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2決算_財政状況資料集\11 ９月公表分（２回目）\３月公表分（コピー） → 結合したら01or02フォルダへ\02 政令市（合体後）\"/>
    </mc:Choice>
  </mc:AlternateContent>
  <xr:revisionPtr revIDLastSave="0" documentId="13_ncr:1_{2225D25B-6CC2-462A-B44E-2D0655647B8D}" xr6:coauthVersionLast="36" xr6:coauthVersionMax="36" xr10:uidLastSave="{00000000-0000-0000-0000-000000000000}"/>
  <bookViews>
    <workbookView xWindow="0" yWindow="0" windowWidth="19200" windowHeight="68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40" i="10"/>
  <c r="AO39"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U40" i="10"/>
  <c r="C40" i="10"/>
  <c r="BW39" i="10"/>
  <c r="BE39" i="10"/>
  <c r="U39" i="10"/>
  <c r="C39" i="10"/>
  <c r="BW38" i="10"/>
  <c r="BE38" i="10"/>
  <c r="U38" i="10"/>
  <c r="C38" i="10"/>
  <c r="C34" i="10"/>
  <c r="C35" i="10" s="1"/>
  <c r="C36" i="10" l="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AM34" i="10"/>
  <c r="AM35" i="10" s="1"/>
  <c r="AM36" i="10" s="1"/>
  <c r="AM37" i="10" s="1"/>
  <c r="AM38" i="10" s="1"/>
  <c r="AM39" i="10" s="1"/>
  <c r="AM40" i="10" s="1"/>
  <c r="BE34" i="10" l="1"/>
  <c r="BE35" i="10" s="1"/>
  <c r="BE36" i="10" s="1"/>
  <c r="BE37" i="10" s="1"/>
  <c r="BW34" i="10" s="1"/>
  <c r="BW35" i="10" s="1"/>
  <c r="BW36" i="10" s="1"/>
  <c r="BW37"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<sst xmlns="http://schemas.openxmlformats.org/spreadsheetml/2006/main" count="1187" uniqueCount="666">
  <si>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</si>
  <si>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</si>
  <si>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</si>
  <si>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</si>
  <si>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</si>
  <si>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</si>
  <si>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</si>
  <si>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</si>
  <si>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</si>
  <si>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</si>
  <si>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</si>
  <si>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</si>
  <si>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</si>
  <si>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</si>
  <si>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</si>
  <si>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</si>
  <si>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</si>
  <si>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</si>
  <si>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</si>
  <si>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</si>
  <si>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</si>
  <si>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</si>
  <si>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</si>
  <si>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</si>
  <si>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</si>
  <si>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</si>
  <si>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</si>
  <si>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</si>
  <si>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</si>
  <si>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</si>
  <si>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</si>
  <si>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</si>
  <si>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</si>
  <si>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</si>
  <si>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</si>
  <si>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</si>
  <si>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</si>
  <si>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</si>
  <si>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</si>
  <si>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</si>
  <si>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</si>
  <si>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</si>
  <si>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</si>
  <si>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</si>
  <si>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</si>
  <si>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</si>
  <si>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</si>
  <si>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</si>
  <si>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</si>
  <si>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</si>
  <si>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</si>
  <si>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</si>
  <si>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</si>
  <si>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</si>
  <si>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</si>
  <si>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</si>
  <si>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</si>
  <si>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</si>
  <si>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</si>
  <si>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</si>
  <si>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</si>
  <si>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</si>
  <si>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</si>
  <si>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</si>
  <si>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</si>
  <si>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</si>
  <si>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</si>
  <si>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</si>
  <si>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</si>
  <si>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</si>
  <si>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</si>
  <si>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</si>
  <si>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</si>
  <si>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</si>
  <si>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</si>
  <si>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</si>
  <si>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</si>
  <si>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</si>
  <si>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</si>
  <si>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</si>
  <si>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</si>
  <si>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</si>
  <si>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</si>
  <si>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</si>
  <si>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</si>
  <si>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政令指定都市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</si>
  <si>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</si>
  <si>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</si>
  <si>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</si>
  <si>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</si>
  <si>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</si>
  <si>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</si>
  <si>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</si>
  <si>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</si>
  <si>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</si>
  <si>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</si>
  <si>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</si>
  <si>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</si>
  <si>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神戸市</t>
    <phoneticPr fontId="5"/>
  </si>
  <si>
    <t>地方交付税種地</t>
    <rPh sb="0" eb="2">
      <t>チホウ</t>
    </rPh>
    <rPh sb="2" eb="5">
      <t>コウフゼイ</t>
    </rPh>
    <rPh sb="5" eb="6">
      <t>シュ</t>
    </rPh>
    <rPh sb="6" eb="7">
      <t>チ</t>
    </rPh>
    <phoneticPr fontId="5"/>
  </si>
  <si>
    <t>1-9</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</si>
  <si>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</si>
  <si>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</si>
  <si>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</si>
  <si>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</si>
  <si>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</si>
  <si>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</si>
  <si>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</si>
  <si>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</si>
  <si>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</si>
  <si>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</si>
  <si>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</si>
  <si>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</si>
  <si>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</si>
  <si>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</si>
  <si>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</si>
  <si>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</si>
  <si>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</si>
  <si>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</si>
  <si>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</si>
  <si>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</si>
  <si>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</si>
  <si>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</si>
  <si>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</si>
  <si>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</si>
  <si>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</si>
  <si>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</si>
  <si>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</si>
  <si>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</si>
  <si>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</si>
  <si>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</si>
  <si>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</si>
  <si>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</si>
  <si>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</si>
  <si>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</si>
  <si>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</si>
  <si>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</si>
  <si>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</si>
  <si>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</si>
  <si>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</si>
  <si>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</si>
  <si>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</si>
  <si>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</si>
  <si>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</si>
  <si>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</si>
  <si>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</si>
  <si>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</si>
  <si>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</si>
  <si>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</si>
  <si>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</si>
  <si>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</si>
  <si>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</si>
  <si>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</si>
  <si>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</si>
  <si>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自動車事業会計</t>
    <phoneticPr fontId="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</si>
  <si>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</si>
  <si>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</si>
  <si>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</si>
  <si>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</si>
  <si>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</si>
  <si>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</si>
  <si>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</si>
  <si>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</si>
  <si>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</si>
  <si>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</si>
  <si>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</si>
  <si>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</si>
  <si>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</si>
  <si>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</si>
  <si>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</si>
  <si>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</si>
  <si>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</si>
  <si>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</si>
  <si>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</si>
  <si>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</si>
  <si>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</si>
  <si>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</si>
  <si>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</si>
  <si>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</si>
  <si>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</si>
  <si>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</si>
  <si>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</si>
  <si>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</si>
  <si>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</si>
  <si>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</si>
  <si>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</si>
  <si>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</si>
  <si>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</si>
  <si>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</si>
  <si>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</si>
  <si>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</si>
  <si>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</si>
  <si>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</si>
  <si>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</si>
  <si>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</si>
  <si>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</si>
  <si>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</si>
  <si>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</si>
  <si>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</si>
  <si>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</si>
  <si>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</si>
  <si>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</si>
  <si>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</si>
  <si>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</si>
  <si>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</si>
  <si>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</si>
  <si>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</si>
  <si>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</si>
  <si>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</si>
  <si>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</si>
  <si>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</si>
  <si>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</si>
  <si>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</si>
  <si>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兵庫県神戸市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</si>
  <si>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</si>
  <si>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</si>
  <si>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</si>
  <si>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</si>
  <si>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</si>
  <si>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</si>
  <si>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</si>
  <si>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</si>
  <si>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</si>
  <si>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</si>
  <si>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</si>
  <si>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</si>
  <si>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</si>
  <si>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</si>
  <si>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</si>
  <si>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</si>
  <si>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</si>
  <si>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</si>
  <si>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</si>
  <si>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</si>
  <si>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</si>
  <si>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</si>
  <si>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</si>
  <si>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</si>
  <si>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</si>
  <si>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</si>
  <si>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</si>
  <si>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</si>
  <si>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</si>
  <si>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</si>
  <si>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</si>
  <si>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</si>
  <si>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</si>
  <si>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</si>
  <si>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</si>
  <si>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</si>
  <si>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</si>
  <si>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</si>
  <si>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</si>
  <si>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</si>
  <si>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</si>
  <si>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</si>
  <si>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</si>
  <si>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</si>
  <si>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</si>
  <si>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</si>
  <si>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</si>
  <si>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</si>
  <si>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</si>
  <si>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</si>
  <si>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</si>
  <si>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</si>
  <si>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</si>
  <si>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</si>
  <si>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</si>
  <si>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</si>
  <si>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</si>
  <si>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</si>
  <si>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</si>
  <si>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</si>
  <si>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</si>
  <si>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</si>
  <si>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</si>
  <si>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</si>
  <si>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</si>
  <si>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</si>
  <si>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</si>
  <si>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</si>
  <si>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</si>
  <si>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</si>
  <si>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</si>
  <si>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</si>
  <si>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</si>
  <si>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</si>
  <si>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</si>
  <si>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</si>
  <si>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</si>
  <si>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</si>
  <si>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</si>
  <si>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</si>
  <si>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</si>
  <si>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</si>
  <si>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</si>
  <si>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</si>
  <si>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</si>
  <si>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</si>
  <si>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</si>
  <si>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</si>
  <si>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</si>
  <si>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</si>
  <si>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</si>
  <si>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</si>
  <si>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</si>
  <si>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</si>
  <si>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</si>
  <si>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</si>
  <si>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</si>
  <si>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</si>
  <si>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</si>
  <si>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</si>
  <si>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</si>
  <si>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</si>
  <si>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</si>
  <si>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</si>
  <si>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</si>
  <si>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</si>
  <si>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</si>
  <si>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</si>
  <si>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</si>
  <si>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</si>
  <si>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</si>
  <si>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</si>
  <si>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</si>
  <si>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</si>
  <si>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</si>
  <si>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交通</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</si>
  <si>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</si>
  <si>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</si>
  <si>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</si>
  <si>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</si>
  <si>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</si>
  <si>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</si>
  <si>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</si>
  <si>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</si>
  <si>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</si>
  <si>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</si>
  <si>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</si>
  <si>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</si>
  <si>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</si>
  <si>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</si>
  <si>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</si>
  <si>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</si>
  <si>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</si>
  <si>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</si>
  <si>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</si>
  <si>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</si>
  <si>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</si>
  <si>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</si>
  <si>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</si>
  <si>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</si>
  <si>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</si>
  <si>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</si>
  <si>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</si>
  <si>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</si>
  <si>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</si>
  <si>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</si>
  <si>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</si>
  <si>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</si>
  <si>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</si>
  <si>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</si>
  <si>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</si>
  <si>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</si>
  <si>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</si>
  <si>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兵庫県神戸市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</si>
  <si>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</si>
  <si>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</si>
  <si>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</si>
  <si>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</si>
  <si>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</si>
  <si>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</si>
  <si>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</si>
  <si>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</si>
  <si>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</si>
  <si>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</si>
  <si>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</si>
  <si>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</si>
  <si>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</si>
  <si>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</si>
  <si>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</si>
  <si>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</si>
  <si>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</si>
  <si>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</si>
  <si>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</si>
  <si>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</si>
  <si>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母子父子寡婦福祉資金貸付事業費</t>
    <phoneticPr fontId="5"/>
  </si>
  <si>
    <t>-</t>
    <phoneticPr fontId="5"/>
  </si>
  <si>
    <t>市営住宅事業費</t>
    <phoneticPr fontId="5"/>
  </si>
  <si>
    <t>公債費</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</si>
  <si>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</si>
  <si>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</si>
  <si>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</si>
  <si>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</si>
  <si>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</si>
  <si>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</si>
  <si>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</si>
  <si>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</si>
  <si>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</si>
  <si>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</si>
  <si>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</si>
  <si>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</si>
  <si>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</si>
  <si>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</si>
  <si>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t>
    <phoneticPr fontId="5"/>
  </si>
  <si>
    <t>介護保険事業費</t>
    <phoneticPr fontId="5"/>
  </si>
  <si>
    <t>駐車場事業費</t>
    <phoneticPr fontId="5"/>
  </si>
  <si>
    <t>-</t>
    <phoneticPr fontId="5"/>
  </si>
  <si>
    <t>後期高齢者医療事業費</t>
    <phoneticPr fontId="5"/>
  </si>
  <si>
    <t>-</t>
    <phoneticPr fontId="5"/>
  </si>
  <si>
    <t>下水道事業会計</t>
    <phoneticPr fontId="5"/>
  </si>
  <si>
    <t>法適用企業</t>
    <phoneticPr fontId="5"/>
  </si>
  <si>
    <t>港湾事業会計</t>
    <phoneticPr fontId="5"/>
  </si>
  <si>
    <t>法適用企業</t>
    <phoneticPr fontId="5"/>
  </si>
  <si>
    <t>自動車事業会計</t>
    <phoneticPr fontId="5"/>
  </si>
  <si>
    <t>高速鉄道事業会計</t>
    <phoneticPr fontId="5"/>
  </si>
  <si>
    <t>法適用企業</t>
    <phoneticPr fontId="5"/>
  </si>
  <si>
    <t>水道事業会計</t>
    <phoneticPr fontId="5"/>
  </si>
  <si>
    <t>法適用企業</t>
    <phoneticPr fontId="5"/>
  </si>
  <si>
    <t>工業用水道事業会計</t>
    <phoneticPr fontId="5"/>
  </si>
  <si>
    <t>新都市整備事業会計</t>
    <phoneticPr fontId="5"/>
  </si>
  <si>
    <t>市場事業費</t>
    <phoneticPr fontId="5"/>
  </si>
  <si>
    <t>法非適用企業</t>
    <phoneticPr fontId="5"/>
  </si>
  <si>
    <t>食肉センター事業費</t>
    <phoneticPr fontId="5"/>
  </si>
  <si>
    <t>法非適用企業</t>
    <phoneticPr fontId="5"/>
  </si>
  <si>
    <t>農業集落排水事業費</t>
    <phoneticPr fontId="5"/>
  </si>
  <si>
    <t>-</t>
    <phoneticPr fontId="5"/>
  </si>
  <si>
    <t>法非適用企業</t>
    <phoneticPr fontId="5"/>
  </si>
  <si>
    <t>市街地再開発事業費</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</si>
  <si>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</si>
  <si>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</si>
  <si>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</si>
  <si>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</si>
  <si>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</si>
  <si>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</si>
  <si>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</si>
  <si>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</si>
  <si>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</si>
  <si>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</si>
  <si>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</si>
  <si>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</si>
  <si>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</si>
  <si>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</si>
  <si>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</si>
  <si>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</si>
  <si>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</si>
  <si>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</si>
  <si>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</si>
  <si>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</si>
  <si>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</si>
  <si>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</si>
  <si>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</si>
  <si>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</si>
  <si>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</si>
  <si>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</si>
  <si>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</si>
  <si>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</si>
  <si>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</si>
  <si>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</si>
  <si>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</si>
  <si>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</si>
  <si>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</si>
  <si>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</si>
  <si>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</si>
  <si>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</si>
  <si>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</si>
  <si>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</si>
  <si>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</si>
  <si>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</si>
  <si>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</si>
  <si>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</si>
  <si>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</si>
  <si>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</si>
  <si>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</si>
  <si>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</si>
  <si>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</si>
  <si>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</si>
  <si>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</si>
  <si>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</si>
  <si>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</si>
  <si>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</si>
  <si>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</si>
  <si>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</si>
  <si>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</si>
  <si>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</si>
  <si>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</si>
  <si>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</si>
  <si>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</si>
  <si>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</si>
  <si>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高速鉄道事業会計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</si>
  <si>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</si>
  <si>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</si>
  <si>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</si>
  <si>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</si>
  <si>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港湾事業会計</t>
    <phoneticPr fontId="5"/>
  </si>
  <si>
    <t>(Ｆ)</t>
    <phoneticPr fontId="5"/>
  </si>
  <si>
    <t>市街地再開発事業費</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</si>
  <si>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</si>
  <si>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</si>
  <si>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</si>
  <si>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</si>
  <si>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</si>
  <si>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</si>
  <si>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</si>
  <si>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</si>
  <si>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</si>
  <si>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</si>
  <si>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</si>
  <si>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</si>
  <si>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</si>
  <si>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</si>
  <si>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</si>
  <si>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</si>
  <si>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</si>
  <si>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</si>
  <si>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</si>
  <si>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</si>
  <si>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</si>
  <si>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</si>
  <si>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</si>
  <si>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</si>
  <si>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</si>
  <si>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</si>
  <si>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</si>
  <si>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</si>
  <si>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</si>
  <si>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</si>
  <si>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</si>
  <si>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</si>
  <si>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</si>
  <si>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</si>
  <si>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</si>
  <si>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</si>
  <si>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</si>
  <si>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</si>
  <si>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</si>
  <si>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</si>
  <si>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</si>
  <si>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</si>
  <si>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</si>
  <si>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</si>
  <si>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</si>
  <si>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</si>
  <si>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</si>
  <si>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</si>
  <si>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</si>
  <si>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</si>
  <si>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</si>
  <si>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</si>
  <si>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</si>
  <si>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</si>
  <si>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</si>
  <si>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</si>
  <si>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</si>
  <si>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</si>
  <si>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</si>
  <si>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</si>
  <si>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</si>
  <si>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</si>
  <si>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</si>
  <si>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</si>
  <si>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</si>
  <si>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</si>
  <si>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</si>
  <si>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</si>
  <si>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</si>
  <si>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</si>
  <si>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</si>
  <si>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</si>
  <si>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</si>
  <si>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</si>
  <si>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</si>
  <si>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</si>
  <si>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</si>
  <si>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</si>
  <si>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</si>
  <si>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</si>
  <si>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</si>
  <si>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</si>
  <si>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</si>
  <si>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0.08</t>
  </si>
  <si>
    <t>▲ 0.14</t>
  </si>
  <si>
    <t>▲ 0.47</t>
  </si>
  <si>
    <t>▲ 0.97</t>
  </si>
  <si>
    <t>自動車事業会計</t>
  </si>
  <si>
    <t>▲ 0.41</t>
  </si>
  <si>
    <t>▲ 0.39</t>
  </si>
  <si>
    <t>▲ 0.27</t>
  </si>
  <si>
    <t>新都市整備事業会計</t>
  </si>
  <si>
    <t>港湾事業会計</t>
  </si>
  <si>
    <t>下水道事業会計</t>
  </si>
  <si>
    <t>水道事業会計</t>
  </si>
  <si>
    <t>高速鉄道事業会計</t>
  </si>
  <si>
    <t>介護保険事業費</t>
  </si>
  <si>
    <t>市街地再開発事業費</t>
  </si>
  <si>
    <t>その他会計（赤字）</t>
  </si>
  <si>
    <t>その他会計（黒字）</t>
  </si>
  <si>
    <t>（百万円）</t>
    <phoneticPr fontId="5"/>
  </si>
  <si>
    <t>H27末</t>
    <phoneticPr fontId="5"/>
  </si>
  <si>
    <t>H28末</t>
    <phoneticPr fontId="5"/>
  </si>
  <si>
    <t>H29末</t>
    <phoneticPr fontId="5"/>
  </si>
  <si>
    <t>H30末</t>
    <phoneticPr fontId="5"/>
  </si>
  <si>
    <t>R01末</t>
    <phoneticPr fontId="5"/>
  </si>
  <si>
    <t>(公財)神戸国際協力交流センター</t>
  </si>
  <si>
    <t>R3.4.1名称変更</t>
    <rPh sb="6" eb="8">
      <t>メイショウ</t>
    </rPh>
    <rPh sb="8" eb="10">
      <t>ヘンコウ</t>
    </rPh>
    <phoneticPr fontId="2"/>
  </si>
  <si>
    <t>○</t>
  </si>
  <si>
    <t>(公財)神戸医療産業都市推進機構</t>
    <rPh sb="4" eb="6">
      <t>コウベ</t>
    </rPh>
    <rPh sb="6" eb="8">
      <t>イリョウ</t>
    </rPh>
    <rPh sb="8" eb="10">
      <t>サンギョウ</t>
    </rPh>
    <rPh sb="10" eb="12">
      <t>トシ</t>
    </rPh>
    <rPh sb="12" eb="14">
      <t>スイシン</t>
    </rPh>
    <rPh sb="14" eb="16">
      <t>キコウ</t>
    </rPh>
    <phoneticPr fontId="2"/>
  </si>
  <si>
    <t>(公財)計算科学振興財団</t>
  </si>
  <si>
    <t>神戸都市振興サービス(株)</t>
  </si>
  <si>
    <t>(公財)阪神・淡路大震災復興基金</t>
    <rPh sb="1" eb="2">
      <t>コウ</t>
    </rPh>
    <rPh sb="2" eb="3">
      <t>ザイ</t>
    </rPh>
    <rPh sb="4" eb="6">
      <t>ハンシン</t>
    </rPh>
    <rPh sb="7" eb="9">
      <t>アワジ</t>
    </rPh>
    <rPh sb="9" eb="12">
      <t>ダイシンサイ</t>
    </rPh>
    <rPh sb="12" eb="14">
      <t>フッコウ</t>
    </rPh>
    <rPh sb="14" eb="16">
      <t>キキン</t>
    </rPh>
    <phoneticPr fontId="2"/>
  </si>
  <si>
    <t>R3.7.31解散</t>
    <rPh sb="7" eb="9">
      <t>カイサン</t>
    </rPh>
    <phoneticPr fontId="2"/>
  </si>
  <si>
    <t>公立大学法人神戸市外国語大学</t>
  </si>
  <si>
    <t>(公財)神戸いきいき勤労財団</t>
  </si>
  <si>
    <t>(公財)神戸市民文化振興財団</t>
  </si>
  <si>
    <t>(公財)こうべ市民福祉振興協会</t>
  </si>
  <si>
    <t>(独)神戸市民病院機構</t>
  </si>
  <si>
    <t>(一財)神戸在宅医療・介護推進財団</t>
    <rPh sb="4" eb="6">
      <t>コウベ</t>
    </rPh>
    <rPh sb="6" eb="8">
      <t>ザイタク</t>
    </rPh>
    <rPh sb="8" eb="10">
      <t>イリョウ</t>
    </rPh>
    <rPh sb="11" eb="13">
      <t>カイゴ</t>
    </rPh>
    <rPh sb="13" eb="15">
      <t>スイシン</t>
    </rPh>
    <rPh sb="15" eb="17">
      <t>ザイダン</t>
    </rPh>
    <phoneticPr fontId="2"/>
  </si>
  <si>
    <t>(公財)神戸市産業振興財団</t>
  </si>
  <si>
    <t>(一財)神戸観光局</t>
    <rPh sb="6" eb="9">
      <t>カンコウキョク</t>
    </rPh>
    <phoneticPr fontId="2"/>
  </si>
  <si>
    <t>(一財)神戸みのりの公社</t>
  </si>
  <si>
    <t>R3.7.1名称変更</t>
    <rPh sb="6" eb="10">
      <t>メイショウヘンコウ</t>
    </rPh>
    <phoneticPr fontId="2"/>
  </si>
  <si>
    <t>(株)神戸商工貿易センター</t>
  </si>
  <si>
    <t>(株)有馬温泉企業</t>
  </si>
  <si>
    <t>神戸市道路公社</t>
  </si>
  <si>
    <t>(公財)神戸市公園緑化協会</t>
  </si>
  <si>
    <t>(一財)神戸すまいまちづくり公社</t>
  </si>
  <si>
    <t>神戸新交通(株)</t>
  </si>
  <si>
    <t>神戸ハーバーランド(株)</t>
  </si>
  <si>
    <t>(株)神戸サンセンタープラザ</t>
  </si>
  <si>
    <t>神戸高速鉄道(株)</t>
  </si>
  <si>
    <t>(株)OMこうべ</t>
  </si>
  <si>
    <t>神戸航空貨物ターミナル(株)</t>
  </si>
  <si>
    <t>(株)神戸フェリーセンター</t>
  </si>
  <si>
    <t>阪神国際港湾(株)</t>
    <rPh sb="0" eb="2">
      <t>ハンシン</t>
    </rPh>
    <rPh sb="2" eb="4">
      <t>コクサイ</t>
    </rPh>
    <rPh sb="4" eb="6">
      <t>コウワン</t>
    </rPh>
    <phoneticPr fontId="2"/>
  </si>
  <si>
    <t>(一財)神戸市水道サービス公社</t>
  </si>
  <si>
    <t>神戸交通振興(株)</t>
  </si>
  <si>
    <t>(公財)神戸市スポーツ協会</t>
  </si>
  <si>
    <t>(社福)神戸市社会福祉協議会</t>
  </si>
  <si>
    <t>雲井通５丁目再開発(株)</t>
    <rPh sb="0" eb="2">
      <t>クモイ</t>
    </rPh>
    <rPh sb="2" eb="3">
      <t>ドオ</t>
    </rPh>
    <rPh sb="4" eb="6">
      <t>チョウメ</t>
    </rPh>
    <rPh sb="6" eb="9">
      <t>サイカイハツ</t>
    </rPh>
    <phoneticPr fontId="2"/>
  </si>
  <si>
    <t>(一財)神戸市学校給食会</t>
    <rPh sb="4" eb="7">
      <t>コウベシ</t>
    </rPh>
    <rPh sb="7" eb="9">
      <t>ガッコウ</t>
    </rPh>
    <rPh sb="9" eb="11">
      <t>キュウショク</t>
    </rPh>
    <rPh sb="11" eb="12">
      <t>カイ</t>
    </rPh>
    <phoneticPr fontId="2"/>
  </si>
  <si>
    <t>〇</t>
    <phoneticPr fontId="2"/>
  </si>
  <si>
    <t>公立大学法人神戸市看護大学</t>
    <rPh sb="9" eb="13">
      <t>カンゴダイガク</t>
    </rPh>
    <phoneticPr fontId="2"/>
  </si>
  <si>
    <t>法非適用企業</t>
  </si>
  <si>
    <t>阪神水道企業</t>
    <rPh sb="0" eb="2">
      <t>ハンシン</t>
    </rPh>
    <rPh sb="2" eb="4">
      <t>スイドウ</t>
    </rPh>
    <rPh sb="4" eb="6">
      <t>キギョウ</t>
    </rPh>
    <phoneticPr fontId="2"/>
  </si>
  <si>
    <t>兵庫県後期高齢者医療広域連合（一般）</t>
  </si>
  <si>
    <t>兵庫県後期高齢者医療広域連合（特別）</t>
  </si>
  <si>
    <t>関西広域連合</t>
    <rPh sb="0" eb="2">
      <t>カンサイ</t>
    </rPh>
    <rPh sb="2" eb="4">
      <t>コウイキ</t>
    </rPh>
    <rPh sb="4" eb="6">
      <t>レンゴウ</t>
    </rPh>
    <phoneticPr fontId="2"/>
  </si>
  <si>
    <t>市営住宅敷金等積立基金</t>
    <rPh sb="0" eb="2">
      <t>シエイ</t>
    </rPh>
    <rPh sb="2" eb="4">
      <t>ジュウタク</t>
    </rPh>
    <rPh sb="4" eb="6">
      <t>シキキン</t>
    </rPh>
    <rPh sb="6" eb="7">
      <t>トウ</t>
    </rPh>
    <rPh sb="7" eb="9">
      <t>ツミタテ</t>
    </rPh>
    <rPh sb="9" eb="11">
      <t>キキン</t>
    </rPh>
    <phoneticPr fontId="5"/>
  </si>
  <si>
    <t>市民福祉振興等基金</t>
    <rPh sb="0" eb="2">
      <t>シミン</t>
    </rPh>
    <rPh sb="2" eb="4">
      <t>フクシ</t>
    </rPh>
    <rPh sb="4" eb="6">
      <t>シンコウ</t>
    </rPh>
    <rPh sb="6" eb="7">
      <t>トウ</t>
    </rPh>
    <rPh sb="7" eb="9">
      <t>キキン</t>
    </rPh>
    <phoneticPr fontId="5"/>
  </si>
  <si>
    <t>留学生支援等基金</t>
    <rPh sb="0" eb="3">
      <t>リュウガクセイ</t>
    </rPh>
    <rPh sb="3" eb="5">
      <t>シエン</t>
    </rPh>
    <rPh sb="5" eb="6">
      <t>トウ</t>
    </rPh>
    <rPh sb="6" eb="8">
      <t>キキン</t>
    </rPh>
    <phoneticPr fontId="5"/>
  </si>
  <si>
    <t>災害救助基金</t>
    <rPh sb="0" eb="2">
      <t>サイガイ</t>
    </rPh>
    <rPh sb="2" eb="4">
      <t>キュウジョ</t>
    </rPh>
    <rPh sb="4" eb="6">
      <t>キキン</t>
    </rPh>
    <phoneticPr fontId="5"/>
  </si>
  <si>
    <t>公園緑地事業等基金</t>
    <rPh sb="0" eb="2">
      <t>コウエン</t>
    </rPh>
    <rPh sb="2" eb="3">
      <t>ミドリ</t>
    </rPh>
    <rPh sb="3" eb="4">
      <t>チ</t>
    </rPh>
    <rPh sb="4" eb="6">
      <t>ジギョウ</t>
    </rPh>
    <rPh sb="6" eb="7">
      <t>トウ</t>
    </rPh>
    <rPh sb="7" eb="9">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</si>
  <si>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</si>
  <si>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</si>
  <si>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</si>
  <si>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</si>
  <si>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</si>
  <si>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厳格な起債管理による市債残高の削減など、これまでの取組みにより、将来負担比率及び実質公債費比率は減少傾向にあり、類似団体平均も下回っている。今後も行財政改革の取り組みを推進し、財政健全化を図っていく。</t>
    <rPh sb="0" eb="2">
      <t>ゲンカク</t>
    </rPh>
    <rPh sb="3" eb="5">
      <t>キサイ</t>
    </rPh>
    <rPh sb="5" eb="7">
      <t>カンリ</t>
    </rPh>
    <rPh sb="10" eb="12">
      <t>シサイ</t>
    </rPh>
    <rPh sb="12" eb="14">
      <t>ザンダカ</t>
    </rPh>
    <rPh sb="15" eb="17">
      <t>サクゲン</t>
    </rPh>
    <rPh sb="25" eb="27">
      <t>トリク</t>
    </rPh>
    <rPh sb="32" eb="34">
      <t>ショウライ</t>
    </rPh>
    <rPh sb="34" eb="36">
      <t>フタン</t>
    </rPh>
    <rPh sb="36" eb="38">
      <t>ヒリツ</t>
    </rPh>
    <rPh sb="38" eb="39">
      <t>オヨ</t>
    </rPh>
    <rPh sb="40" eb="42">
      <t>ジッシツ</t>
    </rPh>
    <rPh sb="42" eb="45">
      <t>コウサイヒ</t>
    </rPh>
    <rPh sb="45" eb="47">
      <t>ヒリツ</t>
    </rPh>
    <rPh sb="48" eb="50">
      <t>ゲンショウ</t>
    </rPh>
    <rPh sb="50" eb="52">
      <t>ケイコウ</t>
    </rPh>
    <rPh sb="56" eb="58">
      <t>ルイジ</t>
    </rPh>
    <rPh sb="58" eb="60">
      <t>ダンタイ</t>
    </rPh>
    <rPh sb="60" eb="62">
      <t>ヘイキン</t>
    </rPh>
    <rPh sb="63" eb="65">
      <t>シタマワ</t>
    </rPh>
    <rPh sb="70" eb="72">
      <t>コンゴ</t>
    </rPh>
    <rPh sb="73" eb="76">
      <t>ギョウザイセイ</t>
    </rPh>
    <rPh sb="76" eb="78">
      <t>カイカク</t>
    </rPh>
    <rPh sb="79" eb="80">
      <t>ト</t>
    </rPh>
    <rPh sb="81" eb="82">
      <t>ク</t>
    </rPh>
    <rPh sb="84" eb="86">
      <t>スイシン</t>
    </rPh>
    <rPh sb="88" eb="90">
      <t>ザイセイ</t>
    </rPh>
    <rPh sb="90" eb="92">
      <t>ケンゼン</t>
    </rPh>
    <rPh sb="92" eb="93">
      <t>カ</t>
    </rPh>
    <rPh sb="94" eb="95">
      <t>ハカ</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</si>
  <si>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</si>
  <si>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</si>
  <si>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</si>
  <si>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行財政改革の中で、実質的な市債残高の削減に取り組み、公債費負担の適正化に努めてきたことなどにより、将来負担比率は減少傾向にあり、類似団体と比べて低い水準にある一方、有形固定資産減価償却率は、既存ストックの有効活用や重点的・効率的な投資などによる公債費負担の適正化に努めてきたこともあり、類似団体より高い傾向にある。
　今後は、施設の長寿命化を推進する一方で、施設の統廃合や複合化・集約化、再配置などを計画的に進めることで、適正な施設管理ができるよう取り組んでいく。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</si>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</sst>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34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38" fillId="9" borderId="109" xfId="15" applyFont="1" applyFill="1" applyBorder="1" applyAlignment="1" applyProtection="1">
      <alignment horizontal="center" vertical="center" shrinkToFit="1"/>
      <protection locked="0"/>
    </xf>
    <xf numFmtId="0" fontId="38" fillId="9" borderId="122" xfId="15" applyFont="1" applyFill="1" applyBorder="1" applyAlignment="1" applyProtection="1">
      <alignment horizontal="center" vertical="center" shrinkToFit="1"/>
      <protection locked="0"/>
    </xf>
    <xf numFmtId="0" fontId="38" fillId="0" borderId="122" xfId="15" applyFont="1" applyFill="1" applyBorder="1" applyAlignment="1" applyProtection="1">
      <alignment horizontal="center" vertical="center" shrinkToFit="1"/>
      <protection locked="0"/>
    </xf>
    <xf numFmtId="0" fontId="38" fillId="9" borderId="122" xfId="12" applyFont="1" applyFill="1" applyBorder="1" applyAlignment="1" applyProtection="1">
      <alignment horizontal="center" vertical="center" shrinkToFit="1"/>
      <protection locked="0"/>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8" fillId="9" borderId="112" xfId="0" applyFont="1" applyFill="1" applyBorder="1" applyAlignment="1" applyProtection="1">
      <alignment horizontal="left" vertical="center" shrinkToFit="1"/>
      <protection locked="0"/>
    </xf>
    <xf numFmtId="0" fontId="38" fillId="9" borderId="113" xfId="0" applyFont="1" applyFill="1" applyBorder="1" applyAlignment="1" applyProtection="1">
      <alignment horizontal="left" vertical="center" shrinkToFit="1"/>
      <protection locked="0"/>
    </xf>
    <xf numFmtId="0" fontId="38" fillId="9" borderId="114" xfId="0" applyFont="1" applyFill="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8" fillId="9" borderId="98" xfId="0" applyFont="1" applyFill="1" applyBorder="1" applyAlignment="1" applyProtection="1">
      <alignment horizontal="left" vertical="center" shrinkToFit="1"/>
      <protection locked="0"/>
    </xf>
    <xf numFmtId="0" fontId="38" fillId="9" borderId="99" xfId="0" applyFont="1" applyFill="1" applyBorder="1" applyAlignment="1" applyProtection="1">
      <alignment horizontal="left" vertical="center" shrinkToFit="1"/>
      <protection locked="0"/>
    </xf>
    <xf numFmtId="0" fontId="38" fillId="9" borderId="100" xfId="0" applyFont="1" applyFill="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8" fillId="9" borderId="112" xfId="15" applyFont="1" applyFill="1" applyBorder="1" applyAlignment="1" applyProtection="1">
      <alignment horizontal="left" vertical="center" shrinkToFit="1"/>
      <protection locked="0"/>
    </xf>
    <xf numFmtId="0" fontId="38" fillId="9" borderId="113" xfId="15" applyFont="1" applyFill="1" applyBorder="1" applyAlignment="1" applyProtection="1">
      <alignment horizontal="left" vertical="center" shrinkToFit="1"/>
      <protection locked="0"/>
    </xf>
    <xf numFmtId="0" fontId="38" fillId="9" borderId="114" xfId="15" applyFont="1" applyFill="1" applyBorder="1" applyAlignment="1" applyProtection="1">
      <alignment horizontal="left" vertical="center" shrinkToFit="1"/>
      <protection locked="0"/>
    </xf>
    <xf numFmtId="0" fontId="38" fillId="0" borderId="112" xfId="15" applyFont="1" applyFill="1" applyBorder="1" applyAlignment="1" applyProtection="1">
      <alignment horizontal="left" vertical="center" shrinkToFit="1"/>
      <protection locked="0"/>
    </xf>
    <xf numFmtId="0" fontId="38" fillId="0" borderId="113" xfId="15" applyFont="1" applyFill="1" applyBorder="1" applyAlignment="1" applyProtection="1">
      <alignment horizontal="left" vertical="center" shrinkToFit="1"/>
      <protection locked="0"/>
    </xf>
    <xf numFmtId="0" fontId="38" fillId="0" borderId="114" xfId="15" applyFont="1" applyFill="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8" fillId="0" borderId="112" xfId="0" applyFont="1" applyFill="1" applyBorder="1" applyAlignment="1" applyProtection="1">
      <alignment horizontal="left" vertical="center" shrinkToFit="1"/>
      <protection locked="0"/>
    </xf>
    <xf numFmtId="0" fontId="38" fillId="0" borderId="113" xfId="0" applyFont="1" applyFill="1" applyBorder="1" applyAlignment="1" applyProtection="1">
      <alignment horizontal="left" vertical="center" shrinkToFit="1"/>
      <protection locked="0"/>
    </xf>
    <xf numFmtId="0" fontId="38" fillId="0" borderId="114" xfId="0" applyFont="1" applyFill="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688FB60-612C-47DE-BA40-7CD8159E49B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51684</c:v>
                </c:pt>
                <c:pt idx="1">
                  <c:v>52897</c:v>
                </c:pt>
                <c:pt idx="2">
                  <c:v>54945</c:v>
                </c:pt>
                <c:pt idx="3">
                  <c:v>57132</c:v>
                </c:pt>
                <c:pt idx="4">
                  <c:v>58766</c:v>
                </c:pt>
              </c:numCache>
            </c:numRef>
          </c:val>
          <c:smooth val="0"/>
          <c:extLst>
            <c:ext xmlns:c16="http://schemas.microsoft.com/office/drawing/2014/chart" uri="{C3380CC4-5D6E-409C-BE32-E72D297353CC}">
              <c16:uniqueId val="{00000000-88F3-414F-AAF7-786A869BF36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59121</c:v>
                </c:pt>
                <c:pt idx="1">
                  <c:v>59757</c:v>
                </c:pt>
                <c:pt idx="2">
                  <c:v>56727</c:v>
                </c:pt>
                <c:pt idx="3">
                  <c:v>70552</c:v>
                </c:pt>
                <c:pt idx="4">
                  <c:v>78366</c:v>
                </c:pt>
              </c:numCache>
            </c:numRef>
          </c:val>
          <c:smooth val="0"/>
          <c:extLst>
            <c:ext xmlns:c16="http://schemas.microsoft.com/office/drawing/2014/chart" uri="{C3380CC4-5D6E-409C-BE32-E72D297353CC}">
              <c16:uniqueId val="{00000001-88F3-414F-AAF7-786A869BF36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0.24</c:v>
                </c:pt>
                <c:pt idx="1">
                  <c:v>0.61</c:v>
                </c:pt>
                <c:pt idx="2">
                  <c:v>0.46</c:v>
                </c:pt>
                <c:pt idx="3">
                  <c:v>0.3</c:v>
                </c:pt>
                <c:pt idx="4">
                  <c:v>7.0000000000000007E-2</c:v>
                </c:pt>
              </c:numCache>
            </c:numRef>
          </c:val>
          <c:extLst>
            <c:ext xmlns:c16="http://schemas.microsoft.com/office/drawing/2014/chart" uri="{C3380CC4-5D6E-409C-BE32-E72D297353CC}">
              <c16:uniqueId val="{00000000-780F-4DF0-840F-FED78DD2FBC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3.35</c:v>
                </c:pt>
                <c:pt idx="1">
                  <c:v>2.95</c:v>
                </c:pt>
                <c:pt idx="2">
                  <c:v>2.94</c:v>
                </c:pt>
                <c:pt idx="3">
                  <c:v>2.62</c:v>
                </c:pt>
                <c:pt idx="4">
                  <c:v>1.86</c:v>
                </c:pt>
              </c:numCache>
            </c:numRef>
          </c:val>
          <c:extLst>
            <c:ext xmlns:c16="http://schemas.microsoft.com/office/drawing/2014/chart" uri="{C3380CC4-5D6E-409C-BE32-E72D297353CC}">
              <c16:uniqueId val="{00000001-780F-4DF0-840F-FED78DD2FBC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-0.08</c:v>
                </c:pt>
                <c:pt idx="1">
                  <c:v>0.4</c:v>
                </c:pt>
                <c:pt idx="2">
                  <c:v>-0.14000000000000001</c:v>
                </c:pt>
                <c:pt idx="3">
                  <c:v>-0.47</c:v>
                </c:pt>
                <c:pt idx="4">
                  <c:v>-0.97</c:v>
                </c:pt>
              </c:numCache>
            </c:numRef>
          </c:val>
          <c:smooth val="0"/>
          <c:extLst>
            <c:ext xmlns:c16="http://schemas.microsoft.com/office/drawing/2014/chart" uri="{C3380CC4-5D6E-409C-BE32-E72D297353CC}">
              <c16:uniqueId val="{00000002-780F-4DF0-840F-FED78DD2FBC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1.31</c:v>
                </c:pt>
                <c:pt idx="2">
                  <c:v>#N/A</c:v>
                </c:pt>
                <c:pt idx="3">
                  <c:v>1.42</c:v>
                </c:pt>
                <c:pt idx="4">
                  <c:v>#N/A</c:v>
                </c:pt>
                <c:pt idx="5">
                  <c:v>1.04</c:v>
                </c:pt>
                <c:pt idx="6">
                  <c:v>#N/A</c:v>
                </c:pt>
                <c:pt idx="7">
                  <c:v>0.85</c:v>
                </c:pt>
                <c:pt idx="8">
                  <c:v>#N/A</c:v>
                </c:pt>
                <c:pt idx="9">
                  <c:v>0.9</c:v>
                </c:pt>
              </c:numCache>
            </c:numRef>
          </c:val>
          <c:extLst>
            <c:ext xmlns:c16="http://schemas.microsoft.com/office/drawing/2014/chart" uri="{C3380CC4-5D6E-409C-BE32-E72D297353CC}">
              <c16:uniqueId val="{00000000-C30E-4C31-83C0-CD223294E30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30E-4C31-83C0-CD223294E30F}"/>
            </c:ext>
          </c:extLst>
        </c:ser>
        <c:ser>
          <c:idx val="2"/>
          <c:order val="2"/>
          <c:tx>
            <c:strRef>
              <c:f>データシート!$A$29</c:f>
              <c:strCache>
                <c:ptCount val="1"/>
                <c:pt idx="0">
                  <c:v>市街地再開発事業費</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0.7</c:v>
                </c:pt>
              </c:numCache>
            </c:numRef>
          </c:val>
          <c:extLst>
            <c:ext xmlns:c16="http://schemas.microsoft.com/office/drawing/2014/chart" uri="{C3380CC4-5D6E-409C-BE32-E72D297353CC}">
              <c16:uniqueId val="{00000002-C30E-4C31-83C0-CD223294E30F}"/>
            </c:ext>
          </c:extLst>
        </c:ser>
        <c:ser>
          <c:idx val="3"/>
          <c:order val="3"/>
          <c:tx>
            <c:strRef>
              <c:f>データシート!$A$30</c:f>
              <c:strCache>
                <c:ptCount val="1"/>
                <c:pt idx="0">
                  <c:v>介護保険事業費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0.61</c:v>
                </c:pt>
                <c:pt idx="2">
                  <c:v>#N/A</c:v>
                </c:pt>
                <c:pt idx="3">
                  <c:v>0.93</c:v>
                </c:pt>
                <c:pt idx="4">
                  <c:v>#N/A</c:v>
                </c:pt>
                <c:pt idx="5">
                  <c:v>0.47</c:v>
                </c:pt>
                <c:pt idx="6">
                  <c:v>#N/A</c:v>
                </c:pt>
                <c:pt idx="7">
                  <c:v>0.77</c:v>
                </c:pt>
                <c:pt idx="8">
                  <c:v>#N/A</c:v>
                </c:pt>
                <c:pt idx="9">
                  <c:v>1.05</c:v>
                </c:pt>
              </c:numCache>
            </c:numRef>
          </c:val>
          <c:extLst>
            <c:ext xmlns:c16="http://schemas.microsoft.com/office/drawing/2014/chart" uri="{C3380CC4-5D6E-409C-BE32-E72D297353CC}">
              <c16:uniqueId val="{00000003-C30E-4C31-83C0-CD223294E30F}"/>
            </c:ext>
          </c:extLst>
        </c:ser>
        <c:ser>
          <c:idx val="4"/>
          <c:order val="4"/>
          <c:tx>
            <c:strRef>
              <c:f>データシート!$A$31</c:f>
              <c:strCache>
                <c:ptCount val="1"/>
                <c:pt idx="0">
                  <c:v>高速鉄道事業会計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0.39</c:v>
                </c:pt>
                <c:pt idx="4">
                  <c:v>#N/A</c:v>
                </c:pt>
                <c:pt idx="5">
                  <c:v>1.06</c:v>
                </c:pt>
                <c:pt idx="6">
                  <c:v>#N/A</c:v>
                </c:pt>
                <c:pt idx="7">
                  <c:v>1.66</c:v>
                </c:pt>
                <c:pt idx="8">
                  <c:v>#N/A</c:v>
                </c:pt>
                <c:pt idx="9">
                  <c:v>1.38</c:v>
                </c:pt>
              </c:numCache>
            </c:numRef>
          </c:val>
          <c:extLst>
            <c:ext xmlns:c16="http://schemas.microsoft.com/office/drawing/2014/chart" uri="{C3380CC4-5D6E-409C-BE32-E72D297353CC}">
              <c16:uniqueId val="{00000004-C30E-4C31-83C0-CD223294E30F}"/>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4.3099999999999996</c:v>
                </c:pt>
                <c:pt idx="2">
                  <c:v>#N/A</c:v>
                </c:pt>
                <c:pt idx="3">
                  <c:v>3.29</c:v>
                </c:pt>
                <c:pt idx="4">
                  <c:v>#N/A</c:v>
                </c:pt>
                <c:pt idx="5">
                  <c:v>3.61</c:v>
                </c:pt>
                <c:pt idx="6">
                  <c:v>#N/A</c:v>
                </c:pt>
                <c:pt idx="7">
                  <c:v>3.82</c:v>
                </c:pt>
                <c:pt idx="8">
                  <c:v>#N/A</c:v>
                </c:pt>
                <c:pt idx="9">
                  <c:v>3.33</c:v>
                </c:pt>
              </c:numCache>
            </c:numRef>
          </c:val>
          <c:extLst>
            <c:ext xmlns:c16="http://schemas.microsoft.com/office/drawing/2014/chart" uri="{C3380CC4-5D6E-409C-BE32-E72D297353CC}">
              <c16:uniqueId val="{00000005-C30E-4C31-83C0-CD223294E30F}"/>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6.63</c:v>
                </c:pt>
                <c:pt idx="2">
                  <c:v>#N/A</c:v>
                </c:pt>
                <c:pt idx="3">
                  <c:v>5.99</c:v>
                </c:pt>
                <c:pt idx="4">
                  <c:v>#N/A</c:v>
                </c:pt>
                <c:pt idx="5">
                  <c:v>6.12</c:v>
                </c:pt>
                <c:pt idx="6">
                  <c:v>#N/A</c:v>
                </c:pt>
                <c:pt idx="7">
                  <c:v>6.17</c:v>
                </c:pt>
                <c:pt idx="8">
                  <c:v>#N/A</c:v>
                </c:pt>
                <c:pt idx="9">
                  <c:v>6.06</c:v>
                </c:pt>
              </c:numCache>
            </c:numRef>
          </c:val>
          <c:extLst>
            <c:ext xmlns:c16="http://schemas.microsoft.com/office/drawing/2014/chart" uri="{C3380CC4-5D6E-409C-BE32-E72D297353CC}">
              <c16:uniqueId val="{00000006-C30E-4C31-83C0-CD223294E30F}"/>
            </c:ext>
          </c:extLst>
        </c:ser>
        <c:ser>
          <c:idx val="7"/>
          <c:order val="7"/>
          <c:tx>
            <c:strRef>
              <c:f>データシート!$A$34</c:f>
              <c:strCache>
                <c:ptCount val="1"/>
                <c:pt idx="0">
                  <c:v>港湾事業会計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3.68</c:v>
                </c:pt>
                <c:pt idx="2">
                  <c:v>#N/A</c:v>
                </c:pt>
                <c:pt idx="3">
                  <c:v>3.25</c:v>
                </c:pt>
                <c:pt idx="4">
                  <c:v>#N/A</c:v>
                </c:pt>
                <c:pt idx="5">
                  <c:v>7.94</c:v>
                </c:pt>
                <c:pt idx="6">
                  <c:v>#N/A</c:v>
                </c:pt>
                <c:pt idx="7">
                  <c:v>8.48</c:v>
                </c:pt>
                <c:pt idx="8">
                  <c:v>#N/A</c:v>
                </c:pt>
                <c:pt idx="9">
                  <c:v>8.94</c:v>
                </c:pt>
              </c:numCache>
            </c:numRef>
          </c:val>
          <c:extLst>
            <c:ext xmlns:c16="http://schemas.microsoft.com/office/drawing/2014/chart" uri="{C3380CC4-5D6E-409C-BE32-E72D297353CC}">
              <c16:uniqueId val="{00000007-C30E-4C31-83C0-CD223294E30F}"/>
            </c:ext>
          </c:extLst>
        </c:ser>
        <c:ser>
          <c:idx val="8"/>
          <c:order val="8"/>
          <c:tx>
            <c:strRef>
              <c:f>データシート!$A$35</c:f>
              <c:strCache>
                <c:ptCount val="1"/>
                <c:pt idx="0">
                  <c:v>新都市整備事業会計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28.42</c:v>
                </c:pt>
                <c:pt idx="2">
                  <c:v>#N/A</c:v>
                </c:pt>
                <c:pt idx="3">
                  <c:v>25.74</c:v>
                </c:pt>
                <c:pt idx="4">
                  <c:v>#N/A</c:v>
                </c:pt>
                <c:pt idx="5">
                  <c:v>25.98</c:v>
                </c:pt>
                <c:pt idx="6">
                  <c:v>#N/A</c:v>
                </c:pt>
                <c:pt idx="7">
                  <c:v>26.6</c:v>
                </c:pt>
                <c:pt idx="8">
                  <c:v>#N/A</c:v>
                </c:pt>
                <c:pt idx="9">
                  <c:v>27.83</c:v>
                </c:pt>
              </c:numCache>
            </c:numRef>
          </c:val>
          <c:extLst>
            <c:ext xmlns:c16="http://schemas.microsoft.com/office/drawing/2014/chart" uri="{C3380CC4-5D6E-409C-BE32-E72D297353CC}">
              <c16:uniqueId val="{00000008-C30E-4C31-83C0-CD223294E30F}"/>
            </c:ext>
          </c:extLst>
        </c:ser>
        <c:ser>
          <c:idx val="9"/>
          <c:order val="9"/>
          <c:tx>
            <c:strRef>
              <c:f>データシート!$A$36</c:f>
              <c:strCache>
                <c:ptCount val="1"/>
                <c:pt idx="0">
                  <c:v>自動車事業会計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0.41</c:v>
                </c:pt>
                <c:pt idx="1">
                  <c:v>#N/A</c:v>
                </c:pt>
                <c:pt idx="2">
                  <c:v>0.39</c:v>
                </c:pt>
                <c:pt idx="3">
                  <c:v>#N/A</c:v>
                </c:pt>
                <c:pt idx="4">
                  <c:v>0.41</c:v>
                </c:pt>
                <c:pt idx="5">
                  <c:v>#N/A</c:v>
                </c:pt>
                <c:pt idx="6">
                  <c:v>0.39</c:v>
                </c:pt>
                <c:pt idx="7">
                  <c:v>#N/A</c:v>
                </c:pt>
                <c:pt idx="8">
                  <c:v>0.27</c:v>
                </c:pt>
                <c:pt idx="9">
                  <c:v>#N/A</c:v>
                </c:pt>
              </c:numCache>
            </c:numRef>
          </c:val>
          <c:extLst>
            <c:ext xmlns:c16="http://schemas.microsoft.com/office/drawing/2014/chart" uri="{C3380CC4-5D6E-409C-BE32-E72D297353CC}">
              <c16:uniqueId val="{00000009-C30E-4C31-83C0-CD223294E30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92522</c:v>
                </c:pt>
                <c:pt idx="5">
                  <c:v>91085</c:v>
                </c:pt>
                <c:pt idx="8">
                  <c:v>91358</c:v>
                </c:pt>
                <c:pt idx="11">
                  <c:v>89541</c:v>
                </c:pt>
                <c:pt idx="14">
                  <c:v>85784</c:v>
                </c:pt>
              </c:numCache>
            </c:numRef>
          </c:val>
          <c:extLst>
            <c:ext xmlns:c16="http://schemas.microsoft.com/office/drawing/2014/chart" uri="{C3380CC4-5D6E-409C-BE32-E72D297353CC}">
              <c16:uniqueId val="{00000000-1BDD-45D8-9476-FCFC4E93B2E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BDD-45D8-9476-FCFC4E93B2E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1263</c:v>
                </c:pt>
                <c:pt idx="3">
                  <c:v>1033</c:v>
                </c:pt>
                <c:pt idx="6">
                  <c:v>599</c:v>
                </c:pt>
                <c:pt idx="9">
                  <c:v>587</c:v>
                </c:pt>
                <c:pt idx="12">
                  <c:v>579</c:v>
                </c:pt>
              </c:numCache>
            </c:numRef>
          </c:val>
          <c:extLst>
            <c:ext xmlns:c16="http://schemas.microsoft.com/office/drawing/2014/chart" uri="{C3380CC4-5D6E-409C-BE32-E72D297353CC}">
              <c16:uniqueId val="{00000002-1BDD-45D8-9476-FCFC4E93B2E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301</c:v>
                </c:pt>
                <c:pt idx="3">
                  <c:v>234</c:v>
                </c:pt>
                <c:pt idx="6">
                  <c:v>234</c:v>
                </c:pt>
                <c:pt idx="9">
                  <c:v>161</c:v>
                </c:pt>
                <c:pt idx="12">
                  <c:v>144</c:v>
                </c:pt>
              </c:numCache>
            </c:numRef>
          </c:val>
          <c:extLst>
            <c:ext xmlns:c16="http://schemas.microsoft.com/office/drawing/2014/chart" uri="{C3380CC4-5D6E-409C-BE32-E72D297353CC}">
              <c16:uniqueId val="{00000003-1BDD-45D8-9476-FCFC4E93B2E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20375</c:v>
                </c:pt>
                <c:pt idx="3">
                  <c:v>20752</c:v>
                </c:pt>
                <c:pt idx="6">
                  <c:v>16106</c:v>
                </c:pt>
                <c:pt idx="9">
                  <c:v>15259</c:v>
                </c:pt>
                <c:pt idx="12">
                  <c:v>15527</c:v>
                </c:pt>
              </c:numCache>
            </c:numRef>
          </c:val>
          <c:extLst>
            <c:ext xmlns:c16="http://schemas.microsoft.com/office/drawing/2014/chart" uri="{C3380CC4-5D6E-409C-BE32-E72D297353CC}">
              <c16:uniqueId val="{00000004-1BDD-45D8-9476-FCFC4E93B2E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39169</c:v>
                </c:pt>
                <c:pt idx="3">
                  <c:v>40483</c:v>
                </c:pt>
                <c:pt idx="6">
                  <c:v>41708</c:v>
                </c:pt>
                <c:pt idx="9">
                  <c:v>42879</c:v>
                </c:pt>
                <c:pt idx="12">
                  <c:v>44716</c:v>
                </c:pt>
              </c:numCache>
            </c:numRef>
          </c:val>
          <c:extLst>
            <c:ext xmlns:c16="http://schemas.microsoft.com/office/drawing/2014/chart" uri="{C3380CC4-5D6E-409C-BE32-E72D297353CC}">
              <c16:uniqueId val="{00000005-1BDD-45D8-9476-FCFC4E93B2E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BDD-45D8-9476-FCFC4E93B2E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55919</c:v>
                </c:pt>
                <c:pt idx="3">
                  <c:v>49469</c:v>
                </c:pt>
                <c:pt idx="6">
                  <c:v>48267</c:v>
                </c:pt>
                <c:pt idx="9">
                  <c:v>46454</c:v>
                </c:pt>
                <c:pt idx="12">
                  <c:v>43314</c:v>
                </c:pt>
              </c:numCache>
            </c:numRef>
          </c:val>
          <c:extLst>
            <c:ext xmlns:c16="http://schemas.microsoft.com/office/drawing/2014/chart" uri="{C3380CC4-5D6E-409C-BE32-E72D297353CC}">
              <c16:uniqueId val="{00000007-1BDD-45D8-9476-FCFC4E93B2E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24505</c:v>
                </c:pt>
                <c:pt idx="2">
                  <c:v>#N/A</c:v>
                </c:pt>
                <c:pt idx="3">
                  <c:v>#N/A</c:v>
                </c:pt>
                <c:pt idx="4">
                  <c:v>20886</c:v>
                </c:pt>
                <c:pt idx="5">
                  <c:v>#N/A</c:v>
                </c:pt>
                <c:pt idx="6">
                  <c:v>#N/A</c:v>
                </c:pt>
                <c:pt idx="7">
                  <c:v>15556</c:v>
                </c:pt>
                <c:pt idx="8">
                  <c:v>#N/A</c:v>
                </c:pt>
                <c:pt idx="9">
                  <c:v>#N/A</c:v>
                </c:pt>
                <c:pt idx="10">
                  <c:v>15799</c:v>
                </c:pt>
                <c:pt idx="11">
                  <c:v>#N/A</c:v>
                </c:pt>
                <c:pt idx="12">
                  <c:v>#N/A</c:v>
                </c:pt>
                <c:pt idx="13">
                  <c:v>18496</c:v>
                </c:pt>
                <c:pt idx="14">
                  <c:v>#N/A</c:v>
                </c:pt>
              </c:numCache>
            </c:numRef>
          </c:val>
          <c:smooth val="0"/>
          <c:extLst>
            <c:ext xmlns:c16="http://schemas.microsoft.com/office/drawing/2014/chart" uri="{C3380CC4-5D6E-409C-BE32-E72D297353CC}">
              <c16:uniqueId val="{00000008-1BDD-45D8-9476-FCFC4E93B2E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748640</c:v>
                </c:pt>
                <c:pt idx="5">
                  <c:v>763524</c:v>
                </c:pt>
                <c:pt idx="8">
                  <c:v>775260</c:v>
                </c:pt>
                <c:pt idx="11">
                  <c:v>789859</c:v>
                </c:pt>
                <c:pt idx="14">
                  <c:v>804996</c:v>
                </c:pt>
              </c:numCache>
            </c:numRef>
          </c:val>
          <c:extLst>
            <c:ext xmlns:c16="http://schemas.microsoft.com/office/drawing/2014/chart" uri="{C3380CC4-5D6E-409C-BE32-E72D297353CC}">
              <c16:uniqueId val="{00000000-3677-40AB-A766-ECF92DF032A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224070</c:v>
                </c:pt>
                <c:pt idx="5">
                  <c:v>218696</c:v>
                </c:pt>
                <c:pt idx="8">
                  <c:v>208380</c:v>
                </c:pt>
                <c:pt idx="11">
                  <c:v>207043</c:v>
                </c:pt>
                <c:pt idx="14">
                  <c:v>207734</c:v>
                </c:pt>
              </c:numCache>
            </c:numRef>
          </c:val>
          <c:extLst>
            <c:ext xmlns:c16="http://schemas.microsoft.com/office/drawing/2014/chart" uri="{C3380CC4-5D6E-409C-BE32-E72D297353CC}">
              <c16:uniqueId val="{00000001-3677-40AB-A766-ECF92DF032A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267838</c:v>
                </c:pt>
                <c:pt idx="5">
                  <c:v>281632</c:v>
                </c:pt>
                <c:pt idx="8">
                  <c:v>299089</c:v>
                </c:pt>
                <c:pt idx="11">
                  <c:v>315291</c:v>
                </c:pt>
                <c:pt idx="14">
                  <c:v>334226</c:v>
                </c:pt>
              </c:numCache>
            </c:numRef>
          </c:val>
          <c:extLst>
            <c:ext xmlns:c16="http://schemas.microsoft.com/office/drawing/2014/chart" uri="{C3380CC4-5D6E-409C-BE32-E72D297353CC}">
              <c16:uniqueId val="{00000002-3677-40AB-A766-ECF92DF032A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677-40AB-A766-ECF92DF032A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677-40AB-A766-ECF92DF032A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1582</c:v>
                </c:pt>
                <c:pt idx="3">
                  <c:v>1016</c:v>
                </c:pt>
                <c:pt idx="6">
                  <c:v>7032</c:v>
                </c:pt>
                <c:pt idx="9">
                  <c:v>6081</c:v>
                </c:pt>
                <c:pt idx="12">
                  <c:v>2629</c:v>
                </c:pt>
              </c:numCache>
            </c:numRef>
          </c:val>
          <c:extLst>
            <c:ext xmlns:c16="http://schemas.microsoft.com/office/drawing/2014/chart" uri="{C3380CC4-5D6E-409C-BE32-E72D297353CC}">
              <c16:uniqueId val="{00000005-3677-40AB-A766-ECF92DF032A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95086</c:v>
                </c:pt>
                <c:pt idx="3">
                  <c:v>139918</c:v>
                </c:pt>
                <c:pt idx="6">
                  <c:v>132469</c:v>
                </c:pt>
                <c:pt idx="9">
                  <c:v>128896</c:v>
                </c:pt>
                <c:pt idx="12">
                  <c:v>126295</c:v>
                </c:pt>
              </c:numCache>
            </c:numRef>
          </c:val>
          <c:extLst>
            <c:ext xmlns:c16="http://schemas.microsoft.com/office/drawing/2014/chart" uri="{C3380CC4-5D6E-409C-BE32-E72D297353CC}">
              <c16:uniqueId val="{00000006-3677-40AB-A766-ECF92DF032A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843</c:v>
                </c:pt>
                <c:pt idx="3">
                  <c:v>628</c:v>
                </c:pt>
                <c:pt idx="6">
                  <c:v>456</c:v>
                </c:pt>
                <c:pt idx="9">
                  <c:v>302</c:v>
                </c:pt>
                <c:pt idx="12">
                  <c:v>162</c:v>
                </c:pt>
              </c:numCache>
            </c:numRef>
          </c:val>
          <c:extLst>
            <c:ext xmlns:c16="http://schemas.microsoft.com/office/drawing/2014/chart" uri="{C3380CC4-5D6E-409C-BE32-E72D297353CC}">
              <c16:uniqueId val="{00000007-3677-40AB-A766-ECF92DF032A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184758</c:v>
                </c:pt>
                <c:pt idx="3">
                  <c:v>182768</c:v>
                </c:pt>
                <c:pt idx="6">
                  <c:v>173599</c:v>
                </c:pt>
                <c:pt idx="9">
                  <c:v>159851</c:v>
                </c:pt>
                <c:pt idx="12">
                  <c:v>144417</c:v>
                </c:pt>
              </c:numCache>
            </c:numRef>
          </c:val>
          <c:extLst>
            <c:ext xmlns:c16="http://schemas.microsoft.com/office/drawing/2014/chart" uri="{C3380CC4-5D6E-409C-BE32-E72D297353CC}">
              <c16:uniqueId val="{00000008-3677-40AB-A766-ECF92DF032A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18055</c:v>
                </c:pt>
                <c:pt idx="3">
                  <c:v>14140</c:v>
                </c:pt>
                <c:pt idx="6">
                  <c:v>13746</c:v>
                </c:pt>
                <c:pt idx="9">
                  <c:v>12625</c:v>
                </c:pt>
                <c:pt idx="12">
                  <c:v>9266</c:v>
                </c:pt>
              </c:numCache>
            </c:numRef>
          </c:val>
          <c:extLst>
            <c:ext xmlns:c16="http://schemas.microsoft.com/office/drawing/2014/chart" uri="{C3380CC4-5D6E-409C-BE32-E72D297353CC}">
              <c16:uniqueId val="{00000009-3677-40AB-A766-ECF92DF032A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1198275</c:v>
                </c:pt>
                <c:pt idx="3">
                  <c:v>1222264</c:v>
                </c:pt>
                <c:pt idx="6">
                  <c:v>1224023</c:v>
                </c:pt>
                <c:pt idx="9">
                  <c:v>1256347</c:v>
                </c:pt>
                <c:pt idx="12">
                  <c:v>1302898</c:v>
                </c:pt>
              </c:numCache>
            </c:numRef>
          </c:val>
          <c:extLst>
            <c:ext xmlns:c16="http://schemas.microsoft.com/office/drawing/2014/chart" uri="{C3380CC4-5D6E-409C-BE32-E72D297353CC}">
              <c16:uniqueId val="{0000000A-3677-40AB-A766-ECF92DF032A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258050</c:v>
                </c:pt>
                <c:pt idx="2">
                  <c:v>#N/A</c:v>
                </c:pt>
                <c:pt idx="3">
                  <c:v>#N/A</c:v>
                </c:pt>
                <c:pt idx="4">
                  <c:v>296882</c:v>
                </c:pt>
                <c:pt idx="5">
                  <c:v>#N/A</c:v>
                </c:pt>
                <c:pt idx="6">
                  <c:v>#N/A</c:v>
                </c:pt>
                <c:pt idx="7">
                  <c:v>268595</c:v>
                </c:pt>
                <c:pt idx="8">
                  <c:v>#N/A</c:v>
                </c:pt>
                <c:pt idx="9">
                  <c:v>#N/A</c:v>
                </c:pt>
                <c:pt idx="10">
                  <c:v>251909</c:v>
                </c:pt>
                <c:pt idx="11">
                  <c:v>#N/A</c:v>
                </c:pt>
                <c:pt idx="12">
                  <c:v>#N/A</c:v>
                </c:pt>
                <c:pt idx="13">
                  <c:v>238712</c:v>
                </c:pt>
                <c:pt idx="14">
                  <c:v>#N/A</c:v>
                </c:pt>
              </c:numCache>
            </c:numRef>
          </c:val>
          <c:smooth val="0"/>
          <c:extLst>
            <c:ext xmlns:c16="http://schemas.microsoft.com/office/drawing/2014/chart" uri="{C3380CC4-5D6E-409C-BE32-E72D297353CC}">
              <c16:uniqueId val="{0000000B-3677-40AB-A766-ECF92DF032A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12899</c:v>
                </c:pt>
                <c:pt idx="1">
                  <c:v>11530</c:v>
                </c:pt>
                <c:pt idx="2">
                  <c:v>8254</c:v>
                </c:pt>
              </c:numCache>
            </c:numRef>
          </c:val>
          <c:extLst>
            <c:ext xmlns:c16="http://schemas.microsoft.com/office/drawing/2014/chart" uri="{C3380CC4-5D6E-409C-BE32-E72D297353CC}">
              <c16:uniqueId val="{00000000-DFBA-43CB-A9EE-1B8FFB06016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23060</c:v>
                </c:pt>
                <c:pt idx="1">
                  <c:v>22073</c:v>
                </c:pt>
                <c:pt idx="2">
                  <c:v>20439</c:v>
                </c:pt>
              </c:numCache>
            </c:numRef>
          </c:val>
          <c:extLst>
            <c:ext xmlns:c16="http://schemas.microsoft.com/office/drawing/2014/chart" uri="{C3380CC4-5D6E-409C-BE32-E72D297353CC}">
              <c16:uniqueId val="{00000001-DFBA-43CB-A9EE-1B8FFB06016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18060</c:v>
                </c:pt>
                <c:pt idx="1">
                  <c:v>21361</c:v>
                </c:pt>
                <c:pt idx="2">
                  <c:v>22206</c:v>
                </c:pt>
              </c:numCache>
            </c:numRef>
          </c:val>
          <c:extLst>
            <c:ext xmlns:c16="http://schemas.microsoft.com/office/drawing/2014/chart" uri="{C3380CC4-5D6E-409C-BE32-E72D297353CC}">
              <c16:uniqueId val="{00000002-DFBA-43CB-A9EE-1B8FFB06016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{75066078-BE05-4663-890F-3FB45FBBEF0D}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DFC-4079-960E-2741435974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{BA7A32EB-9A64-448E-BE88-FA89D131A85D}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FC-4079-960E-2741435974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{D53CDCB5-EBE4-4D82-A445-165602E200FB}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FC-4079-960E-2741435974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{7D929695-7EF8-4249-AD0B-3395DE73E3C1}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FC-4079-960E-2741435974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{71784E80-571B-4119-9567-9591ADD04C01}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FC-4079-960E-27414359745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{8B86159E-A66F-46FB-827A-C7FE29D4CFF1}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DFC-4079-960E-27414359745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{CF321B7F-0B69-4898-91C3-17489DDCEEDD}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DFC-4079-960E-27414359745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{7366EBDF-C987-44FD-B65C-EE4FAD824710}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DFC-4079-960E-27414359745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{FB4D4298-6E78-4795-9AD5-80537BE52A6B}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DFC-4079-960E-2741435974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65.599999999999994</c:v>
                </c:pt>
                <c:pt idx="8">
                  <c:v>66.3</c:v>
                </c:pt>
                <c:pt idx="16">
                  <c:v>67.5</c:v>
                </c:pt>
                <c:pt idx="24">
                  <c:v>68.5</c:v>
                </c:pt>
                <c:pt idx="32">
                  <c:v>67.7</c:v>
                </c:pt>
              </c:numCache>
            </c:numRef>
          </c:xVal>
          <c:yVal>
            <c:numRef>
              <c:f>公会計指標分析・財政指標組合せ分析表!$BP$51:$DC$51</c:f>
              <c:numCache>
                <c:formatCode>#,##0.0;"▲ "#,##0.0</c:formatCode>
                <c:ptCount val="40"/>
                <c:pt idx="0">
                  <c:v>80</c:v>
                </c:pt>
                <c:pt idx="8">
                  <c:v>78.8</c:v>
                </c:pt>
                <c:pt idx="16">
                  <c:v>71</c:v>
                </c:pt>
                <c:pt idx="24">
                  <c:v>66.099999999999994</c:v>
                </c:pt>
                <c:pt idx="32">
                  <c:v>61.6</c:v>
                </c:pt>
              </c:numCache>
            </c:numRef>
          </c:yVal>
          <c:smooth val="0"/>
          <c:extLst>
            <c:ext xmlns:c16="http://schemas.microsoft.com/office/drawing/2014/chart" uri="{C3380CC4-5D6E-409C-BE32-E72D297353CC}">
              <c16:uniqueId val="{00000009-FDFC-4079-960E-27414359745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{D01B801D-8323-43AD-BBEC-9CB92C5CCEA0}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DFC-4079-960E-27414359745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{6C81EFB2-70EF-4AE5-AF6C-E14A0B9FF2DF}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FC-4079-960E-2741435974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{6E8D5C74-2EC3-4604-9816-AAA3E2DE406D}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FC-4079-960E-2741435974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{CF592036-A6EC-4E0A-8489-ED20B687D456}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FC-4079-960E-2741435974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{FFC919E4-925F-41D6-8690-DA64E3830234}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FC-4079-960E-27414359745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{FB6D7699-150B-4261-B7F0-E303657E3DE8}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DFC-4079-960E-27414359745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{4C580BDD-631E-443F-AF2F-101AC083F4EE}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DFC-4079-960E-27414359745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{B3482AC9-4219-44DD-98A6-F8EC36A19699}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DFC-4079-960E-27414359745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{346CCD91-A32A-410A-8656-15C09F555176}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DFC-4079-960E-2741435974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c:v>
                </c:pt>
                <c:pt idx="8">
                  <c:v>62</c:v>
                </c:pt>
                <c:pt idx="16">
                  <c:v>62.9</c:v>
                </c:pt>
                <c:pt idx="24">
                  <c:v>63.4</c:v>
                </c:pt>
                <c:pt idx="32">
                  <c:v>64.2</c:v>
                </c:pt>
              </c:numCache>
            </c:numRef>
          </c:xVal>
          <c:yVal>
            <c:numRef>
              <c:f>公会計指標分析・財政指標組合せ分析表!$BP$55:$DC$55</c:f>
              <c:numCache>
                <c:formatCode>#,##0.0;"▲ "#,##0.0</c:formatCode>
                <c:ptCount val="40"/>
                <c:pt idx="0">
                  <c:v>115.7</c:v>
                </c:pt>
                <c:pt idx="8">
                  <c:v>106</c:v>
                </c:pt>
                <c:pt idx="16">
                  <c:v>97.6</c:v>
                </c:pt>
                <c:pt idx="24">
                  <c:v>91.6</c:v>
                </c:pt>
                <c:pt idx="32">
                  <c:v>86</c:v>
                </c:pt>
              </c:numCache>
            </c:numRef>
          </c:yVal>
          <c:smooth val="0"/>
          <c:extLst>
            <c:ext xmlns:c16="http://schemas.microsoft.com/office/drawing/2014/chart" uri="{C3380CC4-5D6E-409C-BE32-E72D297353CC}">
              <c16:uniqueId val="{00000013-FDFC-4079-960E-274143597456}"/>
            </c:ext>
          </c:extLst>
        </c:ser>
        <c:dLbls>
          <c:showLegendKey val="0"/>
          <c:showVal val="1"/>
          <c:showCatName val="0"/>
          <c:showSerName val="0"/>
          <c:showPercent val="0"/>
          <c:showBubbleSize val="0"/>
        </c:dLbls>
        <c:axId val="46179840"/>
        <c:axId val="46181760"/>
      </c:scatterChart>
      <c:valAx>
        <c:axId val="46179840"/>
        <c:scaling>
          <c:orientation val="maxMin"/>
          <c:max val="69"/>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{A1A697C5-A2A8-4DD9-B261-D9B2BD1A830B}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43A-4971-BC83-AB338E4B0E0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{294C4126-71CC-4C12-9ED7-165527E0890E}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3A-4971-BC83-AB338E4B0E0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{8C8DE450-5C9F-4586-A63B-0D403F58B51C}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3A-4971-BC83-AB338E4B0E0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{F4673122-74F9-43ED-8F66-A2F3B11E95D3}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3A-4971-BC83-AB338E4B0E0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{64D1F695-3060-4E26-94BD-1AF1A7A4EDF2}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3A-4971-BC83-AB338E4B0E0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{5AF51BF8-AAFE-4DDB-A426-989FF3B837B2}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43A-4971-BC83-AB338E4B0E0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{68C4F68C-8DEE-476B-97D7-0C405E3E8EE2}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43A-4971-BC83-AB338E4B0E0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{D5C86C1D-FF5C-47A2-9110-57AE649835BA}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43A-4971-BC83-AB338E4B0E0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{80F021CB-011B-4329-841A-9CA84CCED26B}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43A-4971-BC83-AB338E4B0E0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6.6</c:v>
                </c:pt>
                <c:pt idx="16">
                  <c:v>5.7</c:v>
                </c:pt>
                <c:pt idx="24">
                  <c:v>4.5999999999999996</c:v>
                </c:pt>
                <c:pt idx="32">
                  <c:v>4.3</c:v>
                </c:pt>
              </c:numCache>
            </c:numRef>
          </c:xVal>
          <c:yVal>
            <c:numRef>
              <c:f>公会計指標分析・財政指標組合せ分析表!$BP$73:$DC$73</c:f>
              <c:numCache>
                <c:formatCode>#,##0.0;"▲ "#,##0.0</c:formatCode>
                <c:ptCount val="40"/>
                <c:pt idx="0">
                  <c:v>80</c:v>
                </c:pt>
                <c:pt idx="8">
                  <c:v>78.8</c:v>
                </c:pt>
                <c:pt idx="16">
                  <c:v>71</c:v>
                </c:pt>
                <c:pt idx="24">
                  <c:v>66.099999999999994</c:v>
                </c:pt>
                <c:pt idx="32">
                  <c:v>61.6</c:v>
                </c:pt>
              </c:numCache>
            </c:numRef>
          </c:yVal>
          <c:smooth val="0"/>
          <c:extLst>
            <c:ext xmlns:c16="http://schemas.microsoft.com/office/drawing/2014/chart" uri="{C3380CC4-5D6E-409C-BE32-E72D297353CC}">
              <c16:uniqueId val="{00000009-443A-4971-BC83-AB338E4B0E0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{64A61CDF-CBA4-4FB9-BBD9-37E982981D73}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43A-4971-BC83-AB338E4B0E0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{97CFD163-900C-4B56-BE78-4312BE5BF25B}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3A-4971-BC83-AB338E4B0E0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{E0A69EF2-8FCA-40DB-8AC2-12A4E0C9D293}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3A-4971-BC83-AB338E4B0E0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{9F9C0A6A-347B-484B-BD91-C04E56917F6B}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3A-4971-BC83-AB338E4B0E0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{662EABB3-B238-4345-82C3-B95B0386CCD4}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3A-4971-BC83-AB338E4B0E0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{A35EDCA1-D206-41F7-BCB6-123D9C125C4C}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43A-4971-BC83-AB338E4B0E0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{CB9CDC5F-5E1D-4AB7-81C0-311B755A10D4}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43A-4971-BC83-AB338E4B0E0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{532A8887-47D7-43C3-94E0-FFA4FF984318}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43A-4971-BC83-AB338E4B0E0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{2F98020A-2726-4A7D-904A-494414FDDDA6}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43A-4971-BC83-AB338E4B0E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10.3</c:v>
                </c:pt>
                <c:pt idx="8">
                  <c:v>9</c:v>
                </c:pt>
                <c:pt idx="16">
                  <c:v>8</c:v>
                </c:pt>
                <c:pt idx="24">
                  <c:v>7.3</c:v>
                </c:pt>
                <c:pt idx="32">
                  <c:v>7.3</c:v>
                </c:pt>
              </c:numCache>
            </c:numRef>
          </c:xVal>
          <c:yVal>
            <c:numRef>
              <c:f>公会計指標分析・財政指標組合せ分析表!$BP$77:$DC$77</c:f>
              <c:numCache>
                <c:formatCode>#,##0.0;"▲ "#,##0.0</c:formatCode>
                <c:ptCount val="40"/>
                <c:pt idx="0">
                  <c:v>115.7</c:v>
                </c:pt>
                <c:pt idx="8">
                  <c:v>106</c:v>
                </c:pt>
                <c:pt idx="16">
                  <c:v>97.6</c:v>
                </c:pt>
                <c:pt idx="24">
                  <c:v>91.6</c:v>
                </c:pt>
                <c:pt idx="32">
                  <c:v>86</c:v>
                </c:pt>
              </c:numCache>
            </c:numRef>
          </c:yVal>
          <c:smooth val="0"/>
          <c:extLst>
            <c:ext xmlns:c16="http://schemas.microsoft.com/office/drawing/2014/chart" uri="{C3380CC4-5D6E-409C-BE32-E72D297353CC}">
              <c16:uniqueId val="{00000013-443A-4971-BC83-AB338E4B0E0B}"/>
            </c:ext>
          </c:extLst>
        </c:ser>
        <c:dLbls>
          <c:showLegendKey val="0"/>
          <c:showVal val="1"/>
          <c:showCatName val="0"/>
          <c:showSerName val="0"/>
          <c:showPercent val="0"/>
          <c:showBubbleSize val="0"/>
        </c:dLbls>
        <c:axId val="84219776"/>
        <c:axId val="84234240"/>
      </c:scatterChart>
      <c:valAx>
        <c:axId val="84219776"/>
        <c:scaling>
          <c:orientation val="maxMin"/>
          <c:max val="11"/>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令和２年度については、実質公債費比率の分子について、元利償還金等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は償還の進捗により約</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億円減少したが、算入公債費等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が財源対策債等の償還終了により約</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億円減少したことで、約</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億円増加している。</a:t>
          </a:r>
        </a:p>
        <a:p>
          <a:r>
            <a:rPr kumimoji="1" lang="ja-JP" altLang="en-US" sz="1400">
              <a:latin typeface="ＭＳ ゴシック" pitchFamily="49" charset="-128"/>
              <a:ea typeface="ＭＳ ゴシック" pitchFamily="49" charset="-128"/>
            </a:rPr>
            <a:t>　今後は「神戸市行財政改革</a:t>
          </a:r>
          <a:r>
            <a:rPr kumimoji="1" lang="en-US" altLang="ja-JP" sz="1400">
              <a:latin typeface="ＭＳ ゴシック" pitchFamily="49" charset="-128"/>
              <a:ea typeface="ＭＳ ゴシック" pitchFamily="49" charset="-128"/>
            </a:rPr>
            <a:t>2025</a:t>
          </a:r>
          <a:r>
            <a:rPr kumimoji="1" lang="ja-JP" altLang="en-US" sz="1400">
              <a:latin typeface="ＭＳ ゴシック" pitchFamily="49" charset="-128"/>
              <a:ea typeface="ＭＳ ゴシック" pitchFamily="49" charset="-128"/>
            </a:rPr>
            <a:t>」に基づき、財政健全化指標の適正な水準を維持しながら、将来世代に大きな負担を残さないことを基本とした健全で持続可能な財政運営をさらに加速させていく。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一般会計における臨時財政対策債の発行額増加に伴い基金積立額が増加していること等により、令和元年度末時点での減債基金残高は約</a:t>
          </a:r>
          <a:r>
            <a:rPr kumimoji="1" lang="en-US" altLang="ja-JP" sz="1000">
              <a:latin typeface="ＭＳ ゴシック" pitchFamily="49" charset="-128"/>
              <a:ea typeface="ＭＳ ゴシック" pitchFamily="49" charset="-128"/>
            </a:rPr>
            <a:t>139</a:t>
          </a:r>
          <a:r>
            <a:rPr kumimoji="1" lang="ja-JP" altLang="en-US" sz="1000">
              <a:latin typeface="ＭＳ ゴシック" pitchFamily="49" charset="-128"/>
              <a:ea typeface="ＭＳ ゴシック" pitchFamily="49" charset="-128"/>
            </a:rPr>
            <a:t>億円増加した。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２年度は、一般会計等以外に係る地方債残高の減等に伴い「公営企業債等繰入見込額」が減少したことや、地方道路公社の将来収支見込みの改善に伴い、「設立法人の負債額等負担見込額」が減少したことなどにより、将来負担比率の分子は前年度に比べて約</a:t>
          </a:r>
          <a:r>
            <a:rPr kumimoji="1" lang="en-US" altLang="ja-JP" sz="1400">
              <a:latin typeface="ＭＳ ゴシック" pitchFamily="49" charset="-128"/>
              <a:ea typeface="ＭＳ ゴシック" pitchFamily="49" charset="-128"/>
            </a:rPr>
            <a:t>132</a:t>
          </a:r>
          <a:r>
            <a:rPr kumimoji="1" lang="ja-JP" altLang="en-US" sz="1400">
              <a:latin typeface="ＭＳ ゴシック" pitchFamily="49" charset="-128"/>
              <a:ea typeface="ＭＳ ゴシック" pitchFamily="49" charset="-128"/>
            </a:rPr>
            <a:t>億円減少している。</a:t>
          </a:r>
        </a:p>
        <a:p>
          <a:r>
            <a:rPr kumimoji="1" lang="ja-JP" altLang="en-US" sz="1400">
              <a:latin typeface="ＭＳ ゴシック" pitchFamily="49" charset="-128"/>
              <a:ea typeface="ＭＳ ゴシック" pitchFamily="49" charset="-128"/>
            </a:rPr>
            <a:t>　なお、近年は阪神・淡路大震災以降に整備した公共施設等の更新時期を迎えるなど、投資的経費が増加していることから、一般会計等に係る地方債の現在高は増加傾向にある。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兵庫県神戸市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新型コロナウイルス感染症への対応により財政調整基金を取り崩したほか、減債基金の減少がある一方、その他特定目的基金にも主だった増加はなく、令和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年度末における基金全体としての残高は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減債基金や、まちづくり等基金の取崩しを予定しているため、基金全体として減少見込みであるが、中長期的には、災害などの将来の有事への備えや公共施設の老朽化への対応など将来必要となる財源を確保しながら、持続可能な財政運営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「市営住宅敷金等積立基金」・・・①市営住宅等の敷金の適正な管理・還付のため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②市営住宅の建替事業の財源に充てるため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「市民福祉振興等基金」　　・・・　市民福祉の向上を目的とする事業の推進のため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「留学生支援等基金」　　　・・・　神戸市内の大学等において勉学し、又は研究する外国人留学生を支援し、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もって諸外国との友好を推進するため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「災害救助基金」　　　　　・・・　災害救助法による救助に要する給与品の事前購入により備蓄物資とするため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「公園緑地事業等基金」　　・・・　公園整備事業の推進や公園施設の管理及び運営、緑化の推進や緑地の保全及び育成等のため。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・各種基金において、市有地売却益等の財産収入の積立したことにより、全体として結果的に約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億円の残高増加となった。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・まちづくり等基金については、、市街地再開発事業（都市計画事業）にかかる公債費がピークを迎えていることから、令和３年度末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残高は８億円程度となる見込みであるが、財産収入等の積立により令和４年度末においては２０億円程度に増加する見込みである。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・特定目的基金全体については、将来的に活用が必要となる財源ということも見据え、適切に管理していく。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新型コロナウイルス感染症対応により約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・阪神淡路大震災にかかる復旧・復興事業の財源として取り崩したことにより平成７年度に枯渇したが、その後の行財政改革などにより約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億円まで残高を回復させた。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・政令指定都市平均水準（令和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億円程度）を目標として、適正な規模の確保に努めたい。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億円を利子償還財源として取り崩したことにより減少。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・満期一括償還に備えた積立金を活用し、積極的な資金運用を行ってきたことや、行財政改革の取組みなどにより公債費充当財源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を捻出してきたことから、基金運用益の取崩額が相対的に少なく、残高が他の政令指定都市に比して多くなっている。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・今後も資金の効率的な運用を行うとともに、公共施設の老朽化への対応や未来に向けた投資のための公債費充当財源として活用して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CD6420B-CA01-4562-A7AD-CA0031FE8E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0A8A5A7-AA8B-449C-B54E-18CEEE8E6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8A192138-0751-41D9-8AD7-75E47E060E30}"/>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D587AC5-02EC-4118-8BF6-33CD9DB754C2}"/>
            </a:ext>
          </a:extLst>
        </xdr:cNvPr>
        <xdr:cNvSpPr/>
      </xdr:nvSpPr>
      <xdr:spPr>
        <a:xfrm>
          <a:off x="15351125"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9E25DF4-4B5C-4B36-9706-27E9C6037AB3}"/>
            </a:ext>
          </a:extLst>
        </xdr:cNvPr>
        <xdr:cNvSpPr/>
      </xdr:nvSpPr>
      <xdr:spPr>
        <a:xfrm>
          <a:off x="15360650" y="161925"/>
          <a:ext cx="35242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3AB1B04-15D6-42EC-A87D-F702D27BAA72}"/>
            </a:ext>
          </a:extLst>
        </xdr:cNvPr>
        <xdr:cNvSpPr/>
      </xdr:nvSpPr>
      <xdr:spPr>
        <a:xfrm>
          <a:off x="1538922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624B60E-95DC-49CF-9E34-C799547FE26A}"/>
            </a:ext>
          </a:extLst>
        </xdr:cNvPr>
        <xdr:cNvSpPr/>
      </xdr:nvSpPr>
      <xdr:spPr>
        <a:xfrm>
          <a:off x="12827000"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AEE1A0F-0EA9-43D7-AFBE-B797D754FF11}"/>
            </a:ext>
          </a:extLst>
        </xdr:cNvPr>
        <xdr:cNvSpPr/>
      </xdr:nvSpPr>
      <xdr:spPr>
        <a:xfrm>
          <a:off x="12855575" y="161925"/>
          <a:ext cx="23431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C48254E-4ACE-462D-A233-E5ED8DD0F82C}"/>
            </a:ext>
          </a:extLst>
        </xdr:cNvPr>
        <xdr:cNvSpPr/>
      </xdr:nvSpPr>
      <xdr:spPr>
        <a:xfrm>
          <a:off x="12874625"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A98EE1BA-6139-472A-9F13-532ACD26E927}"/>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7577DA8-C30C-452A-88A8-B1EAD3B5EB98}"/>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5DA3EEB-86EE-4E56-B193-CC60A6B31138}"/>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1,526,835
1,478,386
557.02
1,064,734,684
1,043,420,498
299,947
443,142,773
1,137,675,905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58D5A5D-EFAA-4AB1-A777-1E3E1C9FC7F6}"/>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E2114ED-573A-4325-9E85-2FACEAB444BB}"/>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C0E4A3E-EBAF-45BC-84D0-27F571F66E2F}"/>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BD0A892-2475-48E0-929E-FF881DE5AB88}"/>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2632811-0B17-4BF5-8A2C-488531C96D01}"/>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8DC8F17-50EB-4DD1-8D8B-E01F1806B486}"/>
            </a:ext>
          </a:extLst>
        </xdr:cNvPr>
        <xdr:cNvSpPr/>
      </xdr:nvSpPr>
      <xdr:spPr>
        <a:xfrm>
          <a:off x="6226175" y="97790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65F39004-844D-429D-BCB0-4256C08578EC}"/>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141AAE6-1B54-454D-A7B3-FD9F3C099F52}"/>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E8DAAFA-FE11-4191-800E-109CF9A810FE}"/>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2B7AC38-4E1F-446A-BCF9-0E03EED61081}"/>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02CCE62-6E87-48F5-952F-0371940F5F91}"/>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CE4D25A-064D-43B0-8778-5B03AF130179}"/>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D8C7D2E-40E0-4E51-A849-1EEF1EF0F0EA}"/>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1F189932-AC3C-4107-961B-05DD5DBA0847}"/>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1C3BE7D-F665-461D-8592-F6440917BFA6}"/>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B5F2B1A-DF42-4EBC-B8EE-50BD819EA498}"/>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9D446AE-0814-4C62-A6FF-8298D53CAE92}"/>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31A0CAC-7CF2-488E-98CF-06B86E4625D7}"/>
            </a:ext>
          </a:extLst>
        </xdr:cNvPr>
        <xdr:cNvSpPr txBox="1"/>
      </xdr:nvSpPr>
      <xdr:spPr>
        <a:xfrm>
          <a:off x="419100" y="1978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DF2DE072-23EC-4EBA-983B-5943BAC575A4}"/>
            </a:ext>
          </a:extLst>
        </xdr:cNvPr>
        <xdr:cNvSpPr txBox="1"/>
      </xdr:nvSpPr>
      <xdr:spPr>
        <a:xfrm>
          <a:off x="419100" y="2206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AA7A8CCD-111A-4F50-B439-CBB9BDD1F8E1}"/>
            </a:ext>
          </a:extLst>
        </xdr:cNvPr>
        <xdr:cNvSpPr txBox="1"/>
      </xdr:nvSpPr>
      <xdr:spPr>
        <a:xfrm>
          <a:off x="419100" y="24352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906B7778-DAA2-42C3-A085-E575E8FA1A7B}"/>
            </a:ext>
          </a:extLst>
        </xdr:cNvPr>
        <xdr:cNvSpPr txBox="1"/>
      </xdr:nvSpPr>
      <xdr:spPr>
        <a:xfrm>
          <a:off x="419100" y="26638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D873A24F-E46C-42CA-91E5-6FD59BE0F601}"/>
            </a:ext>
          </a:extLst>
        </xdr:cNvPr>
        <xdr:cNvSpPr txBox="1"/>
      </xdr:nvSpPr>
      <xdr:spPr>
        <a:xfrm>
          <a:off x="419100" y="28924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1E423B21-2790-4DFA-B256-2F348DB9F758}"/>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F9B8B4B-86F3-43E2-8D09-CD367C160193}"/>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CFEF4C5C-5A44-4AD2-8D95-8B11FE4BE1E5}"/>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167F5B3-5B24-4290-B8C4-6594097D2DC5}"/>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80AD5E70-428E-46F0-83C4-731C281455DF}"/>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FC776585-C22E-43F8-9211-EF1A6AEFE103}"/>
            </a:ext>
          </a:extLst>
        </xdr:cNvPr>
        <xdr:cNvSpPr/>
      </xdr:nvSpPr>
      <xdr:spPr>
        <a:xfrm>
          <a:off x="63023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D418DB64-E415-4622-B457-E62706E18E92}"/>
            </a:ext>
          </a:extLst>
        </xdr:cNvPr>
        <xdr:cNvSpPr/>
      </xdr:nvSpPr>
      <xdr:spPr>
        <a:xfrm>
          <a:off x="63023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6DAEC34-97DF-40D3-8658-EDCD65CD8288}"/>
            </a:ext>
          </a:extLst>
        </xdr:cNvPr>
        <xdr:cNvSpPr/>
      </xdr:nvSpPr>
      <xdr:spPr>
        <a:xfrm>
          <a:off x="77978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C842F81C-C2A8-495E-BF4D-EA46F1286EE4}"/>
            </a:ext>
          </a:extLst>
        </xdr:cNvPr>
        <xdr:cNvSpPr/>
      </xdr:nvSpPr>
      <xdr:spPr>
        <a:xfrm>
          <a:off x="77978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CC626FCC-AAB2-498F-AE97-2CB7D5F202C9}"/>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38969CC7-3CAA-4E89-9D68-2EAA82802A9E}"/>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99664C0A-369C-4806-B1A3-1B11EC901166}"/>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D638B696-3A81-4AEA-A706-2FCFFC71787B}"/>
            </a:ext>
          </a:extLst>
        </xdr:cNvPr>
        <xdr:cNvSpPr txBox="1"/>
      </xdr:nvSpPr>
      <xdr:spPr>
        <a:xfrm>
          <a:off x="528320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本市の有形固定資産償却率は、前年度比</a:t>
          </a:r>
          <a:r>
            <a:rPr kumimoji="1" lang="en-US" altLang="ja-JP" sz="1050">
              <a:latin typeface="ＭＳ Ｐゴシック" panose="020B0600070205080204" pitchFamily="50" charset="-128"/>
              <a:ea typeface="ＭＳ Ｐゴシック" panose="020B0600070205080204" pitchFamily="50" charset="-128"/>
            </a:rPr>
            <a:t>+0.3</a:t>
          </a:r>
          <a:r>
            <a:rPr kumimoji="1" lang="ja-JP" altLang="en-US" sz="1050">
              <a:latin typeface="ＭＳ Ｐゴシック" panose="020B0600070205080204" pitchFamily="50" charset="-128"/>
              <a:ea typeface="ＭＳ Ｐゴシック" panose="020B0600070205080204" pitchFamily="50" charset="-128"/>
            </a:rPr>
            <a:t>％となり、類似団体と比べ高い水準となっている。これは既存ストックの有効活用や重点的・効率的な投資などによる公債費負担の適正化に努めてきたことが影響していると考えられる。</a:t>
          </a:r>
          <a:r>
            <a:rPr kumimoji="1" lang="en-US" altLang="ja-JP" sz="1050">
              <a:latin typeface="ＭＳ Ｐゴシック" panose="020B0600070205080204" pitchFamily="50" charset="-128"/>
              <a:ea typeface="ＭＳ Ｐゴシック" panose="020B0600070205080204" pitchFamily="50" charset="-128"/>
            </a:rPr>
            <a:t>【R02</a:t>
          </a:r>
          <a:r>
            <a:rPr kumimoji="1" lang="ja-JP" altLang="en-US" sz="1050">
              <a:latin typeface="ＭＳ Ｐゴシック" panose="020B0600070205080204" pitchFamily="50" charset="-128"/>
              <a:ea typeface="ＭＳ Ｐゴシック" panose="020B0600070205080204" pitchFamily="50" charset="-128"/>
            </a:rPr>
            <a:t>減価償却率数値：</a:t>
          </a:r>
          <a:r>
            <a:rPr kumimoji="1" lang="en-US" altLang="ja-JP" sz="1050">
              <a:latin typeface="ＭＳ Ｐゴシック" panose="020B0600070205080204" pitchFamily="50" charset="-128"/>
              <a:ea typeface="ＭＳ Ｐゴシック" panose="020B0600070205080204" pitchFamily="50" charset="-128"/>
            </a:rPr>
            <a:t>68.8</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a:t>
          </a:r>
          <a:endParaRPr kumimoji="1" lang="ja-JP" altLang="en-US"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神戸市では、平成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年度に公共施設等総合管理計画を策定し、施設の長寿命化を推進する一方で、施設の統廃合や複合化・集約化、再配置などを計画的に進めながら、施設保有量の低減（平成</a:t>
          </a:r>
          <a:r>
            <a:rPr kumimoji="1" lang="en-US" altLang="ja-JP" sz="1050">
              <a:latin typeface="ＭＳ Ｐゴシック" panose="020B0600070205080204" pitchFamily="50" charset="-128"/>
              <a:ea typeface="ＭＳ Ｐゴシック" panose="020B0600070205080204" pitchFamily="50" charset="-128"/>
            </a:rPr>
            <a:t>23</a:t>
          </a:r>
          <a:r>
            <a:rPr kumimoji="1" lang="ja-JP" altLang="en-US" sz="1050">
              <a:latin typeface="ＭＳ Ｐゴシック" panose="020B0600070205080204" pitchFamily="50" charset="-128"/>
              <a:ea typeface="ＭＳ Ｐゴシック" panose="020B0600070205080204" pitchFamily="50" charset="-128"/>
            </a:rPr>
            <a:t>年度を基準に「</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年間で</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％の削減」）を図ることで適正な施設管理を推進していく。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A73FCEDE-511C-4ADB-841C-ECB23197B4D0}"/>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2EEF68A5-DBA0-4A6A-A4CB-3F06722BDFDE}"/>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50AC64C9-543D-4B8A-8F3B-7962263937A2}"/>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EA9120DB-663A-4640-BB54-04C66EB47C84}"/>
            </a:ext>
          </a:extLst>
        </xdr:cNvPr>
        <xdr:cNvCxnSpPr/>
      </xdr:nvCxnSpPr>
      <xdr:spPr>
        <a:xfrm>
          <a:off x="1158875" y="55880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964F77CD-7D17-4246-90D2-64D18AEFB0CE}"/>
            </a:ext>
          </a:extLst>
        </xdr:cNvPr>
        <xdr:cNvSpPr txBox="1"/>
      </xdr:nvSpPr>
      <xdr:spPr>
        <a:xfrm>
          <a:off x="789956" y="5503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D3F8BED8-F92E-440B-8077-5A531647542E}"/>
            </a:ext>
          </a:extLst>
        </xdr:cNvPr>
        <xdr:cNvCxnSpPr/>
      </xdr:nvCxnSpPr>
      <xdr:spPr>
        <a:xfrm>
          <a:off x="1158875" y="51784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C88E70F-48EC-4BF6-9C68-8A3054C18F8E}"/>
            </a:ext>
          </a:extLst>
        </xdr:cNvPr>
        <xdr:cNvSpPr txBox="1"/>
      </xdr:nvSpPr>
      <xdr:spPr>
        <a:xfrm>
          <a:off x="789956" y="5084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5408300A-20A4-4FE7-A72B-CBB01F026818}"/>
            </a:ext>
          </a:extLst>
        </xdr:cNvPr>
        <xdr:cNvCxnSpPr/>
      </xdr:nvCxnSpPr>
      <xdr:spPr>
        <a:xfrm>
          <a:off x="1158875" y="47688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E42F610C-9D7D-4F3F-8706-BA25C4A3AD9A}"/>
            </a:ext>
          </a:extLst>
        </xdr:cNvPr>
        <xdr:cNvSpPr txBox="1"/>
      </xdr:nvSpPr>
      <xdr:spPr>
        <a:xfrm>
          <a:off x="789956" y="4684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CD6D514D-A88C-479F-94B1-334DE824A9DB}"/>
            </a:ext>
          </a:extLst>
        </xdr:cNvPr>
        <xdr:cNvCxnSpPr/>
      </xdr:nvCxnSpPr>
      <xdr:spPr>
        <a:xfrm>
          <a:off x="1158875" y="4368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33E4E562-2719-4C66-84DB-E09B29812965}"/>
            </a:ext>
          </a:extLst>
        </xdr:cNvPr>
        <xdr:cNvSpPr txBox="1"/>
      </xdr:nvSpPr>
      <xdr:spPr>
        <a:xfrm>
          <a:off x="789956" y="4274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587C0473-983C-4C44-9711-4F0732B2C295}"/>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77B08A2A-8573-45D7-A7B1-4017E926D8C2}"/>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D378F4B4-A066-4D63-AAF2-063A0969834C}"/>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10033</xdr:rowOff>
    </xdr:from>
    <xdr:to>
      <xdr:col>23</xdr:col>
      <xdr:colOff>85090</xdr:colOff>
      <xdr:row>35</xdr:row>
      <xdr:rowOff>11557</xdr:rowOff>
    </xdr:to>
    <xdr:cxnSp macro="">
      <xdr:nvCxnSpPr>
        <xdr:cNvPr id="63" name="直線コネクタ 62">
          <a:extLst>
            <a:ext uri="{FF2B5EF4-FFF2-40B4-BE49-F238E27FC236}">
              <a16:creationId xmlns:a16="http://schemas.microsoft.com/office/drawing/2014/main" id="{A85D8B22-A48E-4005-AF36-1E1A4F59F5A3}"/>
            </a:ext>
          </a:extLst>
        </xdr:cNvPr>
        <xdr:cNvCxnSpPr/>
      </xdr:nvCxnSpPr>
      <xdr:spPr>
        <a:xfrm flipV="1">
          <a:off x="4306570" y="4378833"/>
          <a:ext cx="1270" cy="129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64" name="有形固定資産減価償却率最小値テキスト">
          <a:extLst>
            <a:ext uri="{FF2B5EF4-FFF2-40B4-BE49-F238E27FC236}">
              <a16:creationId xmlns:a16="http://schemas.microsoft.com/office/drawing/2014/main" id="{4FD8576B-47DE-485F-AA92-37101D912055}"/>
            </a:ext>
          </a:extLst>
        </xdr:cNvPr>
        <xdr:cNvSpPr txBox="1"/>
      </xdr:nvSpPr>
      <xdr:spPr>
        <a:xfrm>
          <a:off x="4359275" y="567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65" name="直線コネクタ 64">
          <a:extLst>
            <a:ext uri="{FF2B5EF4-FFF2-40B4-BE49-F238E27FC236}">
              <a16:creationId xmlns:a16="http://schemas.microsoft.com/office/drawing/2014/main" id="{690BC3B2-FE8B-44AC-AA73-BE1127918341}"/>
            </a:ext>
          </a:extLst>
        </xdr:cNvPr>
        <xdr:cNvCxnSpPr/>
      </xdr:nvCxnSpPr>
      <xdr:spPr>
        <a:xfrm>
          <a:off x="4216400" y="567575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128160</xdr:rowOff>
    </xdr:from>
    <xdr:ext cx="405111" cy="259045"/>
    <xdr:sp macro="" textlink="">
      <xdr:nvSpPr>
        <xdr:cNvPr id="66" name="有形固定資産減価償却率最大値テキスト">
          <a:extLst>
            <a:ext uri="{FF2B5EF4-FFF2-40B4-BE49-F238E27FC236}">
              <a16:creationId xmlns:a16="http://schemas.microsoft.com/office/drawing/2014/main" id="{92846ECA-B65A-41BF-BA21-46DC77D51A4D}"/>
            </a:ext>
          </a:extLst>
        </xdr:cNvPr>
        <xdr:cNvSpPr txBox="1"/>
      </xdr:nvSpPr>
      <xdr:spPr>
        <a:xfrm>
          <a:off x="4359275" y="4173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10033</xdr:rowOff>
    </xdr:from>
    <xdr:to>
      <xdr:col>23</xdr:col>
      <xdr:colOff>174625</xdr:colOff>
      <xdr:row>27</xdr:row>
      <xdr:rowOff>10033</xdr:rowOff>
    </xdr:to>
    <xdr:cxnSp macro="">
      <xdr:nvCxnSpPr>
        <xdr:cNvPr id="67" name="直線コネクタ 66">
          <a:extLst>
            <a:ext uri="{FF2B5EF4-FFF2-40B4-BE49-F238E27FC236}">
              <a16:creationId xmlns:a16="http://schemas.microsoft.com/office/drawing/2014/main" id="{8EBD32B5-645F-429E-8764-B835ECC1DAC4}"/>
            </a:ext>
          </a:extLst>
        </xdr:cNvPr>
        <xdr:cNvCxnSpPr/>
      </xdr:nvCxnSpPr>
      <xdr:spPr>
        <a:xfrm>
          <a:off x="4216400" y="437883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64914</xdr:rowOff>
    </xdr:from>
    <xdr:ext cx="405111" cy="259045"/>
    <xdr:sp macro="" textlink="">
      <xdr:nvSpPr>
        <xdr:cNvPr id="68" name="有形固定資産減価償却率平均値テキスト">
          <a:extLst>
            <a:ext uri="{FF2B5EF4-FFF2-40B4-BE49-F238E27FC236}">
              <a16:creationId xmlns:a16="http://schemas.microsoft.com/office/drawing/2014/main" id="{2E423EFB-693D-494F-B829-DDE7726BB006}"/>
            </a:ext>
          </a:extLst>
        </xdr:cNvPr>
        <xdr:cNvSpPr txBox="1"/>
      </xdr:nvSpPr>
      <xdr:spPr>
        <a:xfrm>
          <a:off x="4359275" y="4925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42037</xdr:rowOff>
    </xdr:from>
    <xdr:to>
      <xdr:col>23</xdr:col>
      <xdr:colOff>136525</xdr:colOff>
      <xdr:row>31</xdr:row>
      <xdr:rowOff>143637</xdr:rowOff>
    </xdr:to>
    <xdr:sp macro="" textlink="">
      <xdr:nvSpPr>
        <xdr:cNvPr id="69" name="フローチャート: 判断 68">
          <a:extLst>
            <a:ext uri="{FF2B5EF4-FFF2-40B4-BE49-F238E27FC236}">
              <a16:creationId xmlns:a16="http://schemas.microsoft.com/office/drawing/2014/main" id="{DFB10EDA-B925-44BD-A45C-1AC3805CC05D}"/>
            </a:ext>
          </a:extLst>
        </xdr:cNvPr>
        <xdr:cNvSpPr/>
      </xdr:nvSpPr>
      <xdr:spPr>
        <a:xfrm>
          <a:off x="4254500" y="506488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144399</xdr:rowOff>
    </xdr:from>
    <xdr:to>
      <xdr:col>19</xdr:col>
      <xdr:colOff>187325</xdr:colOff>
      <xdr:row>31</xdr:row>
      <xdr:rowOff>74549</xdr:rowOff>
    </xdr:to>
    <xdr:sp macro="" textlink="">
      <xdr:nvSpPr>
        <xdr:cNvPr id="70" name="フローチャート: 判断 69">
          <a:extLst>
            <a:ext uri="{FF2B5EF4-FFF2-40B4-BE49-F238E27FC236}">
              <a16:creationId xmlns:a16="http://schemas.microsoft.com/office/drawing/2014/main" id="{15CFA523-EEFF-44A2-8305-F1BE071EC4AD}"/>
            </a:ext>
          </a:extLst>
        </xdr:cNvPr>
        <xdr:cNvSpPr/>
      </xdr:nvSpPr>
      <xdr:spPr>
        <a:xfrm>
          <a:off x="3616325" y="499897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101219</xdr:rowOff>
    </xdr:from>
    <xdr:to>
      <xdr:col>15</xdr:col>
      <xdr:colOff>187325</xdr:colOff>
      <xdr:row>31</xdr:row>
      <xdr:rowOff>31369</xdr:rowOff>
    </xdr:to>
    <xdr:sp macro="" textlink="">
      <xdr:nvSpPr>
        <xdr:cNvPr id="71" name="フローチャート: 判断 70">
          <a:extLst>
            <a:ext uri="{FF2B5EF4-FFF2-40B4-BE49-F238E27FC236}">
              <a16:creationId xmlns:a16="http://schemas.microsoft.com/office/drawing/2014/main" id="{5FD730DF-7461-4476-8900-22A16AD28DDB}"/>
            </a:ext>
          </a:extLst>
        </xdr:cNvPr>
        <xdr:cNvSpPr/>
      </xdr:nvSpPr>
      <xdr:spPr>
        <a:xfrm>
          <a:off x="2930525" y="496214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2" name="フローチャート: 判断 71">
          <a:extLst>
            <a:ext uri="{FF2B5EF4-FFF2-40B4-BE49-F238E27FC236}">
              <a16:creationId xmlns:a16="http://schemas.microsoft.com/office/drawing/2014/main" id="{3A8458D2-BED5-4373-89C8-B533D92BB566}"/>
            </a:ext>
          </a:extLst>
        </xdr:cNvPr>
        <xdr:cNvSpPr/>
      </xdr:nvSpPr>
      <xdr:spPr>
        <a:xfrm>
          <a:off x="2244725" y="48844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108585</xdr:rowOff>
    </xdr:from>
    <xdr:to>
      <xdr:col>7</xdr:col>
      <xdr:colOff>187325</xdr:colOff>
      <xdr:row>30</xdr:row>
      <xdr:rowOff>38735</xdr:rowOff>
    </xdr:to>
    <xdr:sp macro="" textlink="">
      <xdr:nvSpPr>
        <xdr:cNvPr id="73" name="フローチャート: 判断 72">
          <a:extLst>
            <a:ext uri="{FF2B5EF4-FFF2-40B4-BE49-F238E27FC236}">
              <a16:creationId xmlns:a16="http://schemas.microsoft.com/office/drawing/2014/main" id="{E475F0E1-ACB7-4C55-963F-C25D94790DB6}"/>
            </a:ext>
          </a:extLst>
        </xdr:cNvPr>
        <xdr:cNvSpPr/>
      </xdr:nvSpPr>
      <xdr:spPr>
        <a:xfrm>
          <a:off x="1558925" y="48012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CC02AFE4-303E-4DAA-8ECB-71FE646EFF45}"/>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70B434B4-86DF-4C2D-8BC1-ACA466F08F26}"/>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33BC2DC7-0DF2-49BB-8903-102C3F750091}"/>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B15B63DB-D322-4514-BF11-1ABF9E52BF9D}"/>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C6203D95-0A6A-4DE7-ADE4-06B8D9A00D58}"/>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1397</xdr:rowOff>
    </xdr:from>
    <xdr:to>
      <xdr:col>23</xdr:col>
      <xdr:colOff>136525</xdr:colOff>
      <xdr:row>33</xdr:row>
      <xdr:rowOff>102997</xdr:rowOff>
    </xdr:to>
    <xdr:sp macro="" textlink="">
      <xdr:nvSpPr>
        <xdr:cNvPr id="79" name="楕円 78">
          <a:extLst>
            <a:ext uri="{FF2B5EF4-FFF2-40B4-BE49-F238E27FC236}">
              <a16:creationId xmlns:a16="http://schemas.microsoft.com/office/drawing/2014/main" id="{AF8B315A-8FEE-4CE9-8D51-2DCDC73A4B0B}"/>
            </a:ext>
          </a:extLst>
        </xdr:cNvPr>
        <xdr:cNvSpPr/>
      </xdr:nvSpPr>
      <xdr:spPr>
        <a:xfrm>
          <a:off x="4254500" y="534492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151274</xdr:rowOff>
    </xdr:from>
    <xdr:ext cx="405111" cy="259045"/>
    <xdr:sp macro="" textlink="">
      <xdr:nvSpPr>
        <xdr:cNvPr id="80" name="有形固定資産減価償却率該当値テキスト">
          <a:extLst>
            <a:ext uri="{FF2B5EF4-FFF2-40B4-BE49-F238E27FC236}">
              <a16:creationId xmlns:a16="http://schemas.microsoft.com/office/drawing/2014/main" id="{E9D9E01C-A10A-4898-833E-307F9DB7FD17}"/>
            </a:ext>
          </a:extLst>
        </xdr:cNvPr>
        <xdr:cNvSpPr txBox="1"/>
      </xdr:nvSpPr>
      <xdr:spPr>
        <a:xfrm>
          <a:off x="4359275" y="5332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70485</xdr:rowOff>
    </xdr:from>
    <xdr:to>
      <xdr:col>19</xdr:col>
      <xdr:colOff>187325</xdr:colOff>
      <xdr:row>34</xdr:row>
      <xdr:rowOff>635</xdr:rowOff>
    </xdr:to>
    <xdr:sp macro="" textlink="">
      <xdr:nvSpPr>
        <xdr:cNvPr id="81" name="楕円 80">
          <a:extLst>
            <a:ext uri="{FF2B5EF4-FFF2-40B4-BE49-F238E27FC236}">
              <a16:creationId xmlns:a16="http://schemas.microsoft.com/office/drawing/2014/main" id="{4429FA7E-EBC1-4A03-BCD3-03AA50A49DBA}"/>
            </a:ext>
          </a:extLst>
        </xdr:cNvPr>
        <xdr:cNvSpPr/>
      </xdr:nvSpPr>
      <xdr:spPr>
        <a:xfrm>
          <a:off x="3616325" y="54108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52197</xdr:rowOff>
    </xdr:from>
    <xdr:to>
      <xdr:col>23</xdr:col>
      <xdr:colOff>85725</xdr:colOff>
      <xdr:row>33</xdr:row>
      <xdr:rowOff>121285</xdr:rowOff>
    </xdr:to>
    <xdr:cxnSp macro="">
      <xdr:nvCxnSpPr>
        <xdr:cNvPr id="82" name="直線コネクタ 81">
          <a:extLst>
            <a:ext uri="{FF2B5EF4-FFF2-40B4-BE49-F238E27FC236}">
              <a16:creationId xmlns:a16="http://schemas.microsoft.com/office/drawing/2014/main" id="{5099BAD1-7BA1-45D1-8FA4-C6E2B9E3F6E5}"/>
            </a:ext>
          </a:extLst>
        </xdr:cNvPr>
        <xdr:cNvCxnSpPr/>
      </xdr:nvCxnSpPr>
      <xdr:spPr>
        <a:xfrm flipV="1">
          <a:off x="3673475" y="5392547"/>
          <a:ext cx="62865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155575</xdr:rowOff>
    </xdr:from>
    <xdr:to>
      <xdr:col>15</xdr:col>
      <xdr:colOff>187325</xdr:colOff>
      <xdr:row>33</xdr:row>
      <xdr:rowOff>85725</xdr:rowOff>
    </xdr:to>
    <xdr:sp macro="" textlink="">
      <xdr:nvSpPr>
        <xdr:cNvPr id="83" name="楕円 82">
          <a:extLst>
            <a:ext uri="{FF2B5EF4-FFF2-40B4-BE49-F238E27FC236}">
              <a16:creationId xmlns:a16="http://schemas.microsoft.com/office/drawing/2014/main" id="{8B4FAE8C-5FD7-4608-8E4A-4D690611B92D}"/>
            </a:ext>
          </a:extLst>
        </xdr:cNvPr>
        <xdr:cNvSpPr/>
      </xdr:nvSpPr>
      <xdr:spPr>
        <a:xfrm>
          <a:off x="2930525" y="53403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34925</xdr:rowOff>
    </xdr:from>
    <xdr:to>
      <xdr:col>19</xdr:col>
      <xdr:colOff>136525</xdr:colOff>
      <xdr:row>33</xdr:row>
      <xdr:rowOff>121285</xdr:rowOff>
    </xdr:to>
    <xdr:cxnSp macro="">
      <xdr:nvCxnSpPr>
        <xdr:cNvPr id="84" name="直線コネクタ 83">
          <a:extLst>
            <a:ext uri="{FF2B5EF4-FFF2-40B4-BE49-F238E27FC236}">
              <a16:creationId xmlns:a16="http://schemas.microsoft.com/office/drawing/2014/main" id="{7C37A1FB-40D9-43DA-9FFE-05D77D728AB9}"/>
            </a:ext>
          </a:extLst>
        </xdr:cNvPr>
        <xdr:cNvCxnSpPr/>
      </xdr:nvCxnSpPr>
      <xdr:spPr>
        <a:xfrm>
          <a:off x="2987675" y="5378450"/>
          <a:ext cx="6858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51943</xdr:rowOff>
    </xdr:from>
    <xdr:to>
      <xdr:col>11</xdr:col>
      <xdr:colOff>187325</xdr:colOff>
      <xdr:row>32</xdr:row>
      <xdr:rowOff>153543</xdr:rowOff>
    </xdr:to>
    <xdr:sp macro="" textlink="">
      <xdr:nvSpPr>
        <xdr:cNvPr id="85" name="楕円 84">
          <a:extLst>
            <a:ext uri="{FF2B5EF4-FFF2-40B4-BE49-F238E27FC236}">
              <a16:creationId xmlns:a16="http://schemas.microsoft.com/office/drawing/2014/main" id="{268AEE61-6883-469E-A156-39754D2D87E9}"/>
            </a:ext>
          </a:extLst>
        </xdr:cNvPr>
        <xdr:cNvSpPr/>
      </xdr:nvSpPr>
      <xdr:spPr>
        <a:xfrm>
          <a:off x="2244725" y="523036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102743</xdr:rowOff>
    </xdr:from>
    <xdr:to>
      <xdr:col>15</xdr:col>
      <xdr:colOff>136525</xdr:colOff>
      <xdr:row>33</xdr:row>
      <xdr:rowOff>34925</xdr:rowOff>
    </xdr:to>
    <xdr:cxnSp macro="">
      <xdr:nvCxnSpPr>
        <xdr:cNvPr id="86" name="直線コネクタ 85">
          <a:extLst>
            <a:ext uri="{FF2B5EF4-FFF2-40B4-BE49-F238E27FC236}">
              <a16:creationId xmlns:a16="http://schemas.microsoft.com/office/drawing/2014/main" id="{93C9F26D-14D1-4B94-8BF8-C3BBDFF35F61}"/>
            </a:ext>
          </a:extLst>
        </xdr:cNvPr>
        <xdr:cNvCxnSpPr/>
      </xdr:nvCxnSpPr>
      <xdr:spPr>
        <a:xfrm>
          <a:off x="2301875" y="5287518"/>
          <a:ext cx="685800" cy="9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162941</xdr:rowOff>
    </xdr:from>
    <xdr:to>
      <xdr:col>7</xdr:col>
      <xdr:colOff>187325</xdr:colOff>
      <xdr:row>32</xdr:row>
      <xdr:rowOff>93091</xdr:rowOff>
    </xdr:to>
    <xdr:sp macro="" textlink="">
      <xdr:nvSpPr>
        <xdr:cNvPr id="87" name="楕円 86">
          <a:extLst>
            <a:ext uri="{FF2B5EF4-FFF2-40B4-BE49-F238E27FC236}">
              <a16:creationId xmlns:a16="http://schemas.microsoft.com/office/drawing/2014/main" id="{E2D09D4E-BC3A-4129-B522-6A351A7B8F6C}"/>
            </a:ext>
          </a:extLst>
        </xdr:cNvPr>
        <xdr:cNvSpPr/>
      </xdr:nvSpPr>
      <xdr:spPr>
        <a:xfrm>
          <a:off x="1558925" y="517944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42291</xdr:rowOff>
    </xdr:from>
    <xdr:to>
      <xdr:col>11</xdr:col>
      <xdr:colOff>136525</xdr:colOff>
      <xdr:row>32</xdr:row>
      <xdr:rowOff>102743</xdr:rowOff>
    </xdr:to>
    <xdr:cxnSp macro="">
      <xdr:nvCxnSpPr>
        <xdr:cNvPr id="88" name="直線コネクタ 87">
          <a:extLst>
            <a:ext uri="{FF2B5EF4-FFF2-40B4-BE49-F238E27FC236}">
              <a16:creationId xmlns:a16="http://schemas.microsoft.com/office/drawing/2014/main" id="{69817C31-B153-4716-B73A-A28A8F5E4423}"/>
            </a:ext>
          </a:extLst>
        </xdr:cNvPr>
        <xdr:cNvCxnSpPr/>
      </xdr:nvCxnSpPr>
      <xdr:spPr>
        <a:xfrm>
          <a:off x="1616075" y="5227066"/>
          <a:ext cx="6858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91076</xdr:rowOff>
    </xdr:from>
    <xdr:ext cx="405111" cy="259045"/>
    <xdr:sp macro="" textlink="">
      <xdr:nvSpPr>
        <xdr:cNvPr id="89" name="n_1aveValue有形固定資産減価償却率">
          <a:extLst>
            <a:ext uri="{FF2B5EF4-FFF2-40B4-BE49-F238E27FC236}">
              <a16:creationId xmlns:a16="http://schemas.microsoft.com/office/drawing/2014/main" id="{64BCF090-DD45-40D9-8654-9CB161C3B2D4}"/>
            </a:ext>
          </a:extLst>
        </xdr:cNvPr>
        <xdr:cNvSpPr txBox="1"/>
      </xdr:nvSpPr>
      <xdr:spPr>
        <a:xfrm>
          <a:off x="3474094" y="4783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47896</xdr:rowOff>
    </xdr:from>
    <xdr:ext cx="405111" cy="259045"/>
    <xdr:sp macro="" textlink="">
      <xdr:nvSpPr>
        <xdr:cNvPr id="90" name="n_2aveValue有形固定資産減価償却率">
          <a:extLst>
            <a:ext uri="{FF2B5EF4-FFF2-40B4-BE49-F238E27FC236}">
              <a16:creationId xmlns:a16="http://schemas.microsoft.com/office/drawing/2014/main" id="{B4D13AB0-48DF-45C0-B702-C35EAEBB4E5A}"/>
            </a:ext>
          </a:extLst>
        </xdr:cNvPr>
        <xdr:cNvSpPr txBox="1"/>
      </xdr:nvSpPr>
      <xdr:spPr>
        <a:xfrm>
          <a:off x="2797819" y="474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91" name="n_3aveValue有形固定資産減価償却率">
          <a:extLst>
            <a:ext uri="{FF2B5EF4-FFF2-40B4-BE49-F238E27FC236}">
              <a16:creationId xmlns:a16="http://schemas.microsoft.com/office/drawing/2014/main" id="{9C3223D0-41B8-49AF-AE7B-FD88A6958157}"/>
            </a:ext>
          </a:extLst>
        </xdr:cNvPr>
        <xdr:cNvSpPr txBox="1"/>
      </xdr:nvSpPr>
      <xdr:spPr>
        <a:xfrm>
          <a:off x="2112019" y="467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55262</xdr:rowOff>
    </xdr:from>
    <xdr:ext cx="405111" cy="259045"/>
    <xdr:sp macro="" textlink="">
      <xdr:nvSpPr>
        <xdr:cNvPr id="92" name="n_4aveValue有形固定資産減価償却率">
          <a:extLst>
            <a:ext uri="{FF2B5EF4-FFF2-40B4-BE49-F238E27FC236}">
              <a16:creationId xmlns:a16="http://schemas.microsoft.com/office/drawing/2014/main" id="{D915BD60-CE50-4FA0-9C20-D5BEC0040C3E}"/>
            </a:ext>
          </a:extLst>
        </xdr:cNvPr>
        <xdr:cNvSpPr txBox="1"/>
      </xdr:nvSpPr>
      <xdr:spPr>
        <a:xfrm>
          <a:off x="1426219" y="4589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163212</xdr:rowOff>
    </xdr:from>
    <xdr:ext cx="405111" cy="259045"/>
    <xdr:sp macro="" textlink="">
      <xdr:nvSpPr>
        <xdr:cNvPr id="93" name="n_1mainValue有形固定資産減価償却率">
          <a:extLst>
            <a:ext uri="{FF2B5EF4-FFF2-40B4-BE49-F238E27FC236}">
              <a16:creationId xmlns:a16="http://schemas.microsoft.com/office/drawing/2014/main" id="{1B71EEC7-4B25-4984-8450-26B2F49A85A7}"/>
            </a:ext>
          </a:extLst>
        </xdr:cNvPr>
        <xdr:cNvSpPr txBox="1"/>
      </xdr:nvSpPr>
      <xdr:spPr>
        <a:xfrm>
          <a:off x="3474094"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76852</xdr:rowOff>
    </xdr:from>
    <xdr:ext cx="405111" cy="259045"/>
    <xdr:sp macro="" textlink="">
      <xdr:nvSpPr>
        <xdr:cNvPr id="94" name="n_2mainValue有形固定資産減価償却率">
          <a:extLst>
            <a:ext uri="{FF2B5EF4-FFF2-40B4-BE49-F238E27FC236}">
              <a16:creationId xmlns:a16="http://schemas.microsoft.com/office/drawing/2014/main" id="{85FA8C8C-8EEE-45D3-94E8-5DA26D84D853}"/>
            </a:ext>
          </a:extLst>
        </xdr:cNvPr>
        <xdr:cNvSpPr txBox="1"/>
      </xdr:nvSpPr>
      <xdr:spPr>
        <a:xfrm>
          <a:off x="2797819" y="54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144670</xdr:rowOff>
    </xdr:from>
    <xdr:ext cx="405111" cy="259045"/>
    <xdr:sp macro="" textlink="">
      <xdr:nvSpPr>
        <xdr:cNvPr id="95" name="n_3mainValue有形固定資産減価償却率">
          <a:extLst>
            <a:ext uri="{FF2B5EF4-FFF2-40B4-BE49-F238E27FC236}">
              <a16:creationId xmlns:a16="http://schemas.microsoft.com/office/drawing/2014/main" id="{7C1FFFE8-17BE-43CE-9864-3223503BFCCA}"/>
            </a:ext>
          </a:extLst>
        </xdr:cNvPr>
        <xdr:cNvSpPr txBox="1"/>
      </xdr:nvSpPr>
      <xdr:spPr>
        <a:xfrm>
          <a:off x="2112019" y="532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84218</xdr:rowOff>
    </xdr:from>
    <xdr:ext cx="405111" cy="259045"/>
    <xdr:sp macro="" textlink="">
      <xdr:nvSpPr>
        <xdr:cNvPr id="96" name="n_4mainValue有形固定資産減価償却率">
          <a:extLst>
            <a:ext uri="{FF2B5EF4-FFF2-40B4-BE49-F238E27FC236}">
              <a16:creationId xmlns:a16="http://schemas.microsoft.com/office/drawing/2014/main" id="{5779BD87-BEF7-4331-BA3C-02CF3131D9EF}"/>
            </a:ext>
          </a:extLst>
        </xdr:cNvPr>
        <xdr:cNvSpPr txBox="1"/>
      </xdr:nvSpPr>
      <xdr:spPr>
        <a:xfrm>
          <a:off x="1426219" y="526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ED44954-F0B9-4C37-B25C-2CAED9BFCDA6}"/>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E1F7B515-4A35-4B09-9A12-D4929157E153}"/>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9" name="正方形/長方形 98">
          <a:extLst>
            <a:ext uri="{FF2B5EF4-FFF2-40B4-BE49-F238E27FC236}">
              <a16:creationId xmlns:a16="http://schemas.microsoft.com/office/drawing/2014/main" id="{CA21F596-0263-44F6-9757-E0EBA10AD044}"/>
            </a:ext>
          </a:extLst>
        </xdr:cNvPr>
        <xdr:cNvSpPr/>
      </xdr:nvSpPr>
      <xdr:spPr>
        <a:xfrm>
          <a:off x="12403169" y="36300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[ 1,007.8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FC70E0F7-FB5D-4390-B9CC-9766C6269814}"/>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CF75EE9-C632-404C-BA26-F9AB883F87BF}"/>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E93287C7-D163-4C87-8141-1C50BF54D034}"/>
            </a:ext>
          </a:extLst>
        </xdr:cNvPr>
        <xdr:cNvSpPr/>
      </xdr:nvSpPr>
      <xdr:spPr>
        <a:xfrm>
          <a:off x="153416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C61BC9E8-40ED-4A34-910A-93CA3DCD24B2}"/>
            </a:ext>
          </a:extLst>
        </xdr:cNvPr>
        <xdr:cNvSpPr/>
      </xdr:nvSpPr>
      <xdr:spPr>
        <a:xfrm>
          <a:off x="153416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41441FDA-8427-4CEF-A423-3126736A3CE4}"/>
            </a:ext>
          </a:extLst>
        </xdr:cNvPr>
        <xdr:cNvSpPr/>
      </xdr:nvSpPr>
      <xdr:spPr>
        <a:xfrm>
          <a:off x="16817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F0B6017C-DD2C-4BF5-968F-A27568EF8735}"/>
            </a:ext>
          </a:extLst>
        </xdr:cNvPr>
        <xdr:cNvSpPr/>
      </xdr:nvSpPr>
      <xdr:spPr>
        <a:xfrm>
          <a:off x="16817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E39559E0-0A37-4DB7-8325-7777A44A706F}"/>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CBD2FE52-E01B-4764-867B-AF92D4CAB8A9}"/>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F6BC8A50-4F9D-42C9-8BF7-94620E3D87BE}"/>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690C1CF3-8B98-46DC-A036-A2FCC28FBE5B}"/>
            </a:ext>
          </a:extLst>
        </xdr:cNvPr>
        <xdr:cNvSpPr txBox="1"/>
      </xdr:nvSpPr>
      <xdr:spPr>
        <a:xfrm>
          <a:off x="143224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昨年度と比較すると、公債費負担の適正化に努めてきたことなどにより将来負担額が減少した一方、補助費や社会保障費などの経常的経費が増加したことにより、分母となる充当可能な一般財源等の金額が減少したため、指定都市中位程度となっている。</a:t>
          </a:r>
        </a:p>
        <a:p>
          <a:r>
            <a:rPr kumimoji="1" lang="ja-JP" altLang="en-US" sz="1100">
              <a:latin typeface="ＭＳ Ｐゴシック" panose="020B0600070205080204" pitchFamily="50" charset="-128"/>
              <a:ea typeface="ＭＳ Ｐゴシック" panose="020B0600070205080204" pitchFamily="50" charset="-128"/>
            </a:rPr>
            <a:t>　今後は引き続き公債費の適正化を推し進めるとともに、経常経費の見直しを進めていくことにより、健全な財政運営を目指していく。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452E37C5-FEC8-405F-9A17-648CD76CEADF}"/>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5B8C788C-F466-4D5A-87D2-97FD47D9C6CF}"/>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A06F1E0E-0D01-4F85-BB3B-AC92C91E5552}"/>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3E576ABB-816F-4AD0-8E63-D26E7B21A612}"/>
            </a:ext>
          </a:extLst>
        </xdr:cNvPr>
        <xdr:cNvCxnSpPr/>
      </xdr:nvCxnSpPr>
      <xdr:spPr>
        <a:xfrm>
          <a:off x="10198100" y="56567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C8051A19-D379-4342-84E0-B4C4FEC2923D}"/>
            </a:ext>
          </a:extLst>
        </xdr:cNvPr>
        <xdr:cNvSpPr txBox="1"/>
      </xdr:nvSpPr>
      <xdr:spPr>
        <a:xfrm>
          <a:off x="9708926" y="5562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51E961F5-A6A6-4ECE-A281-A470867D9937}"/>
            </a:ext>
          </a:extLst>
        </xdr:cNvPr>
        <xdr:cNvCxnSpPr/>
      </xdr:nvCxnSpPr>
      <xdr:spPr>
        <a:xfrm>
          <a:off x="10198100" y="53160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a:extLst>
            <a:ext uri="{FF2B5EF4-FFF2-40B4-BE49-F238E27FC236}">
              <a16:creationId xmlns:a16="http://schemas.microsoft.com/office/drawing/2014/main" id="{2BFF0443-70B7-41EF-90F0-D4359E12923E}"/>
            </a:ext>
          </a:extLst>
        </xdr:cNvPr>
        <xdr:cNvSpPr txBox="1"/>
      </xdr:nvSpPr>
      <xdr:spPr>
        <a:xfrm>
          <a:off x="9708926" y="52222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FF940C62-3904-4A55-AFA2-8A0CA6E166CA}"/>
            </a:ext>
          </a:extLst>
        </xdr:cNvPr>
        <xdr:cNvCxnSpPr/>
      </xdr:nvCxnSpPr>
      <xdr:spPr>
        <a:xfrm>
          <a:off x="10198100" y="49784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a:extLst>
            <a:ext uri="{FF2B5EF4-FFF2-40B4-BE49-F238E27FC236}">
              <a16:creationId xmlns:a16="http://schemas.microsoft.com/office/drawing/2014/main" id="{601410B9-6BB7-4454-BF89-8EBB288B365F}"/>
            </a:ext>
          </a:extLst>
        </xdr:cNvPr>
        <xdr:cNvSpPr txBox="1"/>
      </xdr:nvSpPr>
      <xdr:spPr>
        <a:xfrm>
          <a:off x="9708926" y="488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EEDDAC83-768C-45B7-A7FC-D8CB66B041B9}"/>
            </a:ext>
          </a:extLst>
        </xdr:cNvPr>
        <xdr:cNvCxnSpPr/>
      </xdr:nvCxnSpPr>
      <xdr:spPr>
        <a:xfrm>
          <a:off x="10198100" y="46376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DD546C23-4013-413B-AA5E-4A170B906B57}"/>
            </a:ext>
          </a:extLst>
        </xdr:cNvPr>
        <xdr:cNvSpPr txBox="1"/>
      </xdr:nvSpPr>
      <xdr:spPr>
        <a:xfrm>
          <a:off x="9762011" y="454381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4810B073-754B-4470-8765-89268AC957C0}"/>
            </a:ext>
          </a:extLst>
        </xdr:cNvPr>
        <xdr:cNvCxnSpPr/>
      </xdr:nvCxnSpPr>
      <xdr:spPr>
        <a:xfrm>
          <a:off x="10198100" y="42968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a:extLst>
            <a:ext uri="{FF2B5EF4-FFF2-40B4-BE49-F238E27FC236}">
              <a16:creationId xmlns:a16="http://schemas.microsoft.com/office/drawing/2014/main" id="{78D7C51F-8198-403B-A4A1-9055FC52BA51}"/>
            </a:ext>
          </a:extLst>
        </xdr:cNvPr>
        <xdr:cNvSpPr txBox="1"/>
      </xdr:nvSpPr>
      <xdr:spPr>
        <a:xfrm>
          <a:off x="9762011" y="4212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B9F4E0CA-449A-4DF7-B64E-A35C03C6ACDF}"/>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4" name="テキスト ボックス 123">
          <a:extLst>
            <a:ext uri="{FF2B5EF4-FFF2-40B4-BE49-F238E27FC236}">
              <a16:creationId xmlns:a16="http://schemas.microsoft.com/office/drawing/2014/main" id="{C0EF692D-8B82-4221-9550-E2FEFC479555}"/>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E26BC48D-7BA6-4545-ABEB-D77B5586E427}"/>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163541</xdr:rowOff>
    </xdr:from>
    <xdr:to>
      <xdr:col>76</xdr:col>
      <xdr:colOff>21589</xdr:colOff>
      <xdr:row>34</xdr:row>
      <xdr:rowOff>80574</xdr:rowOff>
    </xdr:to>
    <xdr:cxnSp macro="">
      <xdr:nvCxnSpPr>
        <xdr:cNvPr id="126" name="直線コネクタ 125">
          <a:extLst>
            <a:ext uri="{FF2B5EF4-FFF2-40B4-BE49-F238E27FC236}">
              <a16:creationId xmlns:a16="http://schemas.microsoft.com/office/drawing/2014/main" id="{1C1A699E-24F0-4202-A9E4-8EBDC65DCC01}"/>
            </a:ext>
          </a:extLst>
        </xdr:cNvPr>
        <xdr:cNvCxnSpPr/>
      </xdr:nvCxnSpPr>
      <xdr:spPr>
        <a:xfrm flipV="1">
          <a:off x="13326745" y="4208491"/>
          <a:ext cx="1269" cy="138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84401</xdr:rowOff>
    </xdr:from>
    <xdr:ext cx="560923" cy="259045"/>
    <xdr:sp macro="" textlink="">
      <xdr:nvSpPr>
        <xdr:cNvPr id="127" name="債務償還比率最小値テキスト">
          <a:extLst>
            <a:ext uri="{FF2B5EF4-FFF2-40B4-BE49-F238E27FC236}">
              <a16:creationId xmlns:a16="http://schemas.microsoft.com/office/drawing/2014/main" id="{F6991216-4107-4E88-9909-84021504B41B}"/>
            </a:ext>
          </a:extLst>
        </xdr:cNvPr>
        <xdr:cNvSpPr txBox="1"/>
      </xdr:nvSpPr>
      <xdr:spPr>
        <a:xfrm>
          <a:off x="13379450" y="559302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80574</xdr:rowOff>
    </xdr:from>
    <xdr:to>
      <xdr:col>76</xdr:col>
      <xdr:colOff>111125</xdr:colOff>
      <xdr:row>34</xdr:row>
      <xdr:rowOff>80574</xdr:rowOff>
    </xdr:to>
    <xdr:cxnSp macro="">
      <xdr:nvCxnSpPr>
        <xdr:cNvPr id="128" name="直線コネクタ 127">
          <a:extLst>
            <a:ext uri="{FF2B5EF4-FFF2-40B4-BE49-F238E27FC236}">
              <a16:creationId xmlns:a16="http://schemas.microsoft.com/office/drawing/2014/main" id="{E9733B94-F38F-40D4-BD48-FE5749EA7549}"/>
            </a:ext>
          </a:extLst>
        </xdr:cNvPr>
        <xdr:cNvCxnSpPr/>
      </xdr:nvCxnSpPr>
      <xdr:spPr>
        <a:xfrm>
          <a:off x="13255625" y="558919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110218</xdr:rowOff>
    </xdr:from>
    <xdr:ext cx="469744" cy="259045"/>
    <xdr:sp macro="" textlink="">
      <xdr:nvSpPr>
        <xdr:cNvPr id="129" name="債務償還比率最大値テキスト">
          <a:extLst>
            <a:ext uri="{FF2B5EF4-FFF2-40B4-BE49-F238E27FC236}">
              <a16:creationId xmlns:a16="http://schemas.microsoft.com/office/drawing/2014/main" id="{88460504-AD0F-4BC6-A578-DAD14C02766F}"/>
            </a:ext>
          </a:extLst>
        </xdr:cNvPr>
        <xdr:cNvSpPr txBox="1"/>
      </xdr:nvSpPr>
      <xdr:spPr>
        <a:xfrm>
          <a:off x="13379450" y="399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163541</xdr:rowOff>
    </xdr:from>
    <xdr:to>
      <xdr:col>76</xdr:col>
      <xdr:colOff>111125</xdr:colOff>
      <xdr:row>25</xdr:row>
      <xdr:rowOff>163541</xdr:rowOff>
    </xdr:to>
    <xdr:cxnSp macro="">
      <xdr:nvCxnSpPr>
        <xdr:cNvPr id="130" name="直線コネクタ 129">
          <a:extLst>
            <a:ext uri="{FF2B5EF4-FFF2-40B4-BE49-F238E27FC236}">
              <a16:creationId xmlns:a16="http://schemas.microsoft.com/office/drawing/2014/main" id="{E6C695EF-5C71-405A-BF40-70528F4FDA6A}"/>
            </a:ext>
          </a:extLst>
        </xdr:cNvPr>
        <xdr:cNvCxnSpPr/>
      </xdr:nvCxnSpPr>
      <xdr:spPr>
        <a:xfrm>
          <a:off x="13255625" y="420849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17804</xdr:rowOff>
    </xdr:from>
    <xdr:ext cx="560923" cy="259045"/>
    <xdr:sp macro="" textlink="">
      <xdr:nvSpPr>
        <xdr:cNvPr id="131" name="債務償還比率平均値テキスト">
          <a:extLst>
            <a:ext uri="{FF2B5EF4-FFF2-40B4-BE49-F238E27FC236}">
              <a16:creationId xmlns:a16="http://schemas.microsoft.com/office/drawing/2014/main" id="{CA40D88D-8909-4B5D-8277-019512BA1F21}"/>
            </a:ext>
          </a:extLst>
        </xdr:cNvPr>
        <xdr:cNvSpPr txBox="1"/>
      </xdr:nvSpPr>
      <xdr:spPr>
        <a:xfrm>
          <a:off x="13379450" y="4713629"/>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39377</xdr:rowOff>
    </xdr:from>
    <xdr:to>
      <xdr:col>76</xdr:col>
      <xdr:colOff>73025</xdr:colOff>
      <xdr:row>29</xdr:row>
      <xdr:rowOff>140977</xdr:rowOff>
    </xdr:to>
    <xdr:sp macro="" textlink="">
      <xdr:nvSpPr>
        <xdr:cNvPr id="132" name="フローチャート: 判断 131">
          <a:extLst>
            <a:ext uri="{FF2B5EF4-FFF2-40B4-BE49-F238E27FC236}">
              <a16:creationId xmlns:a16="http://schemas.microsoft.com/office/drawing/2014/main" id="{73111545-D959-424A-96C1-CEFF99199E2B}"/>
            </a:ext>
          </a:extLst>
        </xdr:cNvPr>
        <xdr:cNvSpPr/>
      </xdr:nvSpPr>
      <xdr:spPr>
        <a:xfrm>
          <a:off x="13293725" y="473520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41656</xdr:rowOff>
    </xdr:from>
    <xdr:to>
      <xdr:col>72</xdr:col>
      <xdr:colOff>123825</xdr:colOff>
      <xdr:row>29</xdr:row>
      <xdr:rowOff>143256</xdr:rowOff>
    </xdr:to>
    <xdr:sp macro="" textlink="">
      <xdr:nvSpPr>
        <xdr:cNvPr id="133" name="フローチャート: 判断 132">
          <a:extLst>
            <a:ext uri="{FF2B5EF4-FFF2-40B4-BE49-F238E27FC236}">
              <a16:creationId xmlns:a16="http://schemas.microsoft.com/office/drawing/2014/main" id="{68AA7507-B84A-4E96-A204-BBF02F951AA4}"/>
            </a:ext>
          </a:extLst>
        </xdr:cNvPr>
        <xdr:cNvSpPr/>
      </xdr:nvSpPr>
      <xdr:spPr>
        <a:xfrm>
          <a:off x="12646025" y="474065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26543</xdr:rowOff>
    </xdr:from>
    <xdr:to>
      <xdr:col>68</xdr:col>
      <xdr:colOff>123825</xdr:colOff>
      <xdr:row>29</xdr:row>
      <xdr:rowOff>128143</xdr:rowOff>
    </xdr:to>
    <xdr:sp macro="" textlink="">
      <xdr:nvSpPr>
        <xdr:cNvPr id="134" name="フローチャート: 判断 133">
          <a:extLst>
            <a:ext uri="{FF2B5EF4-FFF2-40B4-BE49-F238E27FC236}">
              <a16:creationId xmlns:a16="http://schemas.microsoft.com/office/drawing/2014/main" id="{D18A6963-24FD-4CD7-BF1A-904C8748BEB0}"/>
            </a:ext>
          </a:extLst>
        </xdr:cNvPr>
        <xdr:cNvSpPr/>
      </xdr:nvSpPr>
      <xdr:spPr>
        <a:xfrm>
          <a:off x="11960225" y="47255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43815</xdr:rowOff>
    </xdr:from>
    <xdr:to>
      <xdr:col>64</xdr:col>
      <xdr:colOff>123825</xdr:colOff>
      <xdr:row>29</xdr:row>
      <xdr:rowOff>145415</xdr:rowOff>
    </xdr:to>
    <xdr:sp macro="" textlink="">
      <xdr:nvSpPr>
        <xdr:cNvPr id="135" name="フローチャート: 判断 134">
          <a:extLst>
            <a:ext uri="{FF2B5EF4-FFF2-40B4-BE49-F238E27FC236}">
              <a16:creationId xmlns:a16="http://schemas.microsoft.com/office/drawing/2014/main" id="{0585FFB8-4E53-4E3C-AD26-A6ECAFA02F51}"/>
            </a:ext>
          </a:extLst>
        </xdr:cNvPr>
        <xdr:cNvSpPr/>
      </xdr:nvSpPr>
      <xdr:spPr>
        <a:xfrm>
          <a:off x="11274425" y="47428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69483</xdr:rowOff>
    </xdr:from>
    <xdr:to>
      <xdr:col>60</xdr:col>
      <xdr:colOff>123825</xdr:colOff>
      <xdr:row>29</xdr:row>
      <xdr:rowOff>171083</xdr:rowOff>
    </xdr:to>
    <xdr:sp macro="" textlink="">
      <xdr:nvSpPr>
        <xdr:cNvPr id="136" name="フローチャート: 判断 135">
          <a:extLst>
            <a:ext uri="{FF2B5EF4-FFF2-40B4-BE49-F238E27FC236}">
              <a16:creationId xmlns:a16="http://schemas.microsoft.com/office/drawing/2014/main" id="{B32B8215-BB7C-403D-975F-F40CAC1F0510}"/>
            </a:ext>
          </a:extLst>
        </xdr:cNvPr>
        <xdr:cNvSpPr/>
      </xdr:nvSpPr>
      <xdr:spPr>
        <a:xfrm>
          <a:off x="10588625" y="47621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3A1848BD-5777-46C2-B838-A65D3F538D5A}"/>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D9E324A2-A993-4E05-849E-CA52FB51CC69}"/>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654CD88D-0E79-42DE-905D-36362D646815}"/>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4A41BB95-58C1-4B58-9DC9-D201C4F66E8B}"/>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879DA16E-BC6E-423F-BDF4-ECEF9F25F110}"/>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7592</xdr:rowOff>
    </xdr:from>
    <xdr:to>
      <xdr:col>76</xdr:col>
      <xdr:colOff>73025</xdr:colOff>
      <xdr:row>29</xdr:row>
      <xdr:rowOff>109192</xdr:rowOff>
    </xdr:to>
    <xdr:sp macro="" textlink="">
      <xdr:nvSpPr>
        <xdr:cNvPr id="142" name="楕円 141">
          <a:extLst>
            <a:ext uri="{FF2B5EF4-FFF2-40B4-BE49-F238E27FC236}">
              <a16:creationId xmlns:a16="http://schemas.microsoft.com/office/drawing/2014/main" id="{CAD9B95A-0F5C-450B-8C77-4B72713888D5}"/>
            </a:ext>
          </a:extLst>
        </xdr:cNvPr>
        <xdr:cNvSpPr/>
      </xdr:nvSpPr>
      <xdr:spPr>
        <a:xfrm>
          <a:off x="13293725" y="470659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30469</xdr:rowOff>
    </xdr:from>
    <xdr:ext cx="560923" cy="259045"/>
    <xdr:sp macro="" textlink="">
      <xdr:nvSpPr>
        <xdr:cNvPr id="143" name="債務償還比率該当値テキスト">
          <a:extLst>
            <a:ext uri="{FF2B5EF4-FFF2-40B4-BE49-F238E27FC236}">
              <a16:creationId xmlns:a16="http://schemas.microsoft.com/office/drawing/2014/main" id="{783FFD8F-8336-472C-AB94-988226CBEFD5}"/>
            </a:ext>
          </a:extLst>
        </xdr:cNvPr>
        <xdr:cNvSpPr txBox="1"/>
      </xdr:nvSpPr>
      <xdr:spPr>
        <a:xfrm>
          <a:off x="13379450" y="45611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42616</xdr:rowOff>
    </xdr:from>
    <xdr:to>
      <xdr:col>72</xdr:col>
      <xdr:colOff>123825</xdr:colOff>
      <xdr:row>29</xdr:row>
      <xdr:rowOff>144216</xdr:rowOff>
    </xdr:to>
    <xdr:sp macro="" textlink="">
      <xdr:nvSpPr>
        <xdr:cNvPr id="144" name="楕円 143">
          <a:extLst>
            <a:ext uri="{FF2B5EF4-FFF2-40B4-BE49-F238E27FC236}">
              <a16:creationId xmlns:a16="http://schemas.microsoft.com/office/drawing/2014/main" id="{E91FC927-F479-4558-90B4-8C15BE7EEBF5}"/>
            </a:ext>
          </a:extLst>
        </xdr:cNvPr>
        <xdr:cNvSpPr/>
      </xdr:nvSpPr>
      <xdr:spPr>
        <a:xfrm>
          <a:off x="12646025" y="474161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58392</xdr:rowOff>
    </xdr:from>
    <xdr:to>
      <xdr:col>76</xdr:col>
      <xdr:colOff>22225</xdr:colOff>
      <xdr:row>29</xdr:row>
      <xdr:rowOff>93416</xdr:rowOff>
    </xdr:to>
    <xdr:cxnSp macro="">
      <xdr:nvCxnSpPr>
        <xdr:cNvPr id="145" name="直線コネクタ 144">
          <a:extLst>
            <a:ext uri="{FF2B5EF4-FFF2-40B4-BE49-F238E27FC236}">
              <a16:creationId xmlns:a16="http://schemas.microsoft.com/office/drawing/2014/main" id="{B406979E-6F3E-4BE9-9B7A-B718EA334A41}"/>
            </a:ext>
          </a:extLst>
        </xdr:cNvPr>
        <xdr:cNvCxnSpPr/>
      </xdr:nvCxnSpPr>
      <xdr:spPr>
        <a:xfrm flipV="1">
          <a:off x="12693650" y="4754217"/>
          <a:ext cx="638175" cy="3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61447</xdr:rowOff>
    </xdr:from>
    <xdr:to>
      <xdr:col>68</xdr:col>
      <xdr:colOff>123825</xdr:colOff>
      <xdr:row>29</xdr:row>
      <xdr:rowOff>163047</xdr:rowOff>
    </xdr:to>
    <xdr:sp macro="" textlink="">
      <xdr:nvSpPr>
        <xdr:cNvPr id="146" name="楕円 145">
          <a:extLst>
            <a:ext uri="{FF2B5EF4-FFF2-40B4-BE49-F238E27FC236}">
              <a16:creationId xmlns:a16="http://schemas.microsoft.com/office/drawing/2014/main" id="{3D6010E7-56D1-43F5-9B90-9DC8A7AB1C34}"/>
            </a:ext>
          </a:extLst>
        </xdr:cNvPr>
        <xdr:cNvSpPr/>
      </xdr:nvSpPr>
      <xdr:spPr>
        <a:xfrm>
          <a:off x="11960225" y="476044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93416</xdr:rowOff>
    </xdr:from>
    <xdr:to>
      <xdr:col>72</xdr:col>
      <xdr:colOff>73025</xdr:colOff>
      <xdr:row>29</xdr:row>
      <xdr:rowOff>112247</xdr:rowOff>
    </xdr:to>
    <xdr:cxnSp macro="">
      <xdr:nvCxnSpPr>
        <xdr:cNvPr id="147" name="直線コネクタ 146">
          <a:extLst>
            <a:ext uri="{FF2B5EF4-FFF2-40B4-BE49-F238E27FC236}">
              <a16:creationId xmlns:a16="http://schemas.microsoft.com/office/drawing/2014/main" id="{76713E43-D4E1-4FA5-8934-E9BEF0A393D0}"/>
            </a:ext>
          </a:extLst>
        </xdr:cNvPr>
        <xdr:cNvCxnSpPr/>
      </xdr:nvCxnSpPr>
      <xdr:spPr>
        <a:xfrm flipV="1">
          <a:off x="12007850" y="4789241"/>
          <a:ext cx="685800" cy="1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63535</xdr:rowOff>
    </xdr:from>
    <xdr:to>
      <xdr:col>64</xdr:col>
      <xdr:colOff>123825</xdr:colOff>
      <xdr:row>28</xdr:row>
      <xdr:rowOff>165135</xdr:rowOff>
    </xdr:to>
    <xdr:sp macro="" textlink="">
      <xdr:nvSpPr>
        <xdr:cNvPr id="148" name="楕円 147">
          <a:extLst>
            <a:ext uri="{FF2B5EF4-FFF2-40B4-BE49-F238E27FC236}">
              <a16:creationId xmlns:a16="http://schemas.microsoft.com/office/drawing/2014/main" id="{3C9A9709-A1D2-4860-BF83-0FB5966F1131}"/>
            </a:ext>
          </a:extLst>
        </xdr:cNvPr>
        <xdr:cNvSpPr/>
      </xdr:nvSpPr>
      <xdr:spPr>
        <a:xfrm>
          <a:off x="11274425" y="46006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114335</xdr:rowOff>
    </xdr:from>
    <xdr:to>
      <xdr:col>68</xdr:col>
      <xdr:colOff>73025</xdr:colOff>
      <xdr:row>29</xdr:row>
      <xdr:rowOff>112247</xdr:rowOff>
    </xdr:to>
    <xdr:cxnSp macro="">
      <xdr:nvCxnSpPr>
        <xdr:cNvPr id="149" name="直線コネクタ 148">
          <a:extLst>
            <a:ext uri="{FF2B5EF4-FFF2-40B4-BE49-F238E27FC236}">
              <a16:creationId xmlns:a16="http://schemas.microsoft.com/office/drawing/2014/main" id="{E589692D-DBD2-4741-81E6-BD5CFB8F8BAE}"/>
            </a:ext>
          </a:extLst>
        </xdr:cNvPr>
        <xdr:cNvCxnSpPr/>
      </xdr:nvCxnSpPr>
      <xdr:spPr>
        <a:xfrm>
          <a:off x="11322050" y="4648235"/>
          <a:ext cx="685800" cy="15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11240</xdr:rowOff>
    </xdr:from>
    <xdr:to>
      <xdr:col>60</xdr:col>
      <xdr:colOff>123825</xdr:colOff>
      <xdr:row>28</xdr:row>
      <xdr:rowOff>112840</xdr:rowOff>
    </xdr:to>
    <xdr:sp macro="" textlink="">
      <xdr:nvSpPr>
        <xdr:cNvPr id="150" name="楕円 149">
          <a:extLst>
            <a:ext uri="{FF2B5EF4-FFF2-40B4-BE49-F238E27FC236}">
              <a16:creationId xmlns:a16="http://schemas.microsoft.com/office/drawing/2014/main" id="{E2A69ABC-BB5E-4B30-BFA3-8D30CE1DD379}"/>
            </a:ext>
          </a:extLst>
        </xdr:cNvPr>
        <xdr:cNvSpPr/>
      </xdr:nvSpPr>
      <xdr:spPr>
        <a:xfrm>
          <a:off x="10588625" y="454196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62040</xdr:rowOff>
    </xdr:from>
    <xdr:to>
      <xdr:col>64</xdr:col>
      <xdr:colOff>73025</xdr:colOff>
      <xdr:row>28</xdr:row>
      <xdr:rowOff>114335</xdr:rowOff>
    </xdr:to>
    <xdr:cxnSp macro="">
      <xdr:nvCxnSpPr>
        <xdr:cNvPr id="151" name="直線コネクタ 150">
          <a:extLst>
            <a:ext uri="{FF2B5EF4-FFF2-40B4-BE49-F238E27FC236}">
              <a16:creationId xmlns:a16="http://schemas.microsoft.com/office/drawing/2014/main" id="{3424AEE3-10AC-4860-BACF-E183397F99FE}"/>
            </a:ext>
          </a:extLst>
        </xdr:cNvPr>
        <xdr:cNvCxnSpPr/>
      </xdr:nvCxnSpPr>
      <xdr:spPr>
        <a:xfrm>
          <a:off x="10636250" y="4599115"/>
          <a:ext cx="685800" cy="4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27</xdr:row>
      <xdr:rowOff>159783</xdr:rowOff>
    </xdr:from>
    <xdr:ext cx="560923" cy="259045"/>
    <xdr:sp macro="" textlink="">
      <xdr:nvSpPr>
        <xdr:cNvPr id="152" name="n_1aveValue債務償還比率">
          <a:extLst>
            <a:ext uri="{FF2B5EF4-FFF2-40B4-BE49-F238E27FC236}">
              <a16:creationId xmlns:a16="http://schemas.microsoft.com/office/drawing/2014/main" id="{D67796D4-8742-4F07-80A0-CD5D154DB7BF}"/>
            </a:ext>
          </a:extLst>
        </xdr:cNvPr>
        <xdr:cNvSpPr txBox="1"/>
      </xdr:nvSpPr>
      <xdr:spPr>
        <a:xfrm>
          <a:off x="12441763" y="45349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27</xdr:row>
      <xdr:rowOff>144670</xdr:rowOff>
    </xdr:from>
    <xdr:ext cx="560923" cy="259045"/>
    <xdr:sp macro="" textlink="">
      <xdr:nvSpPr>
        <xdr:cNvPr id="153" name="n_2aveValue債務償還比率">
          <a:extLst>
            <a:ext uri="{FF2B5EF4-FFF2-40B4-BE49-F238E27FC236}">
              <a16:creationId xmlns:a16="http://schemas.microsoft.com/office/drawing/2014/main" id="{B0EDA91B-867A-4EB3-AE0F-B22F4DA75151}"/>
            </a:ext>
          </a:extLst>
        </xdr:cNvPr>
        <xdr:cNvSpPr txBox="1"/>
      </xdr:nvSpPr>
      <xdr:spPr>
        <a:xfrm>
          <a:off x="11765488" y="45134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29</xdr:row>
      <xdr:rowOff>136542</xdr:rowOff>
    </xdr:from>
    <xdr:ext cx="560923" cy="259045"/>
    <xdr:sp macro="" textlink="">
      <xdr:nvSpPr>
        <xdr:cNvPr id="154" name="n_3aveValue債務償還比率">
          <a:extLst>
            <a:ext uri="{FF2B5EF4-FFF2-40B4-BE49-F238E27FC236}">
              <a16:creationId xmlns:a16="http://schemas.microsoft.com/office/drawing/2014/main" id="{6266E977-16ED-4883-840C-306E10976E39}"/>
            </a:ext>
          </a:extLst>
        </xdr:cNvPr>
        <xdr:cNvSpPr txBox="1"/>
      </xdr:nvSpPr>
      <xdr:spPr>
        <a:xfrm>
          <a:off x="11079688" y="483554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29</xdr:row>
      <xdr:rowOff>162210</xdr:rowOff>
    </xdr:from>
    <xdr:ext cx="560923" cy="259045"/>
    <xdr:sp macro="" textlink="">
      <xdr:nvSpPr>
        <xdr:cNvPr id="155" name="n_4aveValue債務償還比率">
          <a:extLst>
            <a:ext uri="{FF2B5EF4-FFF2-40B4-BE49-F238E27FC236}">
              <a16:creationId xmlns:a16="http://schemas.microsoft.com/office/drawing/2014/main" id="{E3EE9F84-0674-4FEC-A0C2-2CC8D4D2B055}"/>
            </a:ext>
          </a:extLst>
        </xdr:cNvPr>
        <xdr:cNvSpPr txBox="1"/>
      </xdr:nvSpPr>
      <xdr:spPr>
        <a:xfrm>
          <a:off x="10393888" y="485486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29</xdr:row>
      <xdr:rowOff>135343</xdr:rowOff>
    </xdr:from>
    <xdr:ext cx="560923" cy="259045"/>
    <xdr:sp macro="" textlink="">
      <xdr:nvSpPr>
        <xdr:cNvPr id="156" name="n_1mainValue債務償還比率">
          <a:extLst>
            <a:ext uri="{FF2B5EF4-FFF2-40B4-BE49-F238E27FC236}">
              <a16:creationId xmlns:a16="http://schemas.microsoft.com/office/drawing/2014/main" id="{62AB3902-01B2-45E8-85D6-B9451A0C88F0}"/>
            </a:ext>
          </a:extLst>
        </xdr:cNvPr>
        <xdr:cNvSpPr txBox="1"/>
      </xdr:nvSpPr>
      <xdr:spPr>
        <a:xfrm>
          <a:off x="12441763" y="48311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29</xdr:row>
      <xdr:rowOff>154174</xdr:rowOff>
    </xdr:from>
    <xdr:ext cx="560923" cy="259045"/>
    <xdr:sp macro="" textlink="">
      <xdr:nvSpPr>
        <xdr:cNvPr id="157" name="n_2mainValue債務償還比率">
          <a:extLst>
            <a:ext uri="{FF2B5EF4-FFF2-40B4-BE49-F238E27FC236}">
              <a16:creationId xmlns:a16="http://schemas.microsoft.com/office/drawing/2014/main" id="{1EE1B41F-6495-49A2-BD45-C98DAC3C1BB0}"/>
            </a:ext>
          </a:extLst>
        </xdr:cNvPr>
        <xdr:cNvSpPr txBox="1"/>
      </xdr:nvSpPr>
      <xdr:spPr>
        <a:xfrm>
          <a:off x="11765488" y="48499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10212</xdr:rowOff>
    </xdr:from>
    <xdr:ext cx="469744" cy="259045"/>
    <xdr:sp macro="" textlink="">
      <xdr:nvSpPr>
        <xdr:cNvPr id="158" name="n_3mainValue債務償還比率">
          <a:extLst>
            <a:ext uri="{FF2B5EF4-FFF2-40B4-BE49-F238E27FC236}">
              <a16:creationId xmlns:a16="http://schemas.microsoft.com/office/drawing/2014/main" id="{A336A418-3540-49FB-B1AF-7FC520FE087A}"/>
            </a:ext>
          </a:extLst>
        </xdr:cNvPr>
        <xdr:cNvSpPr txBox="1"/>
      </xdr:nvSpPr>
      <xdr:spPr>
        <a:xfrm>
          <a:off x="11103052" y="437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129367</xdr:rowOff>
    </xdr:from>
    <xdr:ext cx="469744" cy="259045"/>
    <xdr:sp macro="" textlink="">
      <xdr:nvSpPr>
        <xdr:cNvPr id="159" name="n_4mainValue債務償還比率">
          <a:extLst>
            <a:ext uri="{FF2B5EF4-FFF2-40B4-BE49-F238E27FC236}">
              <a16:creationId xmlns:a16="http://schemas.microsoft.com/office/drawing/2014/main" id="{AAAB9723-8F05-4845-86D8-C8D99C6E74FB}"/>
            </a:ext>
          </a:extLst>
        </xdr:cNvPr>
        <xdr:cNvSpPr txBox="1"/>
      </xdr:nvSpPr>
      <xdr:spPr>
        <a:xfrm>
          <a:off x="10417252" y="433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63BEEFC0-D3A1-4162-9767-F69CA43E9C34}"/>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D1225798-3C87-4A70-B41D-5EC294DF50E7}"/>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71B65901-F9C5-4F3F-8954-44BC50DB8A68}"/>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F7118BB2-82FA-4F1C-BF61-EE79345D81C3}"/>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F7EB358F-418F-4646-8C3B-C0893A6757BD}"/>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40C812ED-3F4D-4A27-9CF3-CC890E5882BB}"/>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278765B-D2FC-41B1-B330-CC5130E32CF1}"/>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DBA28AB-9D47-4FDC-A95E-6FB9E342B43F}"/>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2C8CAD5-4E34-4DDA-9D93-838DE80FB049}"/>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D08E8BC-9B15-4901-8069-EBB03E3C9E45}"/>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25894EE-C53B-4612-883C-B96244606EA3}"/>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D35EEEB-507D-42EB-9E4E-15DE7AF96035}"/>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93D3891-3338-4852-B6A9-ECAF0E070E27}"/>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3807C18-D035-4B3C-8E45-3F74A3A4F580}"/>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0AF7906-FC98-472A-AE4D-DCD5E65884B4}"/>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2E8EF70-8B64-4C95-AD33-17FF5B624A69}"/>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1,526,835
1,478,386
557.02
1,064,734,684
1,043,420,498
299,947
443,142,773
1,137,675,905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5F2AEA7-5BF8-4CD7-A765-97B7B1C43987}"/>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EAA7CE4-FEEB-4F6D-BA0D-845354AFBC9F}"/>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D881151-10F7-41B7-A256-67E41526FEE1}"/>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7A360CD-4C5C-4F8C-9929-61F5B5D3702E}"/>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944CA12-3ECE-4CF6-8605-566B5062EB92}"/>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AEB3898-D016-406F-B335-30F24F6B51C7}"/>
            </a:ext>
          </a:extLst>
        </xdr:cNvPr>
        <xdr:cNvSpPr/>
      </xdr:nvSpPr>
      <xdr:spPr>
        <a:xfrm>
          <a:off x="6467475" y="161925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AEFF846-C236-4564-9948-B4B589922B59}"/>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EE33B26-0D6E-4AAE-90DF-2FF6661F78D9}"/>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7219B5D-320F-4C81-ACFB-CEEA4EA892C3}"/>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BA2BF76-33B3-4E57-BD3F-4BD6AB213981}"/>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8B5D501-56C9-4FFB-969A-1C12C12A89DA}"/>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AEDB5AE-286B-49E8-BB43-137E49E68723}"/>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4893A03-8EA8-44C5-BA94-7A809B82E1F1}"/>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818A4BF-7373-417B-8DC0-43794B9A2BA2}"/>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7DBF2DE-9999-4209-98FC-488469AE2E5B}"/>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8ABA4A8-6BB9-4AB7-A506-A89CE06A148B}"/>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ACD8C17-4F33-4996-A46C-A737A1AF5C7B}"/>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27B8388-1B3E-44C7-A9C2-90ECC4D2E2B8}"/>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48AF3B7-A8EB-4914-B567-E470F53123D7}"/>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2FB39B5-17F0-42ED-9DAC-D690EF5E9D60}"/>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FE4A2C2-5B59-4A39-A245-2832BECA33F0}"/>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A4F86C4-6A2A-40E2-BC7D-378B96F9BAC4}"/>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C4B68C4-98C9-4115-A29A-C650BF379254}"/>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1349D8B-3143-4475-8B18-00341F20FC47}"/>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F3738EA-744A-4C4E-947E-F87167978C7D}"/>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7E23164-4893-46FC-B7EA-49A0A361A8F0}"/>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C51BB5A-4D70-42C5-A15C-7FE07CB38735}"/>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3BCF7EA-045A-47AB-AE32-3FCEDDD4AD67}"/>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F47E074-19A5-4C7F-AE7F-2FE260E57B1E}"/>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36A5FEB-AA6C-476B-A765-8AE2CAAC5BD2}"/>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C90F249-68EF-4AC2-999B-B24050A5071E}"/>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4CC0463-1460-4060-8A1D-CA9D6535BA8D}"/>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E6D3CC31-A5F6-4322-B23C-71498C325023}"/>
            </a:ext>
          </a:extLst>
        </xdr:cNvPr>
        <xdr:cNvCxnSpPr/>
      </xdr:nvCxnSpPr>
      <xdr:spPr>
        <a:xfrm>
          <a:off x="6858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AE873CFE-068C-4376-A15C-9AE10AAE5DF8}"/>
            </a:ext>
          </a:extLst>
        </xdr:cNvPr>
        <xdr:cNvSpPr txBox="1"/>
      </xdr:nvSpPr>
      <xdr:spPr>
        <a:xfrm>
          <a:off x="339891"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7AB4756E-386E-48A0-9884-649E833D4CB7}"/>
            </a:ext>
          </a:extLst>
        </xdr:cNvPr>
        <xdr:cNvCxnSpPr/>
      </xdr:nvCxnSpPr>
      <xdr:spPr>
        <a:xfrm>
          <a:off x="6858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8C1987A-E978-4DA1-9F1E-ED0FFAF840AF}"/>
            </a:ext>
          </a:extLst>
        </xdr:cNvPr>
        <xdr:cNvSpPr txBox="1"/>
      </xdr:nvSpPr>
      <xdr:spPr>
        <a:xfrm>
          <a:off x="339891"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676714B-5202-4FAA-AC78-4E65605E073B}"/>
            </a:ext>
          </a:extLst>
        </xdr:cNvPr>
        <xdr:cNvCxnSpPr/>
      </xdr:nvCxnSpPr>
      <xdr:spPr>
        <a:xfrm>
          <a:off x="6858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5E99F0FF-5D8F-4D50-87B9-DCADD8E35799}"/>
            </a:ext>
          </a:extLst>
        </xdr:cNvPr>
        <xdr:cNvSpPr txBox="1"/>
      </xdr:nvSpPr>
      <xdr:spPr>
        <a:xfrm>
          <a:off x="339891"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C2BA5008-3939-4467-816C-0E305C2B2EE9}"/>
            </a:ext>
          </a:extLst>
        </xdr:cNvPr>
        <xdr:cNvCxnSpPr/>
      </xdr:nvCxnSpPr>
      <xdr:spPr>
        <a:xfrm>
          <a:off x="6858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A3C534EF-D518-4367-8DA8-7D8838B81ECF}"/>
            </a:ext>
          </a:extLst>
        </xdr:cNvPr>
        <xdr:cNvSpPr txBox="1"/>
      </xdr:nvSpPr>
      <xdr:spPr>
        <a:xfrm>
          <a:off x="339891"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7F71905A-18AD-4515-B69C-C4D8BB4399C4}"/>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8D3E4E15-24B9-4216-907E-78CD279CC7F4}"/>
            </a:ext>
          </a:extLst>
        </xdr:cNvPr>
        <xdr:cNvSpPr txBox="1"/>
      </xdr:nvSpPr>
      <xdr:spPr>
        <a:xfrm>
          <a:off x="388136" y="49028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A77584E0-4D7B-475F-BDC7-DB1F051E485D}"/>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103632</xdr:rowOff>
    </xdr:from>
    <xdr:to>
      <xdr:col>24</xdr:col>
      <xdr:colOff>62865</xdr:colOff>
      <xdr:row>42</xdr:row>
      <xdr:rowOff>19050</xdr:rowOff>
    </xdr:to>
    <xdr:cxnSp macro="">
      <xdr:nvCxnSpPr>
        <xdr:cNvPr id="55" name="直線コネクタ 54">
          <a:extLst>
            <a:ext uri="{FF2B5EF4-FFF2-40B4-BE49-F238E27FC236}">
              <a16:creationId xmlns:a16="http://schemas.microsoft.com/office/drawing/2014/main" id="{D39E5CD6-F890-49D6-BD49-E38DF0C19D04}"/>
            </a:ext>
          </a:extLst>
        </xdr:cNvPr>
        <xdr:cNvCxnSpPr/>
      </xdr:nvCxnSpPr>
      <xdr:spPr>
        <a:xfrm flipV="1">
          <a:off x="4180840" y="5612257"/>
          <a:ext cx="0" cy="1207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405111" cy="259045"/>
    <xdr:sp macro="" textlink="">
      <xdr:nvSpPr>
        <xdr:cNvPr id="56" name="【道路】&#10;有形固定資産減価償却率最小値テキスト">
          <a:extLst>
            <a:ext uri="{FF2B5EF4-FFF2-40B4-BE49-F238E27FC236}">
              <a16:creationId xmlns:a16="http://schemas.microsoft.com/office/drawing/2014/main" id="{9C6B031B-5167-4478-AE5E-373DEEAD2B1C}"/>
            </a:ext>
          </a:extLst>
        </xdr:cNvPr>
        <xdr:cNvSpPr txBox="1"/>
      </xdr:nvSpPr>
      <xdr:spPr>
        <a:xfrm>
          <a:off x="4219575" y="682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7" name="直線コネクタ 56">
          <a:extLst>
            <a:ext uri="{FF2B5EF4-FFF2-40B4-BE49-F238E27FC236}">
              <a16:creationId xmlns:a16="http://schemas.microsoft.com/office/drawing/2014/main" id="{2B310897-131A-4FC7-8B27-3CC1183DADDD}"/>
            </a:ext>
          </a:extLst>
        </xdr:cNvPr>
        <xdr:cNvCxnSpPr/>
      </xdr:nvCxnSpPr>
      <xdr:spPr>
        <a:xfrm>
          <a:off x="4105275" y="68199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50309</xdr:rowOff>
    </xdr:from>
    <xdr:ext cx="405111" cy="259045"/>
    <xdr:sp macro="" textlink="">
      <xdr:nvSpPr>
        <xdr:cNvPr id="58" name="【道路】&#10;有形固定資産減価償却率最大値テキスト">
          <a:extLst>
            <a:ext uri="{FF2B5EF4-FFF2-40B4-BE49-F238E27FC236}">
              <a16:creationId xmlns:a16="http://schemas.microsoft.com/office/drawing/2014/main" id="{8759DC79-4037-4CCD-9E65-D3C9E53F3D53}"/>
            </a:ext>
          </a:extLst>
        </xdr:cNvPr>
        <xdr:cNvSpPr txBox="1"/>
      </xdr:nvSpPr>
      <xdr:spPr>
        <a:xfrm>
          <a:off x="4219575" y="539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103632</xdr:rowOff>
    </xdr:from>
    <xdr:to>
      <xdr:col>24</xdr:col>
      <xdr:colOff>152400</xdr:colOff>
      <xdr:row>34</xdr:row>
      <xdr:rowOff>103632</xdr:rowOff>
    </xdr:to>
    <xdr:cxnSp macro="">
      <xdr:nvCxnSpPr>
        <xdr:cNvPr id="59" name="直線コネクタ 58">
          <a:extLst>
            <a:ext uri="{FF2B5EF4-FFF2-40B4-BE49-F238E27FC236}">
              <a16:creationId xmlns:a16="http://schemas.microsoft.com/office/drawing/2014/main" id="{367A03DD-A55F-4B1E-B2B2-9A65172CE373}"/>
            </a:ext>
          </a:extLst>
        </xdr:cNvPr>
        <xdr:cNvCxnSpPr/>
      </xdr:nvCxnSpPr>
      <xdr:spPr>
        <a:xfrm>
          <a:off x="4105275" y="561225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163847</xdr:rowOff>
    </xdr:from>
    <xdr:ext cx="405111" cy="259045"/>
    <xdr:sp macro="" textlink="">
      <xdr:nvSpPr>
        <xdr:cNvPr id="60" name="【道路】&#10;有形固定資産減価償却率平均値テキスト">
          <a:extLst>
            <a:ext uri="{FF2B5EF4-FFF2-40B4-BE49-F238E27FC236}">
              <a16:creationId xmlns:a16="http://schemas.microsoft.com/office/drawing/2014/main" id="{1EB1B8D3-1066-4199-A031-51C2C60C6806}"/>
            </a:ext>
          </a:extLst>
        </xdr:cNvPr>
        <xdr:cNvSpPr txBox="1"/>
      </xdr:nvSpPr>
      <xdr:spPr>
        <a:xfrm>
          <a:off x="4219575" y="631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13970</xdr:rowOff>
    </xdr:from>
    <xdr:to>
      <xdr:col>24</xdr:col>
      <xdr:colOff>114300</xdr:colOff>
      <xdr:row>39</xdr:row>
      <xdr:rowOff>115570</xdr:rowOff>
    </xdr:to>
    <xdr:sp macro="" textlink="">
      <xdr:nvSpPr>
        <xdr:cNvPr id="61" name="フローチャート: 判断 60">
          <a:extLst>
            <a:ext uri="{FF2B5EF4-FFF2-40B4-BE49-F238E27FC236}">
              <a16:creationId xmlns:a16="http://schemas.microsoft.com/office/drawing/2014/main" id="{0F2E1832-F599-4D35-8EF0-380B497DA851}"/>
            </a:ext>
          </a:extLst>
        </xdr:cNvPr>
        <xdr:cNvSpPr/>
      </xdr:nvSpPr>
      <xdr:spPr>
        <a:xfrm>
          <a:off x="4124325" y="632587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151130</xdr:rowOff>
    </xdr:from>
    <xdr:to>
      <xdr:col>20</xdr:col>
      <xdr:colOff>38100</xdr:colOff>
      <xdr:row>39</xdr:row>
      <xdr:rowOff>81280</xdr:rowOff>
    </xdr:to>
    <xdr:sp macro="" textlink="">
      <xdr:nvSpPr>
        <xdr:cNvPr id="62" name="フローチャート: 判断 61">
          <a:extLst>
            <a:ext uri="{FF2B5EF4-FFF2-40B4-BE49-F238E27FC236}">
              <a16:creationId xmlns:a16="http://schemas.microsoft.com/office/drawing/2014/main" id="{A3AE2618-FDB3-4D47-A3CF-C0FC586E4588}"/>
            </a:ext>
          </a:extLst>
        </xdr:cNvPr>
        <xdr:cNvSpPr/>
      </xdr:nvSpPr>
      <xdr:spPr>
        <a:xfrm>
          <a:off x="3381375" y="63042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162560</xdr:rowOff>
    </xdr:from>
    <xdr:to>
      <xdr:col>15</xdr:col>
      <xdr:colOff>101600</xdr:colOff>
      <xdr:row>39</xdr:row>
      <xdr:rowOff>92710</xdr:rowOff>
    </xdr:to>
    <xdr:sp macro="" textlink="">
      <xdr:nvSpPr>
        <xdr:cNvPr id="63" name="フローチャート: 判断 62">
          <a:extLst>
            <a:ext uri="{FF2B5EF4-FFF2-40B4-BE49-F238E27FC236}">
              <a16:creationId xmlns:a16="http://schemas.microsoft.com/office/drawing/2014/main" id="{D248E5E3-F764-4135-902F-86C1F59EF9C5}"/>
            </a:ext>
          </a:extLst>
        </xdr:cNvPr>
        <xdr:cNvSpPr/>
      </xdr:nvSpPr>
      <xdr:spPr>
        <a:xfrm>
          <a:off x="2571750" y="63125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135128</xdr:rowOff>
    </xdr:from>
    <xdr:to>
      <xdr:col>10</xdr:col>
      <xdr:colOff>165100</xdr:colOff>
      <xdr:row>39</xdr:row>
      <xdr:rowOff>65278</xdr:rowOff>
    </xdr:to>
    <xdr:sp macro="" textlink="">
      <xdr:nvSpPr>
        <xdr:cNvPr id="64" name="フローチャート: 判断 63">
          <a:extLst>
            <a:ext uri="{FF2B5EF4-FFF2-40B4-BE49-F238E27FC236}">
              <a16:creationId xmlns:a16="http://schemas.microsoft.com/office/drawing/2014/main" id="{5A55C989-90BE-4A74-9B62-9A9D81552062}"/>
            </a:ext>
          </a:extLst>
        </xdr:cNvPr>
        <xdr:cNvSpPr/>
      </xdr:nvSpPr>
      <xdr:spPr>
        <a:xfrm>
          <a:off x="1781175" y="628827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144272</xdr:rowOff>
    </xdr:from>
    <xdr:to>
      <xdr:col>6</xdr:col>
      <xdr:colOff>38100</xdr:colOff>
      <xdr:row>39</xdr:row>
      <xdr:rowOff>74422</xdr:rowOff>
    </xdr:to>
    <xdr:sp macro="" textlink="">
      <xdr:nvSpPr>
        <xdr:cNvPr id="65" name="フローチャート: 判断 64">
          <a:extLst>
            <a:ext uri="{FF2B5EF4-FFF2-40B4-BE49-F238E27FC236}">
              <a16:creationId xmlns:a16="http://schemas.microsoft.com/office/drawing/2014/main" id="{57ED849F-ACFE-4143-89AB-1DF657407E67}"/>
            </a:ext>
          </a:extLst>
        </xdr:cNvPr>
        <xdr:cNvSpPr/>
      </xdr:nvSpPr>
      <xdr:spPr>
        <a:xfrm>
          <a:off x="981075" y="629424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3CC25CC-3172-4EF6-B4DF-6C954055856C}"/>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994E8A5-6D00-425B-A670-1726712816EF}"/>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A1A2797-C43C-402C-AD76-8221A12DCA08}"/>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ECCA44A-D6E9-451D-ADEE-58E195624ED7}"/>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468183F-BA37-443E-9B75-78CE7191CD0E}"/>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71" name="楕円 70">
          <a:extLst>
            <a:ext uri="{FF2B5EF4-FFF2-40B4-BE49-F238E27FC236}">
              <a16:creationId xmlns:a16="http://schemas.microsoft.com/office/drawing/2014/main" id="{72C8235E-C663-4F0A-BB6E-B41387C3D00F}"/>
            </a:ext>
          </a:extLst>
        </xdr:cNvPr>
        <xdr:cNvSpPr/>
      </xdr:nvSpPr>
      <xdr:spPr>
        <a:xfrm>
          <a:off x="4124325" y="615569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25417</xdr:rowOff>
    </xdr:from>
    <xdr:ext cx="405111" cy="259045"/>
    <xdr:sp macro="" textlink="">
      <xdr:nvSpPr>
        <xdr:cNvPr id="72" name="【道路】&#10;有形固定資産減価償却率該当値テキスト">
          <a:extLst>
            <a:ext uri="{FF2B5EF4-FFF2-40B4-BE49-F238E27FC236}">
              <a16:creationId xmlns:a16="http://schemas.microsoft.com/office/drawing/2014/main" id="{22EC41FF-E86E-43E3-AAA5-B49B1DCF543E}"/>
            </a:ext>
          </a:extLst>
        </xdr:cNvPr>
        <xdr:cNvSpPr txBox="1"/>
      </xdr:nvSpPr>
      <xdr:spPr>
        <a:xfrm>
          <a:off x="4219575" y="6019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135128</xdr:rowOff>
    </xdr:from>
    <xdr:to>
      <xdr:col>20</xdr:col>
      <xdr:colOff>38100</xdr:colOff>
      <xdr:row>38</xdr:row>
      <xdr:rowOff>65278</xdr:rowOff>
    </xdr:to>
    <xdr:sp macro="" textlink="">
      <xdr:nvSpPr>
        <xdr:cNvPr id="73" name="楕円 72">
          <a:extLst>
            <a:ext uri="{FF2B5EF4-FFF2-40B4-BE49-F238E27FC236}">
              <a16:creationId xmlns:a16="http://schemas.microsoft.com/office/drawing/2014/main" id="{CF9407A8-CAAF-4900-B0D3-21EF329FBEA9}"/>
            </a:ext>
          </a:extLst>
        </xdr:cNvPr>
        <xdr:cNvSpPr/>
      </xdr:nvSpPr>
      <xdr:spPr>
        <a:xfrm>
          <a:off x="3381375" y="612635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14478</xdr:rowOff>
    </xdr:from>
    <xdr:to>
      <xdr:col>24</xdr:col>
      <xdr:colOff>63500</xdr:colOff>
      <xdr:row>38</xdr:row>
      <xdr:rowOff>53340</xdr:rowOff>
    </xdr:to>
    <xdr:cxnSp macro="">
      <xdr:nvCxnSpPr>
        <xdr:cNvPr id="74" name="直線コネクタ 73">
          <a:extLst>
            <a:ext uri="{FF2B5EF4-FFF2-40B4-BE49-F238E27FC236}">
              <a16:creationId xmlns:a16="http://schemas.microsoft.com/office/drawing/2014/main" id="{3E32E52D-0908-4CB6-9E08-97F5EF6BF2D6}"/>
            </a:ext>
          </a:extLst>
        </xdr:cNvPr>
        <xdr:cNvCxnSpPr/>
      </xdr:nvCxnSpPr>
      <xdr:spPr>
        <a:xfrm>
          <a:off x="3429000" y="6164453"/>
          <a:ext cx="752475"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109982</xdr:rowOff>
    </xdr:from>
    <xdr:to>
      <xdr:col>15</xdr:col>
      <xdr:colOff>101600</xdr:colOff>
      <xdr:row>38</xdr:row>
      <xdr:rowOff>40132</xdr:rowOff>
    </xdr:to>
    <xdr:sp macro="" textlink="">
      <xdr:nvSpPr>
        <xdr:cNvPr id="75" name="楕円 74">
          <a:extLst>
            <a:ext uri="{FF2B5EF4-FFF2-40B4-BE49-F238E27FC236}">
              <a16:creationId xmlns:a16="http://schemas.microsoft.com/office/drawing/2014/main" id="{E009CF8E-73F7-4F9C-9A99-017C7FE02FF1}"/>
            </a:ext>
          </a:extLst>
        </xdr:cNvPr>
        <xdr:cNvSpPr/>
      </xdr:nvSpPr>
      <xdr:spPr>
        <a:xfrm>
          <a:off x="2571750" y="609803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160782</xdr:rowOff>
    </xdr:from>
    <xdr:to>
      <xdr:col>19</xdr:col>
      <xdr:colOff>177800</xdr:colOff>
      <xdr:row>38</xdr:row>
      <xdr:rowOff>14478</xdr:rowOff>
    </xdr:to>
    <xdr:cxnSp macro="">
      <xdr:nvCxnSpPr>
        <xdr:cNvPr id="76" name="直線コネクタ 75">
          <a:extLst>
            <a:ext uri="{FF2B5EF4-FFF2-40B4-BE49-F238E27FC236}">
              <a16:creationId xmlns:a16="http://schemas.microsoft.com/office/drawing/2014/main" id="{47C275D3-3082-4CBE-AF6C-8CD347482CB0}"/>
            </a:ext>
          </a:extLst>
        </xdr:cNvPr>
        <xdr:cNvCxnSpPr/>
      </xdr:nvCxnSpPr>
      <xdr:spPr>
        <a:xfrm>
          <a:off x="2619375" y="6155182"/>
          <a:ext cx="809625" cy="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71120</xdr:rowOff>
    </xdr:from>
    <xdr:to>
      <xdr:col>10</xdr:col>
      <xdr:colOff>165100</xdr:colOff>
      <xdr:row>38</xdr:row>
      <xdr:rowOff>1270</xdr:rowOff>
    </xdr:to>
    <xdr:sp macro="" textlink="">
      <xdr:nvSpPr>
        <xdr:cNvPr id="77" name="楕円 76">
          <a:extLst>
            <a:ext uri="{FF2B5EF4-FFF2-40B4-BE49-F238E27FC236}">
              <a16:creationId xmlns:a16="http://schemas.microsoft.com/office/drawing/2014/main" id="{11403C4A-9205-4B69-B735-942960BF6C94}"/>
            </a:ext>
          </a:extLst>
        </xdr:cNvPr>
        <xdr:cNvSpPr/>
      </xdr:nvSpPr>
      <xdr:spPr>
        <a:xfrm>
          <a:off x="1781175" y="60591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121920</xdr:rowOff>
    </xdr:from>
    <xdr:to>
      <xdr:col>15</xdr:col>
      <xdr:colOff>50800</xdr:colOff>
      <xdr:row>37</xdr:row>
      <xdr:rowOff>160782</xdr:rowOff>
    </xdr:to>
    <xdr:cxnSp macro="">
      <xdr:nvCxnSpPr>
        <xdr:cNvPr id="78" name="直線コネクタ 77">
          <a:extLst>
            <a:ext uri="{FF2B5EF4-FFF2-40B4-BE49-F238E27FC236}">
              <a16:creationId xmlns:a16="http://schemas.microsoft.com/office/drawing/2014/main" id="{12FD62AE-80E2-43CC-ADC4-C883732DAB19}"/>
            </a:ext>
          </a:extLst>
        </xdr:cNvPr>
        <xdr:cNvCxnSpPr/>
      </xdr:nvCxnSpPr>
      <xdr:spPr>
        <a:xfrm>
          <a:off x="1828800" y="6116320"/>
          <a:ext cx="790575"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29972</xdr:rowOff>
    </xdr:from>
    <xdr:to>
      <xdr:col>6</xdr:col>
      <xdr:colOff>38100</xdr:colOff>
      <xdr:row>37</xdr:row>
      <xdr:rowOff>131572</xdr:rowOff>
    </xdr:to>
    <xdr:sp macro="" textlink="">
      <xdr:nvSpPr>
        <xdr:cNvPr id="79" name="楕円 78">
          <a:extLst>
            <a:ext uri="{FF2B5EF4-FFF2-40B4-BE49-F238E27FC236}">
              <a16:creationId xmlns:a16="http://schemas.microsoft.com/office/drawing/2014/main" id="{397348F0-6D77-4FCE-A658-167D2418CC8C}"/>
            </a:ext>
          </a:extLst>
        </xdr:cNvPr>
        <xdr:cNvSpPr/>
      </xdr:nvSpPr>
      <xdr:spPr>
        <a:xfrm>
          <a:off x="981075" y="601802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80772</xdr:rowOff>
    </xdr:from>
    <xdr:to>
      <xdr:col>10</xdr:col>
      <xdr:colOff>114300</xdr:colOff>
      <xdr:row>37</xdr:row>
      <xdr:rowOff>121920</xdr:rowOff>
    </xdr:to>
    <xdr:cxnSp macro="">
      <xdr:nvCxnSpPr>
        <xdr:cNvPr id="80" name="直線コネクタ 79">
          <a:extLst>
            <a:ext uri="{FF2B5EF4-FFF2-40B4-BE49-F238E27FC236}">
              <a16:creationId xmlns:a16="http://schemas.microsoft.com/office/drawing/2014/main" id="{6B012432-5A93-42E2-B9EE-0219B15D731F}"/>
            </a:ext>
          </a:extLst>
        </xdr:cNvPr>
        <xdr:cNvCxnSpPr/>
      </xdr:nvCxnSpPr>
      <xdr:spPr>
        <a:xfrm>
          <a:off x="1028700" y="6075172"/>
          <a:ext cx="8001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72407</xdr:rowOff>
    </xdr:from>
    <xdr:ext cx="405111" cy="259045"/>
    <xdr:sp macro="" textlink="">
      <xdr:nvSpPr>
        <xdr:cNvPr id="81" name="n_1aveValue【道路】&#10;有形固定資産減価償却率">
          <a:extLst>
            <a:ext uri="{FF2B5EF4-FFF2-40B4-BE49-F238E27FC236}">
              <a16:creationId xmlns:a16="http://schemas.microsoft.com/office/drawing/2014/main" id="{BD1E02AB-0054-4ECC-9CA9-9D6D2506623E}"/>
            </a:ext>
          </a:extLst>
        </xdr:cNvPr>
        <xdr:cNvSpPr txBox="1"/>
      </xdr:nvSpPr>
      <xdr:spPr>
        <a:xfrm>
          <a:off x="32391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83837</xdr:rowOff>
    </xdr:from>
    <xdr:ext cx="405111" cy="259045"/>
    <xdr:sp macro="" textlink="">
      <xdr:nvSpPr>
        <xdr:cNvPr id="82" name="n_2aveValue【道路】&#10;有形固定資産減価償却率">
          <a:extLst>
            <a:ext uri="{FF2B5EF4-FFF2-40B4-BE49-F238E27FC236}">
              <a16:creationId xmlns:a16="http://schemas.microsoft.com/office/drawing/2014/main" id="{68E9CFFD-5F40-4519-A7C3-FD55C39DEB32}"/>
            </a:ext>
          </a:extLst>
        </xdr:cNvPr>
        <xdr:cNvSpPr txBox="1"/>
      </xdr:nvSpPr>
      <xdr:spPr>
        <a:xfrm>
          <a:off x="2439044" y="6402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56405</xdr:rowOff>
    </xdr:from>
    <xdr:ext cx="405111" cy="259045"/>
    <xdr:sp macro="" textlink="">
      <xdr:nvSpPr>
        <xdr:cNvPr id="83" name="n_3aveValue【道路】&#10;有形固定資産減価償却率">
          <a:extLst>
            <a:ext uri="{FF2B5EF4-FFF2-40B4-BE49-F238E27FC236}">
              <a16:creationId xmlns:a16="http://schemas.microsoft.com/office/drawing/2014/main" id="{6671583C-551C-4072-B2C8-DEEAEB3D66BB}"/>
            </a:ext>
          </a:extLst>
        </xdr:cNvPr>
        <xdr:cNvSpPr txBox="1"/>
      </xdr:nvSpPr>
      <xdr:spPr>
        <a:xfrm>
          <a:off x="1648469" y="6371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65549</xdr:rowOff>
    </xdr:from>
    <xdr:ext cx="405111" cy="259045"/>
    <xdr:sp macro="" textlink="">
      <xdr:nvSpPr>
        <xdr:cNvPr id="84" name="n_4aveValue【道路】&#10;有形固定資産減価償却率">
          <a:extLst>
            <a:ext uri="{FF2B5EF4-FFF2-40B4-BE49-F238E27FC236}">
              <a16:creationId xmlns:a16="http://schemas.microsoft.com/office/drawing/2014/main" id="{E68EF4EA-E53F-4BE6-86FF-D2A071637068}"/>
            </a:ext>
          </a:extLst>
        </xdr:cNvPr>
        <xdr:cNvSpPr txBox="1"/>
      </xdr:nvSpPr>
      <xdr:spPr>
        <a:xfrm>
          <a:off x="848369" y="6383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81805</xdr:rowOff>
    </xdr:from>
    <xdr:ext cx="405111" cy="259045"/>
    <xdr:sp macro="" textlink="">
      <xdr:nvSpPr>
        <xdr:cNvPr id="85" name="n_1mainValue【道路】&#10;有形固定資産減価償却率">
          <a:extLst>
            <a:ext uri="{FF2B5EF4-FFF2-40B4-BE49-F238E27FC236}">
              <a16:creationId xmlns:a16="http://schemas.microsoft.com/office/drawing/2014/main" id="{02BA7BF7-3E9F-4995-930C-C826CA66F0B3}"/>
            </a:ext>
          </a:extLst>
        </xdr:cNvPr>
        <xdr:cNvSpPr txBox="1"/>
      </xdr:nvSpPr>
      <xdr:spPr>
        <a:xfrm>
          <a:off x="3239144" y="5914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56659</xdr:rowOff>
    </xdr:from>
    <xdr:ext cx="405111" cy="259045"/>
    <xdr:sp macro="" textlink="">
      <xdr:nvSpPr>
        <xdr:cNvPr id="86" name="n_2mainValue【道路】&#10;有形固定資産減価償却率">
          <a:extLst>
            <a:ext uri="{FF2B5EF4-FFF2-40B4-BE49-F238E27FC236}">
              <a16:creationId xmlns:a16="http://schemas.microsoft.com/office/drawing/2014/main" id="{1FFE2AE9-F92C-4D2A-A31C-DF3231EFCEE4}"/>
            </a:ext>
          </a:extLst>
        </xdr:cNvPr>
        <xdr:cNvSpPr txBox="1"/>
      </xdr:nvSpPr>
      <xdr:spPr>
        <a:xfrm>
          <a:off x="2439044" y="588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17797</xdr:rowOff>
    </xdr:from>
    <xdr:ext cx="405111" cy="259045"/>
    <xdr:sp macro="" textlink="">
      <xdr:nvSpPr>
        <xdr:cNvPr id="87" name="n_3mainValue【道路】&#10;有形固定資産減価償却率">
          <a:extLst>
            <a:ext uri="{FF2B5EF4-FFF2-40B4-BE49-F238E27FC236}">
              <a16:creationId xmlns:a16="http://schemas.microsoft.com/office/drawing/2014/main" id="{546F42E3-0BD8-4259-A00A-FED3414F5F55}"/>
            </a:ext>
          </a:extLst>
        </xdr:cNvPr>
        <xdr:cNvSpPr txBox="1"/>
      </xdr:nvSpPr>
      <xdr:spPr>
        <a:xfrm>
          <a:off x="1648469"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148099</xdr:rowOff>
    </xdr:from>
    <xdr:ext cx="405111" cy="259045"/>
    <xdr:sp macro="" textlink="">
      <xdr:nvSpPr>
        <xdr:cNvPr id="88" name="n_4mainValue【道路】&#10;有形固定資産減価償却率">
          <a:extLst>
            <a:ext uri="{FF2B5EF4-FFF2-40B4-BE49-F238E27FC236}">
              <a16:creationId xmlns:a16="http://schemas.microsoft.com/office/drawing/2014/main" id="{E4D5AEB8-712B-48DA-83A4-B7B83A2527C1}"/>
            </a:ext>
          </a:extLst>
        </xdr:cNvPr>
        <xdr:cNvSpPr txBox="1"/>
      </xdr:nvSpPr>
      <xdr:spPr>
        <a:xfrm>
          <a:off x="848369" y="5812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F20678E8-073D-462A-9B24-BE8FA0FFBF40}"/>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5A2AB01B-91D9-4410-B98F-1D316691CF31}"/>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642F1028-FDFD-49E1-A274-D3EC62E117DA}"/>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E8116B1A-7934-4E33-9C15-14F6B7130C40}"/>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CB01C3E6-DBEA-4C52-A652-9291E3B1913E}"/>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A72D9432-EF34-415B-937D-A742AD3034C2}"/>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102BCAA3-203A-4A75-BD08-57BBD452BB7A}"/>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2F3BC4C0-34CF-4976-B53F-6587C74EBF43}"/>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7CA17920-F877-4DB6-9E21-FA1DE4440F24}"/>
            </a:ext>
          </a:extLst>
        </xdr:cNvPr>
        <xdr:cNvSpPr txBox="1"/>
      </xdr:nvSpPr>
      <xdr:spPr>
        <a:xfrm>
          <a:off x="5915025" y="48577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B018ADE9-1C88-476D-860B-1DDF65F86081}"/>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D567EEA2-F3E0-42C6-A111-805B85BB628C}"/>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534CF1A8-2D35-409E-9C29-91F4B46574FB}"/>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EE64A1A5-7A46-47A5-8382-2C66ECB0B740}"/>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A45F65E2-1642-4293-8EE9-061CFD24C7C6}"/>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D32A96BF-8080-46BB-96D5-2FB96F97ADE3}"/>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C7F816CC-B9FD-4E65-A5EE-14B641F55EF0}"/>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539C8BF1-2E5A-4A82-8CBD-AF3196D17A40}"/>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C06A8F9E-DB82-4124-A2CB-F3EC43057C5F}"/>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49EED990-D667-461E-8BDE-E76CAE22D76E}"/>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C65D610-9F5B-491D-8F07-513C2980DA9E}"/>
            </a:ext>
          </a:extLst>
        </xdr:cNvPr>
        <xdr:cNvSpPr txBox="1"/>
      </xdr:nvSpPr>
      <xdr:spPr>
        <a:xfrm>
          <a:off x="5478976"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A6CD83F-040C-46E8-A1AC-14E2E6A42323}"/>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FBAB2FFF-2447-4210-9531-976ADCE7A447}"/>
            </a:ext>
          </a:extLst>
        </xdr:cNvPr>
        <xdr:cNvSpPr txBox="1"/>
      </xdr:nvSpPr>
      <xdr:spPr>
        <a:xfrm>
          <a:off x="5478976"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F8F163E3-E31E-422B-BF50-246E2AA48866}"/>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76454</xdr:rowOff>
    </xdr:from>
    <xdr:to>
      <xdr:col>54</xdr:col>
      <xdr:colOff>189865</xdr:colOff>
      <xdr:row>41</xdr:row>
      <xdr:rowOff>43561</xdr:rowOff>
    </xdr:to>
    <xdr:cxnSp macro="">
      <xdr:nvCxnSpPr>
        <xdr:cNvPr id="112" name="直線コネクタ 111">
          <a:extLst>
            <a:ext uri="{FF2B5EF4-FFF2-40B4-BE49-F238E27FC236}">
              <a16:creationId xmlns:a16="http://schemas.microsoft.com/office/drawing/2014/main" id="{50953676-E242-467A-AEBC-34503742D871}"/>
            </a:ext>
          </a:extLst>
        </xdr:cNvPr>
        <xdr:cNvCxnSpPr/>
      </xdr:nvCxnSpPr>
      <xdr:spPr>
        <a:xfrm flipV="1">
          <a:off x="9429115" y="5419979"/>
          <a:ext cx="0" cy="126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47388</xdr:rowOff>
    </xdr:from>
    <xdr:ext cx="469744" cy="259045"/>
    <xdr:sp macro="" textlink="">
      <xdr:nvSpPr>
        <xdr:cNvPr id="113" name="【道路】&#10;一人当たり延長最小値テキスト">
          <a:extLst>
            <a:ext uri="{FF2B5EF4-FFF2-40B4-BE49-F238E27FC236}">
              <a16:creationId xmlns:a16="http://schemas.microsoft.com/office/drawing/2014/main" id="{BCF6C8A4-FA1F-46F3-A9F7-E0DBA5B87452}"/>
            </a:ext>
          </a:extLst>
        </xdr:cNvPr>
        <xdr:cNvSpPr txBox="1"/>
      </xdr:nvSpPr>
      <xdr:spPr>
        <a:xfrm>
          <a:off x="9467850" y="668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43561</xdr:rowOff>
    </xdr:from>
    <xdr:to>
      <xdr:col>55</xdr:col>
      <xdr:colOff>88900</xdr:colOff>
      <xdr:row>41</xdr:row>
      <xdr:rowOff>43561</xdr:rowOff>
    </xdr:to>
    <xdr:cxnSp macro="">
      <xdr:nvCxnSpPr>
        <xdr:cNvPr id="114" name="直線コネクタ 113">
          <a:extLst>
            <a:ext uri="{FF2B5EF4-FFF2-40B4-BE49-F238E27FC236}">
              <a16:creationId xmlns:a16="http://schemas.microsoft.com/office/drawing/2014/main" id="{8CD0AE42-208B-4D3F-91C9-F88EFC8E15BC}"/>
            </a:ext>
          </a:extLst>
        </xdr:cNvPr>
        <xdr:cNvCxnSpPr/>
      </xdr:nvCxnSpPr>
      <xdr:spPr>
        <a:xfrm>
          <a:off x="9363075" y="668566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23131</xdr:rowOff>
    </xdr:from>
    <xdr:ext cx="534377" cy="259045"/>
    <xdr:sp macro="" textlink="">
      <xdr:nvSpPr>
        <xdr:cNvPr id="115" name="【道路】&#10;一人当たり延長最大値テキスト">
          <a:extLst>
            <a:ext uri="{FF2B5EF4-FFF2-40B4-BE49-F238E27FC236}">
              <a16:creationId xmlns:a16="http://schemas.microsoft.com/office/drawing/2014/main" id="{C05C9236-6817-47C2-B948-C45AF0D62506}"/>
            </a:ext>
          </a:extLst>
        </xdr:cNvPr>
        <xdr:cNvSpPr txBox="1"/>
      </xdr:nvSpPr>
      <xdr:spPr>
        <a:xfrm>
          <a:off x="9467850" y="520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76454</xdr:rowOff>
    </xdr:from>
    <xdr:to>
      <xdr:col>55</xdr:col>
      <xdr:colOff>88900</xdr:colOff>
      <xdr:row>33</xdr:row>
      <xdr:rowOff>76454</xdr:rowOff>
    </xdr:to>
    <xdr:cxnSp macro="">
      <xdr:nvCxnSpPr>
        <xdr:cNvPr id="116" name="直線コネクタ 115">
          <a:extLst>
            <a:ext uri="{FF2B5EF4-FFF2-40B4-BE49-F238E27FC236}">
              <a16:creationId xmlns:a16="http://schemas.microsoft.com/office/drawing/2014/main" id="{BBE33DD4-8A96-45D9-B28A-7EB89D0C6006}"/>
            </a:ext>
          </a:extLst>
        </xdr:cNvPr>
        <xdr:cNvCxnSpPr/>
      </xdr:nvCxnSpPr>
      <xdr:spPr>
        <a:xfrm>
          <a:off x="9363075" y="541997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68851</xdr:rowOff>
    </xdr:from>
    <xdr:ext cx="469744" cy="259045"/>
    <xdr:sp macro="" textlink="">
      <xdr:nvSpPr>
        <xdr:cNvPr id="117" name="【道路】&#10;一人当たり延長平均値テキスト">
          <a:extLst>
            <a:ext uri="{FF2B5EF4-FFF2-40B4-BE49-F238E27FC236}">
              <a16:creationId xmlns:a16="http://schemas.microsoft.com/office/drawing/2014/main" id="{CA4E930C-DDCE-4020-8DEA-BFB70EA3D271}"/>
            </a:ext>
          </a:extLst>
        </xdr:cNvPr>
        <xdr:cNvSpPr txBox="1"/>
      </xdr:nvSpPr>
      <xdr:spPr>
        <a:xfrm>
          <a:off x="9467850" y="6380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90424</xdr:rowOff>
    </xdr:from>
    <xdr:to>
      <xdr:col>55</xdr:col>
      <xdr:colOff>50800</xdr:colOff>
      <xdr:row>40</xdr:row>
      <xdr:rowOff>20574</xdr:rowOff>
    </xdr:to>
    <xdr:sp macro="" textlink="">
      <xdr:nvSpPr>
        <xdr:cNvPr id="118" name="フローチャート: 判断 117">
          <a:extLst>
            <a:ext uri="{FF2B5EF4-FFF2-40B4-BE49-F238E27FC236}">
              <a16:creationId xmlns:a16="http://schemas.microsoft.com/office/drawing/2014/main" id="{2C9FD5B3-E0A5-4407-AE71-22084E9F0BD6}"/>
            </a:ext>
          </a:extLst>
        </xdr:cNvPr>
        <xdr:cNvSpPr/>
      </xdr:nvSpPr>
      <xdr:spPr>
        <a:xfrm>
          <a:off x="9401175" y="640232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89535</xdr:rowOff>
    </xdr:from>
    <xdr:to>
      <xdr:col>50</xdr:col>
      <xdr:colOff>165100</xdr:colOff>
      <xdr:row>40</xdr:row>
      <xdr:rowOff>19685</xdr:rowOff>
    </xdr:to>
    <xdr:sp macro="" textlink="">
      <xdr:nvSpPr>
        <xdr:cNvPr id="119" name="フローチャート: 判断 118">
          <a:extLst>
            <a:ext uri="{FF2B5EF4-FFF2-40B4-BE49-F238E27FC236}">
              <a16:creationId xmlns:a16="http://schemas.microsoft.com/office/drawing/2014/main" id="{53732F1F-B452-402A-A1C0-D6F2DE723985}"/>
            </a:ext>
          </a:extLst>
        </xdr:cNvPr>
        <xdr:cNvSpPr/>
      </xdr:nvSpPr>
      <xdr:spPr>
        <a:xfrm>
          <a:off x="8639175" y="64014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90932</xdr:rowOff>
    </xdr:from>
    <xdr:to>
      <xdr:col>46</xdr:col>
      <xdr:colOff>38100</xdr:colOff>
      <xdr:row>40</xdr:row>
      <xdr:rowOff>21082</xdr:rowOff>
    </xdr:to>
    <xdr:sp macro="" textlink="">
      <xdr:nvSpPr>
        <xdr:cNvPr id="120" name="フローチャート: 判断 119">
          <a:extLst>
            <a:ext uri="{FF2B5EF4-FFF2-40B4-BE49-F238E27FC236}">
              <a16:creationId xmlns:a16="http://schemas.microsoft.com/office/drawing/2014/main" id="{A43F7C4E-A5AB-4231-9BA0-042D9592395E}"/>
            </a:ext>
          </a:extLst>
        </xdr:cNvPr>
        <xdr:cNvSpPr/>
      </xdr:nvSpPr>
      <xdr:spPr>
        <a:xfrm>
          <a:off x="7839075" y="640283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90805</xdr:rowOff>
    </xdr:from>
    <xdr:to>
      <xdr:col>41</xdr:col>
      <xdr:colOff>101600</xdr:colOff>
      <xdr:row>40</xdr:row>
      <xdr:rowOff>20955</xdr:rowOff>
    </xdr:to>
    <xdr:sp macro="" textlink="">
      <xdr:nvSpPr>
        <xdr:cNvPr id="121" name="フローチャート: 判断 120">
          <a:extLst>
            <a:ext uri="{FF2B5EF4-FFF2-40B4-BE49-F238E27FC236}">
              <a16:creationId xmlns:a16="http://schemas.microsoft.com/office/drawing/2014/main" id="{EE6CBC11-9D74-48FC-865C-68E1866D5FE6}"/>
            </a:ext>
          </a:extLst>
        </xdr:cNvPr>
        <xdr:cNvSpPr/>
      </xdr:nvSpPr>
      <xdr:spPr>
        <a:xfrm>
          <a:off x="7029450" y="64027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77597</xdr:rowOff>
    </xdr:from>
    <xdr:to>
      <xdr:col>36</xdr:col>
      <xdr:colOff>165100</xdr:colOff>
      <xdr:row>40</xdr:row>
      <xdr:rowOff>7747</xdr:rowOff>
    </xdr:to>
    <xdr:sp macro="" textlink="">
      <xdr:nvSpPr>
        <xdr:cNvPr id="122" name="フローチャート: 判断 121">
          <a:extLst>
            <a:ext uri="{FF2B5EF4-FFF2-40B4-BE49-F238E27FC236}">
              <a16:creationId xmlns:a16="http://schemas.microsoft.com/office/drawing/2014/main" id="{BEF0D4DC-7904-40D4-AD91-FC12BC1383E9}"/>
            </a:ext>
          </a:extLst>
        </xdr:cNvPr>
        <xdr:cNvSpPr/>
      </xdr:nvSpPr>
      <xdr:spPr>
        <a:xfrm>
          <a:off x="6238875" y="639267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04577A0-ABF7-44CE-BA60-EF98AB121D39}"/>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7C1A46E-AE7F-4B28-AFFF-C64EF83B7682}"/>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D9792BC-647E-4DFA-8797-6EC092036CE1}"/>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72CA602-1E80-4DD5-9124-56240817C055}"/>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935D273-FC51-4542-8ED4-0594D5A42BA0}"/>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37465</xdr:rowOff>
    </xdr:from>
    <xdr:to>
      <xdr:col>55</xdr:col>
      <xdr:colOff>50800</xdr:colOff>
      <xdr:row>39</xdr:row>
      <xdr:rowOff>139065</xdr:rowOff>
    </xdr:to>
    <xdr:sp macro="" textlink="">
      <xdr:nvSpPr>
        <xdr:cNvPr id="128" name="楕円 127">
          <a:extLst>
            <a:ext uri="{FF2B5EF4-FFF2-40B4-BE49-F238E27FC236}">
              <a16:creationId xmlns:a16="http://schemas.microsoft.com/office/drawing/2014/main" id="{E3F84AE9-681B-40A5-BEF6-3D568697B137}"/>
            </a:ext>
          </a:extLst>
        </xdr:cNvPr>
        <xdr:cNvSpPr/>
      </xdr:nvSpPr>
      <xdr:spPr>
        <a:xfrm>
          <a:off x="9401175" y="6352540"/>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60342</xdr:rowOff>
    </xdr:from>
    <xdr:ext cx="469744" cy="259045"/>
    <xdr:sp macro="" textlink="">
      <xdr:nvSpPr>
        <xdr:cNvPr id="129" name="【道路】&#10;一人当たり延長該当値テキスト">
          <a:extLst>
            <a:ext uri="{FF2B5EF4-FFF2-40B4-BE49-F238E27FC236}">
              <a16:creationId xmlns:a16="http://schemas.microsoft.com/office/drawing/2014/main" id="{38100358-2CDA-455F-A0FD-7A2A685F7FEA}"/>
            </a:ext>
          </a:extLst>
        </xdr:cNvPr>
        <xdr:cNvSpPr txBox="1"/>
      </xdr:nvSpPr>
      <xdr:spPr>
        <a:xfrm>
          <a:off x="9467850"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40894</xdr:rowOff>
    </xdr:from>
    <xdr:to>
      <xdr:col>50</xdr:col>
      <xdr:colOff>165100</xdr:colOff>
      <xdr:row>39</xdr:row>
      <xdr:rowOff>142494</xdr:rowOff>
    </xdr:to>
    <xdr:sp macro="" textlink="">
      <xdr:nvSpPr>
        <xdr:cNvPr id="130" name="楕円 129">
          <a:extLst>
            <a:ext uri="{FF2B5EF4-FFF2-40B4-BE49-F238E27FC236}">
              <a16:creationId xmlns:a16="http://schemas.microsoft.com/office/drawing/2014/main" id="{ADEBBC46-A6FC-4227-99D6-B8E9FFA59864}"/>
            </a:ext>
          </a:extLst>
        </xdr:cNvPr>
        <xdr:cNvSpPr/>
      </xdr:nvSpPr>
      <xdr:spPr>
        <a:xfrm>
          <a:off x="8639175" y="635596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88265</xdr:rowOff>
    </xdr:from>
    <xdr:to>
      <xdr:col>55</xdr:col>
      <xdr:colOff>0</xdr:colOff>
      <xdr:row>39</xdr:row>
      <xdr:rowOff>91694</xdr:rowOff>
    </xdr:to>
    <xdr:cxnSp macro="">
      <xdr:nvCxnSpPr>
        <xdr:cNvPr id="131" name="直線コネクタ 130">
          <a:extLst>
            <a:ext uri="{FF2B5EF4-FFF2-40B4-BE49-F238E27FC236}">
              <a16:creationId xmlns:a16="http://schemas.microsoft.com/office/drawing/2014/main" id="{D9583ACE-8DD9-4C48-8484-7D3EA0DB1392}"/>
            </a:ext>
          </a:extLst>
        </xdr:cNvPr>
        <xdr:cNvCxnSpPr/>
      </xdr:nvCxnSpPr>
      <xdr:spPr>
        <a:xfrm flipV="1">
          <a:off x="8686800" y="6400165"/>
          <a:ext cx="74295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39116</xdr:rowOff>
    </xdr:from>
    <xdr:to>
      <xdr:col>46</xdr:col>
      <xdr:colOff>38100</xdr:colOff>
      <xdr:row>39</xdr:row>
      <xdr:rowOff>140716</xdr:rowOff>
    </xdr:to>
    <xdr:sp macro="" textlink="">
      <xdr:nvSpPr>
        <xdr:cNvPr id="132" name="楕円 131">
          <a:extLst>
            <a:ext uri="{FF2B5EF4-FFF2-40B4-BE49-F238E27FC236}">
              <a16:creationId xmlns:a16="http://schemas.microsoft.com/office/drawing/2014/main" id="{FE73F845-CFF6-48D1-ADE9-D9EA8A39E74E}"/>
            </a:ext>
          </a:extLst>
        </xdr:cNvPr>
        <xdr:cNvSpPr/>
      </xdr:nvSpPr>
      <xdr:spPr>
        <a:xfrm>
          <a:off x="7839075" y="635419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89916</xdr:rowOff>
    </xdr:from>
    <xdr:to>
      <xdr:col>50</xdr:col>
      <xdr:colOff>114300</xdr:colOff>
      <xdr:row>39</xdr:row>
      <xdr:rowOff>91694</xdr:rowOff>
    </xdr:to>
    <xdr:cxnSp macro="">
      <xdr:nvCxnSpPr>
        <xdr:cNvPr id="133" name="直線コネクタ 132">
          <a:extLst>
            <a:ext uri="{FF2B5EF4-FFF2-40B4-BE49-F238E27FC236}">
              <a16:creationId xmlns:a16="http://schemas.microsoft.com/office/drawing/2014/main" id="{0878E4DF-4C30-4708-A5FA-CFFBD359265C}"/>
            </a:ext>
          </a:extLst>
        </xdr:cNvPr>
        <xdr:cNvCxnSpPr/>
      </xdr:nvCxnSpPr>
      <xdr:spPr>
        <a:xfrm>
          <a:off x="7886700" y="6401816"/>
          <a:ext cx="8001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54991</xdr:rowOff>
    </xdr:from>
    <xdr:to>
      <xdr:col>41</xdr:col>
      <xdr:colOff>101600</xdr:colOff>
      <xdr:row>39</xdr:row>
      <xdr:rowOff>156591</xdr:rowOff>
    </xdr:to>
    <xdr:sp macro="" textlink="">
      <xdr:nvSpPr>
        <xdr:cNvPr id="134" name="楕円 133">
          <a:extLst>
            <a:ext uri="{FF2B5EF4-FFF2-40B4-BE49-F238E27FC236}">
              <a16:creationId xmlns:a16="http://schemas.microsoft.com/office/drawing/2014/main" id="{42CBD358-4C9A-4665-82F5-14402BC9A2FE}"/>
            </a:ext>
          </a:extLst>
        </xdr:cNvPr>
        <xdr:cNvSpPr/>
      </xdr:nvSpPr>
      <xdr:spPr>
        <a:xfrm>
          <a:off x="7029450" y="637006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89916</xdr:rowOff>
    </xdr:from>
    <xdr:to>
      <xdr:col>45</xdr:col>
      <xdr:colOff>177800</xdr:colOff>
      <xdr:row>39</xdr:row>
      <xdr:rowOff>105791</xdr:rowOff>
    </xdr:to>
    <xdr:cxnSp macro="">
      <xdr:nvCxnSpPr>
        <xdr:cNvPr id="135" name="直線コネクタ 134">
          <a:extLst>
            <a:ext uri="{FF2B5EF4-FFF2-40B4-BE49-F238E27FC236}">
              <a16:creationId xmlns:a16="http://schemas.microsoft.com/office/drawing/2014/main" id="{FE433110-BC15-4213-BC09-D91F4184BA9B}"/>
            </a:ext>
          </a:extLst>
        </xdr:cNvPr>
        <xdr:cNvCxnSpPr/>
      </xdr:nvCxnSpPr>
      <xdr:spPr>
        <a:xfrm flipV="1">
          <a:off x="7077075" y="6401816"/>
          <a:ext cx="809625"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53848</xdr:rowOff>
    </xdr:from>
    <xdr:to>
      <xdr:col>36</xdr:col>
      <xdr:colOff>165100</xdr:colOff>
      <xdr:row>39</xdr:row>
      <xdr:rowOff>155448</xdr:rowOff>
    </xdr:to>
    <xdr:sp macro="" textlink="">
      <xdr:nvSpPr>
        <xdr:cNvPr id="136" name="楕円 135">
          <a:extLst>
            <a:ext uri="{FF2B5EF4-FFF2-40B4-BE49-F238E27FC236}">
              <a16:creationId xmlns:a16="http://schemas.microsoft.com/office/drawing/2014/main" id="{D3DEEC1A-99DC-48A9-8E4B-7FE64AC2C136}"/>
            </a:ext>
          </a:extLst>
        </xdr:cNvPr>
        <xdr:cNvSpPr/>
      </xdr:nvSpPr>
      <xdr:spPr>
        <a:xfrm>
          <a:off x="6238875" y="636574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104648</xdr:rowOff>
    </xdr:from>
    <xdr:to>
      <xdr:col>41</xdr:col>
      <xdr:colOff>50800</xdr:colOff>
      <xdr:row>39</xdr:row>
      <xdr:rowOff>105791</xdr:rowOff>
    </xdr:to>
    <xdr:cxnSp macro="">
      <xdr:nvCxnSpPr>
        <xdr:cNvPr id="137" name="直線コネクタ 136">
          <a:extLst>
            <a:ext uri="{FF2B5EF4-FFF2-40B4-BE49-F238E27FC236}">
              <a16:creationId xmlns:a16="http://schemas.microsoft.com/office/drawing/2014/main" id="{BAC7EAF0-AE8B-4016-8752-3243DB4A5670}"/>
            </a:ext>
          </a:extLst>
        </xdr:cNvPr>
        <xdr:cNvCxnSpPr/>
      </xdr:nvCxnSpPr>
      <xdr:spPr>
        <a:xfrm>
          <a:off x="6286500" y="6422898"/>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10812</xdr:rowOff>
    </xdr:from>
    <xdr:ext cx="469744" cy="259045"/>
    <xdr:sp macro="" textlink="">
      <xdr:nvSpPr>
        <xdr:cNvPr id="138" name="n_1aveValue【道路】&#10;一人当たり延長">
          <a:extLst>
            <a:ext uri="{FF2B5EF4-FFF2-40B4-BE49-F238E27FC236}">
              <a16:creationId xmlns:a16="http://schemas.microsoft.com/office/drawing/2014/main" id="{9F97E555-5E47-433F-A4BC-C1DEFB9522D4}"/>
            </a:ext>
          </a:extLst>
        </xdr:cNvPr>
        <xdr:cNvSpPr txBox="1"/>
      </xdr:nvSpPr>
      <xdr:spPr>
        <a:xfrm>
          <a:off x="845827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12209</xdr:rowOff>
    </xdr:from>
    <xdr:ext cx="469744" cy="259045"/>
    <xdr:sp macro="" textlink="">
      <xdr:nvSpPr>
        <xdr:cNvPr id="139" name="n_2aveValue【道路】&#10;一人当たり延長">
          <a:extLst>
            <a:ext uri="{FF2B5EF4-FFF2-40B4-BE49-F238E27FC236}">
              <a16:creationId xmlns:a16="http://schemas.microsoft.com/office/drawing/2014/main" id="{98226DDD-D9CA-4EA7-ACB2-3FA6A2AC64B5}"/>
            </a:ext>
          </a:extLst>
        </xdr:cNvPr>
        <xdr:cNvSpPr txBox="1"/>
      </xdr:nvSpPr>
      <xdr:spPr>
        <a:xfrm>
          <a:off x="7677227" y="648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12082</xdr:rowOff>
    </xdr:from>
    <xdr:ext cx="469744" cy="259045"/>
    <xdr:sp macro="" textlink="">
      <xdr:nvSpPr>
        <xdr:cNvPr id="140" name="n_3aveValue【道路】&#10;一人当たり延長">
          <a:extLst>
            <a:ext uri="{FF2B5EF4-FFF2-40B4-BE49-F238E27FC236}">
              <a16:creationId xmlns:a16="http://schemas.microsoft.com/office/drawing/2014/main" id="{820CB447-1B39-49B1-A55F-6A255A867E82}"/>
            </a:ext>
          </a:extLst>
        </xdr:cNvPr>
        <xdr:cNvSpPr txBox="1"/>
      </xdr:nvSpPr>
      <xdr:spPr>
        <a:xfrm>
          <a:off x="6867602" y="648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170324</xdr:rowOff>
    </xdr:from>
    <xdr:ext cx="469744" cy="259045"/>
    <xdr:sp macro="" textlink="">
      <xdr:nvSpPr>
        <xdr:cNvPr id="141" name="n_4aveValue【道路】&#10;一人当たり延長">
          <a:extLst>
            <a:ext uri="{FF2B5EF4-FFF2-40B4-BE49-F238E27FC236}">
              <a16:creationId xmlns:a16="http://schemas.microsoft.com/office/drawing/2014/main" id="{E8F2608F-868E-4CA9-AF2C-E441CBF4D0D9}"/>
            </a:ext>
          </a:extLst>
        </xdr:cNvPr>
        <xdr:cNvSpPr txBox="1"/>
      </xdr:nvSpPr>
      <xdr:spPr>
        <a:xfrm>
          <a:off x="6067502" y="64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159021</xdr:rowOff>
    </xdr:from>
    <xdr:ext cx="469744" cy="259045"/>
    <xdr:sp macro="" textlink="">
      <xdr:nvSpPr>
        <xdr:cNvPr id="142" name="n_1mainValue【道路】&#10;一人当たり延長">
          <a:extLst>
            <a:ext uri="{FF2B5EF4-FFF2-40B4-BE49-F238E27FC236}">
              <a16:creationId xmlns:a16="http://schemas.microsoft.com/office/drawing/2014/main" id="{C4696DD6-E6E0-4498-9E05-F4DD778A8007}"/>
            </a:ext>
          </a:extLst>
        </xdr:cNvPr>
        <xdr:cNvSpPr txBox="1"/>
      </xdr:nvSpPr>
      <xdr:spPr>
        <a:xfrm>
          <a:off x="8458277" y="615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157243</xdr:rowOff>
    </xdr:from>
    <xdr:ext cx="469744" cy="259045"/>
    <xdr:sp macro="" textlink="">
      <xdr:nvSpPr>
        <xdr:cNvPr id="143" name="n_2mainValue【道路】&#10;一人当たり延長">
          <a:extLst>
            <a:ext uri="{FF2B5EF4-FFF2-40B4-BE49-F238E27FC236}">
              <a16:creationId xmlns:a16="http://schemas.microsoft.com/office/drawing/2014/main" id="{DA431F79-AE86-4EA0-B321-1613FC67B089}"/>
            </a:ext>
          </a:extLst>
        </xdr:cNvPr>
        <xdr:cNvSpPr txBox="1"/>
      </xdr:nvSpPr>
      <xdr:spPr>
        <a:xfrm>
          <a:off x="7677227" y="615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1668</xdr:rowOff>
    </xdr:from>
    <xdr:ext cx="469744" cy="259045"/>
    <xdr:sp macro="" textlink="">
      <xdr:nvSpPr>
        <xdr:cNvPr id="144" name="n_3mainValue【道路】&#10;一人当たり延長">
          <a:extLst>
            <a:ext uri="{FF2B5EF4-FFF2-40B4-BE49-F238E27FC236}">
              <a16:creationId xmlns:a16="http://schemas.microsoft.com/office/drawing/2014/main" id="{8D8A2914-A52A-4C6F-8FB4-E9D663D7091D}"/>
            </a:ext>
          </a:extLst>
        </xdr:cNvPr>
        <xdr:cNvSpPr txBox="1"/>
      </xdr:nvSpPr>
      <xdr:spPr>
        <a:xfrm>
          <a:off x="6867602" y="615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525</xdr:rowOff>
    </xdr:from>
    <xdr:ext cx="469744" cy="259045"/>
    <xdr:sp macro="" textlink="">
      <xdr:nvSpPr>
        <xdr:cNvPr id="145" name="n_4mainValue【道路】&#10;一人当たり延長">
          <a:extLst>
            <a:ext uri="{FF2B5EF4-FFF2-40B4-BE49-F238E27FC236}">
              <a16:creationId xmlns:a16="http://schemas.microsoft.com/office/drawing/2014/main" id="{03AE51E2-7F49-499E-8184-C267420AA117}"/>
            </a:ext>
          </a:extLst>
        </xdr:cNvPr>
        <xdr:cNvSpPr txBox="1"/>
      </xdr:nvSpPr>
      <xdr:spPr>
        <a:xfrm>
          <a:off x="6067502"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65754CAB-1245-4FDB-B9F8-9AC6198A823E}"/>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326E0C7D-37A9-40DE-B0B0-12A180A62640}"/>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859DB79C-A513-4480-8A60-326AD51D249E}"/>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DE6A99CD-90E4-4D15-9BCB-50DF906CC0E1}"/>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7AA38682-C957-4630-91BB-87A5782F9C87}"/>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8CFDF511-EB5D-43B0-B6EE-CD9A702522D0}"/>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7BC5564C-4D40-4714-8E13-64BF80A3C430}"/>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ED69F211-D60C-4DC4-B62F-5AEB39003727}"/>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8BC8EE7B-D400-480B-B906-7D1C267857CE}"/>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CF63390C-E652-4F5A-B0CE-D6A1D878F666}"/>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4583BEB5-EED3-4920-9255-0EA915D02931}"/>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56E5643A-5571-4908-AF94-A2A4DC08EBCC}"/>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CDC64304-6BDF-4C2D-9E71-6BDA46C4C81B}"/>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C938549-2011-440D-B33A-4E2D0E8CF372}"/>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8506C8D8-18D5-441C-8D8B-393DBF35A032}"/>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213E0654-F056-4344-90A7-159187E2D4D2}"/>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5CF6809E-09C1-4567-B3EC-388D9FD03589}"/>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C759305A-54D7-4C0D-BCB9-A3C45976A043}"/>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45BA8C77-307B-4B0B-A826-0A0E858BDBEB}"/>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410D0F36-0574-4068-9A59-2BB708E1F727}"/>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a:extLst>
            <a:ext uri="{FF2B5EF4-FFF2-40B4-BE49-F238E27FC236}">
              <a16:creationId xmlns:a16="http://schemas.microsoft.com/office/drawing/2014/main" id="{9CFE32FD-4122-47D0-A24F-24B9E725EE33}"/>
            </a:ext>
          </a:extLst>
        </xdr:cNvPr>
        <xdr:cNvSpPr txBox="1"/>
      </xdr:nvSpPr>
      <xdr:spPr>
        <a:xfrm>
          <a:off x="388136" y="88652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26E8FBFC-C967-46F9-9D79-19F765D13495}"/>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A6F30CF2-3BFC-43D7-BE2B-10C5E5C205D6}"/>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63</xdr:row>
      <xdr:rowOff>80010</xdr:rowOff>
    </xdr:to>
    <xdr:cxnSp macro="">
      <xdr:nvCxnSpPr>
        <xdr:cNvPr id="169" name="直線コネクタ 168">
          <a:extLst>
            <a:ext uri="{FF2B5EF4-FFF2-40B4-BE49-F238E27FC236}">
              <a16:creationId xmlns:a16="http://schemas.microsoft.com/office/drawing/2014/main" id="{050B0FB0-01C1-41BB-9BF3-EC450F254E0C}"/>
            </a:ext>
          </a:extLst>
        </xdr:cNvPr>
        <xdr:cNvCxnSpPr/>
      </xdr:nvCxnSpPr>
      <xdr:spPr>
        <a:xfrm flipV="1">
          <a:off x="4180840" y="9065895"/>
          <a:ext cx="0" cy="1218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83837</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AB61DDD6-7F4B-4030-AD9C-8FA8031EAC9E}"/>
            </a:ext>
          </a:extLst>
        </xdr:cNvPr>
        <xdr:cNvSpPr txBox="1"/>
      </xdr:nvSpPr>
      <xdr:spPr>
        <a:xfrm>
          <a:off x="4219575" y="10288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80010</xdr:rowOff>
    </xdr:from>
    <xdr:to>
      <xdr:col>24</xdr:col>
      <xdr:colOff>152400</xdr:colOff>
      <xdr:row>63</xdr:row>
      <xdr:rowOff>80010</xdr:rowOff>
    </xdr:to>
    <xdr:cxnSp macro="">
      <xdr:nvCxnSpPr>
        <xdr:cNvPr id="171" name="直線コネクタ 170">
          <a:extLst>
            <a:ext uri="{FF2B5EF4-FFF2-40B4-BE49-F238E27FC236}">
              <a16:creationId xmlns:a16="http://schemas.microsoft.com/office/drawing/2014/main" id="{B81D28F3-819D-4262-8D6D-94A9280D3224}"/>
            </a:ext>
          </a:extLst>
        </xdr:cNvPr>
        <xdr:cNvCxnSpPr/>
      </xdr:nvCxnSpPr>
      <xdr:spPr>
        <a:xfrm>
          <a:off x="4105275" y="102844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E7796D3B-3164-4889-91F7-42BC01B56376}"/>
            </a:ext>
          </a:extLst>
        </xdr:cNvPr>
        <xdr:cNvSpPr txBox="1"/>
      </xdr:nvSpPr>
      <xdr:spPr>
        <a:xfrm>
          <a:off x="4219575" y="88601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173" name="直線コネクタ 172">
          <a:extLst>
            <a:ext uri="{FF2B5EF4-FFF2-40B4-BE49-F238E27FC236}">
              <a16:creationId xmlns:a16="http://schemas.microsoft.com/office/drawing/2014/main" id="{5E1A7642-B014-4B2F-B344-F228506BE0F0}"/>
            </a:ext>
          </a:extLst>
        </xdr:cNvPr>
        <xdr:cNvCxnSpPr/>
      </xdr:nvCxnSpPr>
      <xdr:spPr>
        <a:xfrm>
          <a:off x="4105275" y="90658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23512</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4B9E0819-2F32-4428-A0E8-B3565B72603C}"/>
            </a:ext>
          </a:extLst>
        </xdr:cNvPr>
        <xdr:cNvSpPr txBox="1"/>
      </xdr:nvSpPr>
      <xdr:spPr>
        <a:xfrm>
          <a:off x="4219575" y="9904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xdr:rowOff>
    </xdr:from>
    <xdr:to>
      <xdr:col>24</xdr:col>
      <xdr:colOff>114300</xdr:colOff>
      <xdr:row>62</xdr:row>
      <xdr:rowOff>102235</xdr:rowOff>
    </xdr:to>
    <xdr:sp macro="" textlink="">
      <xdr:nvSpPr>
        <xdr:cNvPr id="175" name="フローチャート: 判断 174">
          <a:extLst>
            <a:ext uri="{FF2B5EF4-FFF2-40B4-BE49-F238E27FC236}">
              <a16:creationId xmlns:a16="http://schemas.microsoft.com/office/drawing/2014/main" id="{FB9BA191-CEA6-4F22-A9F6-3C7502A4B2AD}"/>
            </a:ext>
          </a:extLst>
        </xdr:cNvPr>
        <xdr:cNvSpPr/>
      </xdr:nvSpPr>
      <xdr:spPr>
        <a:xfrm>
          <a:off x="4124325" y="1003998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149225</xdr:rowOff>
    </xdr:from>
    <xdr:to>
      <xdr:col>20</xdr:col>
      <xdr:colOff>38100</xdr:colOff>
      <xdr:row>62</xdr:row>
      <xdr:rowOff>79375</xdr:rowOff>
    </xdr:to>
    <xdr:sp macro="" textlink="">
      <xdr:nvSpPr>
        <xdr:cNvPr id="176" name="フローチャート: 判断 175">
          <a:extLst>
            <a:ext uri="{FF2B5EF4-FFF2-40B4-BE49-F238E27FC236}">
              <a16:creationId xmlns:a16="http://schemas.microsoft.com/office/drawing/2014/main" id="{889D42E0-4CA1-4CA2-99E8-5433A302F08A}"/>
            </a:ext>
          </a:extLst>
        </xdr:cNvPr>
        <xdr:cNvSpPr/>
      </xdr:nvSpPr>
      <xdr:spPr>
        <a:xfrm>
          <a:off x="3381375" y="100266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126365</xdr:rowOff>
    </xdr:from>
    <xdr:to>
      <xdr:col>15</xdr:col>
      <xdr:colOff>101600</xdr:colOff>
      <xdr:row>62</xdr:row>
      <xdr:rowOff>56515</xdr:rowOff>
    </xdr:to>
    <xdr:sp macro="" textlink="">
      <xdr:nvSpPr>
        <xdr:cNvPr id="177" name="フローチャート: 判断 176">
          <a:extLst>
            <a:ext uri="{FF2B5EF4-FFF2-40B4-BE49-F238E27FC236}">
              <a16:creationId xmlns:a16="http://schemas.microsoft.com/office/drawing/2014/main" id="{3624A0CB-DF3E-429B-8C35-68CFC1D39B22}"/>
            </a:ext>
          </a:extLst>
        </xdr:cNvPr>
        <xdr:cNvSpPr/>
      </xdr:nvSpPr>
      <xdr:spPr>
        <a:xfrm>
          <a:off x="2571750" y="1000061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103505</xdr:rowOff>
    </xdr:from>
    <xdr:to>
      <xdr:col>10</xdr:col>
      <xdr:colOff>165100</xdr:colOff>
      <xdr:row>62</xdr:row>
      <xdr:rowOff>33655</xdr:rowOff>
    </xdr:to>
    <xdr:sp macro="" textlink="">
      <xdr:nvSpPr>
        <xdr:cNvPr id="178" name="フローチャート: 判断 177">
          <a:extLst>
            <a:ext uri="{FF2B5EF4-FFF2-40B4-BE49-F238E27FC236}">
              <a16:creationId xmlns:a16="http://schemas.microsoft.com/office/drawing/2014/main" id="{571748E5-97CA-494E-9BE0-D1CB230D938B}"/>
            </a:ext>
          </a:extLst>
        </xdr:cNvPr>
        <xdr:cNvSpPr/>
      </xdr:nvSpPr>
      <xdr:spPr>
        <a:xfrm>
          <a:off x="1781175" y="998410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73025</xdr:rowOff>
    </xdr:from>
    <xdr:to>
      <xdr:col>6</xdr:col>
      <xdr:colOff>38100</xdr:colOff>
      <xdr:row>62</xdr:row>
      <xdr:rowOff>3175</xdr:rowOff>
    </xdr:to>
    <xdr:sp macro="" textlink="">
      <xdr:nvSpPr>
        <xdr:cNvPr id="179" name="フローチャート: 判断 178">
          <a:extLst>
            <a:ext uri="{FF2B5EF4-FFF2-40B4-BE49-F238E27FC236}">
              <a16:creationId xmlns:a16="http://schemas.microsoft.com/office/drawing/2014/main" id="{CFECDFE0-4983-4025-941B-B80D3B3DCE6E}"/>
            </a:ext>
          </a:extLst>
        </xdr:cNvPr>
        <xdr:cNvSpPr/>
      </xdr:nvSpPr>
      <xdr:spPr>
        <a:xfrm>
          <a:off x="981075" y="99504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691095CA-F83C-4B73-8D05-4C9289F1F319}"/>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25FBE64A-C1AA-4203-AA27-7B52A87C1B3F}"/>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B33F9BBE-52CF-4F45-86AB-8EC3BE8585C0}"/>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72A4EAD1-8EB4-438A-98AC-E009FF82EDED}"/>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BC4852B-54FF-45BF-A9A2-B03894672FDC}"/>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84455</xdr:rowOff>
    </xdr:from>
    <xdr:to>
      <xdr:col>24</xdr:col>
      <xdr:colOff>114300</xdr:colOff>
      <xdr:row>63</xdr:row>
      <xdr:rowOff>14605</xdr:rowOff>
    </xdr:to>
    <xdr:sp macro="" textlink="">
      <xdr:nvSpPr>
        <xdr:cNvPr id="185" name="楕円 184">
          <a:extLst>
            <a:ext uri="{FF2B5EF4-FFF2-40B4-BE49-F238E27FC236}">
              <a16:creationId xmlns:a16="http://schemas.microsoft.com/office/drawing/2014/main" id="{32E898E1-F631-412E-8990-64EDD2A25269}"/>
            </a:ext>
          </a:extLst>
        </xdr:cNvPr>
        <xdr:cNvSpPr/>
      </xdr:nvSpPr>
      <xdr:spPr>
        <a:xfrm>
          <a:off x="4124325" y="1012698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170832</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9B9DF99D-C36D-46BD-90FE-4DDFF7311973}"/>
            </a:ext>
          </a:extLst>
        </xdr:cNvPr>
        <xdr:cNvSpPr txBox="1"/>
      </xdr:nvSpPr>
      <xdr:spPr>
        <a:xfrm>
          <a:off x="4219575" y="10038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65405</xdr:rowOff>
    </xdr:from>
    <xdr:to>
      <xdr:col>20</xdr:col>
      <xdr:colOff>38100</xdr:colOff>
      <xdr:row>62</xdr:row>
      <xdr:rowOff>167005</xdr:rowOff>
    </xdr:to>
    <xdr:sp macro="" textlink="">
      <xdr:nvSpPr>
        <xdr:cNvPr id="187" name="楕円 186">
          <a:extLst>
            <a:ext uri="{FF2B5EF4-FFF2-40B4-BE49-F238E27FC236}">
              <a16:creationId xmlns:a16="http://schemas.microsoft.com/office/drawing/2014/main" id="{70A5D362-D746-4825-83AF-D9D479754ED8}"/>
            </a:ext>
          </a:extLst>
        </xdr:cNvPr>
        <xdr:cNvSpPr/>
      </xdr:nvSpPr>
      <xdr:spPr>
        <a:xfrm>
          <a:off x="3381375" y="101079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116205</xdr:rowOff>
    </xdr:from>
    <xdr:to>
      <xdr:col>24</xdr:col>
      <xdr:colOff>63500</xdr:colOff>
      <xdr:row>62</xdr:row>
      <xdr:rowOff>135255</xdr:rowOff>
    </xdr:to>
    <xdr:cxnSp macro="">
      <xdr:nvCxnSpPr>
        <xdr:cNvPr id="188" name="直線コネクタ 187">
          <a:extLst>
            <a:ext uri="{FF2B5EF4-FFF2-40B4-BE49-F238E27FC236}">
              <a16:creationId xmlns:a16="http://schemas.microsoft.com/office/drawing/2014/main" id="{C3DBC162-7D11-43CD-B059-0FB6D6269B64}"/>
            </a:ext>
          </a:extLst>
        </xdr:cNvPr>
        <xdr:cNvCxnSpPr/>
      </xdr:nvCxnSpPr>
      <xdr:spPr>
        <a:xfrm>
          <a:off x="3429000" y="10155555"/>
          <a:ext cx="7524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40640</xdr:rowOff>
    </xdr:from>
    <xdr:to>
      <xdr:col>15</xdr:col>
      <xdr:colOff>101600</xdr:colOff>
      <xdr:row>62</xdr:row>
      <xdr:rowOff>142240</xdr:rowOff>
    </xdr:to>
    <xdr:sp macro="" textlink="">
      <xdr:nvSpPr>
        <xdr:cNvPr id="189" name="楕円 188">
          <a:extLst>
            <a:ext uri="{FF2B5EF4-FFF2-40B4-BE49-F238E27FC236}">
              <a16:creationId xmlns:a16="http://schemas.microsoft.com/office/drawing/2014/main" id="{CCD3DBC6-22C8-42D3-9091-268769EE58F0}"/>
            </a:ext>
          </a:extLst>
        </xdr:cNvPr>
        <xdr:cNvSpPr/>
      </xdr:nvSpPr>
      <xdr:spPr>
        <a:xfrm>
          <a:off x="2571750" y="1007999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91440</xdr:rowOff>
    </xdr:from>
    <xdr:to>
      <xdr:col>19</xdr:col>
      <xdr:colOff>177800</xdr:colOff>
      <xdr:row>62</xdr:row>
      <xdr:rowOff>116205</xdr:rowOff>
    </xdr:to>
    <xdr:cxnSp macro="">
      <xdr:nvCxnSpPr>
        <xdr:cNvPr id="190" name="直線コネクタ 189">
          <a:extLst>
            <a:ext uri="{FF2B5EF4-FFF2-40B4-BE49-F238E27FC236}">
              <a16:creationId xmlns:a16="http://schemas.microsoft.com/office/drawing/2014/main" id="{F2F8BC2B-1ED4-414D-8141-8EBC481811EB}"/>
            </a:ext>
          </a:extLst>
        </xdr:cNvPr>
        <xdr:cNvCxnSpPr/>
      </xdr:nvCxnSpPr>
      <xdr:spPr>
        <a:xfrm>
          <a:off x="2619375" y="10127615"/>
          <a:ext cx="809625"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13970</xdr:rowOff>
    </xdr:from>
    <xdr:to>
      <xdr:col>10</xdr:col>
      <xdr:colOff>165100</xdr:colOff>
      <xdr:row>62</xdr:row>
      <xdr:rowOff>115570</xdr:rowOff>
    </xdr:to>
    <xdr:sp macro="" textlink="">
      <xdr:nvSpPr>
        <xdr:cNvPr id="191" name="楕円 190">
          <a:extLst>
            <a:ext uri="{FF2B5EF4-FFF2-40B4-BE49-F238E27FC236}">
              <a16:creationId xmlns:a16="http://schemas.microsoft.com/office/drawing/2014/main" id="{E7454462-5608-413F-B86D-ADD057BD09DC}"/>
            </a:ext>
          </a:extLst>
        </xdr:cNvPr>
        <xdr:cNvSpPr/>
      </xdr:nvSpPr>
      <xdr:spPr>
        <a:xfrm>
          <a:off x="1781175" y="1005014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64770</xdr:rowOff>
    </xdr:from>
    <xdr:to>
      <xdr:col>15</xdr:col>
      <xdr:colOff>50800</xdr:colOff>
      <xdr:row>62</xdr:row>
      <xdr:rowOff>91440</xdr:rowOff>
    </xdr:to>
    <xdr:cxnSp macro="">
      <xdr:nvCxnSpPr>
        <xdr:cNvPr id="192" name="直線コネクタ 191">
          <a:extLst>
            <a:ext uri="{FF2B5EF4-FFF2-40B4-BE49-F238E27FC236}">
              <a16:creationId xmlns:a16="http://schemas.microsoft.com/office/drawing/2014/main" id="{61884817-563B-452A-90F1-9C86A1D3705E}"/>
            </a:ext>
          </a:extLst>
        </xdr:cNvPr>
        <xdr:cNvCxnSpPr/>
      </xdr:nvCxnSpPr>
      <xdr:spPr>
        <a:xfrm>
          <a:off x="1828800" y="10107295"/>
          <a:ext cx="790575"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158750</xdr:rowOff>
    </xdr:from>
    <xdr:to>
      <xdr:col>6</xdr:col>
      <xdr:colOff>38100</xdr:colOff>
      <xdr:row>62</xdr:row>
      <xdr:rowOff>88900</xdr:rowOff>
    </xdr:to>
    <xdr:sp macro="" textlink="">
      <xdr:nvSpPr>
        <xdr:cNvPr id="193" name="楕円 192">
          <a:extLst>
            <a:ext uri="{FF2B5EF4-FFF2-40B4-BE49-F238E27FC236}">
              <a16:creationId xmlns:a16="http://schemas.microsoft.com/office/drawing/2014/main" id="{4FEAEF85-548B-4427-9FD0-7CC611873F42}"/>
            </a:ext>
          </a:extLst>
        </xdr:cNvPr>
        <xdr:cNvSpPr/>
      </xdr:nvSpPr>
      <xdr:spPr>
        <a:xfrm>
          <a:off x="981075" y="100393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38100</xdr:rowOff>
    </xdr:from>
    <xdr:to>
      <xdr:col>10</xdr:col>
      <xdr:colOff>114300</xdr:colOff>
      <xdr:row>62</xdr:row>
      <xdr:rowOff>64770</xdr:rowOff>
    </xdr:to>
    <xdr:cxnSp macro="">
      <xdr:nvCxnSpPr>
        <xdr:cNvPr id="194" name="直線コネクタ 193">
          <a:extLst>
            <a:ext uri="{FF2B5EF4-FFF2-40B4-BE49-F238E27FC236}">
              <a16:creationId xmlns:a16="http://schemas.microsoft.com/office/drawing/2014/main" id="{AE743EF8-288A-43CE-96CC-39E0C050B421}"/>
            </a:ext>
          </a:extLst>
        </xdr:cNvPr>
        <xdr:cNvCxnSpPr/>
      </xdr:nvCxnSpPr>
      <xdr:spPr>
        <a:xfrm>
          <a:off x="1028700" y="10077450"/>
          <a:ext cx="80010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95902</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EEA7033F-84AC-42B7-9198-717FD2ADB954}"/>
            </a:ext>
          </a:extLst>
        </xdr:cNvPr>
        <xdr:cNvSpPr txBox="1"/>
      </xdr:nvSpPr>
      <xdr:spPr>
        <a:xfrm>
          <a:off x="32391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73042</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E91DD779-7DB6-4980-9F0D-050400EF87EA}"/>
            </a:ext>
          </a:extLst>
        </xdr:cNvPr>
        <xdr:cNvSpPr txBox="1"/>
      </xdr:nvSpPr>
      <xdr:spPr>
        <a:xfrm>
          <a:off x="24390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50182</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63675767-FC58-470E-9F69-42F8632FEA8A}"/>
            </a:ext>
          </a:extLst>
        </xdr:cNvPr>
        <xdr:cNvSpPr txBox="1"/>
      </xdr:nvSpPr>
      <xdr:spPr>
        <a:xfrm>
          <a:off x="1648469" y="9762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19702</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8CE9DB7D-4297-4590-874F-A5294B17AF7A}"/>
            </a:ext>
          </a:extLst>
        </xdr:cNvPr>
        <xdr:cNvSpPr txBox="1"/>
      </xdr:nvSpPr>
      <xdr:spPr>
        <a:xfrm>
          <a:off x="848369"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158132</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E829808D-26AB-4607-819D-15B6EBD67CE9}"/>
            </a:ext>
          </a:extLst>
        </xdr:cNvPr>
        <xdr:cNvSpPr txBox="1"/>
      </xdr:nvSpPr>
      <xdr:spPr>
        <a:xfrm>
          <a:off x="3239144" y="10200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133367</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CD73210C-439C-4D1F-A3FF-C2CB9A981A4F}"/>
            </a:ext>
          </a:extLst>
        </xdr:cNvPr>
        <xdr:cNvSpPr txBox="1"/>
      </xdr:nvSpPr>
      <xdr:spPr>
        <a:xfrm>
          <a:off x="24390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106697</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7C54A509-7C77-4871-A0BB-82CF5BE81BA8}"/>
            </a:ext>
          </a:extLst>
        </xdr:cNvPr>
        <xdr:cNvSpPr txBox="1"/>
      </xdr:nvSpPr>
      <xdr:spPr>
        <a:xfrm>
          <a:off x="1648469" y="1014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80027</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328E8D04-6B0E-470E-8E44-70D6BDAFE5A4}"/>
            </a:ext>
          </a:extLst>
        </xdr:cNvPr>
        <xdr:cNvSpPr txBox="1"/>
      </xdr:nvSpPr>
      <xdr:spPr>
        <a:xfrm>
          <a:off x="848369" y="10122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DCD01BE5-BAD3-4693-A0F2-E922E44C8EEA}"/>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5641D594-6511-4378-BED6-805FB4559304}"/>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74FB85BD-8C5E-4C09-84AF-370FE2F66B3D}"/>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BD20A82B-B1E5-4ADE-B393-5C8BD6C4BEC6}"/>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23C0BF11-96C5-4157-8949-1F866855D92E}"/>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3D71E75D-34CD-4C43-A232-8F4C1FEB8EA5}"/>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80C33697-56AC-4FD1-9BBB-DBE06027DE44}"/>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C15D341F-89F7-4F0A-9C8B-FFAE0B34ACE9}"/>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00672AF2-528E-4928-9947-DA62C62CBEA7}"/>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33FD907A-FDE5-4854-A6E8-2199793A1E9F}"/>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BD241EBB-DBAC-4DD9-BC79-93DE59D0F373}"/>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a:extLst>
            <a:ext uri="{FF2B5EF4-FFF2-40B4-BE49-F238E27FC236}">
              <a16:creationId xmlns:a16="http://schemas.microsoft.com/office/drawing/2014/main" id="{B8EF246E-5AEA-4F4D-B3F7-7CEE628E3B41}"/>
            </a:ext>
          </a:extLst>
        </xdr:cNvPr>
        <xdr:cNvSpPr txBox="1"/>
      </xdr:nvSpPr>
      <xdr:spPr>
        <a:xfrm>
          <a:off x="5723389" y="10303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2022C85A-CA1D-4398-85BA-DCD36943CFD7}"/>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a:extLst>
            <a:ext uri="{FF2B5EF4-FFF2-40B4-BE49-F238E27FC236}">
              <a16:creationId xmlns:a16="http://schemas.microsoft.com/office/drawing/2014/main" id="{5BBF963B-98C3-4045-86E5-C3FFCC81DD75}"/>
            </a:ext>
          </a:extLst>
        </xdr:cNvPr>
        <xdr:cNvSpPr txBox="1"/>
      </xdr:nvSpPr>
      <xdr:spPr>
        <a:xfrm>
          <a:off x="5421206"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023F1658-25BB-4582-8CD2-CD8C33054DE4}"/>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a:extLst>
            <a:ext uri="{FF2B5EF4-FFF2-40B4-BE49-F238E27FC236}">
              <a16:creationId xmlns:a16="http://schemas.microsoft.com/office/drawing/2014/main" id="{078F3953-B028-4625-AB37-0079A4F6AEA4}"/>
            </a:ext>
          </a:extLst>
        </xdr:cNvPr>
        <xdr:cNvSpPr txBox="1"/>
      </xdr:nvSpPr>
      <xdr:spPr>
        <a:xfrm>
          <a:off x="5421206" y="9579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0D78FFE6-3AE9-40C9-AB38-2B47E407EE32}"/>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a:extLst>
            <a:ext uri="{FF2B5EF4-FFF2-40B4-BE49-F238E27FC236}">
              <a16:creationId xmlns:a16="http://schemas.microsoft.com/office/drawing/2014/main" id="{A0689646-3323-4A63-8A26-016166C6A3FD}"/>
            </a:ext>
          </a:extLst>
        </xdr:cNvPr>
        <xdr:cNvSpPr txBox="1"/>
      </xdr:nvSpPr>
      <xdr:spPr>
        <a:xfrm>
          <a:off x="5421206" y="9227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A34BEF50-CDB6-44F7-938C-E9F19781B8BE}"/>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2" name="テキスト ボックス 221">
          <a:extLst>
            <a:ext uri="{FF2B5EF4-FFF2-40B4-BE49-F238E27FC236}">
              <a16:creationId xmlns:a16="http://schemas.microsoft.com/office/drawing/2014/main" id="{22907BC5-3E26-4332-B4BE-88B70AEA67B8}"/>
            </a:ext>
          </a:extLst>
        </xdr:cNvPr>
        <xdr:cNvSpPr txBox="1"/>
      </xdr:nvSpPr>
      <xdr:spPr>
        <a:xfrm>
          <a:off x="5421206" y="8865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C47540FE-CFF5-4AD3-8D54-0055A50EDE27}"/>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1BA477FF-E1D8-4E58-A9E6-FD3AF76ABA70}"/>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7CB82750-AD54-4124-92B7-FDC27A07BFC4}"/>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109724</xdr:rowOff>
    </xdr:from>
    <xdr:to>
      <xdr:col>54</xdr:col>
      <xdr:colOff>189865</xdr:colOff>
      <xdr:row>64</xdr:row>
      <xdr:rowOff>30099</xdr:rowOff>
    </xdr:to>
    <xdr:cxnSp macro="">
      <xdr:nvCxnSpPr>
        <xdr:cNvPr id="226" name="直線コネクタ 225">
          <a:extLst>
            <a:ext uri="{FF2B5EF4-FFF2-40B4-BE49-F238E27FC236}">
              <a16:creationId xmlns:a16="http://schemas.microsoft.com/office/drawing/2014/main" id="{B564FFA4-E878-4133-973F-D70F9D63918B}"/>
            </a:ext>
          </a:extLst>
        </xdr:cNvPr>
        <xdr:cNvCxnSpPr/>
      </xdr:nvCxnSpPr>
      <xdr:spPr>
        <a:xfrm flipV="1">
          <a:off x="9429115" y="9174349"/>
          <a:ext cx="0" cy="1215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33926</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A95F38B8-B947-4AD4-AC5B-F94CDFF6ECB9}"/>
            </a:ext>
          </a:extLst>
        </xdr:cNvPr>
        <xdr:cNvSpPr txBox="1"/>
      </xdr:nvSpPr>
      <xdr:spPr>
        <a:xfrm>
          <a:off x="9467850" y="1039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30099</xdr:rowOff>
    </xdr:from>
    <xdr:to>
      <xdr:col>55</xdr:col>
      <xdr:colOff>88900</xdr:colOff>
      <xdr:row>64</xdr:row>
      <xdr:rowOff>30099</xdr:rowOff>
    </xdr:to>
    <xdr:cxnSp macro="">
      <xdr:nvCxnSpPr>
        <xdr:cNvPr id="228" name="直線コネクタ 227">
          <a:extLst>
            <a:ext uri="{FF2B5EF4-FFF2-40B4-BE49-F238E27FC236}">
              <a16:creationId xmlns:a16="http://schemas.microsoft.com/office/drawing/2014/main" id="{1FF7F88B-AC89-4E10-B54B-C6544933FC94}"/>
            </a:ext>
          </a:extLst>
        </xdr:cNvPr>
        <xdr:cNvCxnSpPr/>
      </xdr:nvCxnSpPr>
      <xdr:spPr>
        <a:xfrm>
          <a:off x="9363075" y="1039012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56401</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12B55D89-FEF8-4FDE-B2AB-8726A2F2104A}"/>
            </a:ext>
          </a:extLst>
        </xdr:cNvPr>
        <xdr:cNvSpPr txBox="1"/>
      </xdr:nvSpPr>
      <xdr:spPr>
        <a:xfrm>
          <a:off x="9467850" y="896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109724</xdr:rowOff>
    </xdr:from>
    <xdr:to>
      <xdr:col>55</xdr:col>
      <xdr:colOff>88900</xdr:colOff>
      <xdr:row>56</xdr:row>
      <xdr:rowOff>109724</xdr:rowOff>
    </xdr:to>
    <xdr:cxnSp macro="">
      <xdr:nvCxnSpPr>
        <xdr:cNvPr id="230" name="直線コネクタ 229">
          <a:extLst>
            <a:ext uri="{FF2B5EF4-FFF2-40B4-BE49-F238E27FC236}">
              <a16:creationId xmlns:a16="http://schemas.microsoft.com/office/drawing/2014/main" id="{90BA3CB9-9025-4533-A993-4CD60AC0DA98}"/>
            </a:ext>
          </a:extLst>
        </xdr:cNvPr>
        <xdr:cNvCxnSpPr/>
      </xdr:nvCxnSpPr>
      <xdr:spPr>
        <a:xfrm>
          <a:off x="9363075" y="917434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107283</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E45EB439-6EDC-479F-A4F5-E5D999E88FB5}"/>
            </a:ext>
          </a:extLst>
        </xdr:cNvPr>
        <xdr:cNvSpPr txBox="1"/>
      </xdr:nvSpPr>
      <xdr:spPr>
        <a:xfrm>
          <a:off x="9467850" y="98196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84406</xdr:rowOff>
    </xdr:from>
    <xdr:to>
      <xdr:col>55</xdr:col>
      <xdr:colOff>50800</xdr:colOff>
      <xdr:row>62</xdr:row>
      <xdr:rowOff>14556</xdr:rowOff>
    </xdr:to>
    <xdr:sp macro="" textlink="">
      <xdr:nvSpPr>
        <xdr:cNvPr id="232" name="フローチャート: 判断 231">
          <a:extLst>
            <a:ext uri="{FF2B5EF4-FFF2-40B4-BE49-F238E27FC236}">
              <a16:creationId xmlns:a16="http://schemas.microsoft.com/office/drawing/2014/main" id="{18491C96-3D1B-43F6-9AE2-C91487D65DDD}"/>
            </a:ext>
          </a:extLst>
        </xdr:cNvPr>
        <xdr:cNvSpPr/>
      </xdr:nvSpPr>
      <xdr:spPr>
        <a:xfrm>
          <a:off x="9401175" y="9965006"/>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87484</xdr:rowOff>
    </xdr:from>
    <xdr:to>
      <xdr:col>50</xdr:col>
      <xdr:colOff>165100</xdr:colOff>
      <xdr:row>62</xdr:row>
      <xdr:rowOff>17634</xdr:rowOff>
    </xdr:to>
    <xdr:sp macro="" textlink="">
      <xdr:nvSpPr>
        <xdr:cNvPr id="233" name="フローチャート: 判断 232">
          <a:extLst>
            <a:ext uri="{FF2B5EF4-FFF2-40B4-BE49-F238E27FC236}">
              <a16:creationId xmlns:a16="http://schemas.microsoft.com/office/drawing/2014/main" id="{FA95B267-72FF-4207-938D-434288AA6D3C}"/>
            </a:ext>
          </a:extLst>
        </xdr:cNvPr>
        <xdr:cNvSpPr/>
      </xdr:nvSpPr>
      <xdr:spPr>
        <a:xfrm>
          <a:off x="8639175" y="996173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90300</xdr:rowOff>
    </xdr:from>
    <xdr:to>
      <xdr:col>46</xdr:col>
      <xdr:colOff>38100</xdr:colOff>
      <xdr:row>62</xdr:row>
      <xdr:rowOff>20450</xdr:rowOff>
    </xdr:to>
    <xdr:sp macro="" textlink="">
      <xdr:nvSpPr>
        <xdr:cNvPr id="234" name="フローチャート: 判断 233">
          <a:extLst>
            <a:ext uri="{FF2B5EF4-FFF2-40B4-BE49-F238E27FC236}">
              <a16:creationId xmlns:a16="http://schemas.microsoft.com/office/drawing/2014/main" id="{2C5AD4CB-0B41-4939-8CB0-37A409E13247}"/>
            </a:ext>
          </a:extLst>
        </xdr:cNvPr>
        <xdr:cNvSpPr/>
      </xdr:nvSpPr>
      <xdr:spPr>
        <a:xfrm>
          <a:off x="7839075" y="99645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75452</xdr:rowOff>
    </xdr:from>
    <xdr:to>
      <xdr:col>41</xdr:col>
      <xdr:colOff>101600</xdr:colOff>
      <xdr:row>62</xdr:row>
      <xdr:rowOff>5602</xdr:rowOff>
    </xdr:to>
    <xdr:sp macro="" textlink="">
      <xdr:nvSpPr>
        <xdr:cNvPr id="235" name="フローチャート: 判断 234">
          <a:extLst>
            <a:ext uri="{FF2B5EF4-FFF2-40B4-BE49-F238E27FC236}">
              <a16:creationId xmlns:a16="http://schemas.microsoft.com/office/drawing/2014/main" id="{712BD653-D3F2-4ED4-9110-E715F93C44F2}"/>
            </a:ext>
          </a:extLst>
        </xdr:cNvPr>
        <xdr:cNvSpPr/>
      </xdr:nvSpPr>
      <xdr:spPr>
        <a:xfrm>
          <a:off x="7029450" y="995287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66220</xdr:rowOff>
    </xdr:from>
    <xdr:to>
      <xdr:col>36</xdr:col>
      <xdr:colOff>165100</xdr:colOff>
      <xdr:row>61</xdr:row>
      <xdr:rowOff>167820</xdr:rowOff>
    </xdr:to>
    <xdr:sp macro="" textlink="">
      <xdr:nvSpPr>
        <xdr:cNvPr id="236" name="フローチャート: 判断 235">
          <a:extLst>
            <a:ext uri="{FF2B5EF4-FFF2-40B4-BE49-F238E27FC236}">
              <a16:creationId xmlns:a16="http://schemas.microsoft.com/office/drawing/2014/main" id="{B8185762-3A42-4C08-9F06-4DFD4C2CCE4A}"/>
            </a:ext>
          </a:extLst>
        </xdr:cNvPr>
        <xdr:cNvSpPr/>
      </xdr:nvSpPr>
      <xdr:spPr>
        <a:xfrm>
          <a:off x="6238875" y="99468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4126518-F65C-430C-A971-95E2D8FD2856}"/>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1240B209-F689-43C1-B033-76F1B37EC577}"/>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7C1707D-4664-4C64-9380-B72A6A9D8F22}"/>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A99E6CE-B3BF-41A0-A433-03223471C94B}"/>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125AE6BC-BF7F-4285-AFDE-899036F4BD05}"/>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53183</xdr:rowOff>
    </xdr:from>
    <xdr:to>
      <xdr:col>55</xdr:col>
      <xdr:colOff>50800</xdr:colOff>
      <xdr:row>62</xdr:row>
      <xdr:rowOff>154783</xdr:rowOff>
    </xdr:to>
    <xdr:sp macro="" textlink="">
      <xdr:nvSpPr>
        <xdr:cNvPr id="242" name="楕円 241">
          <a:extLst>
            <a:ext uri="{FF2B5EF4-FFF2-40B4-BE49-F238E27FC236}">
              <a16:creationId xmlns:a16="http://schemas.microsoft.com/office/drawing/2014/main" id="{F922B27C-9A80-4795-961C-80195ACC7F2B}"/>
            </a:ext>
          </a:extLst>
        </xdr:cNvPr>
        <xdr:cNvSpPr/>
      </xdr:nvSpPr>
      <xdr:spPr>
        <a:xfrm>
          <a:off x="9401175" y="10089358"/>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31610</xdr:rowOff>
    </xdr:from>
    <xdr:ext cx="534377" cy="259045"/>
    <xdr:sp macro="" textlink="">
      <xdr:nvSpPr>
        <xdr:cNvPr id="243" name="【橋りょう・トンネル】&#10;一人当たり有形固定資産（償却資産）額該当値テキスト">
          <a:extLst>
            <a:ext uri="{FF2B5EF4-FFF2-40B4-BE49-F238E27FC236}">
              <a16:creationId xmlns:a16="http://schemas.microsoft.com/office/drawing/2014/main" id="{670582F3-F004-4D60-967B-254858FFC58F}"/>
            </a:ext>
          </a:extLst>
        </xdr:cNvPr>
        <xdr:cNvSpPr txBox="1"/>
      </xdr:nvSpPr>
      <xdr:spPr>
        <a:xfrm>
          <a:off x="9467850" y="1006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56585</xdr:rowOff>
    </xdr:from>
    <xdr:to>
      <xdr:col>50</xdr:col>
      <xdr:colOff>165100</xdr:colOff>
      <xdr:row>62</xdr:row>
      <xdr:rowOff>158185</xdr:rowOff>
    </xdr:to>
    <xdr:sp macro="" textlink="">
      <xdr:nvSpPr>
        <xdr:cNvPr id="244" name="楕円 243">
          <a:extLst>
            <a:ext uri="{FF2B5EF4-FFF2-40B4-BE49-F238E27FC236}">
              <a16:creationId xmlns:a16="http://schemas.microsoft.com/office/drawing/2014/main" id="{52AB81F7-5EC4-49B3-8911-85F5CC3ACC5D}"/>
            </a:ext>
          </a:extLst>
        </xdr:cNvPr>
        <xdr:cNvSpPr/>
      </xdr:nvSpPr>
      <xdr:spPr>
        <a:xfrm>
          <a:off x="8639175" y="1009593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103983</xdr:rowOff>
    </xdr:from>
    <xdr:to>
      <xdr:col>55</xdr:col>
      <xdr:colOff>0</xdr:colOff>
      <xdr:row>62</xdr:row>
      <xdr:rowOff>107385</xdr:rowOff>
    </xdr:to>
    <xdr:cxnSp macro="">
      <xdr:nvCxnSpPr>
        <xdr:cNvPr id="245" name="直線コネクタ 244">
          <a:extLst>
            <a:ext uri="{FF2B5EF4-FFF2-40B4-BE49-F238E27FC236}">
              <a16:creationId xmlns:a16="http://schemas.microsoft.com/office/drawing/2014/main" id="{03F85D5F-6B7F-42D2-ADB8-85695873B369}"/>
            </a:ext>
          </a:extLst>
        </xdr:cNvPr>
        <xdr:cNvCxnSpPr/>
      </xdr:nvCxnSpPr>
      <xdr:spPr>
        <a:xfrm flipV="1">
          <a:off x="8686800" y="1014650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58616</xdr:rowOff>
    </xdr:from>
    <xdr:to>
      <xdr:col>46</xdr:col>
      <xdr:colOff>38100</xdr:colOff>
      <xdr:row>62</xdr:row>
      <xdr:rowOff>160216</xdr:rowOff>
    </xdr:to>
    <xdr:sp macro="" textlink="">
      <xdr:nvSpPr>
        <xdr:cNvPr id="246" name="楕円 245">
          <a:extLst>
            <a:ext uri="{FF2B5EF4-FFF2-40B4-BE49-F238E27FC236}">
              <a16:creationId xmlns:a16="http://schemas.microsoft.com/office/drawing/2014/main" id="{885DEB6C-9A76-4E8E-910C-15B64A1BF34C}"/>
            </a:ext>
          </a:extLst>
        </xdr:cNvPr>
        <xdr:cNvSpPr/>
      </xdr:nvSpPr>
      <xdr:spPr>
        <a:xfrm>
          <a:off x="7839075" y="1009796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107385</xdr:rowOff>
    </xdr:from>
    <xdr:to>
      <xdr:col>50</xdr:col>
      <xdr:colOff>114300</xdr:colOff>
      <xdr:row>62</xdr:row>
      <xdr:rowOff>109416</xdr:rowOff>
    </xdr:to>
    <xdr:cxnSp macro="">
      <xdr:nvCxnSpPr>
        <xdr:cNvPr id="247" name="直線コネクタ 246">
          <a:extLst>
            <a:ext uri="{FF2B5EF4-FFF2-40B4-BE49-F238E27FC236}">
              <a16:creationId xmlns:a16="http://schemas.microsoft.com/office/drawing/2014/main" id="{CDDCB0EC-89ED-48CD-8777-4B0D2696C6BB}"/>
            </a:ext>
          </a:extLst>
        </xdr:cNvPr>
        <xdr:cNvCxnSpPr/>
      </xdr:nvCxnSpPr>
      <xdr:spPr>
        <a:xfrm flipV="1">
          <a:off x="7886700" y="10143560"/>
          <a:ext cx="80010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59682</xdr:rowOff>
    </xdr:from>
    <xdr:to>
      <xdr:col>41</xdr:col>
      <xdr:colOff>101600</xdr:colOff>
      <xdr:row>62</xdr:row>
      <xdr:rowOff>161282</xdr:rowOff>
    </xdr:to>
    <xdr:sp macro="" textlink="">
      <xdr:nvSpPr>
        <xdr:cNvPr id="248" name="楕円 247">
          <a:extLst>
            <a:ext uri="{FF2B5EF4-FFF2-40B4-BE49-F238E27FC236}">
              <a16:creationId xmlns:a16="http://schemas.microsoft.com/office/drawing/2014/main" id="{C34E38DF-AC50-476F-A036-5B13E1FBF96D}"/>
            </a:ext>
          </a:extLst>
        </xdr:cNvPr>
        <xdr:cNvSpPr/>
      </xdr:nvSpPr>
      <xdr:spPr>
        <a:xfrm>
          <a:off x="7029450" y="1009903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109416</xdr:rowOff>
    </xdr:from>
    <xdr:to>
      <xdr:col>45</xdr:col>
      <xdr:colOff>177800</xdr:colOff>
      <xdr:row>62</xdr:row>
      <xdr:rowOff>110482</xdr:rowOff>
    </xdr:to>
    <xdr:cxnSp macro="">
      <xdr:nvCxnSpPr>
        <xdr:cNvPr id="249" name="直線コネクタ 248">
          <a:extLst>
            <a:ext uri="{FF2B5EF4-FFF2-40B4-BE49-F238E27FC236}">
              <a16:creationId xmlns:a16="http://schemas.microsoft.com/office/drawing/2014/main" id="{F89AE012-899E-42AA-9870-C4019F79420C}"/>
            </a:ext>
          </a:extLst>
        </xdr:cNvPr>
        <xdr:cNvCxnSpPr/>
      </xdr:nvCxnSpPr>
      <xdr:spPr>
        <a:xfrm flipV="1">
          <a:off x="7077075" y="10145591"/>
          <a:ext cx="809625"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60315</xdr:rowOff>
    </xdr:from>
    <xdr:to>
      <xdr:col>36</xdr:col>
      <xdr:colOff>165100</xdr:colOff>
      <xdr:row>62</xdr:row>
      <xdr:rowOff>161915</xdr:rowOff>
    </xdr:to>
    <xdr:sp macro="" textlink="">
      <xdr:nvSpPr>
        <xdr:cNvPr id="250" name="楕円 249">
          <a:extLst>
            <a:ext uri="{FF2B5EF4-FFF2-40B4-BE49-F238E27FC236}">
              <a16:creationId xmlns:a16="http://schemas.microsoft.com/office/drawing/2014/main" id="{D36843DA-9781-45D2-95F8-26FBE2A03EAD}"/>
            </a:ext>
          </a:extLst>
        </xdr:cNvPr>
        <xdr:cNvSpPr/>
      </xdr:nvSpPr>
      <xdr:spPr>
        <a:xfrm>
          <a:off x="6238875" y="1009966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110482</xdr:rowOff>
    </xdr:from>
    <xdr:to>
      <xdr:col>41</xdr:col>
      <xdr:colOff>50800</xdr:colOff>
      <xdr:row>62</xdr:row>
      <xdr:rowOff>111115</xdr:rowOff>
    </xdr:to>
    <xdr:cxnSp macro="">
      <xdr:nvCxnSpPr>
        <xdr:cNvPr id="251" name="直線コネクタ 250">
          <a:extLst>
            <a:ext uri="{FF2B5EF4-FFF2-40B4-BE49-F238E27FC236}">
              <a16:creationId xmlns:a16="http://schemas.microsoft.com/office/drawing/2014/main" id="{18ACAA02-2BDE-4E0A-8F1A-3CAF57DE5C98}"/>
            </a:ext>
          </a:extLst>
        </xdr:cNvPr>
        <xdr:cNvCxnSpPr/>
      </xdr:nvCxnSpPr>
      <xdr:spPr>
        <a:xfrm flipV="1">
          <a:off x="6286500" y="10146657"/>
          <a:ext cx="790575" cy="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34161</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D5311434-12BC-4CE1-A437-279B834F0861}"/>
            </a:ext>
          </a:extLst>
        </xdr:cNvPr>
        <xdr:cNvSpPr txBox="1"/>
      </xdr:nvSpPr>
      <xdr:spPr>
        <a:xfrm>
          <a:off x="8399995" y="974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36977</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0A9975D7-159C-4745-9D14-0E4059159F7B}"/>
            </a:ext>
          </a:extLst>
        </xdr:cNvPr>
        <xdr:cNvSpPr txBox="1"/>
      </xdr:nvSpPr>
      <xdr:spPr>
        <a:xfrm>
          <a:off x="7609420" y="975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22129</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3357998F-21B7-47D8-91A7-E1EA2448743C}"/>
            </a:ext>
          </a:extLst>
        </xdr:cNvPr>
        <xdr:cNvSpPr txBox="1"/>
      </xdr:nvSpPr>
      <xdr:spPr>
        <a:xfrm>
          <a:off x="6818845" y="973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12897</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F4F11DC9-F52D-4EA8-A398-CFA125CD7B12}"/>
            </a:ext>
          </a:extLst>
        </xdr:cNvPr>
        <xdr:cNvSpPr txBox="1"/>
      </xdr:nvSpPr>
      <xdr:spPr>
        <a:xfrm>
          <a:off x="6009220" y="9725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149312</xdr:rowOff>
    </xdr:from>
    <xdr:ext cx="534377" cy="259045"/>
    <xdr:sp macro="" textlink="">
      <xdr:nvSpPr>
        <xdr:cNvPr id="256" name="n_1mainValue【橋りょう・トンネル】&#10;一人当たり有形固定資産（償却資産）額">
          <a:extLst>
            <a:ext uri="{FF2B5EF4-FFF2-40B4-BE49-F238E27FC236}">
              <a16:creationId xmlns:a16="http://schemas.microsoft.com/office/drawing/2014/main" id="{A62184E1-0BF9-4FE4-BDEE-24DEFAF55787}"/>
            </a:ext>
          </a:extLst>
        </xdr:cNvPr>
        <xdr:cNvSpPr txBox="1"/>
      </xdr:nvSpPr>
      <xdr:spPr>
        <a:xfrm>
          <a:off x="8429136" y="1018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151343</xdr:rowOff>
    </xdr:from>
    <xdr:ext cx="534377" cy="259045"/>
    <xdr:sp macro="" textlink="">
      <xdr:nvSpPr>
        <xdr:cNvPr id="257" name="n_2mainValue【橋りょう・トンネル】&#10;一人当たり有形固定資産（償却資産）額">
          <a:extLst>
            <a:ext uri="{FF2B5EF4-FFF2-40B4-BE49-F238E27FC236}">
              <a16:creationId xmlns:a16="http://schemas.microsoft.com/office/drawing/2014/main" id="{D4F831CC-10D7-4077-AABA-D0CF54EF4D8C}"/>
            </a:ext>
          </a:extLst>
        </xdr:cNvPr>
        <xdr:cNvSpPr txBox="1"/>
      </xdr:nvSpPr>
      <xdr:spPr>
        <a:xfrm>
          <a:off x="7648086" y="1019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152409</xdr:rowOff>
    </xdr:from>
    <xdr:ext cx="534377" cy="259045"/>
    <xdr:sp macro="" textlink="">
      <xdr:nvSpPr>
        <xdr:cNvPr id="258" name="n_3mainValue【橋りょう・トンネル】&#10;一人当たり有形固定資産（償却資産）額">
          <a:extLst>
            <a:ext uri="{FF2B5EF4-FFF2-40B4-BE49-F238E27FC236}">
              <a16:creationId xmlns:a16="http://schemas.microsoft.com/office/drawing/2014/main" id="{152878BE-2039-42BF-ACFE-ED91737657B6}"/>
            </a:ext>
          </a:extLst>
        </xdr:cNvPr>
        <xdr:cNvSpPr txBox="1"/>
      </xdr:nvSpPr>
      <xdr:spPr>
        <a:xfrm>
          <a:off x="6847986" y="1019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153042</xdr:rowOff>
    </xdr:from>
    <xdr:ext cx="534377" cy="259045"/>
    <xdr:sp macro="" textlink="">
      <xdr:nvSpPr>
        <xdr:cNvPr id="259" name="n_4mainValue【橋りょう・トンネル】&#10;一人当たり有形固定資産（償却資産）額">
          <a:extLst>
            <a:ext uri="{FF2B5EF4-FFF2-40B4-BE49-F238E27FC236}">
              <a16:creationId xmlns:a16="http://schemas.microsoft.com/office/drawing/2014/main" id="{FE579570-1023-4E5E-8B47-7378DAEE725D}"/>
            </a:ext>
          </a:extLst>
        </xdr:cNvPr>
        <xdr:cNvSpPr txBox="1"/>
      </xdr:nvSpPr>
      <xdr:spPr>
        <a:xfrm>
          <a:off x="6038361" y="1019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8AE661B3-C9F7-462E-9E6E-5FD04D510A00}"/>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33F34B84-DE06-4407-BF3E-BCD56BCB4A62}"/>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3D71CEFD-9BC8-46F7-86D2-6AD91F9917D3}"/>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82C125E-ED74-411B-BE9A-1552CD161AD2}"/>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7E7F9A75-B3AC-422E-8E90-293773796F7B}"/>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33876BCA-9F3C-4E9C-92D3-6B95BBD65C6C}"/>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CF3D0AA6-558B-4486-AF94-6B2E4020880D}"/>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2B5B1C2D-EA58-4B89-8F00-5C4E1988484D}"/>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3ED12672-9592-43B8-823E-71FF80A634E9}"/>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714574DD-84E8-4BBF-B9B3-B42E1943F86B}"/>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a:extLst>
            <a:ext uri="{FF2B5EF4-FFF2-40B4-BE49-F238E27FC236}">
              <a16:creationId xmlns:a16="http://schemas.microsoft.com/office/drawing/2014/main" id="{8ABC8D8B-D8D6-4F42-B4A7-F3884EA0D879}"/>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B0B8F271-02F2-44FD-8750-95CCCB6A49FA}"/>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2" name="テキスト ボックス 271">
          <a:extLst>
            <a:ext uri="{FF2B5EF4-FFF2-40B4-BE49-F238E27FC236}">
              <a16:creationId xmlns:a16="http://schemas.microsoft.com/office/drawing/2014/main" id="{4F348AB5-0483-4EA5-947E-BD94B6CD7DCB}"/>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7B145339-AADF-4FA2-948C-4A9738ECC60F}"/>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D8F8EF0A-6EF9-46A8-BB04-676E84CB13B0}"/>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1E1FBDDC-050C-4E16-BD26-57022F25C0ED}"/>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54902A66-42DE-4A19-AAC9-BCA1747A4F9A}"/>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7B20E711-6C79-44DB-9971-4C82DD0C5D86}"/>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BF0D0E9E-2CAB-4A82-A4DF-27AFA5E255E5}"/>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9291E445-CFF9-4ED6-9FE2-6FA79794660D}"/>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AC0D3A4E-B592-4A27-981E-D036E7879E8B}"/>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6378BFEF-98C7-44FB-A08E-38BD667F62BC}"/>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C877E585-5F0B-4E0C-97A1-DB9A40F335BC}"/>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109022DC-A458-400E-9FCC-13D96D00552D}"/>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0</xdr:rowOff>
    </xdr:from>
    <xdr:to>
      <xdr:col>24</xdr:col>
      <xdr:colOff>62865</xdr:colOff>
      <xdr:row>86</xdr:row>
      <xdr:rowOff>106680</xdr:rowOff>
    </xdr:to>
    <xdr:cxnSp macro="">
      <xdr:nvCxnSpPr>
        <xdr:cNvPr id="284" name="直線コネクタ 283">
          <a:extLst>
            <a:ext uri="{FF2B5EF4-FFF2-40B4-BE49-F238E27FC236}">
              <a16:creationId xmlns:a16="http://schemas.microsoft.com/office/drawing/2014/main" id="{586F1C33-758C-4A68-9109-E0B4F0A12116}"/>
            </a:ext>
          </a:extLst>
        </xdr:cNvPr>
        <xdr:cNvCxnSpPr/>
      </xdr:nvCxnSpPr>
      <xdr:spPr>
        <a:xfrm flipV="1">
          <a:off x="4180840" y="12792075"/>
          <a:ext cx="0" cy="12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5" name="【公営住宅】&#10;有形固定資産減価償却率最小値テキスト">
          <a:extLst>
            <a:ext uri="{FF2B5EF4-FFF2-40B4-BE49-F238E27FC236}">
              <a16:creationId xmlns:a16="http://schemas.microsoft.com/office/drawing/2014/main" id="{21613FE9-37DE-4627-877F-D538290FBDC7}"/>
            </a:ext>
          </a:extLst>
        </xdr:cNvPr>
        <xdr:cNvSpPr txBox="1"/>
      </xdr:nvSpPr>
      <xdr:spPr>
        <a:xfrm>
          <a:off x="4219575" y="1403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6" name="直線コネクタ 285">
          <a:extLst>
            <a:ext uri="{FF2B5EF4-FFF2-40B4-BE49-F238E27FC236}">
              <a16:creationId xmlns:a16="http://schemas.microsoft.com/office/drawing/2014/main" id="{EE350187-5893-494C-92AB-3259DE6A1BAC}"/>
            </a:ext>
          </a:extLst>
        </xdr:cNvPr>
        <xdr:cNvCxnSpPr/>
      </xdr:nvCxnSpPr>
      <xdr:spPr>
        <a:xfrm>
          <a:off x="4105275" y="140290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118127</xdr:rowOff>
    </xdr:from>
    <xdr:ext cx="405111" cy="259045"/>
    <xdr:sp macro="" textlink="">
      <xdr:nvSpPr>
        <xdr:cNvPr id="287" name="【公営住宅】&#10;有形固定資産減価償却率最大値テキスト">
          <a:extLst>
            <a:ext uri="{FF2B5EF4-FFF2-40B4-BE49-F238E27FC236}">
              <a16:creationId xmlns:a16="http://schemas.microsoft.com/office/drawing/2014/main" id="{CCFD8C14-E410-4BE3-B11A-F5CEB82E3AD8}"/>
            </a:ext>
          </a:extLst>
        </xdr:cNvPr>
        <xdr:cNvSpPr txBox="1"/>
      </xdr:nvSpPr>
      <xdr:spPr>
        <a:xfrm>
          <a:off x="4219575" y="1258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0</xdr:rowOff>
    </xdr:from>
    <xdr:to>
      <xdr:col>24</xdr:col>
      <xdr:colOff>152400</xdr:colOff>
      <xdr:row>79</xdr:row>
      <xdr:rowOff>0</xdr:rowOff>
    </xdr:to>
    <xdr:cxnSp macro="">
      <xdr:nvCxnSpPr>
        <xdr:cNvPr id="288" name="直線コネクタ 287">
          <a:extLst>
            <a:ext uri="{FF2B5EF4-FFF2-40B4-BE49-F238E27FC236}">
              <a16:creationId xmlns:a16="http://schemas.microsoft.com/office/drawing/2014/main" id="{4C389447-058C-4895-9B88-62DEE231228D}"/>
            </a:ext>
          </a:extLst>
        </xdr:cNvPr>
        <xdr:cNvCxnSpPr/>
      </xdr:nvCxnSpPr>
      <xdr:spPr>
        <a:xfrm>
          <a:off x="4105275" y="127920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59707</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3BB9DCC2-9DFA-4D79-82BD-7277A9CED5E1}"/>
            </a:ext>
          </a:extLst>
        </xdr:cNvPr>
        <xdr:cNvSpPr txBox="1"/>
      </xdr:nvSpPr>
      <xdr:spPr>
        <a:xfrm>
          <a:off x="4219575" y="13337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36830</xdr:rowOff>
    </xdr:from>
    <xdr:to>
      <xdr:col>24</xdr:col>
      <xdr:colOff>114300</xdr:colOff>
      <xdr:row>83</xdr:row>
      <xdr:rowOff>138430</xdr:rowOff>
    </xdr:to>
    <xdr:sp macro="" textlink="">
      <xdr:nvSpPr>
        <xdr:cNvPr id="290" name="フローチャート: 判断 289">
          <a:extLst>
            <a:ext uri="{FF2B5EF4-FFF2-40B4-BE49-F238E27FC236}">
              <a16:creationId xmlns:a16="http://schemas.microsoft.com/office/drawing/2014/main" id="{A72C2463-C602-4F10-828D-8C314EEFE9B1}"/>
            </a:ext>
          </a:extLst>
        </xdr:cNvPr>
        <xdr:cNvSpPr/>
      </xdr:nvSpPr>
      <xdr:spPr>
        <a:xfrm>
          <a:off x="4124325" y="1347660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166370</xdr:rowOff>
    </xdr:from>
    <xdr:to>
      <xdr:col>20</xdr:col>
      <xdr:colOff>38100</xdr:colOff>
      <xdr:row>83</xdr:row>
      <xdr:rowOff>96520</xdr:rowOff>
    </xdr:to>
    <xdr:sp macro="" textlink="">
      <xdr:nvSpPr>
        <xdr:cNvPr id="291" name="フローチャート: 判断 290">
          <a:extLst>
            <a:ext uri="{FF2B5EF4-FFF2-40B4-BE49-F238E27FC236}">
              <a16:creationId xmlns:a16="http://schemas.microsoft.com/office/drawing/2014/main" id="{66F1A61B-2199-494E-8CC7-27AB92D47FEF}"/>
            </a:ext>
          </a:extLst>
        </xdr:cNvPr>
        <xdr:cNvSpPr/>
      </xdr:nvSpPr>
      <xdr:spPr>
        <a:xfrm>
          <a:off x="3381375" y="134410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92" name="フローチャート: 判断 291">
          <a:extLst>
            <a:ext uri="{FF2B5EF4-FFF2-40B4-BE49-F238E27FC236}">
              <a16:creationId xmlns:a16="http://schemas.microsoft.com/office/drawing/2014/main" id="{AC17EB7E-0720-4357-8996-716AD0A14354}"/>
            </a:ext>
          </a:extLst>
        </xdr:cNvPr>
        <xdr:cNvSpPr/>
      </xdr:nvSpPr>
      <xdr:spPr>
        <a:xfrm>
          <a:off x="2571750" y="1341373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3" name="フローチャート: 判断 292">
          <a:extLst>
            <a:ext uri="{FF2B5EF4-FFF2-40B4-BE49-F238E27FC236}">
              <a16:creationId xmlns:a16="http://schemas.microsoft.com/office/drawing/2014/main" id="{B538108B-4ED2-4DDD-A3EF-CBEC26D25A2F}"/>
            </a:ext>
          </a:extLst>
        </xdr:cNvPr>
        <xdr:cNvSpPr/>
      </xdr:nvSpPr>
      <xdr:spPr>
        <a:xfrm>
          <a:off x="1781175" y="133565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170180</xdr:rowOff>
    </xdr:from>
    <xdr:to>
      <xdr:col>6</xdr:col>
      <xdr:colOff>38100</xdr:colOff>
      <xdr:row>82</xdr:row>
      <xdr:rowOff>100330</xdr:rowOff>
    </xdr:to>
    <xdr:sp macro="" textlink="">
      <xdr:nvSpPr>
        <xdr:cNvPr id="294" name="フローチャート: 判断 293">
          <a:extLst>
            <a:ext uri="{FF2B5EF4-FFF2-40B4-BE49-F238E27FC236}">
              <a16:creationId xmlns:a16="http://schemas.microsoft.com/office/drawing/2014/main" id="{C7433CE8-4CB1-42F9-9977-CC06488664D1}"/>
            </a:ext>
          </a:extLst>
        </xdr:cNvPr>
        <xdr:cNvSpPr/>
      </xdr:nvSpPr>
      <xdr:spPr>
        <a:xfrm>
          <a:off x="981075" y="1327658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42D11467-1E64-43BE-BAC8-5AC769C65E33}"/>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1C94E6F2-345B-4539-93F8-C0A95DCDBECB}"/>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BE780757-758C-4A49-9E1B-8BFD2E7E7BF3}"/>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31224C58-4E75-4B10-855D-7ED74F690E57}"/>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977940F6-3776-4EFB-8D00-C23700C9CF96}"/>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55880</xdr:rowOff>
    </xdr:from>
    <xdr:to>
      <xdr:col>24</xdr:col>
      <xdr:colOff>114300</xdr:colOff>
      <xdr:row>84</xdr:row>
      <xdr:rowOff>157480</xdr:rowOff>
    </xdr:to>
    <xdr:sp macro="" textlink="">
      <xdr:nvSpPr>
        <xdr:cNvPr id="300" name="楕円 299">
          <a:extLst>
            <a:ext uri="{FF2B5EF4-FFF2-40B4-BE49-F238E27FC236}">
              <a16:creationId xmlns:a16="http://schemas.microsoft.com/office/drawing/2014/main" id="{048B5EC0-123B-479C-AB0A-7EC5D5ED4988}"/>
            </a:ext>
          </a:extLst>
        </xdr:cNvPr>
        <xdr:cNvSpPr/>
      </xdr:nvSpPr>
      <xdr:spPr>
        <a:xfrm>
          <a:off x="4124325" y="1365758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34307</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C46849C6-EF99-4BCC-BBB6-E48E8A50673A}"/>
            </a:ext>
          </a:extLst>
        </xdr:cNvPr>
        <xdr:cNvSpPr txBox="1"/>
      </xdr:nvSpPr>
      <xdr:spPr>
        <a:xfrm>
          <a:off x="4219575"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86361</xdr:rowOff>
    </xdr:from>
    <xdr:to>
      <xdr:col>20</xdr:col>
      <xdr:colOff>38100</xdr:colOff>
      <xdr:row>85</xdr:row>
      <xdr:rowOff>16511</xdr:rowOff>
    </xdr:to>
    <xdr:sp macro="" textlink="">
      <xdr:nvSpPr>
        <xdr:cNvPr id="302" name="楕円 301">
          <a:extLst>
            <a:ext uri="{FF2B5EF4-FFF2-40B4-BE49-F238E27FC236}">
              <a16:creationId xmlns:a16="http://schemas.microsoft.com/office/drawing/2014/main" id="{2772E57B-F1FC-4F12-841B-137D3F378FDD}"/>
            </a:ext>
          </a:extLst>
        </xdr:cNvPr>
        <xdr:cNvSpPr/>
      </xdr:nvSpPr>
      <xdr:spPr>
        <a:xfrm>
          <a:off x="3381375" y="1368488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106680</xdr:rowOff>
    </xdr:from>
    <xdr:to>
      <xdr:col>24</xdr:col>
      <xdr:colOff>63500</xdr:colOff>
      <xdr:row>84</xdr:row>
      <xdr:rowOff>137161</xdr:rowOff>
    </xdr:to>
    <xdr:cxnSp macro="">
      <xdr:nvCxnSpPr>
        <xdr:cNvPr id="303" name="直線コネクタ 302">
          <a:extLst>
            <a:ext uri="{FF2B5EF4-FFF2-40B4-BE49-F238E27FC236}">
              <a16:creationId xmlns:a16="http://schemas.microsoft.com/office/drawing/2014/main" id="{C3E19E70-6711-455D-BC17-28082307C51C}"/>
            </a:ext>
          </a:extLst>
        </xdr:cNvPr>
        <xdr:cNvCxnSpPr/>
      </xdr:nvCxnSpPr>
      <xdr:spPr>
        <a:xfrm flipV="1">
          <a:off x="3429000" y="13705205"/>
          <a:ext cx="752475" cy="3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33020</xdr:rowOff>
    </xdr:from>
    <xdr:to>
      <xdr:col>15</xdr:col>
      <xdr:colOff>101600</xdr:colOff>
      <xdr:row>84</xdr:row>
      <xdr:rowOff>134620</xdr:rowOff>
    </xdr:to>
    <xdr:sp macro="" textlink="">
      <xdr:nvSpPr>
        <xdr:cNvPr id="304" name="楕円 303">
          <a:extLst>
            <a:ext uri="{FF2B5EF4-FFF2-40B4-BE49-F238E27FC236}">
              <a16:creationId xmlns:a16="http://schemas.microsoft.com/office/drawing/2014/main" id="{BDE406A3-8708-45F0-83D3-7AE37EBC10E8}"/>
            </a:ext>
          </a:extLst>
        </xdr:cNvPr>
        <xdr:cNvSpPr/>
      </xdr:nvSpPr>
      <xdr:spPr>
        <a:xfrm>
          <a:off x="2571750" y="1363154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83820</xdr:rowOff>
    </xdr:from>
    <xdr:to>
      <xdr:col>19</xdr:col>
      <xdr:colOff>177800</xdr:colOff>
      <xdr:row>84</xdr:row>
      <xdr:rowOff>137161</xdr:rowOff>
    </xdr:to>
    <xdr:cxnSp macro="">
      <xdr:nvCxnSpPr>
        <xdr:cNvPr id="305" name="直線コネクタ 304">
          <a:extLst>
            <a:ext uri="{FF2B5EF4-FFF2-40B4-BE49-F238E27FC236}">
              <a16:creationId xmlns:a16="http://schemas.microsoft.com/office/drawing/2014/main" id="{C09FF7A4-8F1E-44DF-BA13-EF53EF81CBEE}"/>
            </a:ext>
          </a:extLst>
        </xdr:cNvPr>
        <xdr:cNvCxnSpPr/>
      </xdr:nvCxnSpPr>
      <xdr:spPr>
        <a:xfrm>
          <a:off x="2619375" y="13688695"/>
          <a:ext cx="809625"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154939</xdr:rowOff>
    </xdr:from>
    <xdr:to>
      <xdr:col>10</xdr:col>
      <xdr:colOff>165100</xdr:colOff>
      <xdr:row>84</xdr:row>
      <xdr:rowOff>85089</xdr:rowOff>
    </xdr:to>
    <xdr:sp macro="" textlink="">
      <xdr:nvSpPr>
        <xdr:cNvPr id="306" name="楕円 305">
          <a:extLst>
            <a:ext uri="{FF2B5EF4-FFF2-40B4-BE49-F238E27FC236}">
              <a16:creationId xmlns:a16="http://schemas.microsoft.com/office/drawing/2014/main" id="{B039F32D-F312-4638-A1B3-A6A963382C34}"/>
            </a:ext>
          </a:extLst>
        </xdr:cNvPr>
        <xdr:cNvSpPr/>
      </xdr:nvSpPr>
      <xdr:spPr>
        <a:xfrm>
          <a:off x="1781175" y="135947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34289</xdr:rowOff>
    </xdr:from>
    <xdr:to>
      <xdr:col>15</xdr:col>
      <xdr:colOff>50800</xdr:colOff>
      <xdr:row>84</xdr:row>
      <xdr:rowOff>83820</xdr:rowOff>
    </xdr:to>
    <xdr:cxnSp macro="">
      <xdr:nvCxnSpPr>
        <xdr:cNvPr id="307" name="直線コネクタ 306">
          <a:extLst>
            <a:ext uri="{FF2B5EF4-FFF2-40B4-BE49-F238E27FC236}">
              <a16:creationId xmlns:a16="http://schemas.microsoft.com/office/drawing/2014/main" id="{A82792C0-0529-4C51-881C-69B8CFE47406}"/>
            </a:ext>
          </a:extLst>
        </xdr:cNvPr>
        <xdr:cNvCxnSpPr/>
      </xdr:nvCxnSpPr>
      <xdr:spPr>
        <a:xfrm>
          <a:off x="1828800" y="13632814"/>
          <a:ext cx="790575" cy="5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109220</xdr:rowOff>
    </xdr:from>
    <xdr:to>
      <xdr:col>6</xdr:col>
      <xdr:colOff>38100</xdr:colOff>
      <xdr:row>84</xdr:row>
      <xdr:rowOff>39370</xdr:rowOff>
    </xdr:to>
    <xdr:sp macro="" textlink="">
      <xdr:nvSpPr>
        <xdr:cNvPr id="308" name="楕円 307">
          <a:extLst>
            <a:ext uri="{FF2B5EF4-FFF2-40B4-BE49-F238E27FC236}">
              <a16:creationId xmlns:a16="http://schemas.microsoft.com/office/drawing/2014/main" id="{908ECEAE-EBAC-4066-8EE3-0374C6C0CBB1}"/>
            </a:ext>
          </a:extLst>
        </xdr:cNvPr>
        <xdr:cNvSpPr/>
      </xdr:nvSpPr>
      <xdr:spPr>
        <a:xfrm>
          <a:off x="981075" y="135458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160020</xdr:rowOff>
    </xdr:from>
    <xdr:to>
      <xdr:col>10</xdr:col>
      <xdr:colOff>114300</xdr:colOff>
      <xdr:row>84</xdr:row>
      <xdr:rowOff>34289</xdr:rowOff>
    </xdr:to>
    <xdr:cxnSp macro="">
      <xdr:nvCxnSpPr>
        <xdr:cNvPr id="309" name="直線コネクタ 308">
          <a:extLst>
            <a:ext uri="{FF2B5EF4-FFF2-40B4-BE49-F238E27FC236}">
              <a16:creationId xmlns:a16="http://schemas.microsoft.com/office/drawing/2014/main" id="{73B59E9F-A2C1-4688-B208-A787BE2D4E55}"/>
            </a:ext>
          </a:extLst>
        </xdr:cNvPr>
        <xdr:cNvCxnSpPr/>
      </xdr:nvCxnSpPr>
      <xdr:spPr>
        <a:xfrm>
          <a:off x="1028700" y="13602970"/>
          <a:ext cx="800100" cy="2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113047</xdr:rowOff>
    </xdr:from>
    <xdr:ext cx="405111" cy="259045"/>
    <xdr:sp macro="" textlink="">
      <xdr:nvSpPr>
        <xdr:cNvPr id="310" name="n_1aveValue【公営住宅】&#10;有形固定資産減価償却率">
          <a:extLst>
            <a:ext uri="{FF2B5EF4-FFF2-40B4-BE49-F238E27FC236}">
              <a16:creationId xmlns:a16="http://schemas.microsoft.com/office/drawing/2014/main" id="{8A55CB87-5473-4A2A-A7D8-DEA726A5498D}"/>
            </a:ext>
          </a:extLst>
        </xdr:cNvPr>
        <xdr:cNvSpPr txBox="1"/>
      </xdr:nvSpPr>
      <xdr:spPr>
        <a:xfrm>
          <a:off x="3239144" y="1322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82566</xdr:rowOff>
    </xdr:from>
    <xdr:ext cx="405111" cy="259045"/>
    <xdr:sp macro="" textlink="">
      <xdr:nvSpPr>
        <xdr:cNvPr id="311" name="n_2aveValue【公営住宅】&#10;有形固定資産減価償却率">
          <a:extLst>
            <a:ext uri="{FF2B5EF4-FFF2-40B4-BE49-F238E27FC236}">
              <a16:creationId xmlns:a16="http://schemas.microsoft.com/office/drawing/2014/main" id="{8796508A-2174-4D27-B57D-96A95DEF9E2B}"/>
            </a:ext>
          </a:extLst>
        </xdr:cNvPr>
        <xdr:cNvSpPr txBox="1"/>
      </xdr:nvSpPr>
      <xdr:spPr>
        <a:xfrm>
          <a:off x="2439044"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312" name="n_3aveValue【公営住宅】&#10;有形固定資産減価償却率">
          <a:extLst>
            <a:ext uri="{FF2B5EF4-FFF2-40B4-BE49-F238E27FC236}">
              <a16:creationId xmlns:a16="http://schemas.microsoft.com/office/drawing/2014/main" id="{98391FB3-3B13-44B9-8196-73E3E502CCCB}"/>
            </a:ext>
          </a:extLst>
        </xdr:cNvPr>
        <xdr:cNvSpPr txBox="1"/>
      </xdr:nvSpPr>
      <xdr:spPr>
        <a:xfrm>
          <a:off x="1648469"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116857</xdr:rowOff>
    </xdr:from>
    <xdr:ext cx="405111" cy="259045"/>
    <xdr:sp macro="" textlink="">
      <xdr:nvSpPr>
        <xdr:cNvPr id="313" name="n_4aveValue【公営住宅】&#10;有形固定資産減価償却率">
          <a:extLst>
            <a:ext uri="{FF2B5EF4-FFF2-40B4-BE49-F238E27FC236}">
              <a16:creationId xmlns:a16="http://schemas.microsoft.com/office/drawing/2014/main" id="{CA5149E2-C37B-436B-B4C8-1EE2026DD3BB}"/>
            </a:ext>
          </a:extLst>
        </xdr:cNvPr>
        <xdr:cNvSpPr txBox="1"/>
      </xdr:nvSpPr>
      <xdr:spPr>
        <a:xfrm>
          <a:off x="848369" y="1307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7638</xdr:rowOff>
    </xdr:from>
    <xdr:ext cx="405111" cy="259045"/>
    <xdr:sp macro="" textlink="">
      <xdr:nvSpPr>
        <xdr:cNvPr id="314" name="n_1mainValue【公営住宅】&#10;有形固定資産減価償却率">
          <a:extLst>
            <a:ext uri="{FF2B5EF4-FFF2-40B4-BE49-F238E27FC236}">
              <a16:creationId xmlns:a16="http://schemas.microsoft.com/office/drawing/2014/main" id="{AF00F0D7-3E85-4B86-8030-3B5A8B5855C5}"/>
            </a:ext>
          </a:extLst>
        </xdr:cNvPr>
        <xdr:cNvSpPr txBox="1"/>
      </xdr:nvSpPr>
      <xdr:spPr>
        <a:xfrm>
          <a:off x="3239144"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125747</xdr:rowOff>
    </xdr:from>
    <xdr:ext cx="405111" cy="259045"/>
    <xdr:sp macro="" textlink="">
      <xdr:nvSpPr>
        <xdr:cNvPr id="315" name="n_2mainValue【公営住宅】&#10;有形固定資産減価償却率">
          <a:extLst>
            <a:ext uri="{FF2B5EF4-FFF2-40B4-BE49-F238E27FC236}">
              <a16:creationId xmlns:a16="http://schemas.microsoft.com/office/drawing/2014/main" id="{BCB290A9-9FA9-4FA5-86C9-175A2687D5BE}"/>
            </a:ext>
          </a:extLst>
        </xdr:cNvPr>
        <xdr:cNvSpPr txBox="1"/>
      </xdr:nvSpPr>
      <xdr:spPr>
        <a:xfrm>
          <a:off x="2439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76216</xdr:rowOff>
    </xdr:from>
    <xdr:ext cx="405111" cy="259045"/>
    <xdr:sp macro="" textlink="">
      <xdr:nvSpPr>
        <xdr:cNvPr id="316" name="n_3mainValue【公営住宅】&#10;有形固定資産減価償却率">
          <a:extLst>
            <a:ext uri="{FF2B5EF4-FFF2-40B4-BE49-F238E27FC236}">
              <a16:creationId xmlns:a16="http://schemas.microsoft.com/office/drawing/2014/main" id="{CD7EB857-2713-4CDD-AF89-87C2A93A5805}"/>
            </a:ext>
          </a:extLst>
        </xdr:cNvPr>
        <xdr:cNvSpPr txBox="1"/>
      </xdr:nvSpPr>
      <xdr:spPr>
        <a:xfrm>
          <a:off x="1648469" y="13677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30497</xdr:rowOff>
    </xdr:from>
    <xdr:ext cx="405111" cy="259045"/>
    <xdr:sp macro="" textlink="">
      <xdr:nvSpPr>
        <xdr:cNvPr id="317" name="n_4mainValue【公営住宅】&#10;有形固定資産減価償却率">
          <a:extLst>
            <a:ext uri="{FF2B5EF4-FFF2-40B4-BE49-F238E27FC236}">
              <a16:creationId xmlns:a16="http://schemas.microsoft.com/office/drawing/2014/main" id="{0690CC7C-ABEE-411B-BF0A-F8053E4E17FE}"/>
            </a:ext>
          </a:extLst>
        </xdr:cNvPr>
        <xdr:cNvSpPr txBox="1"/>
      </xdr:nvSpPr>
      <xdr:spPr>
        <a:xfrm>
          <a:off x="848369"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EBCD7379-5254-4E54-BA3C-77BE703A6D68}"/>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EC64FC0-85D0-4B75-81CD-054248153103}"/>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E3AF53EF-FE43-4E6C-9DDF-8467761D2D97}"/>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E68BBE2-8A6F-4BDE-8A4D-1AF3B85545A5}"/>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1CE8B140-494D-4247-9DEB-197581961D09}"/>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ED5A096F-7DE4-446E-A183-6DAD0FD6FB61}"/>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D5E7CCDA-5CA5-47A6-84A9-AD4766FA83E2}"/>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3650A4D5-1288-45D9-92AB-074C28985622}"/>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3E5DEC3A-7C9F-4274-99EA-BBD95D6B05DF}"/>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17A52A61-D959-49F5-8CAF-FD0343036420}"/>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a:extLst>
            <a:ext uri="{FF2B5EF4-FFF2-40B4-BE49-F238E27FC236}">
              <a16:creationId xmlns:a16="http://schemas.microsoft.com/office/drawing/2014/main" id="{9956246A-DDB8-4F37-8FE1-0EA29E2E3662}"/>
            </a:ext>
          </a:extLst>
        </xdr:cNvPr>
        <xdr:cNvCxnSpPr/>
      </xdr:nvCxnSpPr>
      <xdr:spPr>
        <a:xfrm>
          <a:off x="5953125" y="1396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a:extLst>
            <a:ext uri="{FF2B5EF4-FFF2-40B4-BE49-F238E27FC236}">
              <a16:creationId xmlns:a16="http://schemas.microsoft.com/office/drawing/2014/main" id="{B0D6D8D4-E141-4717-97B6-7AF14FD2584C}"/>
            </a:ext>
          </a:extLst>
        </xdr:cNvPr>
        <xdr:cNvSpPr txBox="1"/>
      </xdr:nvSpPr>
      <xdr:spPr>
        <a:xfrm>
          <a:off x="55272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a:extLst>
            <a:ext uri="{FF2B5EF4-FFF2-40B4-BE49-F238E27FC236}">
              <a16:creationId xmlns:a16="http://schemas.microsoft.com/office/drawing/2014/main" id="{E0A759CF-5322-4AA2-BB5D-A0C280394234}"/>
            </a:ext>
          </a:extLst>
        </xdr:cNvPr>
        <xdr:cNvCxnSpPr/>
      </xdr:nvCxnSpPr>
      <xdr:spPr>
        <a:xfrm>
          <a:off x="5953125" y="1353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a:extLst>
            <a:ext uri="{FF2B5EF4-FFF2-40B4-BE49-F238E27FC236}">
              <a16:creationId xmlns:a16="http://schemas.microsoft.com/office/drawing/2014/main" id="{94C8F2E3-761C-4B3F-B016-4BC75BCFA268}"/>
            </a:ext>
          </a:extLst>
        </xdr:cNvPr>
        <xdr:cNvSpPr txBox="1"/>
      </xdr:nvSpPr>
      <xdr:spPr>
        <a:xfrm>
          <a:off x="5527221"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a:extLst>
            <a:ext uri="{FF2B5EF4-FFF2-40B4-BE49-F238E27FC236}">
              <a16:creationId xmlns:a16="http://schemas.microsoft.com/office/drawing/2014/main" id="{FC5D7152-A403-43CB-A6C0-0B4BE2525126}"/>
            </a:ext>
          </a:extLst>
        </xdr:cNvPr>
        <xdr:cNvCxnSpPr/>
      </xdr:nvCxnSpPr>
      <xdr:spPr>
        <a:xfrm>
          <a:off x="5953125" y="1310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a:extLst>
            <a:ext uri="{FF2B5EF4-FFF2-40B4-BE49-F238E27FC236}">
              <a16:creationId xmlns:a16="http://schemas.microsoft.com/office/drawing/2014/main" id="{E1B728F6-37F7-40CF-A54C-FF686AFF7B31}"/>
            </a:ext>
          </a:extLst>
        </xdr:cNvPr>
        <xdr:cNvSpPr txBox="1"/>
      </xdr:nvSpPr>
      <xdr:spPr>
        <a:xfrm>
          <a:off x="5527221"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a:extLst>
            <a:ext uri="{FF2B5EF4-FFF2-40B4-BE49-F238E27FC236}">
              <a16:creationId xmlns:a16="http://schemas.microsoft.com/office/drawing/2014/main" id="{39091AD0-A98C-4861-9FB6-707D068B4BBB}"/>
            </a:ext>
          </a:extLst>
        </xdr:cNvPr>
        <xdr:cNvCxnSpPr/>
      </xdr:nvCxnSpPr>
      <xdr:spPr>
        <a:xfrm>
          <a:off x="5953125" y="1266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a:extLst>
            <a:ext uri="{FF2B5EF4-FFF2-40B4-BE49-F238E27FC236}">
              <a16:creationId xmlns:a16="http://schemas.microsoft.com/office/drawing/2014/main" id="{15144ED6-E4E3-43CB-9497-1DFDA867C4CC}"/>
            </a:ext>
          </a:extLst>
        </xdr:cNvPr>
        <xdr:cNvSpPr txBox="1"/>
      </xdr:nvSpPr>
      <xdr:spPr>
        <a:xfrm>
          <a:off x="5527221"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B09A1101-13ED-40F7-8DAF-29ACC7BD8788}"/>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D56C0549-1800-4C1F-8950-D44E3B19AB16}"/>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0AC67B46-0F04-4A86-957D-51F3CEC3348D}"/>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92963</xdr:rowOff>
    </xdr:from>
    <xdr:to>
      <xdr:col>54</xdr:col>
      <xdr:colOff>189865</xdr:colOff>
      <xdr:row>85</xdr:row>
      <xdr:rowOff>157429</xdr:rowOff>
    </xdr:to>
    <xdr:cxnSp macro="">
      <xdr:nvCxnSpPr>
        <xdr:cNvPr id="339" name="直線コネクタ 338">
          <a:extLst>
            <a:ext uri="{FF2B5EF4-FFF2-40B4-BE49-F238E27FC236}">
              <a16:creationId xmlns:a16="http://schemas.microsoft.com/office/drawing/2014/main" id="{D77A992F-D321-4837-A2BA-D04153FAAE36}"/>
            </a:ext>
          </a:extLst>
        </xdr:cNvPr>
        <xdr:cNvCxnSpPr/>
      </xdr:nvCxnSpPr>
      <xdr:spPr>
        <a:xfrm flipV="1">
          <a:off x="9429115" y="12561188"/>
          <a:ext cx="0" cy="13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161256</xdr:rowOff>
    </xdr:from>
    <xdr:ext cx="469744" cy="259045"/>
    <xdr:sp macro="" textlink="">
      <xdr:nvSpPr>
        <xdr:cNvPr id="340" name="【公営住宅】&#10;一人当たり面積最小値テキスト">
          <a:extLst>
            <a:ext uri="{FF2B5EF4-FFF2-40B4-BE49-F238E27FC236}">
              <a16:creationId xmlns:a16="http://schemas.microsoft.com/office/drawing/2014/main" id="{05860F85-0BCA-4BD8-98A5-38D798F51577}"/>
            </a:ext>
          </a:extLst>
        </xdr:cNvPr>
        <xdr:cNvSpPr txBox="1"/>
      </xdr:nvSpPr>
      <xdr:spPr>
        <a:xfrm>
          <a:off x="9467850" y="1392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157429</xdr:rowOff>
    </xdr:from>
    <xdr:to>
      <xdr:col>55</xdr:col>
      <xdr:colOff>88900</xdr:colOff>
      <xdr:row>85</xdr:row>
      <xdr:rowOff>157429</xdr:rowOff>
    </xdr:to>
    <xdr:cxnSp macro="">
      <xdr:nvCxnSpPr>
        <xdr:cNvPr id="341" name="直線コネクタ 340">
          <a:extLst>
            <a:ext uri="{FF2B5EF4-FFF2-40B4-BE49-F238E27FC236}">
              <a16:creationId xmlns:a16="http://schemas.microsoft.com/office/drawing/2014/main" id="{0D9194F4-95C7-4EB1-B742-8CA9AB8595DA}"/>
            </a:ext>
          </a:extLst>
        </xdr:cNvPr>
        <xdr:cNvCxnSpPr/>
      </xdr:nvCxnSpPr>
      <xdr:spPr>
        <a:xfrm>
          <a:off x="9363075" y="1392422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39640</xdr:rowOff>
    </xdr:from>
    <xdr:ext cx="469744" cy="259045"/>
    <xdr:sp macro="" textlink="">
      <xdr:nvSpPr>
        <xdr:cNvPr id="342" name="【公営住宅】&#10;一人当たり面積最大値テキスト">
          <a:extLst>
            <a:ext uri="{FF2B5EF4-FFF2-40B4-BE49-F238E27FC236}">
              <a16:creationId xmlns:a16="http://schemas.microsoft.com/office/drawing/2014/main" id="{3654C72B-06D0-4B55-80CA-9EF84862C52F}"/>
            </a:ext>
          </a:extLst>
        </xdr:cNvPr>
        <xdr:cNvSpPr txBox="1"/>
      </xdr:nvSpPr>
      <xdr:spPr>
        <a:xfrm>
          <a:off x="9467850" y="12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92963</xdr:rowOff>
    </xdr:from>
    <xdr:to>
      <xdr:col>55</xdr:col>
      <xdr:colOff>88900</xdr:colOff>
      <xdr:row>77</xdr:row>
      <xdr:rowOff>92963</xdr:rowOff>
    </xdr:to>
    <xdr:cxnSp macro="">
      <xdr:nvCxnSpPr>
        <xdr:cNvPr id="343" name="直線コネクタ 342">
          <a:extLst>
            <a:ext uri="{FF2B5EF4-FFF2-40B4-BE49-F238E27FC236}">
              <a16:creationId xmlns:a16="http://schemas.microsoft.com/office/drawing/2014/main" id="{6234CB5F-885F-4F6D-A5CB-A061D9A0ECD6}"/>
            </a:ext>
          </a:extLst>
        </xdr:cNvPr>
        <xdr:cNvCxnSpPr/>
      </xdr:nvCxnSpPr>
      <xdr:spPr>
        <a:xfrm>
          <a:off x="9363075" y="1256118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86885</xdr:rowOff>
    </xdr:from>
    <xdr:ext cx="469744" cy="259045"/>
    <xdr:sp macro="" textlink="">
      <xdr:nvSpPr>
        <xdr:cNvPr id="344" name="【公営住宅】&#10;一人当たり面積平均値テキスト">
          <a:extLst>
            <a:ext uri="{FF2B5EF4-FFF2-40B4-BE49-F238E27FC236}">
              <a16:creationId xmlns:a16="http://schemas.microsoft.com/office/drawing/2014/main" id="{AB689A74-42EA-4F05-974A-9CD60C95D690}"/>
            </a:ext>
          </a:extLst>
        </xdr:cNvPr>
        <xdr:cNvSpPr txBox="1"/>
      </xdr:nvSpPr>
      <xdr:spPr>
        <a:xfrm>
          <a:off x="9467850" y="13361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108458</xdr:rowOff>
    </xdr:from>
    <xdr:to>
      <xdr:col>55</xdr:col>
      <xdr:colOff>50800</xdr:colOff>
      <xdr:row>83</xdr:row>
      <xdr:rowOff>38608</xdr:rowOff>
    </xdr:to>
    <xdr:sp macro="" textlink="">
      <xdr:nvSpPr>
        <xdr:cNvPr id="345" name="フローチャート: 判断 344">
          <a:extLst>
            <a:ext uri="{FF2B5EF4-FFF2-40B4-BE49-F238E27FC236}">
              <a16:creationId xmlns:a16="http://schemas.microsoft.com/office/drawing/2014/main" id="{3C623B4C-36B1-4562-85C5-CCE76ECD2B3D}"/>
            </a:ext>
          </a:extLst>
        </xdr:cNvPr>
        <xdr:cNvSpPr/>
      </xdr:nvSpPr>
      <xdr:spPr>
        <a:xfrm>
          <a:off x="9401175" y="1338313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46" name="フローチャート: 判断 345">
          <a:extLst>
            <a:ext uri="{FF2B5EF4-FFF2-40B4-BE49-F238E27FC236}">
              <a16:creationId xmlns:a16="http://schemas.microsoft.com/office/drawing/2014/main" id="{18263DB5-EE39-41C6-831E-B277861EF90E}"/>
            </a:ext>
          </a:extLst>
        </xdr:cNvPr>
        <xdr:cNvSpPr/>
      </xdr:nvSpPr>
      <xdr:spPr>
        <a:xfrm>
          <a:off x="8639175" y="134215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47" name="フローチャート: 判断 346">
          <a:extLst>
            <a:ext uri="{FF2B5EF4-FFF2-40B4-BE49-F238E27FC236}">
              <a16:creationId xmlns:a16="http://schemas.microsoft.com/office/drawing/2014/main" id="{886791B8-C2AB-437A-A2D1-5F9D83CFF486}"/>
            </a:ext>
          </a:extLst>
        </xdr:cNvPr>
        <xdr:cNvSpPr/>
      </xdr:nvSpPr>
      <xdr:spPr>
        <a:xfrm>
          <a:off x="7839075" y="1342153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48" name="フローチャート: 判断 347">
          <a:extLst>
            <a:ext uri="{FF2B5EF4-FFF2-40B4-BE49-F238E27FC236}">
              <a16:creationId xmlns:a16="http://schemas.microsoft.com/office/drawing/2014/main" id="{9413477F-51F7-415D-B1D1-71ADAA216DBC}"/>
            </a:ext>
          </a:extLst>
        </xdr:cNvPr>
        <xdr:cNvSpPr/>
      </xdr:nvSpPr>
      <xdr:spPr>
        <a:xfrm>
          <a:off x="7029450" y="1342153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146862</xdr:rowOff>
    </xdr:from>
    <xdr:to>
      <xdr:col>36</xdr:col>
      <xdr:colOff>165100</xdr:colOff>
      <xdr:row>83</xdr:row>
      <xdr:rowOff>77012</xdr:rowOff>
    </xdr:to>
    <xdr:sp macro="" textlink="">
      <xdr:nvSpPr>
        <xdr:cNvPr id="349" name="フローチャート: 判断 348">
          <a:extLst>
            <a:ext uri="{FF2B5EF4-FFF2-40B4-BE49-F238E27FC236}">
              <a16:creationId xmlns:a16="http://schemas.microsoft.com/office/drawing/2014/main" id="{FC8043D9-760A-4429-B902-22B8E47BC625}"/>
            </a:ext>
          </a:extLst>
        </xdr:cNvPr>
        <xdr:cNvSpPr/>
      </xdr:nvSpPr>
      <xdr:spPr>
        <a:xfrm>
          <a:off x="6238875" y="134215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14B8104C-C8BB-4047-BD30-4511A7257593}"/>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7840DDC1-BA45-4DB9-9453-E79A68B6CB25}"/>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D96B16BB-A0A8-496B-8E06-A919805ABDBC}"/>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EB57EB83-9F5B-4A86-812A-943CB6D4D297}"/>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5DC9BD84-1D39-4053-9CAF-4EEA445EACBE}"/>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136804</xdr:rowOff>
    </xdr:from>
    <xdr:to>
      <xdr:col>55</xdr:col>
      <xdr:colOff>50800</xdr:colOff>
      <xdr:row>80</xdr:row>
      <xdr:rowOff>66954</xdr:rowOff>
    </xdr:to>
    <xdr:sp macro="" textlink="">
      <xdr:nvSpPr>
        <xdr:cNvPr id="355" name="楕円 354">
          <a:extLst>
            <a:ext uri="{FF2B5EF4-FFF2-40B4-BE49-F238E27FC236}">
              <a16:creationId xmlns:a16="http://schemas.microsoft.com/office/drawing/2014/main" id="{3A9D345A-53B5-441A-B3C4-61BAF92CC1DC}"/>
            </a:ext>
          </a:extLst>
        </xdr:cNvPr>
        <xdr:cNvSpPr/>
      </xdr:nvSpPr>
      <xdr:spPr>
        <a:xfrm>
          <a:off x="9401175" y="12932054"/>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159681</xdr:rowOff>
    </xdr:from>
    <xdr:ext cx="469744" cy="259045"/>
    <xdr:sp macro="" textlink="">
      <xdr:nvSpPr>
        <xdr:cNvPr id="356" name="【公営住宅】&#10;一人当たり面積該当値テキスト">
          <a:extLst>
            <a:ext uri="{FF2B5EF4-FFF2-40B4-BE49-F238E27FC236}">
              <a16:creationId xmlns:a16="http://schemas.microsoft.com/office/drawing/2014/main" id="{3F8B6476-9473-4757-96F0-B4E330F432CA}"/>
            </a:ext>
          </a:extLst>
        </xdr:cNvPr>
        <xdr:cNvSpPr txBox="1"/>
      </xdr:nvSpPr>
      <xdr:spPr>
        <a:xfrm>
          <a:off x="9467850" y="1279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67311</xdr:rowOff>
    </xdr:from>
    <xdr:to>
      <xdr:col>50</xdr:col>
      <xdr:colOff>165100</xdr:colOff>
      <xdr:row>80</xdr:row>
      <xdr:rowOff>168911</xdr:rowOff>
    </xdr:to>
    <xdr:sp macro="" textlink="">
      <xdr:nvSpPr>
        <xdr:cNvPr id="357" name="楕円 356">
          <a:extLst>
            <a:ext uri="{FF2B5EF4-FFF2-40B4-BE49-F238E27FC236}">
              <a16:creationId xmlns:a16="http://schemas.microsoft.com/office/drawing/2014/main" id="{842476B6-3479-4BEB-A5E9-B4C5E40471F5}"/>
            </a:ext>
          </a:extLst>
        </xdr:cNvPr>
        <xdr:cNvSpPr/>
      </xdr:nvSpPr>
      <xdr:spPr>
        <a:xfrm>
          <a:off x="8639175" y="1301813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16154</xdr:rowOff>
    </xdr:from>
    <xdr:to>
      <xdr:col>55</xdr:col>
      <xdr:colOff>0</xdr:colOff>
      <xdr:row>80</xdr:row>
      <xdr:rowOff>118111</xdr:rowOff>
    </xdr:to>
    <xdr:cxnSp macro="">
      <xdr:nvCxnSpPr>
        <xdr:cNvPr id="358" name="直線コネクタ 357">
          <a:extLst>
            <a:ext uri="{FF2B5EF4-FFF2-40B4-BE49-F238E27FC236}">
              <a16:creationId xmlns:a16="http://schemas.microsoft.com/office/drawing/2014/main" id="{A73CB381-718D-4AE0-BDAC-5B09771C57FC}"/>
            </a:ext>
          </a:extLst>
        </xdr:cNvPr>
        <xdr:cNvCxnSpPr/>
      </xdr:nvCxnSpPr>
      <xdr:spPr>
        <a:xfrm flipV="1">
          <a:off x="8686800" y="12970154"/>
          <a:ext cx="742950" cy="10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56795</xdr:rowOff>
    </xdr:from>
    <xdr:to>
      <xdr:col>46</xdr:col>
      <xdr:colOff>38100</xdr:colOff>
      <xdr:row>80</xdr:row>
      <xdr:rowOff>158395</xdr:rowOff>
    </xdr:to>
    <xdr:sp macro="" textlink="">
      <xdr:nvSpPr>
        <xdr:cNvPr id="359" name="楕円 358">
          <a:extLst>
            <a:ext uri="{FF2B5EF4-FFF2-40B4-BE49-F238E27FC236}">
              <a16:creationId xmlns:a16="http://schemas.microsoft.com/office/drawing/2014/main" id="{07F3EAD7-BF71-4773-A649-C4E322ED1593}"/>
            </a:ext>
          </a:extLst>
        </xdr:cNvPr>
        <xdr:cNvSpPr/>
      </xdr:nvSpPr>
      <xdr:spPr>
        <a:xfrm>
          <a:off x="7839075" y="1301079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107595</xdr:rowOff>
    </xdr:from>
    <xdr:to>
      <xdr:col>50</xdr:col>
      <xdr:colOff>114300</xdr:colOff>
      <xdr:row>80</xdr:row>
      <xdr:rowOff>118111</xdr:rowOff>
    </xdr:to>
    <xdr:cxnSp macro="">
      <xdr:nvCxnSpPr>
        <xdr:cNvPr id="360" name="直線コネクタ 359">
          <a:extLst>
            <a:ext uri="{FF2B5EF4-FFF2-40B4-BE49-F238E27FC236}">
              <a16:creationId xmlns:a16="http://schemas.microsoft.com/office/drawing/2014/main" id="{BE63CCDC-AD71-4408-AE15-5B08D3A24C87}"/>
            </a:ext>
          </a:extLst>
        </xdr:cNvPr>
        <xdr:cNvCxnSpPr/>
      </xdr:nvCxnSpPr>
      <xdr:spPr>
        <a:xfrm>
          <a:off x="7886700" y="13058420"/>
          <a:ext cx="800100" cy="1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70968</xdr:rowOff>
    </xdr:from>
    <xdr:to>
      <xdr:col>41</xdr:col>
      <xdr:colOff>101600</xdr:colOff>
      <xdr:row>81</xdr:row>
      <xdr:rowOff>1118</xdr:rowOff>
    </xdr:to>
    <xdr:sp macro="" textlink="">
      <xdr:nvSpPr>
        <xdr:cNvPr id="361" name="楕円 360">
          <a:extLst>
            <a:ext uri="{FF2B5EF4-FFF2-40B4-BE49-F238E27FC236}">
              <a16:creationId xmlns:a16="http://schemas.microsoft.com/office/drawing/2014/main" id="{1F7368A4-12A1-455F-89D4-74F0263E7C96}"/>
            </a:ext>
          </a:extLst>
        </xdr:cNvPr>
        <xdr:cNvSpPr/>
      </xdr:nvSpPr>
      <xdr:spPr>
        <a:xfrm>
          <a:off x="7029450" y="1302179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107595</xdr:rowOff>
    </xdr:from>
    <xdr:to>
      <xdr:col>45</xdr:col>
      <xdr:colOff>177800</xdr:colOff>
      <xdr:row>80</xdr:row>
      <xdr:rowOff>121768</xdr:rowOff>
    </xdr:to>
    <xdr:cxnSp macro="">
      <xdr:nvCxnSpPr>
        <xdr:cNvPr id="362" name="直線コネクタ 361">
          <a:extLst>
            <a:ext uri="{FF2B5EF4-FFF2-40B4-BE49-F238E27FC236}">
              <a16:creationId xmlns:a16="http://schemas.microsoft.com/office/drawing/2014/main" id="{47126874-3FD5-4E11-A5C5-582BE7B2A3CE}"/>
            </a:ext>
          </a:extLst>
        </xdr:cNvPr>
        <xdr:cNvCxnSpPr/>
      </xdr:nvCxnSpPr>
      <xdr:spPr>
        <a:xfrm flipV="1">
          <a:off x="7077075" y="13058420"/>
          <a:ext cx="809625" cy="2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68224</xdr:rowOff>
    </xdr:from>
    <xdr:to>
      <xdr:col>36</xdr:col>
      <xdr:colOff>165100</xdr:colOff>
      <xdr:row>80</xdr:row>
      <xdr:rowOff>169824</xdr:rowOff>
    </xdr:to>
    <xdr:sp macro="" textlink="">
      <xdr:nvSpPr>
        <xdr:cNvPr id="363" name="楕円 362">
          <a:extLst>
            <a:ext uri="{FF2B5EF4-FFF2-40B4-BE49-F238E27FC236}">
              <a16:creationId xmlns:a16="http://schemas.microsoft.com/office/drawing/2014/main" id="{9B79BCEF-1114-4DD9-BCDC-23BE0BF61000}"/>
            </a:ext>
          </a:extLst>
        </xdr:cNvPr>
        <xdr:cNvSpPr/>
      </xdr:nvSpPr>
      <xdr:spPr>
        <a:xfrm>
          <a:off x="6238875" y="1301904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119024</xdr:rowOff>
    </xdr:from>
    <xdr:to>
      <xdr:col>41</xdr:col>
      <xdr:colOff>50800</xdr:colOff>
      <xdr:row>80</xdr:row>
      <xdr:rowOff>121768</xdr:rowOff>
    </xdr:to>
    <xdr:cxnSp macro="">
      <xdr:nvCxnSpPr>
        <xdr:cNvPr id="364" name="直線コネクタ 363">
          <a:extLst>
            <a:ext uri="{FF2B5EF4-FFF2-40B4-BE49-F238E27FC236}">
              <a16:creationId xmlns:a16="http://schemas.microsoft.com/office/drawing/2014/main" id="{42E14FA8-3DFF-4CFF-9B05-5BCC98CC54CC}"/>
            </a:ext>
          </a:extLst>
        </xdr:cNvPr>
        <xdr:cNvCxnSpPr/>
      </xdr:nvCxnSpPr>
      <xdr:spPr>
        <a:xfrm>
          <a:off x="6286500" y="13076199"/>
          <a:ext cx="790575"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68139</xdr:rowOff>
    </xdr:from>
    <xdr:ext cx="469744" cy="259045"/>
    <xdr:sp macro="" textlink="">
      <xdr:nvSpPr>
        <xdr:cNvPr id="365" name="n_1aveValue【公営住宅】&#10;一人当たり面積">
          <a:extLst>
            <a:ext uri="{FF2B5EF4-FFF2-40B4-BE49-F238E27FC236}">
              <a16:creationId xmlns:a16="http://schemas.microsoft.com/office/drawing/2014/main" id="{049556AB-3789-4BCE-9CA8-16EBDD2A9CDC}"/>
            </a:ext>
          </a:extLst>
        </xdr:cNvPr>
        <xdr:cNvSpPr txBox="1"/>
      </xdr:nvSpPr>
      <xdr:spPr>
        <a:xfrm>
          <a:off x="8458277" y="135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68139</xdr:rowOff>
    </xdr:from>
    <xdr:ext cx="469744" cy="259045"/>
    <xdr:sp macro="" textlink="">
      <xdr:nvSpPr>
        <xdr:cNvPr id="366" name="n_2aveValue【公営住宅】&#10;一人当たり面積">
          <a:extLst>
            <a:ext uri="{FF2B5EF4-FFF2-40B4-BE49-F238E27FC236}">
              <a16:creationId xmlns:a16="http://schemas.microsoft.com/office/drawing/2014/main" id="{D652DE09-DF1F-49CC-870E-73A9EA815881}"/>
            </a:ext>
          </a:extLst>
        </xdr:cNvPr>
        <xdr:cNvSpPr txBox="1"/>
      </xdr:nvSpPr>
      <xdr:spPr>
        <a:xfrm>
          <a:off x="7677227" y="135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68139</xdr:rowOff>
    </xdr:from>
    <xdr:ext cx="469744" cy="259045"/>
    <xdr:sp macro="" textlink="">
      <xdr:nvSpPr>
        <xdr:cNvPr id="367" name="n_3aveValue【公営住宅】&#10;一人当たり面積">
          <a:extLst>
            <a:ext uri="{FF2B5EF4-FFF2-40B4-BE49-F238E27FC236}">
              <a16:creationId xmlns:a16="http://schemas.microsoft.com/office/drawing/2014/main" id="{24163F78-E3C7-4F93-AE63-9B1D0CADC3AE}"/>
            </a:ext>
          </a:extLst>
        </xdr:cNvPr>
        <xdr:cNvSpPr txBox="1"/>
      </xdr:nvSpPr>
      <xdr:spPr>
        <a:xfrm>
          <a:off x="6867602" y="135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68139</xdr:rowOff>
    </xdr:from>
    <xdr:ext cx="469744" cy="259045"/>
    <xdr:sp macro="" textlink="">
      <xdr:nvSpPr>
        <xdr:cNvPr id="368" name="n_4aveValue【公営住宅】&#10;一人当たり面積">
          <a:extLst>
            <a:ext uri="{FF2B5EF4-FFF2-40B4-BE49-F238E27FC236}">
              <a16:creationId xmlns:a16="http://schemas.microsoft.com/office/drawing/2014/main" id="{59605BFF-4BD0-4DE3-9F24-91E4B0FA6B6A}"/>
            </a:ext>
          </a:extLst>
        </xdr:cNvPr>
        <xdr:cNvSpPr txBox="1"/>
      </xdr:nvSpPr>
      <xdr:spPr>
        <a:xfrm>
          <a:off x="6067502" y="135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13988</xdr:rowOff>
    </xdr:from>
    <xdr:ext cx="469744" cy="259045"/>
    <xdr:sp macro="" textlink="">
      <xdr:nvSpPr>
        <xdr:cNvPr id="369" name="n_1mainValue【公営住宅】&#10;一人当たり面積">
          <a:extLst>
            <a:ext uri="{FF2B5EF4-FFF2-40B4-BE49-F238E27FC236}">
              <a16:creationId xmlns:a16="http://schemas.microsoft.com/office/drawing/2014/main" id="{E99E59D2-3DF9-4C58-B598-1385CCAC98F5}"/>
            </a:ext>
          </a:extLst>
        </xdr:cNvPr>
        <xdr:cNvSpPr txBox="1"/>
      </xdr:nvSpPr>
      <xdr:spPr>
        <a:xfrm>
          <a:off x="8458277" y="1280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3472</xdr:rowOff>
    </xdr:from>
    <xdr:ext cx="469744" cy="259045"/>
    <xdr:sp macro="" textlink="">
      <xdr:nvSpPr>
        <xdr:cNvPr id="370" name="n_2mainValue【公営住宅】&#10;一人当たり面積">
          <a:extLst>
            <a:ext uri="{FF2B5EF4-FFF2-40B4-BE49-F238E27FC236}">
              <a16:creationId xmlns:a16="http://schemas.microsoft.com/office/drawing/2014/main" id="{8328B755-52BD-4916-A826-EABF9E0C4E0B}"/>
            </a:ext>
          </a:extLst>
        </xdr:cNvPr>
        <xdr:cNvSpPr txBox="1"/>
      </xdr:nvSpPr>
      <xdr:spPr>
        <a:xfrm>
          <a:off x="7677227" y="1279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17645</xdr:rowOff>
    </xdr:from>
    <xdr:ext cx="469744" cy="259045"/>
    <xdr:sp macro="" textlink="">
      <xdr:nvSpPr>
        <xdr:cNvPr id="371" name="n_3mainValue【公営住宅】&#10;一人当たり面積">
          <a:extLst>
            <a:ext uri="{FF2B5EF4-FFF2-40B4-BE49-F238E27FC236}">
              <a16:creationId xmlns:a16="http://schemas.microsoft.com/office/drawing/2014/main" id="{BD07F04C-ECFC-4C73-B006-CD1B7F002B42}"/>
            </a:ext>
          </a:extLst>
        </xdr:cNvPr>
        <xdr:cNvSpPr txBox="1"/>
      </xdr:nvSpPr>
      <xdr:spPr>
        <a:xfrm>
          <a:off x="6867602" y="1280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14901</xdr:rowOff>
    </xdr:from>
    <xdr:ext cx="469744" cy="259045"/>
    <xdr:sp macro="" textlink="">
      <xdr:nvSpPr>
        <xdr:cNvPr id="372" name="n_4mainValue【公営住宅】&#10;一人当たり面積">
          <a:extLst>
            <a:ext uri="{FF2B5EF4-FFF2-40B4-BE49-F238E27FC236}">
              <a16:creationId xmlns:a16="http://schemas.microsoft.com/office/drawing/2014/main" id="{099976F5-F4C7-4837-AFD1-D81BCB583D8B}"/>
            </a:ext>
          </a:extLst>
        </xdr:cNvPr>
        <xdr:cNvSpPr txBox="1"/>
      </xdr:nvSpPr>
      <xdr:spPr>
        <a:xfrm>
          <a:off x="6067502" y="1280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3D15F882-EEC7-4CE5-BED5-79DC41E019BC}"/>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C196FE60-B3A8-469B-BE99-3475BA650B40}"/>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27EAD157-DB3C-4E7E-A436-25FE4D77C9BC}"/>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0C355CCC-276D-461B-8038-6DE6CA2999FB}"/>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B45A0819-A593-4465-986B-88B977076B59}"/>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E10D9359-5C52-4C12-8C20-4195C6915574}"/>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E47ACBEC-ED8D-490B-9E0C-3B4B2F86F454}"/>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9F3A0A05-696B-41E2-AD25-D2FED0A7389B}"/>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a:extLst>
            <a:ext uri="{FF2B5EF4-FFF2-40B4-BE49-F238E27FC236}">
              <a16:creationId xmlns:a16="http://schemas.microsoft.com/office/drawing/2014/main" id="{9D2229C1-8A27-4148-972E-FF9BB2517AF4}"/>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a:extLst>
            <a:ext uri="{FF2B5EF4-FFF2-40B4-BE49-F238E27FC236}">
              <a16:creationId xmlns:a16="http://schemas.microsoft.com/office/drawing/2014/main" id="{D4B83FF9-7CCE-46D2-B332-20F178A0DBAC}"/>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a:extLst>
            <a:ext uri="{FF2B5EF4-FFF2-40B4-BE49-F238E27FC236}">
              <a16:creationId xmlns:a16="http://schemas.microsoft.com/office/drawing/2014/main" id="{622B1771-317E-4E73-A52C-F7605B54F74D}"/>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4" name="直線コネクタ 383">
          <a:extLst>
            <a:ext uri="{FF2B5EF4-FFF2-40B4-BE49-F238E27FC236}">
              <a16:creationId xmlns:a16="http://schemas.microsoft.com/office/drawing/2014/main" id="{454CE8D1-5764-4780-BAD9-7B622904FBE2}"/>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5" name="テキスト ボックス 384">
          <a:extLst>
            <a:ext uri="{FF2B5EF4-FFF2-40B4-BE49-F238E27FC236}">
              <a16:creationId xmlns:a16="http://schemas.microsoft.com/office/drawing/2014/main" id="{594E4202-81F9-4D4A-830F-77ACCB921FF3}"/>
            </a:ext>
          </a:extLst>
        </xdr:cNvPr>
        <xdr:cNvSpPr txBox="1"/>
      </xdr:nvSpPr>
      <xdr:spPr>
        <a:xfrm>
          <a:off x="339891"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6" name="直線コネクタ 385">
          <a:extLst>
            <a:ext uri="{FF2B5EF4-FFF2-40B4-BE49-F238E27FC236}">
              <a16:creationId xmlns:a16="http://schemas.microsoft.com/office/drawing/2014/main" id="{9BBC6581-04FA-495D-933B-08C24BB29B82}"/>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7" name="テキスト ボックス 386">
          <a:extLst>
            <a:ext uri="{FF2B5EF4-FFF2-40B4-BE49-F238E27FC236}">
              <a16:creationId xmlns:a16="http://schemas.microsoft.com/office/drawing/2014/main" id="{1FA94943-0DE2-41ED-8BAF-C4826796A38D}"/>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8" name="直線コネクタ 387">
          <a:extLst>
            <a:ext uri="{FF2B5EF4-FFF2-40B4-BE49-F238E27FC236}">
              <a16:creationId xmlns:a16="http://schemas.microsoft.com/office/drawing/2014/main" id="{156DA71D-96AC-4E6B-8529-C33E0FFA78D8}"/>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9" name="テキスト ボックス 388">
          <a:extLst>
            <a:ext uri="{FF2B5EF4-FFF2-40B4-BE49-F238E27FC236}">
              <a16:creationId xmlns:a16="http://schemas.microsoft.com/office/drawing/2014/main" id="{78CF6890-7D04-4E55-9430-81869A002E91}"/>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0" name="直線コネクタ 389">
          <a:extLst>
            <a:ext uri="{FF2B5EF4-FFF2-40B4-BE49-F238E27FC236}">
              <a16:creationId xmlns:a16="http://schemas.microsoft.com/office/drawing/2014/main" id="{F85264DC-5A88-4A4C-AA38-528EF74C92B6}"/>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1" name="テキスト ボックス 390">
          <a:extLst>
            <a:ext uri="{FF2B5EF4-FFF2-40B4-BE49-F238E27FC236}">
              <a16:creationId xmlns:a16="http://schemas.microsoft.com/office/drawing/2014/main" id="{C46D5F61-7229-4457-86EB-3717E897FC2C}"/>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2" name="直線コネクタ 391">
          <a:extLst>
            <a:ext uri="{FF2B5EF4-FFF2-40B4-BE49-F238E27FC236}">
              <a16:creationId xmlns:a16="http://schemas.microsoft.com/office/drawing/2014/main" id="{7E86226A-7EA3-4A63-8217-CDEC0EFFBEFB}"/>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3" name="テキスト ボックス 392">
          <a:extLst>
            <a:ext uri="{FF2B5EF4-FFF2-40B4-BE49-F238E27FC236}">
              <a16:creationId xmlns:a16="http://schemas.microsoft.com/office/drawing/2014/main" id="{E7693271-3B5E-4862-BB04-BBAD5F0D2144}"/>
            </a:ext>
          </a:extLst>
        </xdr:cNvPr>
        <xdr:cNvSpPr txBox="1"/>
      </xdr:nvSpPr>
      <xdr:spPr>
        <a:xfrm>
          <a:off x="388136" y="16056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764F53B1-10CE-40D8-887A-A06A53DEC20D}"/>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港湾・漁港】&#10;有形固定資産減価償却率グラフ枠">
          <a:extLst>
            <a:ext uri="{FF2B5EF4-FFF2-40B4-BE49-F238E27FC236}">
              <a16:creationId xmlns:a16="http://schemas.microsoft.com/office/drawing/2014/main" id="{67340A47-A5E1-402A-B002-D479A897062E}"/>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150495</xdr:rowOff>
    </xdr:from>
    <xdr:to>
      <xdr:col>24</xdr:col>
      <xdr:colOff>62865</xdr:colOff>
      <xdr:row>109</xdr:row>
      <xdr:rowOff>11430</xdr:rowOff>
    </xdr:to>
    <xdr:cxnSp macro="">
      <xdr:nvCxnSpPr>
        <xdr:cNvPr id="396" name="直線コネクタ 395">
          <a:extLst>
            <a:ext uri="{FF2B5EF4-FFF2-40B4-BE49-F238E27FC236}">
              <a16:creationId xmlns:a16="http://schemas.microsoft.com/office/drawing/2014/main" id="{4CE1D7F6-9257-4FB9-8B19-CC45FE5A3BF2}"/>
            </a:ext>
          </a:extLst>
        </xdr:cNvPr>
        <xdr:cNvCxnSpPr/>
      </xdr:nvCxnSpPr>
      <xdr:spPr>
        <a:xfrm flipV="1">
          <a:off x="4180840" y="16342995"/>
          <a:ext cx="0" cy="131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15257</xdr:rowOff>
    </xdr:from>
    <xdr:ext cx="405111" cy="259045"/>
    <xdr:sp macro="" textlink="">
      <xdr:nvSpPr>
        <xdr:cNvPr id="397" name="【港湾・漁港】&#10;有形固定資産減価償却率最小値テキスト">
          <a:extLst>
            <a:ext uri="{FF2B5EF4-FFF2-40B4-BE49-F238E27FC236}">
              <a16:creationId xmlns:a16="http://schemas.microsoft.com/office/drawing/2014/main" id="{211FE55D-3512-425B-8879-9C42AEE452DD}"/>
            </a:ext>
          </a:extLst>
        </xdr:cNvPr>
        <xdr:cNvSpPr txBox="1"/>
      </xdr:nvSpPr>
      <xdr:spPr>
        <a:xfrm>
          <a:off x="4219575"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11430</xdr:rowOff>
    </xdr:from>
    <xdr:to>
      <xdr:col>24</xdr:col>
      <xdr:colOff>152400</xdr:colOff>
      <xdr:row>109</xdr:row>
      <xdr:rowOff>11430</xdr:rowOff>
    </xdr:to>
    <xdr:cxnSp macro="">
      <xdr:nvCxnSpPr>
        <xdr:cNvPr id="398" name="直線コネクタ 397">
          <a:extLst>
            <a:ext uri="{FF2B5EF4-FFF2-40B4-BE49-F238E27FC236}">
              <a16:creationId xmlns:a16="http://schemas.microsoft.com/office/drawing/2014/main" id="{9777FF10-8175-4A02-BCC3-CB67ABD35BAE}"/>
            </a:ext>
          </a:extLst>
        </xdr:cNvPr>
        <xdr:cNvCxnSpPr/>
      </xdr:nvCxnSpPr>
      <xdr:spPr>
        <a:xfrm>
          <a:off x="4105275" y="176580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97172</xdr:rowOff>
    </xdr:from>
    <xdr:ext cx="340478" cy="259045"/>
    <xdr:sp macro="" textlink="">
      <xdr:nvSpPr>
        <xdr:cNvPr id="399" name="【港湾・漁港】&#10;有形固定資産減価償却率最大値テキスト">
          <a:extLst>
            <a:ext uri="{FF2B5EF4-FFF2-40B4-BE49-F238E27FC236}">
              <a16:creationId xmlns:a16="http://schemas.microsoft.com/office/drawing/2014/main" id="{FCD87F6A-37F3-4B1A-A97F-5A13675B5593}"/>
            </a:ext>
          </a:extLst>
        </xdr:cNvPr>
        <xdr:cNvSpPr txBox="1"/>
      </xdr:nvSpPr>
      <xdr:spPr>
        <a:xfrm>
          <a:off x="4219575" y="161277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150495</xdr:rowOff>
    </xdr:from>
    <xdr:to>
      <xdr:col>24</xdr:col>
      <xdr:colOff>152400</xdr:colOff>
      <xdr:row>100</xdr:row>
      <xdr:rowOff>150495</xdr:rowOff>
    </xdr:to>
    <xdr:cxnSp macro="">
      <xdr:nvCxnSpPr>
        <xdr:cNvPr id="400" name="直線コネクタ 399">
          <a:extLst>
            <a:ext uri="{FF2B5EF4-FFF2-40B4-BE49-F238E27FC236}">
              <a16:creationId xmlns:a16="http://schemas.microsoft.com/office/drawing/2014/main" id="{85A8EE9A-58B2-4110-AB04-1CE14E1FD78D}"/>
            </a:ext>
          </a:extLst>
        </xdr:cNvPr>
        <xdr:cNvCxnSpPr/>
      </xdr:nvCxnSpPr>
      <xdr:spPr>
        <a:xfrm>
          <a:off x="4105275" y="163429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158132</xdr:rowOff>
    </xdr:from>
    <xdr:ext cx="405111" cy="259045"/>
    <xdr:sp macro="" textlink="">
      <xdr:nvSpPr>
        <xdr:cNvPr id="401" name="【港湾・漁港】&#10;有形固定資産減価償却率平均値テキスト">
          <a:extLst>
            <a:ext uri="{FF2B5EF4-FFF2-40B4-BE49-F238E27FC236}">
              <a16:creationId xmlns:a16="http://schemas.microsoft.com/office/drawing/2014/main" id="{34573851-C22E-4B97-BA39-044846DF5F71}"/>
            </a:ext>
          </a:extLst>
        </xdr:cNvPr>
        <xdr:cNvSpPr txBox="1"/>
      </xdr:nvSpPr>
      <xdr:spPr>
        <a:xfrm>
          <a:off x="4219575" y="17325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8255</xdr:rowOff>
    </xdr:from>
    <xdr:to>
      <xdr:col>24</xdr:col>
      <xdr:colOff>114300</xdr:colOff>
      <xdr:row>107</xdr:row>
      <xdr:rowOff>109855</xdr:rowOff>
    </xdr:to>
    <xdr:sp macro="" textlink="">
      <xdr:nvSpPr>
        <xdr:cNvPr id="402" name="フローチャート: 判断 401">
          <a:extLst>
            <a:ext uri="{FF2B5EF4-FFF2-40B4-BE49-F238E27FC236}">
              <a16:creationId xmlns:a16="http://schemas.microsoft.com/office/drawing/2014/main" id="{5941D346-6E34-4BF3-AED2-DF2B1C51CF9B}"/>
            </a:ext>
          </a:extLst>
        </xdr:cNvPr>
        <xdr:cNvSpPr/>
      </xdr:nvSpPr>
      <xdr:spPr>
        <a:xfrm>
          <a:off x="4124325" y="173374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162561</xdr:rowOff>
    </xdr:from>
    <xdr:to>
      <xdr:col>20</xdr:col>
      <xdr:colOff>38100</xdr:colOff>
      <xdr:row>107</xdr:row>
      <xdr:rowOff>92711</xdr:rowOff>
    </xdr:to>
    <xdr:sp macro="" textlink="">
      <xdr:nvSpPr>
        <xdr:cNvPr id="403" name="フローチャート: 判断 402">
          <a:extLst>
            <a:ext uri="{FF2B5EF4-FFF2-40B4-BE49-F238E27FC236}">
              <a16:creationId xmlns:a16="http://schemas.microsoft.com/office/drawing/2014/main" id="{EFCB5090-0A2D-4438-A8C4-778D9FDA5EC5}"/>
            </a:ext>
          </a:extLst>
        </xdr:cNvPr>
        <xdr:cNvSpPr/>
      </xdr:nvSpPr>
      <xdr:spPr>
        <a:xfrm>
          <a:off x="3381375" y="1732343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124461</xdr:rowOff>
    </xdr:from>
    <xdr:to>
      <xdr:col>15</xdr:col>
      <xdr:colOff>101600</xdr:colOff>
      <xdr:row>107</xdr:row>
      <xdr:rowOff>54611</xdr:rowOff>
    </xdr:to>
    <xdr:sp macro="" textlink="">
      <xdr:nvSpPr>
        <xdr:cNvPr id="404" name="フローチャート: 判断 403">
          <a:extLst>
            <a:ext uri="{FF2B5EF4-FFF2-40B4-BE49-F238E27FC236}">
              <a16:creationId xmlns:a16="http://schemas.microsoft.com/office/drawing/2014/main" id="{898DAC7C-FC1C-4C88-A723-4300FAFD836C}"/>
            </a:ext>
          </a:extLst>
        </xdr:cNvPr>
        <xdr:cNvSpPr/>
      </xdr:nvSpPr>
      <xdr:spPr>
        <a:xfrm>
          <a:off x="2571750" y="172853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101600</xdr:rowOff>
    </xdr:from>
    <xdr:to>
      <xdr:col>10</xdr:col>
      <xdr:colOff>165100</xdr:colOff>
      <xdr:row>107</xdr:row>
      <xdr:rowOff>31750</xdr:rowOff>
    </xdr:to>
    <xdr:sp macro="" textlink="">
      <xdr:nvSpPr>
        <xdr:cNvPr id="405" name="フローチャート: 判断 404">
          <a:extLst>
            <a:ext uri="{FF2B5EF4-FFF2-40B4-BE49-F238E27FC236}">
              <a16:creationId xmlns:a16="http://schemas.microsoft.com/office/drawing/2014/main" id="{7B5798D6-C046-4E15-8131-0016CA64207C}"/>
            </a:ext>
          </a:extLst>
        </xdr:cNvPr>
        <xdr:cNvSpPr/>
      </xdr:nvSpPr>
      <xdr:spPr>
        <a:xfrm>
          <a:off x="1781175" y="172688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67311</xdr:rowOff>
    </xdr:from>
    <xdr:to>
      <xdr:col>6</xdr:col>
      <xdr:colOff>38100</xdr:colOff>
      <xdr:row>106</xdr:row>
      <xdr:rowOff>168911</xdr:rowOff>
    </xdr:to>
    <xdr:sp macro="" textlink="">
      <xdr:nvSpPr>
        <xdr:cNvPr id="406" name="フローチャート: 判断 405">
          <a:extLst>
            <a:ext uri="{FF2B5EF4-FFF2-40B4-BE49-F238E27FC236}">
              <a16:creationId xmlns:a16="http://schemas.microsoft.com/office/drawing/2014/main" id="{3096D96F-7669-4AE4-9B1F-8F3638ECDB39}"/>
            </a:ext>
          </a:extLst>
        </xdr:cNvPr>
        <xdr:cNvSpPr/>
      </xdr:nvSpPr>
      <xdr:spPr>
        <a:xfrm>
          <a:off x="981075" y="1722818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68C49F5E-2DBC-416E-8CC5-06E0CFF1953C}"/>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9700AD41-D204-4039-9A06-6D96E0AA136D}"/>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F4721C24-F416-42BF-BC4B-0B03B8AEAD9B}"/>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233C3A-673C-4676-B99E-F6D89B7F03FB}"/>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C5DFBD6D-1DD0-4061-BA3D-58274C6AA1CA}"/>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105411</xdr:rowOff>
    </xdr:from>
    <xdr:to>
      <xdr:col>24</xdr:col>
      <xdr:colOff>114300</xdr:colOff>
      <xdr:row>106</xdr:row>
      <xdr:rowOff>35561</xdr:rowOff>
    </xdr:to>
    <xdr:sp macro="" textlink="">
      <xdr:nvSpPr>
        <xdr:cNvPr id="412" name="楕円 411">
          <a:extLst>
            <a:ext uri="{FF2B5EF4-FFF2-40B4-BE49-F238E27FC236}">
              <a16:creationId xmlns:a16="http://schemas.microsoft.com/office/drawing/2014/main" id="{1F23C284-871B-4B1F-B58A-1111D673DDA6}"/>
            </a:ext>
          </a:extLst>
        </xdr:cNvPr>
        <xdr:cNvSpPr/>
      </xdr:nvSpPr>
      <xdr:spPr>
        <a:xfrm>
          <a:off x="4124325" y="1710436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128288</xdr:rowOff>
    </xdr:from>
    <xdr:ext cx="405111" cy="259045"/>
    <xdr:sp macro="" textlink="">
      <xdr:nvSpPr>
        <xdr:cNvPr id="413" name="【港湾・漁港】&#10;有形固定資産減価償却率該当値テキスト">
          <a:extLst>
            <a:ext uri="{FF2B5EF4-FFF2-40B4-BE49-F238E27FC236}">
              <a16:creationId xmlns:a16="http://schemas.microsoft.com/office/drawing/2014/main" id="{825C471E-0B62-4AE4-B534-56667F632D46}"/>
            </a:ext>
          </a:extLst>
        </xdr:cNvPr>
        <xdr:cNvSpPr txBox="1"/>
      </xdr:nvSpPr>
      <xdr:spPr>
        <a:xfrm>
          <a:off x="4219575" y="16965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111125</xdr:rowOff>
    </xdr:from>
    <xdr:to>
      <xdr:col>20</xdr:col>
      <xdr:colOff>38100</xdr:colOff>
      <xdr:row>106</xdr:row>
      <xdr:rowOff>41275</xdr:rowOff>
    </xdr:to>
    <xdr:sp macro="" textlink="">
      <xdr:nvSpPr>
        <xdr:cNvPr id="414" name="楕円 413">
          <a:extLst>
            <a:ext uri="{FF2B5EF4-FFF2-40B4-BE49-F238E27FC236}">
              <a16:creationId xmlns:a16="http://schemas.microsoft.com/office/drawing/2014/main" id="{8F89E184-0FB0-4DD2-B166-158990F692A9}"/>
            </a:ext>
          </a:extLst>
        </xdr:cNvPr>
        <xdr:cNvSpPr/>
      </xdr:nvSpPr>
      <xdr:spPr>
        <a:xfrm>
          <a:off x="3381375" y="17113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156211</xdr:rowOff>
    </xdr:from>
    <xdr:to>
      <xdr:col>24</xdr:col>
      <xdr:colOff>63500</xdr:colOff>
      <xdr:row>105</xdr:row>
      <xdr:rowOff>161925</xdr:rowOff>
    </xdr:to>
    <xdr:cxnSp macro="">
      <xdr:nvCxnSpPr>
        <xdr:cNvPr id="415" name="直線コネクタ 414">
          <a:extLst>
            <a:ext uri="{FF2B5EF4-FFF2-40B4-BE49-F238E27FC236}">
              <a16:creationId xmlns:a16="http://schemas.microsoft.com/office/drawing/2014/main" id="{BB6EC8BA-FC2F-42F1-B635-5DAFD67B8BAD}"/>
            </a:ext>
          </a:extLst>
        </xdr:cNvPr>
        <xdr:cNvCxnSpPr/>
      </xdr:nvCxnSpPr>
      <xdr:spPr>
        <a:xfrm flipV="1">
          <a:off x="3429000" y="17161511"/>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73025</xdr:rowOff>
    </xdr:from>
    <xdr:to>
      <xdr:col>15</xdr:col>
      <xdr:colOff>101600</xdr:colOff>
      <xdr:row>106</xdr:row>
      <xdr:rowOff>3175</xdr:rowOff>
    </xdr:to>
    <xdr:sp macro="" textlink="">
      <xdr:nvSpPr>
        <xdr:cNvPr id="416" name="楕円 415">
          <a:extLst>
            <a:ext uri="{FF2B5EF4-FFF2-40B4-BE49-F238E27FC236}">
              <a16:creationId xmlns:a16="http://schemas.microsoft.com/office/drawing/2014/main" id="{59B30A92-7103-4834-BA1B-F1DFC124230E}"/>
            </a:ext>
          </a:extLst>
        </xdr:cNvPr>
        <xdr:cNvSpPr/>
      </xdr:nvSpPr>
      <xdr:spPr>
        <a:xfrm>
          <a:off x="2571750" y="170751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123825</xdr:rowOff>
    </xdr:from>
    <xdr:to>
      <xdr:col>19</xdr:col>
      <xdr:colOff>177800</xdr:colOff>
      <xdr:row>105</xdr:row>
      <xdr:rowOff>161925</xdr:rowOff>
    </xdr:to>
    <xdr:cxnSp macro="">
      <xdr:nvCxnSpPr>
        <xdr:cNvPr id="417" name="直線コネクタ 416">
          <a:extLst>
            <a:ext uri="{FF2B5EF4-FFF2-40B4-BE49-F238E27FC236}">
              <a16:creationId xmlns:a16="http://schemas.microsoft.com/office/drawing/2014/main" id="{A9725E86-0BC4-45EF-806B-112DAC937446}"/>
            </a:ext>
          </a:extLst>
        </xdr:cNvPr>
        <xdr:cNvCxnSpPr/>
      </xdr:nvCxnSpPr>
      <xdr:spPr>
        <a:xfrm>
          <a:off x="2619375" y="17122775"/>
          <a:ext cx="8096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36830</xdr:rowOff>
    </xdr:from>
    <xdr:to>
      <xdr:col>10</xdr:col>
      <xdr:colOff>165100</xdr:colOff>
      <xdr:row>105</xdr:row>
      <xdr:rowOff>138430</xdr:rowOff>
    </xdr:to>
    <xdr:sp macro="" textlink="">
      <xdr:nvSpPr>
        <xdr:cNvPr id="418" name="楕円 417">
          <a:extLst>
            <a:ext uri="{FF2B5EF4-FFF2-40B4-BE49-F238E27FC236}">
              <a16:creationId xmlns:a16="http://schemas.microsoft.com/office/drawing/2014/main" id="{4185A79F-FCC1-47D4-9920-F0152ED8332F}"/>
            </a:ext>
          </a:extLst>
        </xdr:cNvPr>
        <xdr:cNvSpPr/>
      </xdr:nvSpPr>
      <xdr:spPr>
        <a:xfrm>
          <a:off x="1781175" y="1703895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87630</xdr:rowOff>
    </xdr:from>
    <xdr:to>
      <xdr:col>15</xdr:col>
      <xdr:colOff>50800</xdr:colOff>
      <xdr:row>105</xdr:row>
      <xdr:rowOff>123825</xdr:rowOff>
    </xdr:to>
    <xdr:cxnSp macro="">
      <xdr:nvCxnSpPr>
        <xdr:cNvPr id="419" name="直線コネクタ 418">
          <a:extLst>
            <a:ext uri="{FF2B5EF4-FFF2-40B4-BE49-F238E27FC236}">
              <a16:creationId xmlns:a16="http://schemas.microsoft.com/office/drawing/2014/main" id="{18074A3F-079D-45D8-A331-864328AE0BED}"/>
            </a:ext>
          </a:extLst>
        </xdr:cNvPr>
        <xdr:cNvCxnSpPr/>
      </xdr:nvCxnSpPr>
      <xdr:spPr>
        <a:xfrm>
          <a:off x="1828800" y="17086580"/>
          <a:ext cx="790575"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170180</xdr:rowOff>
    </xdr:from>
    <xdr:to>
      <xdr:col>6</xdr:col>
      <xdr:colOff>38100</xdr:colOff>
      <xdr:row>105</xdr:row>
      <xdr:rowOff>100330</xdr:rowOff>
    </xdr:to>
    <xdr:sp macro="" textlink="">
      <xdr:nvSpPr>
        <xdr:cNvPr id="420" name="楕円 419">
          <a:extLst>
            <a:ext uri="{FF2B5EF4-FFF2-40B4-BE49-F238E27FC236}">
              <a16:creationId xmlns:a16="http://schemas.microsoft.com/office/drawing/2014/main" id="{1EDF04B9-42CD-45F6-B416-82FA4E25294E}"/>
            </a:ext>
          </a:extLst>
        </xdr:cNvPr>
        <xdr:cNvSpPr/>
      </xdr:nvSpPr>
      <xdr:spPr>
        <a:xfrm>
          <a:off x="981075" y="1700085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49530</xdr:rowOff>
    </xdr:from>
    <xdr:to>
      <xdr:col>10</xdr:col>
      <xdr:colOff>114300</xdr:colOff>
      <xdr:row>105</xdr:row>
      <xdr:rowOff>87630</xdr:rowOff>
    </xdr:to>
    <xdr:cxnSp macro="">
      <xdr:nvCxnSpPr>
        <xdr:cNvPr id="421" name="直線コネクタ 420">
          <a:extLst>
            <a:ext uri="{FF2B5EF4-FFF2-40B4-BE49-F238E27FC236}">
              <a16:creationId xmlns:a16="http://schemas.microsoft.com/office/drawing/2014/main" id="{5FE06ABB-F334-44B1-AF5D-89C8F4E7D41A}"/>
            </a:ext>
          </a:extLst>
        </xdr:cNvPr>
        <xdr:cNvCxnSpPr/>
      </xdr:nvCxnSpPr>
      <xdr:spPr>
        <a:xfrm>
          <a:off x="1028700" y="17048480"/>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83838</xdr:rowOff>
    </xdr:from>
    <xdr:ext cx="405111" cy="259045"/>
    <xdr:sp macro="" textlink="">
      <xdr:nvSpPr>
        <xdr:cNvPr id="422" name="n_1aveValue【港湾・漁港】&#10;有形固定資産減価償却率">
          <a:extLst>
            <a:ext uri="{FF2B5EF4-FFF2-40B4-BE49-F238E27FC236}">
              <a16:creationId xmlns:a16="http://schemas.microsoft.com/office/drawing/2014/main" id="{0CC5724E-F85E-4D34-99D3-98BC4B893906}"/>
            </a:ext>
          </a:extLst>
        </xdr:cNvPr>
        <xdr:cNvSpPr txBox="1"/>
      </xdr:nvSpPr>
      <xdr:spPr>
        <a:xfrm>
          <a:off x="3239144" y="17412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45738</xdr:rowOff>
    </xdr:from>
    <xdr:ext cx="405111" cy="259045"/>
    <xdr:sp macro="" textlink="">
      <xdr:nvSpPr>
        <xdr:cNvPr id="423" name="n_2aveValue【港湾・漁港】&#10;有形固定資産減価償却率">
          <a:extLst>
            <a:ext uri="{FF2B5EF4-FFF2-40B4-BE49-F238E27FC236}">
              <a16:creationId xmlns:a16="http://schemas.microsoft.com/office/drawing/2014/main" id="{6C9763B2-809D-49F2-8D64-527B19A54F3D}"/>
            </a:ext>
          </a:extLst>
        </xdr:cNvPr>
        <xdr:cNvSpPr txBox="1"/>
      </xdr:nvSpPr>
      <xdr:spPr>
        <a:xfrm>
          <a:off x="2439044" y="17374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22877</xdr:rowOff>
    </xdr:from>
    <xdr:ext cx="405111" cy="259045"/>
    <xdr:sp macro="" textlink="">
      <xdr:nvSpPr>
        <xdr:cNvPr id="424" name="n_3aveValue【港湾・漁港】&#10;有形固定資産減価償却率">
          <a:extLst>
            <a:ext uri="{FF2B5EF4-FFF2-40B4-BE49-F238E27FC236}">
              <a16:creationId xmlns:a16="http://schemas.microsoft.com/office/drawing/2014/main" id="{F29405CC-6BD1-4F46-97BB-72A1BE605D0E}"/>
            </a:ext>
          </a:extLst>
        </xdr:cNvPr>
        <xdr:cNvSpPr txBox="1"/>
      </xdr:nvSpPr>
      <xdr:spPr>
        <a:xfrm>
          <a:off x="1648469" y="1735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160038</xdr:rowOff>
    </xdr:from>
    <xdr:ext cx="405111" cy="259045"/>
    <xdr:sp macro="" textlink="">
      <xdr:nvSpPr>
        <xdr:cNvPr id="425" name="n_4aveValue【港湾・漁港】&#10;有形固定資産減価償却率">
          <a:extLst>
            <a:ext uri="{FF2B5EF4-FFF2-40B4-BE49-F238E27FC236}">
              <a16:creationId xmlns:a16="http://schemas.microsoft.com/office/drawing/2014/main" id="{BAF0273E-C865-48FA-B7B4-4A75F925E882}"/>
            </a:ext>
          </a:extLst>
        </xdr:cNvPr>
        <xdr:cNvSpPr txBox="1"/>
      </xdr:nvSpPr>
      <xdr:spPr>
        <a:xfrm>
          <a:off x="848369" y="17327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57802</xdr:rowOff>
    </xdr:from>
    <xdr:ext cx="405111" cy="259045"/>
    <xdr:sp macro="" textlink="">
      <xdr:nvSpPr>
        <xdr:cNvPr id="426" name="n_1mainValue【港湾・漁港】&#10;有形固定資産減価償却率">
          <a:extLst>
            <a:ext uri="{FF2B5EF4-FFF2-40B4-BE49-F238E27FC236}">
              <a16:creationId xmlns:a16="http://schemas.microsoft.com/office/drawing/2014/main" id="{B892A8EB-E216-42C8-B471-7D54494A02F7}"/>
            </a:ext>
          </a:extLst>
        </xdr:cNvPr>
        <xdr:cNvSpPr txBox="1"/>
      </xdr:nvSpPr>
      <xdr:spPr>
        <a:xfrm>
          <a:off x="3239144" y="1689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19702</xdr:rowOff>
    </xdr:from>
    <xdr:ext cx="405111" cy="259045"/>
    <xdr:sp macro="" textlink="">
      <xdr:nvSpPr>
        <xdr:cNvPr id="427" name="n_2mainValue【港湾・漁港】&#10;有形固定資産減価償却率">
          <a:extLst>
            <a:ext uri="{FF2B5EF4-FFF2-40B4-BE49-F238E27FC236}">
              <a16:creationId xmlns:a16="http://schemas.microsoft.com/office/drawing/2014/main" id="{6CAF4A43-0F0F-4A78-9CDC-CDBE8E44E416}"/>
            </a:ext>
          </a:extLst>
        </xdr:cNvPr>
        <xdr:cNvSpPr txBox="1"/>
      </xdr:nvSpPr>
      <xdr:spPr>
        <a:xfrm>
          <a:off x="2439044" y="1685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154957</xdr:rowOff>
    </xdr:from>
    <xdr:ext cx="405111" cy="259045"/>
    <xdr:sp macro="" textlink="">
      <xdr:nvSpPr>
        <xdr:cNvPr id="428" name="n_3mainValue【港湾・漁港】&#10;有形固定資産減価償却率">
          <a:extLst>
            <a:ext uri="{FF2B5EF4-FFF2-40B4-BE49-F238E27FC236}">
              <a16:creationId xmlns:a16="http://schemas.microsoft.com/office/drawing/2014/main" id="{51995F17-A7BB-4B1E-AAF5-68EF5B092AAD}"/>
            </a:ext>
          </a:extLst>
        </xdr:cNvPr>
        <xdr:cNvSpPr txBox="1"/>
      </xdr:nvSpPr>
      <xdr:spPr>
        <a:xfrm>
          <a:off x="1648469" y="1683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116857</xdr:rowOff>
    </xdr:from>
    <xdr:ext cx="405111" cy="259045"/>
    <xdr:sp macro="" textlink="">
      <xdr:nvSpPr>
        <xdr:cNvPr id="429" name="n_4mainValue【港湾・漁港】&#10;有形固定資産減価償却率">
          <a:extLst>
            <a:ext uri="{FF2B5EF4-FFF2-40B4-BE49-F238E27FC236}">
              <a16:creationId xmlns:a16="http://schemas.microsoft.com/office/drawing/2014/main" id="{4CC9B699-1B73-472F-A667-993EEF4E20DB}"/>
            </a:ext>
          </a:extLst>
        </xdr:cNvPr>
        <xdr:cNvSpPr txBox="1"/>
      </xdr:nvSpPr>
      <xdr:spPr>
        <a:xfrm>
          <a:off x="848369" y="1679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9445F443-6F53-4E15-B881-07C8A7D1C2B0}"/>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4AEDAA69-43B1-4263-8B63-0EF9A24B8504}"/>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B2ED614E-DED4-4C97-89A8-018E32EBCC5A}"/>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0974546F-0890-4991-88B6-D35BE7423585}"/>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19AEE95C-9CF0-4954-85B4-A02EBED43932}"/>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F75B888A-D629-4F58-B667-821C56A12025}"/>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C6C32C74-A507-4A0A-9C3C-27310B615FE3}"/>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AB3BB895-D274-4612-88E3-D56C7ADBD778}"/>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4ECF57AE-FDA4-4D59-B8F0-86428A48F70F}"/>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5AE7AD83-440B-4472-A048-48EE243403ED}"/>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0" name="直線コネクタ 439">
          <a:extLst>
            <a:ext uri="{FF2B5EF4-FFF2-40B4-BE49-F238E27FC236}">
              <a16:creationId xmlns:a16="http://schemas.microsoft.com/office/drawing/2014/main" id="{E9AE1F29-B8B4-436B-9AE3-6D42327422A5}"/>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1" name="テキスト ボックス 440">
          <a:extLst>
            <a:ext uri="{FF2B5EF4-FFF2-40B4-BE49-F238E27FC236}">
              <a16:creationId xmlns:a16="http://schemas.microsoft.com/office/drawing/2014/main" id="{830409BB-F35E-4004-B6A3-CE1F8223A8EF}"/>
            </a:ext>
          </a:extLst>
        </xdr:cNvPr>
        <xdr:cNvSpPr txBox="1"/>
      </xdr:nvSpPr>
      <xdr:spPr>
        <a:xfrm>
          <a:off x="5723389" y="17428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2" name="直線コネクタ 441">
          <a:extLst>
            <a:ext uri="{FF2B5EF4-FFF2-40B4-BE49-F238E27FC236}">
              <a16:creationId xmlns:a16="http://schemas.microsoft.com/office/drawing/2014/main" id="{A5B6472F-6EFC-4C14-B256-309013DEF087}"/>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443" name="テキスト ボックス 442">
          <a:extLst>
            <a:ext uri="{FF2B5EF4-FFF2-40B4-BE49-F238E27FC236}">
              <a16:creationId xmlns:a16="http://schemas.microsoft.com/office/drawing/2014/main" id="{4667861E-B3D9-4C1E-ACB8-E23B132B7D5F}"/>
            </a:ext>
          </a:extLst>
        </xdr:cNvPr>
        <xdr:cNvSpPr txBox="1"/>
      </xdr:nvSpPr>
      <xdr:spPr>
        <a:xfrm>
          <a:off x="5478976" y="169996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4" name="直線コネクタ 443">
          <a:extLst>
            <a:ext uri="{FF2B5EF4-FFF2-40B4-BE49-F238E27FC236}">
              <a16:creationId xmlns:a16="http://schemas.microsoft.com/office/drawing/2014/main" id="{FC7D4323-5CC9-4A88-BA0C-C4BC3246588B}"/>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5" name="テキスト ボックス 444">
          <a:extLst>
            <a:ext uri="{FF2B5EF4-FFF2-40B4-BE49-F238E27FC236}">
              <a16:creationId xmlns:a16="http://schemas.microsoft.com/office/drawing/2014/main" id="{A2D421C2-8D8A-4FAE-A722-AE200382BE74}"/>
            </a:ext>
          </a:extLst>
        </xdr:cNvPr>
        <xdr:cNvSpPr txBox="1"/>
      </xdr:nvSpPr>
      <xdr:spPr>
        <a:xfrm>
          <a:off x="5421206" y="16561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6" name="直線コネクタ 445">
          <a:extLst>
            <a:ext uri="{FF2B5EF4-FFF2-40B4-BE49-F238E27FC236}">
              <a16:creationId xmlns:a16="http://schemas.microsoft.com/office/drawing/2014/main" id="{23B2ABB9-A39A-44D8-9523-433064888D3E}"/>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47" name="テキスト ボックス 446">
          <a:extLst>
            <a:ext uri="{FF2B5EF4-FFF2-40B4-BE49-F238E27FC236}">
              <a16:creationId xmlns:a16="http://schemas.microsoft.com/office/drawing/2014/main" id="{537FCE32-55D1-40D8-A9BB-4BE8CE0AF886}"/>
            </a:ext>
          </a:extLst>
        </xdr:cNvPr>
        <xdr:cNvSpPr txBox="1"/>
      </xdr:nvSpPr>
      <xdr:spPr>
        <a:xfrm>
          <a:off x="5421206" y="1613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D1A4900D-FF76-47E9-9CD0-581BA897C3F6}"/>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9" name="テキスト ボックス 448">
          <a:extLst>
            <a:ext uri="{FF2B5EF4-FFF2-40B4-BE49-F238E27FC236}">
              <a16:creationId xmlns:a16="http://schemas.microsoft.com/office/drawing/2014/main" id="{C34257D4-E8BE-4E12-A7DB-4444169E07B9}"/>
            </a:ext>
          </a:extLst>
        </xdr:cNvPr>
        <xdr:cNvSpPr txBox="1"/>
      </xdr:nvSpPr>
      <xdr:spPr>
        <a:xfrm>
          <a:off x="5421206" y="15704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港湾・漁港】&#10;一人当たり有形固定資産（償却資産）額グラフ枠">
          <a:extLst>
            <a:ext uri="{FF2B5EF4-FFF2-40B4-BE49-F238E27FC236}">
              <a16:creationId xmlns:a16="http://schemas.microsoft.com/office/drawing/2014/main" id="{D12F2844-5478-4B12-9911-162133AA6837}"/>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161057</xdr:rowOff>
    </xdr:from>
    <xdr:to>
      <xdr:col>54</xdr:col>
      <xdr:colOff>189865</xdr:colOff>
      <xdr:row>108</xdr:row>
      <xdr:rowOff>74115</xdr:rowOff>
    </xdr:to>
    <xdr:cxnSp macro="">
      <xdr:nvCxnSpPr>
        <xdr:cNvPr id="451" name="直線コネクタ 450">
          <a:extLst>
            <a:ext uri="{FF2B5EF4-FFF2-40B4-BE49-F238E27FC236}">
              <a16:creationId xmlns:a16="http://schemas.microsoft.com/office/drawing/2014/main" id="{56243A73-C284-44E9-B243-0173FF95EFE0}"/>
            </a:ext>
          </a:extLst>
        </xdr:cNvPr>
        <xdr:cNvCxnSpPr/>
      </xdr:nvCxnSpPr>
      <xdr:spPr>
        <a:xfrm flipV="1">
          <a:off x="9429115" y="16194807"/>
          <a:ext cx="0" cy="1367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77942</xdr:rowOff>
    </xdr:from>
    <xdr:ext cx="378565" cy="259045"/>
    <xdr:sp macro="" textlink="">
      <xdr:nvSpPr>
        <xdr:cNvPr id="452" name="【港湾・漁港】&#10;一人当たり有形固定資産（償却資産）額最小値テキスト">
          <a:extLst>
            <a:ext uri="{FF2B5EF4-FFF2-40B4-BE49-F238E27FC236}">
              <a16:creationId xmlns:a16="http://schemas.microsoft.com/office/drawing/2014/main" id="{117B5F15-9862-4846-9CE5-8F919EC0B822}"/>
            </a:ext>
          </a:extLst>
        </xdr:cNvPr>
        <xdr:cNvSpPr txBox="1"/>
      </xdr:nvSpPr>
      <xdr:spPr>
        <a:xfrm>
          <a:off x="9467850" y="17565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74115</xdr:rowOff>
    </xdr:from>
    <xdr:to>
      <xdr:col>55</xdr:col>
      <xdr:colOff>88900</xdr:colOff>
      <xdr:row>108</xdr:row>
      <xdr:rowOff>74115</xdr:rowOff>
    </xdr:to>
    <xdr:cxnSp macro="">
      <xdr:nvCxnSpPr>
        <xdr:cNvPr id="453" name="直線コネクタ 452">
          <a:extLst>
            <a:ext uri="{FF2B5EF4-FFF2-40B4-BE49-F238E27FC236}">
              <a16:creationId xmlns:a16="http://schemas.microsoft.com/office/drawing/2014/main" id="{E559B133-D037-4D1B-AC46-73B6F37DA660}"/>
            </a:ext>
          </a:extLst>
        </xdr:cNvPr>
        <xdr:cNvCxnSpPr/>
      </xdr:nvCxnSpPr>
      <xdr:spPr>
        <a:xfrm>
          <a:off x="9363075" y="1756201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107734</xdr:rowOff>
    </xdr:from>
    <xdr:ext cx="599010" cy="259045"/>
    <xdr:sp macro="" textlink="">
      <xdr:nvSpPr>
        <xdr:cNvPr id="454" name="【港湾・漁港】&#10;一人当たり有形固定資産（償却資産）額最大値テキスト">
          <a:extLst>
            <a:ext uri="{FF2B5EF4-FFF2-40B4-BE49-F238E27FC236}">
              <a16:creationId xmlns:a16="http://schemas.microsoft.com/office/drawing/2014/main" id="{DC2AEDCC-98D4-49CF-8A2B-1280F88F3538}"/>
            </a:ext>
          </a:extLst>
        </xdr:cNvPr>
        <xdr:cNvSpPr txBox="1"/>
      </xdr:nvSpPr>
      <xdr:spPr>
        <a:xfrm>
          <a:off x="9467850" y="15973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161057</xdr:rowOff>
    </xdr:from>
    <xdr:to>
      <xdr:col>55</xdr:col>
      <xdr:colOff>88900</xdr:colOff>
      <xdr:row>99</xdr:row>
      <xdr:rowOff>161057</xdr:rowOff>
    </xdr:to>
    <xdr:cxnSp macro="">
      <xdr:nvCxnSpPr>
        <xdr:cNvPr id="455" name="直線コネクタ 454">
          <a:extLst>
            <a:ext uri="{FF2B5EF4-FFF2-40B4-BE49-F238E27FC236}">
              <a16:creationId xmlns:a16="http://schemas.microsoft.com/office/drawing/2014/main" id="{8A09978A-87AE-49C6-B071-CC7CF2673F41}"/>
            </a:ext>
          </a:extLst>
        </xdr:cNvPr>
        <xdr:cNvCxnSpPr/>
      </xdr:nvCxnSpPr>
      <xdr:spPr>
        <a:xfrm>
          <a:off x="9363075" y="1619480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83938</xdr:rowOff>
    </xdr:from>
    <xdr:ext cx="534377" cy="259045"/>
    <xdr:sp macro="" textlink="">
      <xdr:nvSpPr>
        <xdr:cNvPr id="456" name="【港湾・漁港】&#10;一人当たり有形固定資産（償却資産）額平均値テキスト">
          <a:extLst>
            <a:ext uri="{FF2B5EF4-FFF2-40B4-BE49-F238E27FC236}">
              <a16:creationId xmlns:a16="http://schemas.microsoft.com/office/drawing/2014/main" id="{FE1F96A5-4F67-4CDA-9125-1E1218543695}"/>
            </a:ext>
          </a:extLst>
        </xdr:cNvPr>
        <xdr:cNvSpPr txBox="1"/>
      </xdr:nvSpPr>
      <xdr:spPr>
        <a:xfrm>
          <a:off x="9467850" y="16765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61061</xdr:rowOff>
    </xdr:from>
    <xdr:to>
      <xdr:col>55</xdr:col>
      <xdr:colOff>50800</xdr:colOff>
      <xdr:row>104</xdr:row>
      <xdr:rowOff>162661</xdr:rowOff>
    </xdr:to>
    <xdr:sp macro="" textlink="">
      <xdr:nvSpPr>
        <xdr:cNvPr id="457" name="フローチャート: 判断 456">
          <a:extLst>
            <a:ext uri="{FF2B5EF4-FFF2-40B4-BE49-F238E27FC236}">
              <a16:creationId xmlns:a16="http://schemas.microsoft.com/office/drawing/2014/main" id="{A91E3378-EC28-4FDD-93D4-50CB57F648CD}"/>
            </a:ext>
          </a:extLst>
        </xdr:cNvPr>
        <xdr:cNvSpPr/>
      </xdr:nvSpPr>
      <xdr:spPr>
        <a:xfrm>
          <a:off x="9401175" y="16904436"/>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59572</xdr:rowOff>
    </xdr:from>
    <xdr:to>
      <xdr:col>50</xdr:col>
      <xdr:colOff>165100</xdr:colOff>
      <xdr:row>104</xdr:row>
      <xdr:rowOff>161172</xdr:rowOff>
    </xdr:to>
    <xdr:sp macro="" textlink="">
      <xdr:nvSpPr>
        <xdr:cNvPr id="458" name="フローチャート: 判断 457">
          <a:extLst>
            <a:ext uri="{FF2B5EF4-FFF2-40B4-BE49-F238E27FC236}">
              <a16:creationId xmlns:a16="http://schemas.microsoft.com/office/drawing/2014/main" id="{5897E79F-2224-4801-96AA-7C0C935C8EBA}"/>
            </a:ext>
          </a:extLst>
        </xdr:cNvPr>
        <xdr:cNvSpPr/>
      </xdr:nvSpPr>
      <xdr:spPr>
        <a:xfrm>
          <a:off x="8639175" y="1689977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69273</xdr:rowOff>
    </xdr:from>
    <xdr:to>
      <xdr:col>46</xdr:col>
      <xdr:colOff>38100</xdr:colOff>
      <xdr:row>104</xdr:row>
      <xdr:rowOff>170873</xdr:rowOff>
    </xdr:to>
    <xdr:sp macro="" textlink="">
      <xdr:nvSpPr>
        <xdr:cNvPr id="459" name="フローチャート: 判断 458">
          <a:extLst>
            <a:ext uri="{FF2B5EF4-FFF2-40B4-BE49-F238E27FC236}">
              <a16:creationId xmlns:a16="http://schemas.microsoft.com/office/drawing/2014/main" id="{41AEC3FD-3759-4936-A2B7-A04C89860A0C}"/>
            </a:ext>
          </a:extLst>
        </xdr:cNvPr>
        <xdr:cNvSpPr/>
      </xdr:nvSpPr>
      <xdr:spPr>
        <a:xfrm>
          <a:off x="7839075" y="1690629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72930</xdr:rowOff>
    </xdr:from>
    <xdr:to>
      <xdr:col>41</xdr:col>
      <xdr:colOff>101600</xdr:colOff>
      <xdr:row>105</xdr:row>
      <xdr:rowOff>3080</xdr:rowOff>
    </xdr:to>
    <xdr:sp macro="" textlink="">
      <xdr:nvSpPr>
        <xdr:cNvPr id="460" name="フローチャート: 判断 459">
          <a:extLst>
            <a:ext uri="{FF2B5EF4-FFF2-40B4-BE49-F238E27FC236}">
              <a16:creationId xmlns:a16="http://schemas.microsoft.com/office/drawing/2014/main" id="{994FC930-1E37-486D-B4C7-70ADDC768D90}"/>
            </a:ext>
          </a:extLst>
        </xdr:cNvPr>
        <xdr:cNvSpPr/>
      </xdr:nvSpPr>
      <xdr:spPr>
        <a:xfrm>
          <a:off x="7029450" y="169099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78553</xdr:rowOff>
    </xdr:from>
    <xdr:to>
      <xdr:col>36</xdr:col>
      <xdr:colOff>165100</xdr:colOff>
      <xdr:row>105</xdr:row>
      <xdr:rowOff>8703</xdr:rowOff>
    </xdr:to>
    <xdr:sp macro="" textlink="">
      <xdr:nvSpPr>
        <xdr:cNvPr id="461" name="フローチャート: 判断 460">
          <a:extLst>
            <a:ext uri="{FF2B5EF4-FFF2-40B4-BE49-F238E27FC236}">
              <a16:creationId xmlns:a16="http://schemas.microsoft.com/office/drawing/2014/main" id="{C2B3DBE1-D38B-4A9F-97A4-046FE35A0B85}"/>
            </a:ext>
          </a:extLst>
        </xdr:cNvPr>
        <xdr:cNvSpPr/>
      </xdr:nvSpPr>
      <xdr:spPr>
        <a:xfrm>
          <a:off x="6238875" y="1691875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6A9B1992-A033-4ED5-AC44-13630D0751DD}"/>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76AAD014-C2A9-4692-A559-2FC7ACBAFC09}"/>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E6751F8A-F289-485C-B0EF-05F6FAEBAD69}"/>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D6FA7845-6950-47A7-9056-40F6B7A1FF13}"/>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32FDBC57-78DD-471B-B24B-0C08609A3E08}"/>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51250</xdr:rowOff>
    </xdr:from>
    <xdr:to>
      <xdr:col>55</xdr:col>
      <xdr:colOff>50800</xdr:colOff>
      <xdr:row>107</xdr:row>
      <xdr:rowOff>152850</xdr:rowOff>
    </xdr:to>
    <xdr:sp macro="" textlink="">
      <xdr:nvSpPr>
        <xdr:cNvPr id="467" name="楕円 466">
          <a:extLst>
            <a:ext uri="{FF2B5EF4-FFF2-40B4-BE49-F238E27FC236}">
              <a16:creationId xmlns:a16="http://schemas.microsoft.com/office/drawing/2014/main" id="{0E974430-0F2D-4776-9D10-C2519918B8CB}"/>
            </a:ext>
          </a:extLst>
        </xdr:cNvPr>
        <xdr:cNvSpPr/>
      </xdr:nvSpPr>
      <xdr:spPr>
        <a:xfrm>
          <a:off x="9401175" y="17374050"/>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29677</xdr:rowOff>
    </xdr:from>
    <xdr:ext cx="534377" cy="259045"/>
    <xdr:sp macro="" textlink="">
      <xdr:nvSpPr>
        <xdr:cNvPr id="468" name="【港湾・漁港】&#10;一人当たり有形固定資産（償却資産）額該当値テキスト">
          <a:extLst>
            <a:ext uri="{FF2B5EF4-FFF2-40B4-BE49-F238E27FC236}">
              <a16:creationId xmlns:a16="http://schemas.microsoft.com/office/drawing/2014/main" id="{3A4FD449-8648-476F-B1CC-80DB5F61FF60}"/>
            </a:ext>
          </a:extLst>
        </xdr:cNvPr>
        <xdr:cNvSpPr txBox="1"/>
      </xdr:nvSpPr>
      <xdr:spPr>
        <a:xfrm>
          <a:off x="9467850" y="1735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55539</xdr:rowOff>
    </xdr:from>
    <xdr:to>
      <xdr:col>50</xdr:col>
      <xdr:colOff>165100</xdr:colOff>
      <xdr:row>107</xdr:row>
      <xdr:rowOff>157139</xdr:rowOff>
    </xdr:to>
    <xdr:sp macro="" textlink="">
      <xdr:nvSpPr>
        <xdr:cNvPr id="469" name="楕円 468">
          <a:extLst>
            <a:ext uri="{FF2B5EF4-FFF2-40B4-BE49-F238E27FC236}">
              <a16:creationId xmlns:a16="http://schemas.microsoft.com/office/drawing/2014/main" id="{D5DD10A7-E412-4859-B19A-47EBBC97A238}"/>
            </a:ext>
          </a:extLst>
        </xdr:cNvPr>
        <xdr:cNvSpPr/>
      </xdr:nvSpPr>
      <xdr:spPr>
        <a:xfrm>
          <a:off x="8639175" y="1738151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102050</xdr:rowOff>
    </xdr:from>
    <xdr:to>
      <xdr:col>55</xdr:col>
      <xdr:colOff>0</xdr:colOff>
      <xdr:row>107</xdr:row>
      <xdr:rowOff>106339</xdr:rowOff>
    </xdr:to>
    <xdr:cxnSp macro="">
      <xdr:nvCxnSpPr>
        <xdr:cNvPr id="470" name="直線コネクタ 469">
          <a:extLst>
            <a:ext uri="{FF2B5EF4-FFF2-40B4-BE49-F238E27FC236}">
              <a16:creationId xmlns:a16="http://schemas.microsoft.com/office/drawing/2014/main" id="{46D17C96-7B0F-476C-A487-D66D590871FD}"/>
            </a:ext>
          </a:extLst>
        </xdr:cNvPr>
        <xdr:cNvCxnSpPr/>
      </xdr:nvCxnSpPr>
      <xdr:spPr>
        <a:xfrm flipV="1">
          <a:off x="8686800" y="174312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55950</xdr:rowOff>
    </xdr:from>
    <xdr:to>
      <xdr:col>46</xdr:col>
      <xdr:colOff>38100</xdr:colOff>
      <xdr:row>107</xdr:row>
      <xdr:rowOff>157550</xdr:rowOff>
    </xdr:to>
    <xdr:sp macro="" textlink="">
      <xdr:nvSpPr>
        <xdr:cNvPr id="471" name="楕円 470">
          <a:extLst>
            <a:ext uri="{FF2B5EF4-FFF2-40B4-BE49-F238E27FC236}">
              <a16:creationId xmlns:a16="http://schemas.microsoft.com/office/drawing/2014/main" id="{132B3464-F786-4C2D-AAC6-AF001EC33E86}"/>
            </a:ext>
          </a:extLst>
        </xdr:cNvPr>
        <xdr:cNvSpPr/>
      </xdr:nvSpPr>
      <xdr:spPr>
        <a:xfrm>
          <a:off x="7839075" y="1738192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106339</xdr:rowOff>
    </xdr:from>
    <xdr:to>
      <xdr:col>50</xdr:col>
      <xdr:colOff>114300</xdr:colOff>
      <xdr:row>107</xdr:row>
      <xdr:rowOff>106750</xdr:rowOff>
    </xdr:to>
    <xdr:cxnSp macro="">
      <xdr:nvCxnSpPr>
        <xdr:cNvPr id="472" name="直線コネクタ 471">
          <a:extLst>
            <a:ext uri="{FF2B5EF4-FFF2-40B4-BE49-F238E27FC236}">
              <a16:creationId xmlns:a16="http://schemas.microsoft.com/office/drawing/2014/main" id="{F02B8178-7276-4E9E-997F-9A61DB54B321}"/>
            </a:ext>
          </a:extLst>
        </xdr:cNvPr>
        <xdr:cNvCxnSpPr/>
      </xdr:nvCxnSpPr>
      <xdr:spPr>
        <a:xfrm flipV="1">
          <a:off x="7886700" y="17429139"/>
          <a:ext cx="8001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56398</xdr:rowOff>
    </xdr:from>
    <xdr:to>
      <xdr:col>41</xdr:col>
      <xdr:colOff>101600</xdr:colOff>
      <xdr:row>107</xdr:row>
      <xdr:rowOff>157998</xdr:rowOff>
    </xdr:to>
    <xdr:sp macro="" textlink="">
      <xdr:nvSpPr>
        <xdr:cNvPr id="473" name="楕円 472">
          <a:extLst>
            <a:ext uri="{FF2B5EF4-FFF2-40B4-BE49-F238E27FC236}">
              <a16:creationId xmlns:a16="http://schemas.microsoft.com/office/drawing/2014/main" id="{599B23AA-5C91-4146-8F5B-28461E11C198}"/>
            </a:ext>
          </a:extLst>
        </xdr:cNvPr>
        <xdr:cNvSpPr/>
      </xdr:nvSpPr>
      <xdr:spPr>
        <a:xfrm>
          <a:off x="7029450" y="1738237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106750</xdr:rowOff>
    </xdr:from>
    <xdr:to>
      <xdr:col>45</xdr:col>
      <xdr:colOff>177800</xdr:colOff>
      <xdr:row>107</xdr:row>
      <xdr:rowOff>107198</xdr:rowOff>
    </xdr:to>
    <xdr:cxnSp macro="">
      <xdr:nvCxnSpPr>
        <xdr:cNvPr id="474" name="直線コネクタ 473">
          <a:extLst>
            <a:ext uri="{FF2B5EF4-FFF2-40B4-BE49-F238E27FC236}">
              <a16:creationId xmlns:a16="http://schemas.microsoft.com/office/drawing/2014/main" id="{8F326096-DC4D-4B0A-8C1C-D704663463B8}"/>
            </a:ext>
          </a:extLst>
        </xdr:cNvPr>
        <xdr:cNvCxnSpPr/>
      </xdr:nvCxnSpPr>
      <xdr:spPr>
        <a:xfrm flipV="1">
          <a:off x="7077075" y="17429550"/>
          <a:ext cx="809625"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56700</xdr:rowOff>
    </xdr:from>
    <xdr:to>
      <xdr:col>36</xdr:col>
      <xdr:colOff>165100</xdr:colOff>
      <xdr:row>107</xdr:row>
      <xdr:rowOff>158300</xdr:rowOff>
    </xdr:to>
    <xdr:sp macro="" textlink="">
      <xdr:nvSpPr>
        <xdr:cNvPr id="475" name="楕円 474">
          <a:extLst>
            <a:ext uri="{FF2B5EF4-FFF2-40B4-BE49-F238E27FC236}">
              <a16:creationId xmlns:a16="http://schemas.microsoft.com/office/drawing/2014/main" id="{2AB75AE2-8AAC-4600-9E5C-8F01EA51534D}"/>
            </a:ext>
          </a:extLst>
        </xdr:cNvPr>
        <xdr:cNvSpPr/>
      </xdr:nvSpPr>
      <xdr:spPr>
        <a:xfrm>
          <a:off x="6238875" y="173826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107198</xdr:rowOff>
    </xdr:from>
    <xdr:to>
      <xdr:col>41</xdr:col>
      <xdr:colOff>50800</xdr:colOff>
      <xdr:row>107</xdr:row>
      <xdr:rowOff>107500</xdr:rowOff>
    </xdr:to>
    <xdr:cxnSp macro="">
      <xdr:nvCxnSpPr>
        <xdr:cNvPr id="476" name="直線コネクタ 475">
          <a:extLst>
            <a:ext uri="{FF2B5EF4-FFF2-40B4-BE49-F238E27FC236}">
              <a16:creationId xmlns:a16="http://schemas.microsoft.com/office/drawing/2014/main" id="{F74BDD7A-3A39-4B6B-BA59-3E47BD49BC15}"/>
            </a:ext>
          </a:extLst>
        </xdr:cNvPr>
        <xdr:cNvCxnSpPr/>
      </xdr:nvCxnSpPr>
      <xdr:spPr>
        <a:xfrm flipV="1">
          <a:off x="6286500" y="17429998"/>
          <a:ext cx="790575"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6249</xdr:rowOff>
    </xdr:from>
    <xdr:ext cx="534377" cy="259045"/>
    <xdr:sp macro="" textlink="">
      <xdr:nvSpPr>
        <xdr:cNvPr id="477" name="n_1aveValue【港湾・漁港】&#10;一人当たり有形固定資産（償却資産）額">
          <a:extLst>
            <a:ext uri="{FF2B5EF4-FFF2-40B4-BE49-F238E27FC236}">
              <a16:creationId xmlns:a16="http://schemas.microsoft.com/office/drawing/2014/main" id="{40E0629C-9FF4-4A4B-A96E-CC543B3DAA5A}"/>
            </a:ext>
          </a:extLst>
        </xdr:cNvPr>
        <xdr:cNvSpPr txBox="1"/>
      </xdr:nvSpPr>
      <xdr:spPr>
        <a:xfrm>
          <a:off x="8429136" y="1668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15950</xdr:rowOff>
    </xdr:from>
    <xdr:ext cx="534377" cy="259045"/>
    <xdr:sp macro="" textlink="">
      <xdr:nvSpPr>
        <xdr:cNvPr id="478" name="n_2aveValue【港湾・漁港】&#10;一人当たり有形固定資産（償却資産）額">
          <a:extLst>
            <a:ext uri="{FF2B5EF4-FFF2-40B4-BE49-F238E27FC236}">
              <a16:creationId xmlns:a16="http://schemas.microsoft.com/office/drawing/2014/main" id="{7156CECB-75B9-41C3-9B00-339FDB21A08F}"/>
            </a:ext>
          </a:extLst>
        </xdr:cNvPr>
        <xdr:cNvSpPr txBox="1"/>
      </xdr:nvSpPr>
      <xdr:spPr>
        <a:xfrm>
          <a:off x="7648086" y="166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19607</xdr:rowOff>
    </xdr:from>
    <xdr:ext cx="534377" cy="259045"/>
    <xdr:sp macro="" textlink="">
      <xdr:nvSpPr>
        <xdr:cNvPr id="479" name="n_3aveValue【港湾・漁港】&#10;一人当たり有形固定資産（償却資産）額">
          <a:extLst>
            <a:ext uri="{FF2B5EF4-FFF2-40B4-BE49-F238E27FC236}">
              <a16:creationId xmlns:a16="http://schemas.microsoft.com/office/drawing/2014/main" id="{916EFB34-A3B6-4DAC-993B-97BCAD7D5412}"/>
            </a:ext>
          </a:extLst>
        </xdr:cNvPr>
        <xdr:cNvSpPr txBox="1"/>
      </xdr:nvSpPr>
      <xdr:spPr>
        <a:xfrm>
          <a:off x="6847986" y="1669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103</xdr:row>
      <xdr:rowOff>25230</xdr:rowOff>
    </xdr:from>
    <xdr:ext cx="534377" cy="259045"/>
    <xdr:sp macro="" textlink="">
      <xdr:nvSpPr>
        <xdr:cNvPr id="480" name="n_4aveValue【港湾・漁港】&#10;一人当たり有形固定資産（償却資産）額">
          <a:extLst>
            <a:ext uri="{FF2B5EF4-FFF2-40B4-BE49-F238E27FC236}">
              <a16:creationId xmlns:a16="http://schemas.microsoft.com/office/drawing/2014/main" id="{474911AB-D0F1-4ABE-92FE-02634F0D57B2}"/>
            </a:ext>
          </a:extLst>
        </xdr:cNvPr>
        <xdr:cNvSpPr txBox="1"/>
      </xdr:nvSpPr>
      <xdr:spPr>
        <a:xfrm>
          <a:off x="6038361" y="1670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148266</xdr:rowOff>
    </xdr:from>
    <xdr:ext cx="534377" cy="259045"/>
    <xdr:sp macro="" textlink="">
      <xdr:nvSpPr>
        <xdr:cNvPr id="481" name="n_1mainValue【港湾・漁港】&#10;一人当たり有形固定資産（償却資産）額">
          <a:extLst>
            <a:ext uri="{FF2B5EF4-FFF2-40B4-BE49-F238E27FC236}">
              <a16:creationId xmlns:a16="http://schemas.microsoft.com/office/drawing/2014/main" id="{571F5104-07E5-43D7-A214-CE7072421F38}"/>
            </a:ext>
          </a:extLst>
        </xdr:cNvPr>
        <xdr:cNvSpPr txBox="1"/>
      </xdr:nvSpPr>
      <xdr:spPr>
        <a:xfrm>
          <a:off x="8429136" y="1747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148677</xdr:rowOff>
    </xdr:from>
    <xdr:ext cx="534377" cy="259045"/>
    <xdr:sp macro="" textlink="">
      <xdr:nvSpPr>
        <xdr:cNvPr id="482" name="n_2mainValue【港湾・漁港】&#10;一人当たり有形固定資産（償却資産）額">
          <a:extLst>
            <a:ext uri="{FF2B5EF4-FFF2-40B4-BE49-F238E27FC236}">
              <a16:creationId xmlns:a16="http://schemas.microsoft.com/office/drawing/2014/main" id="{C402679C-A010-409B-B646-35161CE39192}"/>
            </a:ext>
          </a:extLst>
        </xdr:cNvPr>
        <xdr:cNvSpPr txBox="1"/>
      </xdr:nvSpPr>
      <xdr:spPr>
        <a:xfrm>
          <a:off x="7648086" y="1747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149125</xdr:rowOff>
    </xdr:from>
    <xdr:ext cx="534377" cy="259045"/>
    <xdr:sp macro="" textlink="">
      <xdr:nvSpPr>
        <xdr:cNvPr id="483" name="n_3mainValue【港湾・漁港】&#10;一人当たり有形固定資産（償却資産）額">
          <a:extLst>
            <a:ext uri="{FF2B5EF4-FFF2-40B4-BE49-F238E27FC236}">
              <a16:creationId xmlns:a16="http://schemas.microsoft.com/office/drawing/2014/main" id="{04C7F9F8-AAF1-47CC-889A-5EE02A1F4F9B}"/>
            </a:ext>
          </a:extLst>
        </xdr:cNvPr>
        <xdr:cNvSpPr txBox="1"/>
      </xdr:nvSpPr>
      <xdr:spPr>
        <a:xfrm>
          <a:off x="6847986" y="1747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149427</xdr:rowOff>
    </xdr:from>
    <xdr:ext cx="534377" cy="259045"/>
    <xdr:sp macro="" textlink="">
      <xdr:nvSpPr>
        <xdr:cNvPr id="484" name="n_4mainValue【港湾・漁港】&#10;一人当たり有形固定資産（償却資産）額">
          <a:extLst>
            <a:ext uri="{FF2B5EF4-FFF2-40B4-BE49-F238E27FC236}">
              <a16:creationId xmlns:a16="http://schemas.microsoft.com/office/drawing/2014/main" id="{82B6F51F-3FE7-4579-8BAD-ECD9D171B430}"/>
            </a:ext>
          </a:extLst>
        </xdr:cNvPr>
        <xdr:cNvSpPr txBox="1"/>
      </xdr:nvSpPr>
      <xdr:spPr>
        <a:xfrm>
          <a:off x="6038361" y="1747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16DC893B-4B40-42B3-BF74-B5FA0200E70B}"/>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C93D51BE-FE0E-4D23-B0DE-6D0B45994D2F}"/>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16EDA387-0CFE-4835-8AD4-1E8655867166}"/>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9A08BC79-DAB8-4571-8E21-1A63E587541E}"/>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36E01D33-6400-4071-A4E9-97E6B2BD81CD}"/>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C365B742-305C-4022-9088-269AEC14FC04}"/>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7FA16C08-10DE-41D8-A902-9A3482F525D7}"/>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44D05A71-43C4-43CE-B573-CE12730C9EDB}"/>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27EE6002-D47A-4C32-A4C6-5E242AB7C005}"/>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AE3A74E5-9B84-4F5B-8352-5CA46E7E0D03}"/>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D558633E-4DDD-4C6C-8A2F-CF221063B8E3}"/>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87EB9818-B245-4D7F-9563-17BD9DACA807}"/>
            </a:ext>
          </a:extLst>
        </xdr:cNvPr>
        <xdr:cNvCxnSpPr/>
      </xdr:nvCxnSpPr>
      <xdr:spPr>
        <a:xfrm>
          <a:off x="11210925" y="6838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97" name="テキスト ボックス 496">
          <a:extLst>
            <a:ext uri="{FF2B5EF4-FFF2-40B4-BE49-F238E27FC236}">
              <a16:creationId xmlns:a16="http://schemas.microsoft.com/office/drawing/2014/main" id="{F9EBCB38-B9FC-43FF-B75B-AFB5FE167E02}"/>
            </a:ext>
          </a:extLst>
        </xdr:cNvPr>
        <xdr:cNvSpPr txBox="1"/>
      </xdr:nvSpPr>
      <xdr:spPr>
        <a:xfrm>
          <a:off x="10845966"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10425F4A-A7D4-436E-ACF2-D2C528C07243}"/>
            </a:ext>
          </a:extLst>
        </xdr:cNvPr>
        <xdr:cNvCxnSpPr/>
      </xdr:nvCxnSpPr>
      <xdr:spPr>
        <a:xfrm>
          <a:off x="11210925" y="6477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9AE5ADAF-DB53-4CC8-8054-4BD91FEEAC85}"/>
            </a:ext>
          </a:extLst>
        </xdr:cNvPr>
        <xdr:cNvSpPr txBox="1"/>
      </xdr:nvSpPr>
      <xdr:spPr>
        <a:xfrm>
          <a:off x="10845966"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EC8D0411-EC36-42E6-88E1-58968F8C47C3}"/>
            </a:ext>
          </a:extLst>
        </xdr:cNvPr>
        <xdr:cNvCxnSpPr/>
      </xdr:nvCxnSpPr>
      <xdr:spPr>
        <a:xfrm>
          <a:off x="11210925" y="612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BD20A55B-08DE-42E3-82AD-E91163CDCFF5}"/>
            </a:ext>
          </a:extLst>
        </xdr:cNvPr>
        <xdr:cNvSpPr txBox="1"/>
      </xdr:nvSpPr>
      <xdr:spPr>
        <a:xfrm>
          <a:off x="10845966"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9D978BC0-AA2C-4B5A-89B7-EE3894C2219D}"/>
            </a:ext>
          </a:extLst>
        </xdr:cNvPr>
        <xdr:cNvCxnSpPr/>
      </xdr:nvCxnSpPr>
      <xdr:spPr>
        <a:xfrm>
          <a:off x="11210925" y="5762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28E63978-AE96-4405-9513-F33AC5C2AFA5}"/>
            </a:ext>
          </a:extLst>
        </xdr:cNvPr>
        <xdr:cNvSpPr txBox="1"/>
      </xdr:nvSpPr>
      <xdr:spPr>
        <a:xfrm>
          <a:off x="10845966"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47AF4184-ECE4-4785-906D-490B795B7594}"/>
            </a:ext>
          </a:extLst>
        </xdr:cNvPr>
        <xdr:cNvCxnSpPr/>
      </xdr:nvCxnSpPr>
      <xdr:spPr>
        <a:xfrm>
          <a:off x="11210925" y="54006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F7E96947-F02E-45F6-9E11-513D82B7DB94}"/>
            </a:ext>
          </a:extLst>
        </xdr:cNvPr>
        <xdr:cNvSpPr txBox="1"/>
      </xdr:nvSpPr>
      <xdr:spPr>
        <a:xfrm>
          <a:off x="10845966"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EDF58E3D-4A8B-4EFA-89DF-FD694525A402}"/>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7" name="テキスト ボックス 506">
          <a:extLst>
            <a:ext uri="{FF2B5EF4-FFF2-40B4-BE49-F238E27FC236}">
              <a16:creationId xmlns:a16="http://schemas.microsoft.com/office/drawing/2014/main" id="{07162C4A-26C8-4DB6-A51D-F447391EEC29}"/>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認定こども園・幼稚園・保育所】&#10;有形固定資産減価償却率グラフ枠">
          <a:extLst>
            <a:ext uri="{FF2B5EF4-FFF2-40B4-BE49-F238E27FC236}">
              <a16:creationId xmlns:a16="http://schemas.microsoft.com/office/drawing/2014/main" id="{EC2EBA3A-A876-4E06-8440-2EE4E4054D9B}"/>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133350</xdr:rowOff>
    </xdr:from>
    <xdr:to>
      <xdr:col>85</xdr:col>
      <xdr:colOff>126364</xdr:colOff>
      <xdr:row>40</xdr:row>
      <xdr:rowOff>133350</xdr:rowOff>
    </xdr:to>
    <xdr:cxnSp macro="">
      <xdr:nvCxnSpPr>
        <xdr:cNvPr id="509" name="直線コネクタ 508">
          <a:extLst>
            <a:ext uri="{FF2B5EF4-FFF2-40B4-BE49-F238E27FC236}">
              <a16:creationId xmlns:a16="http://schemas.microsoft.com/office/drawing/2014/main" id="{2E7D98F4-8AAF-4714-B353-B020327B6F86}"/>
            </a:ext>
          </a:extLst>
        </xdr:cNvPr>
        <xdr:cNvCxnSpPr/>
      </xdr:nvCxnSpPr>
      <xdr:spPr>
        <a:xfrm flipV="1">
          <a:off x="14696439" y="53149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510" name="【認定こども園・幼稚園・保育所】&#10;有形固定資産減価償却率最小値テキスト">
          <a:extLst>
            <a:ext uri="{FF2B5EF4-FFF2-40B4-BE49-F238E27FC236}">
              <a16:creationId xmlns:a16="http://schemas.microsoft.com/office/drawing/2014/main" id="{3EABE167-0C8C-4753-B2B9-78E0C2FAE2BA}"/>
            </a:ext>
          </a:extLst>
        </xdr:cNvPr>
        <xdr:cNvSpPr txBox="1"/>
      </xdr:nvSpPr>
      <xdr:spPr>
        <a:xfrm>
          <a:off x="14735175" y="6617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133350</xdr:rowOff>
    </xdr:from>
    <xdr:to>
      <xdr:col>86</xdr:col>
      <xdr:colOff>25400</xdr:colOff>
      <xdr:row>40</xdr:row>
      <xdr:rowOff>133350</xdr:rowOff>
    </xdr:to>
    <xdr:cxnSp macro="">
      <xdr:nvCxnSpPr>
        <xdr:cNvPr id="511" name="直線コネクタ 510">
          <a:extLst>
            <a:ext uri="{FF2B5EF4-FFF2-40B4-BE49-F238E27FC236}">
              <a16:creationId xmlns:a16="http://schemas.microsoft.com/office/drawing/2014/main" id="{CB2728D0-8ACF-4028-B7A4-333D5D2E050D}"/>
            </a:ext>
          </a:extLst>
        </xdr:cNvPr>
        <xdr:cNvCxnSpPr/>
      </xdr:nvCxnSpPr>
      <xdr:spPr>
        <a:xfrm>
          <a:off x="14611350" y="66103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80027</xdr:rowOff>
    </xdr:from>
    <xdr:ext cx="405111" cy="259045"/>
    <xdr:sp macro="" textlink="">
      <xdr:nvSpPr>
        <xdr:cNvPr id="512" name="【認定こども園・幼稚園・保育所】&#10;有形固定資産減価償却率最大値テキスト">
          <a:extLst>
            <a:ext uri="{FF2B5EF4-FFF2-40B4-BE49-F238E27FC236}">
              <a16:creationId xmlns:a16="http://schemas.microsoft.com/office/drawing/2014/main" id="{69C2963B-3ED3-41BE-85FA-AD66E69398B2}"/>
            </a:ext>
          </a:extLst>
        </xdr:cNvPr>
        <xdr:cNvSpPr txBox="1"/>
      </xdr:nvSpPr>
      <xdr:spPr>
        <a:xfrm>
          <a:off x="14735175" y="51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133350</xdr:rowOff>
    </xdr:from>
    <xdr:to>
      <xdr:col>86</xdr:col>
      <xdr:colOff>25400</xdr:colOff>
      <xdr:row>32</xdr:row>
      <xdr:rowOff>133350</xdr:rowOff>
    </xdr:to>
    <xdr:cxnSp macro="">
      <xdr:nvCxnSpPr>
        <xdr:cNvPr id="513" name="直線コネクタ 512">
          <a:extLst>
            <a:ext uri="{FF2B5EF4-FFF2-40B4-BE49-F238E27FC236}">
              <a16:creationId xmlns:a16="http://schemas.microsoft.com/office/drawing/2014/main" id="{1AF93973-3809-4CB3-946E-8E0A7DA97D37}"/>
            </a:ext>
          </a:extLst>
        </xdr:cNvPr>
        <xdr:cNvCxnSpPr/>
      </xdr:nvCxnSpPr>
      <xdr:spPr>
        <a:xfrm>
          <a:off x="14611350" y="53149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514" name="【認定こども園・幼稚園・保育所】&#10;有形固定資産減価償却率平均値テキスト">
          <a:extLst>
            <a:ext uri="{FF2B5EF4-FFF2-40B4-BE49-F238E27FC236}">
              <a16:creationId xmlns:a16="http://schemas.microsoft.com/office/drawing/2014/main" id="{602E73F6-2B7F-4582-A23F-81E81C9DBB6B}"/>
            </a:ext>
          </a:extLst>
        </xdr:cNvPr>
        <xdr:cNvSpPr txBox="1"/>
      </xdr:nvSpPr>
      <xdr:spPr>
        <a:xfrm>
          <a:off x="14735175" y="5897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a:extLst>
            <a:ext uri="{FF2B5EF4-FFF2-40B4-BE49-F238E27FC236}">
              <a16:creationId xmlns:a16="http://schemas.microsoft.com/office/drawing/2014/main" id="{50E81B0E-F8EB-48FF-936D-A26BD2D84DF8}"/>
            </a:ext>
          </a:extLst>
        </xdr:cNvPr>
        <xdr:cNvSpPr/>
      </xdr:nvSpPr>
      <xdr:spPr>
        <a:xfrm>
          <a:off x="14649450" y="603631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109220</xdr:rowOff>
    </xdr:from>
    <xdr:to>
      <xdr:col>81</xdr:col>
      <xdr:colOff>101600</xdr:colOff>
      <xdr:row>38</xdr:row>
      <xdr:rowOff>39370</xdr:rowOff>
    </xdr:to>
    <xdr:sp macro="" textlink="">
      <xdr:nvSpPr>
        <xdr:cNvPr id="516" name="フローチャート: 判断 515">
          <a:extLst>
            <a:ext uri="{FF2B5EF4-FFF2-40B4-BE49-F238E27FC236}">
              <a16:creationId xmlns:a16="http://schemas.microsoft.com/office/drawing/2014/main" id="{87F7FCF3-CF35-4817-BEB8-2D0C4F86D3E0}"/>
            </a:ext>
          </a:extLst>
        </xdr:cNvPr>
        <xdr:cNvSpPr/>
      </xdr:nvSpPr>
      <xdr:spPr>
        <a:xfrm>
          <a:off x="13887450" y="60972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78740</xdr:rowOff>
    </xdr:from>
    <xdr:to>
      <xdr:col>76</xdr:col>
      <xdr:colOff>165100</xdr:colOff>
      <xdr:row>38</xdr:row>
      <xdr:rowOff>8890</xdr:rowOff>
    </xdr:to>
    <xdr:sp macro="" textlink="">
      <xdr:nvSpPr>
        <xdr:cNvPr id="517" name="フローチャート: 判断 516">
          <a:extLst>
            <a:ext uri="{FF2B5EF4-FFF2-40B4-BE49-F238E27FC236}">
              <a16:creationId xmlns:a16="http://schemas.microsoft.com/office/drawing/2014/main" id="{36CC7078-3369-4FCC-A8EA-FE3CC0C4593F}"/>
            </a:ext>
          </a:extLst>
        </xdr:cNvPr>
        <xdr:cNvSpPr/>
      </xdr:nvSpPr>
      <xdr:spPr>
        <a:xfrm>
          <a:off x="13096875" y="606996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48260</xdr:rowOff>
    </xdr:from>
    <xdr:to>
      <xdr:col>72</xdr:col>
      <xdr:colOff>38100</xdr:colOff>
      <xdr:row>37</xdr:row>
      <xdr:rowOff>149860</xdr:rowOff>
    </xdr:to>
    <xdr:sp macro="" textlink="">
      <xdr:nvSpPr>
        <xdr:cNvPr id="518" name="フローチャート: 判断 517">
          <a:extLst>
            <a:ext uri="{FF2B5EF4-FFF2-40B4-BE49-F238E27FC236}">
              <a16:creationId xmlns:a16="http://schemas.microsoft.com/office/drawing/2014/main" id="{55F4C835-85D7-4B90-BE7E-60DB414781F2}"/>
            </a:ext>
          </a:extLst>
        </xdr:cNvPr>
        <xdr:cNvSpPr/>
      </xdr:nvSpPr>
      <xdr:spPr>
        <a:xfrm>
          <a:off x="12296775" y="603631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33020</xdr:rowOff>
    </xdr:from>
    <xdr:to>
      <xdr:col>67</xdr:col>
      <xdr:colOff>101600</xdr:colOff>
      <xdr:row>37</xdr:row>
      <xdr:rowOff>134620</xdr:rowOff>
    </xdr:to>
    <xdr:sp macro="" textlink="">
      <xdr:nvSpPr>
        <xdr:cNvPr id="519" name="フローチャート: 判断 518">
          <a:extLst>
            <a:ext uri="{FF2B5EF4-FFF2-40B4-BE49-F238E27FC236}">
              <a16:creationId xmlns:a16="http://schemas.microsoft.com/office/drawing/2014/main" id="{A26EF5C3-5FDD-45B8-9C0F-CD028F68C1F0}"/>
            </a:ext>
          </a:extLst>
        </xdr:cNvPr>
        <xdr:cNvSpPr/>
      </xdr:nvSpPr>
      <xdr:spPr>
        <a:xfrm>
          <a:off x="11487150" y="602107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84761B49-B8C6-44B5-A8DA-07D42DDB50DE}"/>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5A513B2F-ABB1-4A28-AD02-F94C5BAC31F0}"/>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1E2AA396-16B7-44DF-8229-9D040AA7BE50}"/>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A3C7009D-813B-40D9-A071-CD1A060D4280}"/>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59843241-6E91-4A5A-B9E9-9E70965D2810}"/>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82550</xdr:rowOff>
    </xdr:from>
    <xdr:to>
      <xdr:col>85</xdr:col>
      <xdr:colOff>177800</xdr:colOff>
      <xdr:row>41</xdr:row>
      <xdr:rowOff>12700</xdr:rowOff>
    </xdr:to>
    <xdr:sp macro="" textlink="">
      <xdr:nvSpPr>
        <xdr:cNvPr id="525" name="楕円 524">
          <a:extLst>
            <a:ext uri="{FF2B5EF4-FFF2-40B4-BE49-F238E27FC236}">
              <a16:creationId xmlns:a16="http://schemas.microsoft.com/office/drawing/2014/main" id="{8E34D46D-3124-4E61-912D-30FB4D78D37F}"/>
            </a:ext>
          </a:extLst>
        </xdr:cNvPr>
        <xdr:cNvSpPr/>
      </xdr:nvSpPr>
      <xdr:spPr>
        <a:xfrm>
          <a:off x="14649450" y="65627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168927</xdr:rowOff>
    </xdr:from>
    <xdr:ext cx="405111" cy="259045"/>
    <xdr:sp macro="" textlink="">
      <xdr:nvSpPr>
        <xdr:cNvPr id="526" name="【認定こども園・幼稚園・保育所】&#10;有形固定資産減価償却率該当値テキスト">
          <a:extLst>
            <a:ext uri="{FF2B5EF4-FFF2-40B4-BE49-F238E27FC236}">
              <a16:creationId xmlns:a16="http://schemas.microsoft.com/office/drawing/2014/main" id="{6BB264F0-7796-4CFA-B521-605E49B275E1}"/>
            </a:ext>
          </a:extLst>
        </xdr:cNvPr>
        <xdr:cNvSpPr txBox="1"/>
      </xdr:nvSpPr>
      <xdr:spPr>
        <a:xfrm>
          <a:off x="14735175" y="647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71120</xdr:rowOff>
    </xdr:from>
    <xdr:to>
      <xdr:col>81</xdr:col>
      <xdr:colOff>101600</xdr:colOff>
      <xdr:row>41</xdr:row>
      <xdr:rowOff>1270</xdr:rowOff>
    </xdr:to>
    <xdr:sp macro="" textlink="">
      <xdr:nvSpPr>
        <xdr:cNvPr id="527" name="楕円 526">
          <a:extLst>
            <a:ext uri="{FF2B5EF4-FFF2-40B4-BE49-F238E27FC236}">
              <a16:creationId xmlns:a16="http://schemas.microsoft.com/office/drawing/2014/main" id="{4154959F-453A-458B-BAAD-8E0CE39B0FEA}"/>
            </a:ext>
          </a:extLst>
        </xdr:cNvPr>
        <xdr:cNvSpPr/>
      </xdr:nvSpPr>
      <xdr:spPr>
        <a:xfrm>
          <a:off x="13887450" y="65449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121920</xdr:rowOff>
    </xdr:from>
    <xdr:to>
      <xdr:col>85</xdr:col>
      <xdr:colOff>127000</xdr:colOff>
      <xdr:row>40</xdr:row>
      <xdr:rowOff>133350</xdr:rowOff>
    </xdr:to>
    <xdr:cxnSp macro="">
      <xdr:nvCxnSpPr>
        <xdr:cNvPr id="528" name="直線コネクタ 527">
          <a:extLst>
            <a:ext uri="{FF2B5EF4-FFF2-40B4-BE49-F238E27FC236}">
              <a16:creationId xmlns:a16="http://schemas.microsoft.com/office/drawing/2014/main" id="{319E3757-480D-49AD-BA24-A47E3A67A189}"/>
            </a:ext>
          </a:extLst>
        </xdr:cNvPr>
        <xdr:cNvCxnSpPr/>
      </xdr:nvCxnSpPr>
      <xdr:spPr>
        <a:xfrm>
          <a:off x="13935075" y="6602095"/>
          <a:ext cx="762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25400</xdr:rowOff>
    </xdr:from>
    <xdr:to>
      <xdr:col>76</xdr:col>
      <xdr:colOff>165100</xdr:colOff>
      <xdr:row>40</xdr:row>
      <xdr:rowOff>127000</xdr:rowOff>
    </xdr:to>
    <xdr:sp macro="" textlink="">
      <xdr:nvSpPr>
        <xdr:cNvPr id="529" name="楕円 528">
          <a:extLst>
            <a:ext uri="{FF2B5EF4-FFF2-40B4-BE49-F238E27FC236}">
              <a16:creationId xmlns:a16="http://schemas.microsoft.com/office/drawing/2014/main" id="{27A14D60-9EC5-418B-A0C2-6E35BF4A0D58}"/>
            </a:ext>
          </a:extLst>
        </xdr:cNvPr>
        <xdr:cNvSpPr/>
      </xdr:nvSpPr>
      <xdr:spPr>
        <a:xfrm>
          <a:off x="13096875" y="65055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76200</xdr:rowOff>
    </xdr:from>
    <xdr:to>
      <xdr:col>81</xdr:col>
      <xdr:colOff>50800</xdr:colOff>
      <xdr:row>40</xdr:row>
      <xdr:rowOff>121920</xdr:rowOff>
    </xdr:to>
    <xdr:cxnSp macro="">
      <xdr:nvCxnSpPr>
        <xdr:cNvPr id="530" name="直線コネクタ 529">
          <a:extLst>
            <a:ext uri="{FF2B5EF4-FFF2-40B4-BE49-F238E27FC236}">
              <a16:creationId xmlns:a16="http://schemas.microsoft.com/office/drawing/2014/main" id="{215D76C9-1F76-4C62-BAAE-16E4FDD4C465}"/>
            </a:ext>
          </a:extLst>
        </xdr:cNvPr>
        <xdr:cNvCxnSpPr/>
      </xdr:nvCxnSpPr>
      <xdr:spPr>
        <a:xfrm>
          <a:off x="13144500" y="6553200"/>
          <a:ext cx="790575"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154940</xdr:rowOff>
    </xdr:from>
    <xdr:to>
      <xdr:col>72</xdr:col>
      <xdr:colOff>38100</xdr:colOff>
      <xdr:row>40</xdr:row>
      <xdr:rowOff>85090</xdr:rowOff>
    </xdr:to>
    <xdr:sp macro="" textlink="">
      <xdr:nvSpPr>
        <xdr:cNvPr id="531" name="楕円 530">
          <a:extLst>
            <a:ext uri="{FF2B5EF4-FFF2-40B4-BE49-F238E27FC236}">
              <a16:creationId xmlns:a16="http://schemas.microsoft.com/office/drawing/2014/main" id="{080F4A9D-82C8-4122-8D77-6DEB74A6320F}"/>
            </a:ext>
          </a:extLst>
        </xdr:cNvPr>
        <xdr:cNvSpPr/>
      </xdr:nvSpPr>
      <xdr:spPr>
        <a:xfrm>
          <a:off x="12296775" y="647001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34290</xdr:rowOff>
    </xdr:from>
    <xdr:to>
      <xdr:col>76</xdr:col>
      <xdr:colOff>114300</xdr:colOff>
      <xdr:row>40</xdr:row>
      <xdr:rowOff>76200</xdr:rowOff>
    </xdr:to>
    <xdr:cxnSp macro="">
      <xdr:nvCxnSpPr>
        <xdr:cNvPr id="532" name="直線コネクタ 531">
          <a:extLst>
            <a:ext uri="{FF2B5EF4-FFF2-40B4-BE49-F238E27FC236}">
              <a16:creationId xmlns:a16="http://schemas.microsoft.com/office/drawing/2014/main" id="{5AE4D30D-5E28-4B31-829D-B85FA59CE74D}"/>
            </a:ext>
          </a:extLst>
        </xdr:cNvPr>
        <xdr:cNvCxnSpPr/>
      </xdr:nvCxnSpPr>
      <xdr:spPr>
        <a:xfrm>
          <a:off x="12344400" y="6508115"/>
          <a:ext cx="800100"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109220</xdr:rowOff>
    </xdr:from>
    <xdr:to>
      <xdr:col>67</xdr:col>
      <xdr:colOff>101600</xdr:colOff>
      <xdr:row>40</xdr:row>
      <xdr:rowOff>39370</xdr:rowOff>
    </xdr:to>
    <xdr:sp macro="" textlink="">
      <xdr:nvSpPr>
        <xdr:cNvPr id="533" name="楕円 532">
          <a:extLst>
            <a:ext uri="{FF2B5EF4-FFF2-40B4-BE49-F238E27FC236}">
              <a16:creationId xmlns:a16="http://schemas.microsoft.com/office/drawing/2014/main" id="{1038B400-25F9-4513-83B1-77EF3A47FCFF}"/>
            </a:ext>
          </a:extLst>
        </xdr:cNvPr>
        <xdr:cNvSpPr/>
      </xdr:nvSpPr>
      <xdr:spPr>
        <a:xfrm>
          <a:off x="11487150" y="642112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160020</xdr:rowOff>
    </xdr:from>
    <xdr:to>
      <xdr:col>71</xdr:col>
      <xdr:colOff>177800</xdr:colOff>
      <xdr:row>40</xdr:row>
      <xdr:rowOff>34290</xdr:rowOff>
    </xdr:to>
    <xdr:cxnSp macro="">
      <xdr:nvCxnSpPr>
        <xdr:cNvPr id="534" name="直線コネクタ 533">
          <a:extLst>
            <a:ext uri="{FF2B5EF4-FFF2-40B4-BE49-F238E27FC236}">
              <a16:creationId xmlns:a16="http://schemas.microsoft.com/office/drawing/2014/main" id="{ECDFD6A6-57EE-4171-860A-539B88B34505}"/>
            </a:ext>
          </a:extLst>
        </xdr:cNvPr>
        <xdr:cNvCxnSpPr/>
      </xdr:nvCxnSpPr>
      <xdr:spPr>
        <a:xfrm>
          <a:off x="11534775" y="6478270"/>
          <a:ext cx="809625"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55897</xdr:rowOff>
    </xdr:from>
    <xdr:ext cx="405111" cy="259045"/>
    <xdr:sp macro="" textlink="">
      <xdr:nvSpPr>
        <xdr:cNvPr id="535" name="n_1aveValue【認定こども園・幼稚園・保育所】&#10;有形固定資産減価償却率">
          <a:extLst>
            <a:ext uri="{FF2B5EF4-FFF2-40B4-BE49-F238E27FC236}">
              <a16:creationId xmlns:a16="http://schemas.microsoft.com/office/drawing/2014/main" id="{2D67F001-E7A6-4AB6-A423-6AE5299AF111}"/>
            </a:ext>
          </a:extLst>
        </xdr:cNvPr>
        <xdr:cNvSpPr txBox="1"/>
      </xdr:nvSpPr>
      <xdr:spPr>
        <a:xfrm>
          <a:off x="13745219"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25417</xdr:rowOff>
    </xdr:from>
    <xdr:ext cx="405111" cy="259045"/>
    <xdr:sp macro="" textlink="">
      <xdr:nvSpPr>
        <xdr:cNvPr id="536" name="n_2aveValue【認定こども園・幼稚園・保育所】&#10;有形固定資産減価償却率">
          <a:extLst>
            <a:ext uri="{FF2B5EF4-FFF2-40B4-BE49-F238E27FC236}">
              <a16:creationId xmlns:a16="http://schemas.microsoft.com/office/drawing/2014/main" id="{FA33DECA-C023-4296-9675-AC6EDFED1449}"/>
            </a:ext>
          </a:extLst>
        </xdr:cNvPr>
        <xdr:cNvSpPr txBox="1"/>
      </xdr:nvSpPr>
      <xdr:spPr>
        <a:xfrm>
          <a:off x="12964169" y="5857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166387</xdr:rowOff>
    </xdr:from>
    <xdr:ext cx="405111" cy="259045"/>
    <xdr:sp macro="" textlink="">
      <xdr:nvSpPr>
        <xdr:cNvPr id="537" name="n_3aveValue【認定こども園・幼稚園・保育所】&#10;有形固定資産減価償却率">
          <a:extLst>
            <a:ext uri="{FF2B5EF4-FFF2-40B4-BE49-F238E27FC236}">
              <a16:creationId xmlns:a16="http://schemas.microsoft.com/office/drawing/2014/main" id="{2EEDC96B-3E18-4B8B-B254-26749D75601F}"/>
            </a:ext>
          </a:extLst>
        </xdr:cNvPr>
        <xdr:cNvSpPr txBox="1"/>
      </xdr:nvSpPr>
      <xdr:spPr>
        <a:xfrm>
          <a:off x="12164069" y="5830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151147</xdr:rowOff>
    </xdr:from>
    <xdr:ext cx="405111" cy="259045"/>
    <xdr:sp macro="" textlink="">
      <xdr:nvSpPr>
        <xdr:cNvPr id="538" name="n_4aveValue【認定こども園・幼稚園・保育所】&#10;有形固定資産減価償却率">
          <a:extLst>
            <a:ext uri="{FF2B5EF4-FFF2-40B4-BE49-F238E27FC236}">
              <a16:creationId xmlns:a16="http://schemas.microsoft.com/office/drawing/2014/main" id="{0C0CA91B-40D6-4EC9-91DA-DDAB38BF4537}"/>
            </a:ext>
          </a:extLst>
        </xdr:cNvPr>
        <xdr:cNvSpPr txBox="1"/>
      </xdr:nvSpPr>
      <xdr:spPr>
        <a:xfrm>
          <a:off x="11354444" y="581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163847</xdr:rowOff>
    </xdr:from>
    <xdr:ext cx="405111" cy="259045"/>
    <xdr:sp macro="" textlink="">
      <xdr:nvSpPr>
        <xdr:cNvPr id="539" name="n_1mainValue【認定こども園・幼稚園・保育所】&#10;有形固定資産減価償却率">
          <a:extLst>
            <a:ext uri="{FF2B5EF4-FFF2-40B4-BE49-F238E27FC236}">
              <a16:creationId xmlns:a16="http://schemas.microsoft.com/office/drawing/2014/main" id="{48C8F441-829D-4B66-8CB9-8BB77EF040CB}"/>
            </a:ext>
          </a:extLst>
        </xdr:cNvPr>
        <xdr:cNvSpPr txBox="1"/>
      </xdr:nvSpPr>
      <xdr:spPr>
        <a:xfrm>
          <a:off x="13745219" y="6637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118127</xdr:rowOff>
    </xdr:from>
    <xdr:ext cx="405111" cy="259045"/>
    <xdr:sp macro="" textlink="">
      <xdr:nvSpPr>
        <xdr:cNvPr id="540" name="n_2mainValue【認定こども園・幼稚園・保育所】&#10;有形固定資産減価償却率">
          <a:extLst>
            <a:ext uri="{FF2B5EF4-FFF2-40B4-BE49-F238E27FC236}">
              <a16:creationId xmlns:a16="http://schemas.microsoft.com/office/drawing/2014/main" id="{816194E9-E34B-4432-B3B9-CD03D3EFDF6E}"/>
            </a:ext>
          </a:extLst>
        </xdr:cNvPr>
        <xdr:cNvSpPr txBox="1"/>
      </xdr:nvSpPr>
      <xdr:spPr>
        <a:xfrm>
          <a:off x="12964169" y="6598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76217</xdr:rowOff>
    </xdr:from>
    <xdr:ext cx="405111" cy="259045"/>
    <xdr:sp macro="" textlink="">
      <xdr:nvSpPr>
        <xdr:cNvPr id="541" name="n_3mainValue【認定こども園・幼稚園・保育所】&#10;有形固定資産減価償却率">
          <a:extLst>
            <a:ext uri="{FF2B5EF4-FFF2-40B4-BE49-F238E27FC236}">
              <a16:creationId xmlns:a16="http://schemas.microsoft.com/office/drawing/2014/main" id="{2C6FCABA-8646-44C8-AFED-A5956E949170}"/>
            </a:ext>
          </a:extLst>
        </xdr:cNvPr>
        <xdr:cNvSpPr txBox="1"/>
      </xdr:nvSpPr>
      <xdr:spPr>
        <a:xfrm>
          <a:off x="12164069"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30497</xdr:rowOff>
    </xdr:from>
    <xdr:ext cx="405111" cy="259045"/>
    <xdr:sp macro="" textlink="">
      <xdr:nvSpPr>
        <xdr:cNvPr id="542" name="n_4mainValue【認定こども園・幼稚園・保育所】&#10;有形固定資産減価償却率">
          <a:extLst>
            <a:ext uri="{FF2B5EF4-FFF2-40B4-BE49-F238E27FC236}">
              <a16:creationId xmlns:a16="http://schemas.microsoft.com/office/drawing/2014/main" id="{19251EB2-879B-45C0-97FF-E15064DAC1CA}"/>
            </a:ext>
          </a:extLst>
        </xdr:cNvPr>
        <xdr:cNvSpPr txBox="1"/>
      </xdr:nvSpPr>
      <xdr:spPr>
        <a:xfrm>
          <a:off x="11354444" y="6504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64F68B43-923C-40ED-B0C5-916A8A11B471}"/>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9F3F264A-1D69-49EE-BEE5-91BBF392CC99}"/>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72AFBE32-2BC1-43F2-B25F-E623D24102A1}"/>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B166B9F7-18D4-41CD-9B40-ADC0FB5F8A9B}"/>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CD08F386-3DA5-4538-B250-3A83C4499C39}"/>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D1FDE046-0C44-4C6F-A576-129750F04342}"/>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C5B3F541-5BE1-4723-A210-79EFC94A74C2}"/>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4B657926-AA46-4519-8BD5-C0345B640977}"/>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0DAADC20-8FCB-481A-858A-9102798B161A}"/>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E0DB3B33-17C7-403D-85FB-33DA8E098A91}"/>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3" name="直線コネクタ 552">
          <a:extLst>
            <a:ext uri="{FF2B5EF4-FFF2-40B4-BE49-F238E27FC236}">
              <a16:creationId xmlns:a16="http://schemas.microsoft.com/office/drawing/2014/main" id="{EF65396E-0C19-498B-8632-004330A233AE}"/>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4" name="テキスト ボックス 553">
          <a:extLst>
            <a:ext uri="{FF2B5EF4-FFF2-40B4-BE49-F238E27FC236}">
              <a16:creationId xmlns:a16="http://schemas.microsoft.com/office/drawing/2014/main" id="{CB4221C4-B89D-4EF2-9A99-9F484606AA51}"/>
            </a:ext>
          </a:extLst>
        </xdr:cNvPr>
        <xdr:cNvSpPr txBox="1"/>
      </xdr:nvSpPr>
      <xdr:spPr>
        <a:xfrm>
          <a:off x="16052346"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5" name="直線コネクタ 554">
          <a:extLst>
            <a:ext uri="{FF2B5EF4-FFF2-40B4-BE49-F238E27FC236}">
              <a16:creationId xmlns:a16="http://schemas.microsoft.com/office/drawing/2014/main" id="{65FB24B9-0BAE-4A62-8F83-7104D4AF285D}"/>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6" name="テキスト ボックス 555">
          <a:extLst>
            <a:ext uri="{FF2B5EF4-FFF2-40B4-BE49-F238E27FC236}">
              <a16:creationId xmlns:a16="http://schemas.microsoft.com/office/drawing/2014/main" id="{FD9F7CE6-6476-4451-9463-F3FB113FFE8C}"/>
            </a:ext>
          </a:extLst>
        </xdr:cNvPr>
        <xdr:cNvSpPr txBox="1"/>
      </xdr:nvSpPr>
      <xdr:spPr>
        <a:xfrm>
          <a:off x="16052346" y="6456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7" name="直線コネクタ 556">
          <a:extLst>
            <a:ext uri="{FF2B5EF4-FFF2-40B4-BE49-F238E27FC236}">
              <a16:creationId xmlns:a16="http://schemas.microsoft.com/office/drawing/2014/main" id="{ABFA0754-E817-4192-AB44-B3E7C4DFDD5D}"/>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58" name="テキスト ボックス 557">
          <a:extLst>
            <a:ext uri="{FF2B5EF4-FFF2-40B4-BE49-F238E27FC236}">
              <a16:creationId xmlns:a16="http://schemas.microsoft.com/office/drawing/2014/main" id="{E51E1510-E831-4387-A84A-C90C652982F3}"/>
            </a:ext>
          </a:extLst>
        </xdr:cNvPr>
        <xdr:cNvSpPr txBox="1"/>
      </xdr:nvSpPr>
      <xdr:spPr>
        <a:xfrm>
          <a:off x="16052346" y="61456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9" name="直線コネクタ 558">
          <a:extLst>
            <a:ext uri="{FF2B5EF4-FFF2-40B4-BE49-F238E27FC236}">
              <a16:creationId xmlns:a16="http://schemas.microsoft.com/office/drawing/2014/main" id="{33640052-3E59-49A2-8086-36E6FC29FDA3}"/>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0" name="テキスト ボックス 559">
          <a:extLst>
            <a:ext uri="{FF2B5EF4-FFF2-40B4-BE49-F238E27FC236}">
              <a16:creationId xmlns:a16="http://schemas.microsoft.com/office/drawing/2014/main" id="{7877BD1C-B3B5-4586-97F8-9174E08A76C0}"/>
            </a:ext>
          </a:extLst>
        </xdr:cNvPr>
        <xdr:cNvSpPr txBox="1"/>
      </xdr:nvSpPr>
      <xdr:spPr>
        <a:xfrm>
          <a:off x="16052346" y="5828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1" name="直線コネクタ 560">
          <a:extLst>
            <a:ext uri="{FF2B5EF4-FFF2-40B4-BE49-F238E27FC236}">
              <a16:creationId xmlns:a16="http://schemas.microsoft.com/office/drawing/2014/main" id="{7298E695-15D5-487D-BE4D-E83B84E95219}"/>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2" name="テキスト ボックス 561">
          <a:extLst>
            <a:ext uri="{FF2B5EF4-FFF2-40B4-BE49-F238E27FC236}">
              <a16:creationId xmlns:a16="http://schemas.microsoft.com/office/drawing/2014/main" id="{292BF645-AE90-4DE2-BD6D-377FB8DB0D0F}"/>
            </a:ext>
          </a:extLst>
        </xdr:cNvPr>
        <xdr:cNvSpPr txBox="1"/>
      </xdr:nvSpPr>
      <xdr:spPr>
        <a:xfrm>
          <a:off x="16052346" y="55178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3" name="直線コネクタ 562">
          <a:extLst>
            <a:ext uri="{FF2B5EF4-FFF2-40B4-BE49-F238E27FC236}">
              <a16:creationId xmlns:a16="http://schemas.microsoft.com/office/drawing/2014/main" id="{A3C0C18D-08AC-4A05-BEE4-DC31C5284F9D}"/>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4" name="テキスト ボックス 563">
          <a:extLst>
            <a:ext uri="{FF2B5EF4-FFF2-40B4-BE49-F238E27FC236}">
              <a16:creationId xmlns:a16="http://schemas.microsoft.com/office/drawing/2014/main" id="{0660A7C1-5FBB-4DC4-B332-56A28C7C3C84}"/>
            </a:ext>
          </a:extLst>
        </xdr:cNvPr>
        <xdr:cNvSpPr txBox="1"/>
      </xdr:nvSpPr>
      <xdr:spPr>
        <a:xfrm>
          <a:off x="16052346" y="52103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a:extLst>
            <a:ext uri="{FF2B5EF4-FFF2-40B4-BE49-F238E27FC236}">
              <a16:creationId xmlns:a16="http://schemas.microsoft.com/office/drawing/2014/main" id="{AA626371-337E-448F-8D84-77A72584C80A}"/>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6" name="テキスト ボックス 565">
          <a:extLst>
            <a:ext uri="{FF2B5EF4-FFF2-40B4-BE49-F238E27FC236}">
              <a16:creationId xmlns:a16="http://schemas.microsoft.com/office/drawing/2014/main" id="{E26A6305-2128-4816-8F6B-8386A303FD1F}"/>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認定こども園・幼稚園・保育所】&#10;一人当たり面積グラフ枠">
          <a:extLst>
            <a:ext uri="{FF2B5EF4-FFF2-40B4-BE49-F238E27FC236}">
              <a16:creationId xmlns:a16="http://schemas.microsoft.com/office/drawing/2014/main" id="{830921E8-C6E6-4576-B7CD-37F9A97DFF93}"/>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119743</xdr:rowOff>
    </xdr:from>
    <xdr:to>
      <xdr:col>116</xdr:col>
      <xdr:colOff>62864</xdr:colOff>
      <xdr:row>42</xdr:row>
      <xdr:rowOff>16328</xdr:rowOff>
    </xdr:to>
    <xdr:cxnSp macro="">
      <xdr:nvCxnSpPr>
        <xdr:cNvPr id="568" name="直線コネクタ 567">
          <a:extLst>
            <a:ext uri="{FF2B5EF4-FFF2-40B4-BE49-F238E27FC236}">
              <a16:creationId xmlns:a16="http://schemas.microsoft.com/office/drawing/2014/main" id="{D1194098-58BC-4EF4-AF5D-9326D363B8EA}"/>
            </a:ext>
          </a:extLst>
        </xdr:cNvPr>
        <xdr:cNvCxnSpPr/>
      </xdr:nvCxnSpPr>
      <xdr:spPr>
        <a:xfrm flipV="1">
          <a:off x="19954239" y="5304518"/>
          <a:ext cx="0" cy="151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569" name="【認定こども園・幼稚園・保育所】&#10;一人当たり面積最小値テキスト">
          <a:extLst>
            <a:ext uri="{FF2B5EF4-FFF2-40B4-BE49-F238E27FC236}">
              <a16:creationId xmlns:a16="http://schemas.microsoft.com/office/drawing/2014/main" id="{A22786F5-DDD2-4C68-AF30-C8685C972F04}"/>
            </a:ext>
          </a:extLst>
        </xdr:cNvPr>
        <xdr:cNvSpPr txBox="1"/>
      </xdr:nvSpPr>
      <xdr:spPr>
        <a:xfrm>
          <a:off x="19992975" y="68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570" name="直線コネクタ 569">
          <a:extLst>
            <a:ext uri="{FF2B5EF4-FFF2-40B4-BE49-F238E27FC236}">
              <a16:creationId xmlns:a16="http://schemas.microsoft.com/office/drawing/2014/main" id="{E3E50151-A68D-4114-B4E2-FE4744495609}"/>
            </a:ext>
          </a:extLst>
        </xdr:cNvPr>
        <xdr:cNvCxnSpPr/>
      </xdr:nvCxnSpPr>
      <xdr:spPr>
        <a:xfrm>
          <a:off x="19878675" y="681717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66420</xdr:rowOff>
    </xdr:from>
    <xdr:ext cx="469744" cy="259045"/>
    <xdr:sp macro="" textlink="">
      <xdr:nvSpPr>
        <xdr:cNvPr id="571" name="【認定こども園・幼稚園・保育所】&#10;一人当たり面積最大値テキスト">
          <a:extLst>
            <a:ext uri="{FF2B5EF4-FFF2-40B4-BE49-F238E27FC236}">
              <a16:creationId xmlns:a16="http://schemas.microsoft.com/office/drawing/2014/main" id="{478009F8-CD8A-435D-8D56-7857E2F7004D}"/>
            </a:ext>
          </a:extLst>
        </xdr:cNvPr>
        <xdr:cNvSpPr txBox="1"/>
      </xdr:nvSpPr>
      <xdr:spPr>
        <a:xfrm>
          <a:off x="19992975" y="508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119743</xdr:rowOff>
    </xdr:from>
    <xdr:to>
      <xdr:col>116</xdr:col>
      <xdr:colOff>152400</xdr:colOff>
      <xdr:row>32</xdr:row>
      <xdr:rowOff>119743</xdr:rowOff>
    </xdr:to>
    <xdr:cxnSp macro="">
      <xdr:nvCxnSpPr>
        <xdr:cNvPr id="572" name="直線コネクタ 571">
          <a:extLst>
            <a:ext uri="{FF2B5EF4-FFF2-40B4-BE49-F238E27FC236}">
              <a16:creationId xmlns:a16="http://schemas.microsoft.com/office/drawing/2014/main" id="{A5CD2D09-7F66-462D-8D01-2D1F321E7527}"/>
            </a:ext>
          </a:extLst>
        </xdr:cNvPr>
        <xdr:cNvCxnSpPr/>
      </xdr:nvCxnSpPr>
      <xdr:spPr>
        <a:xfrm>
          <a:off x="19878675" y="530451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153505</xdr:rowOff>
    </xdr:from>
    <xdr:ext cx="469744" cy="259045"/>
    <xdr:sp macro="" textlink="">
      <xdr:nvSpPr>
        <xdr:cNvPr id="573" name="【認定こども園・幼稚園・保育所】&#10;一人当たり面積平均値テキスト">
          <a:extLst>
            <a:ext uri="{FF2B5EF4-FFF2-40B4-BE49-F238E27FC236}">
              <a16:creationId xmlns:a16="http://schemas.microsoft.com/office/drawing/2014/main" id="{658CCDC2-0457-4A9D-8F52-9A1AB5339208}"/>
            </a:ext>
          </a:extLst>
        </xdr:cNvPr>
        <xdr:cNvSpPr txBox="1"/>
      </xdr:nvSpPr>
      <xdr:spPr>
        <a:xfrm>
          <a:off x="19992975" y="64685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3628</xdr:rowOff>
    </xdr:from>
    <xdr:to>
      <xdr:col>116</xdr:col>
      <xdr:colOff>114300</xdr:colOff>
      <xdr:row>40</xdr:row>
      <xdr:rowOff>105228</xdr:rowOff>
    </xdr:to>
    <xdr:sp macro="" textlink="">
      <xdr:nvSpPr>
        <xdr:cNvPr id="574" name="フローチャート: 判断 573">
          <a:extLst>
            <a:ext uri="{FF2B5EF4-FFF2-40B4-BE49-F238E27FC236}">
              <a16:creationId xmlns:a16="http://schemas.microsoft.com/office/drawing/2014/main" id="{4025CF14-D2D4-4DEC-A5B8-D1D459512E16}"/>
            </a:ext>
          </a:extLst>
        </xdr:cNvPr>
        <xdr:cNvSpPr/>
      </xdr:nvSpPr>
      <xdr:spPr>
        <a:xfrm>
          <a:off x="19897725" y="648380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164193</xdr:rowOff>
    </xdr:from>
    <xdr:to>
      <xdr:col>112</xdr:col>
      <xdr:colOff>38100</xdr:colOff>
      <xdr:row>40</xdr:row>
      <xdr:rowOff>94343</xdr:rowOff>
    </xdr:to>
    <xdr:sp macro="" textlink="">
      <xdr:nvSpPr>
        <xdr:cNvPr id="575" name="フローチャート: 判断 574">
          <a:extLst>
            <a:ext uri="{FF2B5EF4-FFF2-40B4-BE49-F238E27FC236}">
              <a16:creationId xmlns:a16="http://schemas.microsoft.com/office/drawing/2014/main" id="{98A5490A-BE9B-4E7A-B50D-CE8FB56692E4}"/>
            </a:ext>
          </a:extLst>
        </xdr:cNvPr>
        <xdr:cNvSpPr/>
      </xdr:nvSpPr>
      <xdr:spPr>
        <a:xfrm>
          <a:off x="19154775" y="647609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153307</xdr:rowOff>
    </xdr:from>
    <xdr:to>
      <xdr:col>107</xdr:col>
      <xdr:colOff>101600</xdr:colOff>
      <xdr:row>40</xdr:row>
      <xdr:rowOff>83457</xdr:rowOff>
    </xdr:to>
    <xdr:sp macro="" textlink="">
      <xdr:nvSpPr>
        <xdr:cNvPr id="576" name="フローチャート: 判断 575">
          <a:extLst>
            <a:ext uri="{FF2B5EF4-FFF2-40B4-BE49-F238E27FC236}">
              <a16:creationId xmlns:a16="http://schemas.microsoft.com/office/drawing/2014/main" id="{36CB8D2E-2850-4F16-A7E5-26A6BB6D1301}"/>
            </a:ext>
          </a:extLst>
        </xdr:cNvPr>
        <xdr:cNvSpPr/>
      </xdr:nvSpPr>
      <xdr:spPr>
        <a:xfrm>
          <a:off x="18345150" y="646838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153307</xdr:rowOff>
    </xdr:from>
    <xdr:to>
      <xdr:col>102</xdr:col>
      <xdr:colOff>165100</xdr:colOff>
      <xdr:row>40</xdr:row>
      <xdr:rowOff>83457</xdr:rowOff>
    </xdr:to>
    <xdr:sp macro="" textlink="">
      <xdr:nvSpPr>
        <xdr:cNvPr id="577" name="フローチャート: 判断 576">
          <a:extLst>
            <a:ext uri="{FF2B5EF4-FFF2-40B4-BE49-F238E27FC236}">
              <a16:creationId xmlns:a16="http://schemas.microsoft.com/office/drawing/2014/main" id="{B1F328DD-FEA0-49F7-BA77-A7A3062DC374}"/>
            </a:ext>
          </a:extLst>
        </xdr:cNvPr>
        <xdr:cNvSpPr/>
      </xdr:nvSpPr>
      <xdr:spPr>
        <a:xfrm>
          <a:off x="17554575" y="646838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131535</xdr:rowOff>
    </xdr:from>
    <xdr:to>
      <xdr:col>98</xdr:col>
      <xdr:colOff>38100</xdr:colOff>
      <xdr:row>40</xdr:row>
      <xdr:rowOff>61685</xdr:rowOff>
    </xdr:to>
    <xdr:sp macro="" textlink="">
      <xdr:nvSpPr>
        <xdr:cNvPr id="578" name="フローチャート: 判断 577">
          <a:extLst>
            <a:ext uri="{FF2B5EF4-FFF2-40B4-BE49-F238E27FC236}">
              <a16:creationId xmlns:a16="http://schemas.microsoft.com/office/drawing/2014/main" id="{58B90E06-C926-49E9-B1DA-CA5CAEA1F6B6}"/>
            </a:ext>
          </a:extLst>
        </xdr:cNvPr>
        <xdr:cNvSpPr/>
      </xdr:nvSpPr>
      <xdr:spPr>
        <a:xfrm>
          <a:off x="16754475" y="64466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5166089-3BFD-4EC1-818F-DF527F2E4150}"/>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A03505E3-56B7-4974-BAFA-7C09A50CC3EE}"/>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892FACCC-73D7-4D6E-A606-D53345558484}"/>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851229A-7B6B-4064-9BC2-A03C81A4105F}"/>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F2A2445-DFF1-4A90-9606-A75AD01BFD9D}"/>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33565</xdr:rowOff>
    </xdr:from>
    <xdr:to>
      <xdr:col>116</xdr:col>
      <xdr:colOff>114300</xdr:colOff>
      <xdr:row>39</xdr:row>
      <xdr:rowOff>135165</xdr:rowOff>
    </xdr:to>
    <xdr:sp macro="" textlink="">
      <xdr:nvSpPr>
        <xdr:cNvPr id="584" name="楕円 583">
          <a:extLst>
            <a:ext uri="{FF2B5EF4-FFF2-40B4-BE49-F238E27FC236}">
              <a16:creationId xmlns:a16="http://schemas.microsoft.com/office/drawing/2014/main" id="{530089B7-8140-4FBB-BCE5-EF0A84A7B919}"/>
            </a:ext>
          </a:extLst>
        </xdr:cNvPr>
        <xdr:cNvSpPr/>
      </xdr:nvSpPr>
      <xdr:spPr>
        <a:xfrm>
          <a:off x="19897725" y="634546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56442</xdr:rowOff>
    </xdr:from>
    <xdr:ext cx="469744" cy="259045"/>
    <xdr:sp macro="" textlink="">
      <xdr:nvSpPr>
        <xdr:cNvPr id="585" name="【認定こども園・幼稚園・保育所】&#10;一人当たり面積該当値テキスト">
          <a:extLst>
            <a:ext uri="{FF2B5EF4-FFF2-40B4-BE49-F238E27FC236}">
              <a16:creationId xmlns:a16="http://schemas.microsoft.com/office/drawing/2014/main" id="{49493175-23E9-4386-8D80-365E7FE70C00}"/>
            </a:ext>
          </a:extLst>
        </xdr:cNvPr>
        <xdr:cNvSpPr txBox="1"/>
      </xdr:nvSpPr>
      <xdr:spPr>
        <a:xfrm>
          <a:off x="19992975" y="620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22678</xdr:rowOff>
    </xdr:from>
    <xdr:to>
      <xdr:col>112</xdr:col>
      <xdr:colOff>38100</xdr:colOff>
      <xdr:row>39</xdr:row>
      <xdr:rowOff>124278</xdr:rowOff>
    </xdr:to>
    <xdr:sp macro="" textlink="">
      <xdr:nvSpPr>
        <xdr:cNvPr id="586" name="楕円 585">
          <a:extLst>
            <a:ext uri="{FF2B5EF4-FFF2-40B4-BE49-F238E27FC236}">
              <a16:creationId xmlns:a16="http://schemas.microsoft.com/office/drawing/2014/main" id="{D8C2CA9E-EBD3-4890-B088-CBB4549E1E7C}"/>
            </a:ext>
          </a:extLst>
        </xdr:cNvPr>
        <xdr:cNvSpPr/>
      </xdr:nvSpPr>
      <xdr:spPr>
        <a:xfrm>
          <a:off x="19154775" y="634092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73478</xdr:rowOff>
    </xdr:from>
    <xdr:to>
      <xdr:col>116</xdr:col>
      <xdr:colOff>63500</xdr:colOff>
      <xdr:row>39</xdr:row>
      <xdr:rowOff>84365</xdr:rowOff>
    </xdr:to>
    <xdr:cxnSp macro="">
      <xdr:nvCxnSpPr>
        <xdr:cNvPr id="587" name="直線コネクタ 586">
          <a:extLst>
            <a:ext uri="{FF2B5EF4-FFF2-40B4-BE49-F238E27FC236}">
              <a16:creationId xmlns:a16="http://schemas.microsoft.com/office/drawing/2014/main" id="{7268BF86-EC41-4BFA-B329-00CAD27A324F}"/>
            </a:ext>
          </a:extLst>
        </xdr:cNvPr>
        <xdr:cNvCxnSpPr/>
      </xdr:nvCxnSpPr>
      <xdr:spPr>
        <a:xfrm>
          <a:off x="19202400" y="6388553"/>
          <a:ext cx="752475" cy="1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33565</xdr:rowOff>
    </xdr:from>
    <xdr:to>
      <xdr:col>107</xdr:col>
      <xdr:colOff>101600</xdr:colOff>
      <xdr:row>39</xdr:row>
      <xdr:rowOff>135165</xdr:rowOff>
    </xdr:to>
    <xdr:sp macro="" textlink="">
      <xdr:nvSpPr>
        <xdr:cNvPr id="588" name="楕円 587">
          <a:extLst>
            <a:ext uri="{FF2B5EF4-FFF2-40B4-BE49-F238E27FC236}">
              <a16:creationId xmlns:a16="http://schemas.microsoft.com/office/drawing/2014/main" id="{14E65282-80F1-4F58-87B7-46EECF06C5A4}"/>
            </a:ext>
          </a:extLst>
        </xdr:cNvPr>
        <xdr:cNvSpPr/>
      </xdr:nvSpPr>
      <xdr:spPr>
        <a:xfrm>
          <a:off x="18345150" y="634546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73478</xdr:rowOff>
    </xdr:from>
    <xdr:to>
      <xdr:col>111</xdr:col>
      <xdr:colOff>177800</xdr:colOff>
      <xdr:row>39</xdr:row>
      <xdr:rowOff>84365</xdr:rowOff>
    </xdr:to>
    <xdr:cxnSp macro="">
      <xdr:nvCxnSpPr>
        <xdr:cNvPr id="589" name="直線コネクタ 588">
          <a:extLst>
            <a:ext uri="{FF2B5EF4-FFF2-40B4-BE49-F238E27FC236}">
              <a16:creationId xmlns:a16="http://schemas.microsoft.com/office/drawing/2014/main" id="{661A6DBE-39F9-4D55-BFAE-6BECEB8A73F1}"/>
            </a:ext>
          </a:extLst>
        </xdr:cNvPr>
        <xdr:cNvCxnSpPr/>
      </xdr:nvCxnSpPr>
      <xdr:spPr>
        <a:xfrm flipV="1">
          <a:off x="18392775" y="6388553"/>
          <a:ext cx="809625" cy="1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907</xdr:rowOff>
    </xdr:from>
    <xdr:to>
      <xdr:col>102</xdr:col>
      <xdr:colOff>165100</xdr:colOff>
      <xdr:row>39</xdr:row>
      <xdr:rowOff>102507</xdr:rowOff>
    </xdr:to>
    <xdr:sp macro="" textlink="">
      <xdr:nvSpPr>
        <xdr:cNvPr id="590" name="楕円 589">
          <a:extLst>
            <a:ext uri="{FF2B5EF4-FFF2-40B4-BE49-F238E27FC236}">
              <a16:creationId xmlns:a16="http://schemas.microsoft.com/office/drawing/2014/main" id="{A2C5873D-A0CD-4D82-ADF9-2ED646107B0F}"/>
            </a:ext>
          </a:extLst>
        </xdr:cNvPr>
        <xdr:cNvSpPr/>
      </xdr:nvSpPr>
      <xdr:spPr>
        <a:xfrm>
          <a:off x="17554575" y="631598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51707</xdr:rowOff>
    </xdr:from>
    <xdr:to>
      <xdr:col>107</xdr:col>
      <xdr:colOff>50800</xdr:colOff>
      <xdr:row>39</xdr:row>
      <xdr:rowOff>84365</xdr:rowOff>
    </xdr:to>
    <xdr:cxnSp macro="">
      <xdr:nvCxnSpPr>
        <xdr:cNvPr id="591" name="直線コネクタ 590">
          <a:extLst>
            <a:ext uri="{FF2B5EF4-FFF2-40B4-BE49-F238E27FC236}">
              <a16:creationId xmlns:a16="http://schemas.microsoft.com/office/drawing/2014/main" id="{F3A0677A-6437-4F2F-B23B-39C97B99A74B}"/>
            </a:ext>
          </a:extLst>
        </xdr:cNvPr>
        <xdr:cNvCxnSpPr/>
      </xdr:nvCxnSpPr>
      <xdr:spPr>
        <a:xfrm>
          <a:off x="17602200" y="6363607"/>
          <a:ext cx="790575" cy="3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907</xdr:rowOff>
    </xdr:from>
    <xdr:to>
      <xdr:col>98</xdr:col>
      <xdr:colOff>38100</xdr:colOff>
      <xdr:row>39</xdr:row>
      <xdr:rowOff>102507</xdr:rowOff>
    </xdr:to>
    <xdr:sp macro="" textlink="">
      <xdr:nvSpPr>
        <xdr:cNvPr id="592" name="楕円 591">
          <a:extLst>
            <a:ext uri="{FF2B5EF4-FFF2-40B4-BE49-F238E27FC236}">
              <a16:creationId xmlns:a16="http://schemas.microsoft.com/office/drawing/2014/main" id="{8DEFC89E-DE85-458D-8C09-DD63A3B9B066}"/>
            </a:ext>
          </a:extLst>
        </xdr:cNvPr>
        <xdr:cNvSpPr/>
      </xdr:nvSpPr>
      <xdr:spPr>
        <a:xfrm>
          <a:off x="16754475" y="631598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51707</xdr:rowOff>
    </xdr:from>
    <xdr:to>
      <xdr:col>102</xdr:col>
      <xdr:colOff>114300</xdr:colOff>
      <xdr:row>39</xdr:row>
      <xdr:rowOff>51707</xdr:rowOff>
    </xdr:to>
    <xdr:cxnSp macro="">
      <xdr:nvCxnSpPr>
        <xdr:cNvPr id="593" name="直線コネクタ 592">
          <a:extLst>
            <a:ext uri="{FF2B5EF4-FFF2-40B4-BE49-F238E27FC236}">
              <a16:creationId xmlns:a16="http://schemas.microsoft.com/office/drawing/2014/main" id="{FC3EB29E-5D0D-4EF0-A065-AF6B3DC8DBF6}"/>
            </a:ext>
          </a:extLst>
        </xdr:cNvPr>
        <xdr:cNvCxnSpPr/>
      </xdr:nvCxnSpPr>
      <xdr:spPr>
        <a:xfrm>
          <a:off x="16802100" y="636360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85470</xdr:rowOff>
    </xdr:from>
    <xdr:ext cx="469744" cy="259045"/>
    <xdr:sp macro="" textlink="">
      <xdr:nvSpPr>
        <xdr:cNvPr id="594" name="n_1aveValue【認定こども園・幼稚園・保育所】&#10;一人当たり面積">
          <a:extLst>
            <a:ext uri="{FF2B5EF4-FFF2-40B4-BE49-F238E27FC236}">
              <a16:creationId xmlns:a16="http://schemas.microsoft.com/office/drawing/2014/main" id="{89E9A354-B672-44EE-8913-9CBBB1C8DE58}"/>
            </a:ext>
          </a:extLst>
        </xdr:cNvPr>
        <xdr:cNvSpPr txBox="1"/>
      </xdr:nvSpPr>
      <xdr:spPr>
        <a:xfrm>
          <a:off x="18983402" y="656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74584</xdr:rowOff>
    </xdr:from>
    <xdr:ext cx="469744" cy="259045"/>
    <xdr:sp macro="" textlink="">
      <xdr:nvSpPr>
        <xdr:cNvPr id="595" name="n_2aveValue【認定こども園・幼稚園・保育所】&#10;一人当たり面積">
          <a:extLst>
            <a:ext uri="{FF2B5EF4-FFF2-40B4-BE49-F238E27FC236}">
              <a16:creationId xmlns:a16="http://schemas.microsoft.com/office/drawing/2014/main" id="{05BA9045-3D2A-45B3-A63D-EF773C5E9683}"/>
            </a:ext>
          </a:extLst>
        </xdr:cNvPr>
        <xdr:cNvSpPr txBox="1"/>
      </xdr:nvSpPr>
      <xdr:spPr>
        <a:xfrm>
          <a:off x="18183302"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74584</xdr:rowOff>
    </xdr:from>
    <xdr:ext cx="469744" cy="259045"/>
    <xdr:sp macro="" textlink="">
      <xdr:nvSpPr>
        <xdr:cNvPr id="596" name="n_3aveValue【認定こども園・幼稚園・保育所】&#10;一人当たり面積">
          <a:extLst>
            <a:ext uri="{FF2B5EF4-FFF2-40B4-BE49-F238E27FC236}">
              <a16:creationId xmlns:a16="http://schemas.microsoft.com/office/drawing/2014/main" id="{F189373C-5D77-49C0-BA28-1D41D68513EF}"/>
            </a:ext>
          </a:extLst>
        </xdr:cNvPr>
        <xdr:cNvSpPr txBox="1"/>
      </xdr:nvSpPr>
      <xdr:spPr>
        <a:xfrm>
          <a:off x="17383202"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52812</xdr:rowOff>
    </xdr:from>
    <xdr:ext cx="469744" cy="259045"/>
    <xdr:sp macro="" textlink="">
      <xdr:nvSpPr>
        <xdr:cNvPr id="597" name="n_4aveValue【認定こども園・幼稚園・保育所】&#10;一人当たり面積">
          <a:extLst>
            <a:ext uri="{FF2B5EF4-FFF2-40B4-BE49-F238E27FC236}">
              <a16:creationId xmlns:a16="http://schemas.microsoft.com/office/drawing/2014/main" id="{F3BAB5B9-6BF6-4981-898B-0BFE99384349}"/>
            </a:ext>
          </a:extLst>
        </xdr:cNvPr>
        <xdr:cNvSpPr txBox="1"/>
      </xdr:nvSpPr>
      <xdr:spPr>
        <a:xfrm>
          <a:off x="16592627" y="652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140805</xdr:rowOff>
    </xdr:from>
    <xdr:ext cx="469744" cy="259045"/>
    <xdr:sp macro="" textlink="">
      <xdr:nvSpPr>
        <xdr:cNvPr id="598" name="n_1mainValue【認定こども園・幼稚園・保育所】&#10;一人当たり面積">
          <a:extLst>
            <a:ext uri="{FF2B5EF4-FFF2-40B4-BE49-F238E27FC236}">
              <a16:creationId xmlns:a16="http://schemas.microsoft.com/office/drawing/2014/main" id="{D00B98E9-73A6-46B6-8BAB-213DE1067F51}"/>
            </a:ext>
          </a:extLst>
        </xdr:cNvPr>
        <xdr:cNvSpPr txBox="1"/>
      </xdr:nvSpPr>
      <xdr:spPr>
        <a:xfrm>
          <a:off x="18983402" y="613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151692</xdr:rowOff>
    </xdr:from>
    <xdr:ext cx="469744" cy="259045"/>
    <xdr:sp macro="" textlink="">
      <xdr:nvSpPr>
        <xdr:cNvPr id="599" name="n_2mainValue【認定こども園・幼稚園・保育所】&#10;一人当たり面積">
          <a:extLst>
            <a:ext uri="{FF2B5EF4-FFF2-40B4-BE49-F238E27FC236}">
              <a16:creationId xmlns:a16="http://schemas.microsoft.com/office/drawing/2014/main" id="{7D149EE8-D3D2-45AC-9F00-2401F2F489CB}"/>
            </a:ext>
          </a:extLst>
        </xdr:cNvPr>
        <xdr:cNvSpPr txBox="1"/>
      </xdr:nvSpPr>
      <xdr:spPr>
        <a:xfrm>
          <a:off x="18183302" y="614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119034</xdr:rowOff>
    </xdr:from>
    <xdr:ext cx="469744" cy="259045"/>
    <xdr:sp macro="" textlink="">
      <xdr:nvSpPr>
        <xdr:cNvPr id="600" name="n_3mainValue【認定こども園・幼稚園・保育所】&#10;一人当たり面積">
          <a:extLst>
            <a:ext uri="{FF2B5EF4-FFF2-40B4-BE49-F238E27FC236}">
              <a16:creationId xmlns:a16="http://schemas.microsoft.com/office/drawing/2014/main" id="{750AEE4C-1B60-4062-965E-C425C8C421F9}"/>
            </a:ext>
          </a:extLst>
        </xdr:cNvPr>
        <xdr:cNvSpPr txBox="1"/>
      </xdr:nvSpPr>
      <xdr:spPr>
        <a:xfrm>
          <a:off x="17383202" y="611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119034</xdr:rowOff>
    </xdr:from>
    <xdr:ext cx="469744" cy="259045"/>
    <xdr:sp macro="" textlink="">
      <xdr:nvSpPr>
        <xdr:cNvPr id="601" name="n_4mainValue【認定こども園・幼稚園・保育所】&#10;一人当たり面積">
          <a:extLst>
            <a:ext uri="{FF2B5EF4-FFF2-40B4-BE49-F238E27FC236}">
              <a16:creationId xmlns:a16="http://schemas.microsoft.com/office/drawing/2014/main" id="{6776DF13-5011-43FB-AD9C-3C867C1CF835}"/>
            </a:ext>
          </a:extLst>
        </xdr:cNvPr>
        <xdr:cNvSpPr txBox="1"/>
      </xdr:nvSpPr>
      <xdr:spPr>
        <a:xfrm>
          <a:off x="16592627" y="611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a:extLst>
            <a:ext uri="{FF2B5EF4-FFF2-40B4-BE49-F238E27FC236}">
              <a16:creationId xmlns:a16="http://schemas.microsoft.com/office/drawing/2014/main" id="{C315458E-211D-4480-A98B-041FAEF61B38}"/>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a:extLst>
            <a:ext uri="{FF2B5EF4-FFF2-40B4-BE49-F238E27FC236}">
              <a16:creationId xmlns:a16="http://schemas.microsoft.com/office/drawing/2014/main" id="{F1ECC0DA-B773-4747-8782-9E9B6A95D2C9}"/>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a:extLst>
            <a:ext uri="{FF2B5EF4-FFF2-40B4-BE49-F238E27FC236}">
              <a16:creationId xmlns:a16="http://schemas.microsoft.com/office/drawing/2014/main" id="{113CB813-9C73-4C50-8687-5E76C8C44ABE}"/>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a:extLst>
            <a:ext uri="{FF2B5EF4-FFF2-40B4-BE49-F238E27FC236}">
              <a16:creationId xmlns:a16="http://schemas.microsoft.com/office/drawing/2014/main" id="{6DB85635-3734-4CC2-B2BE-3AA17985D6BC}"/>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a:extLst>
            <a:ext uri="{FF2B5EF4-FFF2-40B4-BE49-F238E27FC236}">
              <a16:creationId xmlns:a16="http://schemas.microsoft.com/office/drawing/2014/main" id="{123EAC53-5C08-4EAF-AA45-783A34C00AB7}"/>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a:extLst>
            <a:ext uri="{FF2B5EF4-FFF2-40B4-BE49-F238E27FC236}">
              <a16:creationId xmlns:a16="http://schemas.microsoft.com/office/drawing/2014/main" id="{270AF604-AA8B-49BE-837A-9360CFA3F2FE}"/>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a:extLst>
            <a:ext uri="{FF2B5EF4-FFF2-40B4-BE49-F238E27FC236}">
              <a16:creationId xmlns:a16="http://schemas.microsoft.com/office/drawing/2014/main" id="{D830ABEF-1AD7-4E67-919D-6641A3B776C5}"/>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a:extLst>
            <a:ext uri="{FF2B5EF4-FFF2-40B4-BE49-F238E27FC236}">
              <a16:creationId xmlns:a16="http://schemas.microsoft.com/office/drawing/2014/main" id="{01125930-1B08-4556-9846-E55DD0CFEF17}"/>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a:extLst>
            <a:ext uri="{FF2B5EF4-FFF2-40B4-BE49-F238E27FC236}">
              <a16:creationId xmlns:a16="http://schemas.microsoft.com/office/drawing/2014/main" id="{FEB62ED0-A040-41F2-BB1E-FEE9896DDF36}"/>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a:extLst>
            <a:ext uri="{FF2B5EF4-FFF2-40B4-BE49-F238E27FC236}">
              <a16:creationId xmlns:a16="http://schemas.microsoft.com/office/drawing/2014/main" id="{F1D0D438-C1D3-4779-A7B5-D9EDA77EE532}"/>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2" name="テキスト ボックス 611">
          <a:extLst>
            <a:ext uri="{FF2B5EF4-FFF2-40B4-BE49-F238E27FC236}">
              <a16:creationId xmlns:a16="http://schemas.microsoft.com/office/drawing/2014/main" id="{74C6E1C6-38BB-42C3-9DFC-6BD4281B31EB}"/>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3" name="直線コネクタ 612">
          <a:extLst>
            <a:ext uri="{FF2B5EF4-FFF2-40B4-BE49-F238E27FC236}">
              <a16:creationId xmlns:a16="http://schemas.microsoft.com/office/drawing/2014/main" id="{B827E1F8-0FE9-4BA5-BB2A-4880191C51D9}"/>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4" name="テキスト ボックス 613">
          <a:extLst>
            <a:ext uri="{FF2B5EF4-FFF2-40B4-BE49-F238E27FC236}">
              <a16:creationId xmlns:a16="http://schemas.microsoft.com/office/drawing/2014/main" id="{636245FD-535F-4FC5-B052-B8BED37A0448}"/>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5" name="直線コネクタ 614">
          <a:extLst>
            <a:ext uri="{FF2B5EF4-FFF2-40B4-BE49-F238E27FC236}">
              <a16:creationId xmlns:a16="http://schemas.microsoft.com/office/drawing/2014/main" id="{241888D0-4C15-4BEE-9185-810716CDE3BC}"/>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6" name="テキスト ボックス 615">
          <a:extLst>
            <a:ext uri="{FF2B5EF4-FFF2-40B4-BE49-F238E27FC236}">
              <a16:creationId xmlns:a16="http://schemas.microsoft.com/office/drawing/2014/main" id="{AE9F6630-9B57-4927-A7F7-512117AB34D9}"/>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7" name="直線コネクタ 616">
          <a:extLst>
            <a:ext uri="{FF2B5EF4-FFF2-40B4-BE49-F238E27FC236}">
              <a16:creationId xmlns:a16="http://schemas.microsoft.com/office/drawing/2014/main" id="{11405F0A-4628-4BAE-B2C9-6B710B0549D6}"/>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8" name="テキスト ボックス 617">
          <a:extLst>
            <a:ext uri="{FF2B5EF4-FFF2-40B4-BE49-F238E27FC236}">
              <a16:creationId xmlns:a16="http://schemas.microsoft.com/office/drawing/2014/main" id="{9CB251C7-4D02-429C-B142-60845CC21C61}"/>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9" name="直線コネクタ 618">
          <a:extLst>
            <a:ext uri="{FF2B5EF4-FFF2-40B4-BE49-F238E27FC236}">
              <a16:creationId xmlns:a16="http://schemas.microsoft.com/office/drawing/2014/main" id="{C3C1EFD5-AB9A-42D1-ADE4-6CAC9ED58E19}"/>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0" name="テキスト ボックス 619">
          <a:extLst>
            <a:ext uri="{FF2B5EF4-FFF2-40B4-BE49-F238E27FC236}">
              <a16:creationId xmlns:a16="http://schemas.microsoft.com/office/drawing/2014/main" id="{A34D6553-39C1-4F9D-9C1E-553C1DC53443}"/>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1BA67FB4-405E-48C7-ABD8-CE675BCEE25B}"/>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2" name="テキスト ボックス 621">
          <a:extLst>
            <a:ext uri="{FF2B5EF4-FFF2-40B4-BE49-F238E27FC236}">
              <a16:creationId xmlns:a16="http://schemas.microsoft.com/office/drawing/2014/main" id="{3AFF5410-A485-4731-A404-17DC690FE6BD}"/>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学校施設】&#10;有形固定資産減価償却率グラフ枠">
          <a:extLst>
            <a:ext uri="{FF2B5EF4-FFF2-40B4-BE49-F238E27FC236}">
              <a16:creationId xmlns:a16="http://schemas.microsoft.com/office/drawing/2014/main" id="{F13F1203-82B0-47B7-98FD-2405C96A4975}"/>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123444</xdr:rowOff>
    </xdr:from>
    <xdr:to>
      <xdr:col>85</xdr:col>
      <xdr:colOff>126364</xdr:colOff>
      <xdr:row>63</xdr:row>
      <xdr:rowOff>43434</xdr:rowOff>
    </xdr:to>
    <xdr:cxnSp macro="">
      <xdr:nvCxnSpPr>
        <xdr:cNvPr id="624" name="直線コネクタ 623">
          <a:extLst>
            <a:ext uri="{FF2B5EF4-FFF2-40B4-BE49-F238E27FC236}">
              <a16:creationId xmlns:a16="http://schemas.microsoft.com/office/drawing/2014/main" id="{A7DF23FA-916D-4B6D-A559-7D21345A620E}"/>
            </a:ext>
          </a:extLst>
        </xdr:cNvPr>
        <xdr:cNvCxnSpPr/>
      </xdr:nvCxnSpPr>
      <xdr:spPr>
        <a:xfrm flipV="1">
          <a:off x="14696439" y="9194419"/>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47261</xdr:rowOff>
    </xdr:from>
    <xdr:ext cx="405111" cy="259045"/>
    <xdr:sp macro="" textlink="">
      <xdr:nvSpPr>
        <xdr:cNvPr id="625" name="【学校施設】&#10;有形固定資産減価償却率最小値テキスト">
          <a:extLst>
            <a:ext uri="{FF2B5EF4-FFF2-40B4-BE49-F238E27FC236}">
              <a16:creationId xmlns:a16="http://schemas.microsoft.com/office/drawing/2014/main" id="{069DDE58-8033-4B93-A720-BBF467479C37}"/>
            </a:ext>
          </a:extLst>
        </xdr:cNvPr>
        <xdr:cNvSpPr txBox="1"/>
      </xdr:nvSpPr>
      <xdr:spPr>
        <a:xfrm>
          <a:off x="14735175" y="10251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43434</xdr:rowOff>
    </xdr:from>
    <xdr:to>
      <xdr:col>86</xdr:col>
      <xdr:colOff>25400</xdr:colOff>
      <xdr:row>63</xdr:row>
      <xdr:rowOff>43434</xdr:rowOff>
    </xdr:to>
    <xdr:cxnSp macro="">
      <xdr:nvCxnSpPr>
        <xdr:cNvPr id="626" name="直線コネクタ 625">
          <a:extLst>
            <a:ext uri="{FF2B5EF4-FFF2-40B4-BE49-F238E27FC236}">
              <a16:creationId xmlns:a16="http://schemas.microsoft.com/office/drawing/2014/main" id="{CA0782CF-ADB9-46B8-AC81-3E911E0E57A1}"/>
            </a:ext>
          </a:extLst>
        </xdr:cNvPr>
        <xdr:cNvCxnSpPr/>
      </xdr:nvCxnSpPr>
      <xdr:spPr>
        <a:xfrm>
          <a:off x="14611350" y="1024788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70121</xdr:rowOff>
    </xdr:from>
    <xdr:ext cx="405111" cy="259045"/>
    <xdr:sp macro="" textlink="">
      <xdr:nvSpPr>
        <xdr:cNvPr id="627" name="【学校施設】&#10;有形固定資産減価償却率最大値テキスト">
          <a:extLst>
            <a:ext uri="{FF2B5EF4-FFF2-40B4-BE49-F238E27FC236}">
              <a16:creationId xmlns:a16="http://schemas.microsoft.com/office/drawing/2014/main" id="{E5C6E788-E0E9-47D8-92DE-733488F3D834}"/>
            </a:ext>
          </a:extLst>
        </xdr:cNvPr>
        <xdr:cNvSpPr txBox="1"/>
      </xdr:nvSpPr>
      <xdr:spPr>
        <a:xfrm>
          <a:off x="14735175" y="89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123444</xdr:rowOff>
    </xdr:from>
    <xdr:to>
      <xdr:col>86</xdr:col>
      <xdr:colOff>25400</xdr:colOff>
      <xdr:row>56</xdr:row>
      <xdr:rowOff>123444</xdr:rowOff>
    </xdr:to>
    <xdr:cxnSp macro="">
      <xdr:nvCxnSpPr>
        <xdr:cNvPr id="628" name="直線コネクタ 627">
          <a:extLst>
            <a:ext uri="{FF2B5EF4-FFF2-40B4-BE49-F238E27FC236}">
              <a16:creationId xmlns:a16="http://schemas.microsoft.com/office/drawing/2014/main" id="{7C8A665B-4063-488C-8804-066B6BE6C18C}"/>
            </a:ext>
          </a:extLst>
        </xdr:cNvPr>
        <xdr:cNvCxnSpPr/>
      </xdr:nvCxnSpPr>
      <xdr:spPr>
        <a:xfrm>
          <a:off x="14611350" y="919441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49801</xdr:rowOff>
    </xdr:from>
    <xdr:ext cx="405111" cy="259045"/>
    <xdr:sp macro="" textlink="">
      <xdr:nvSpPr>
        <xdr:cNvPr id="629" name="【学校施設】&#10;有形固定資産減価償却率平均値テキスト">
          <a:extLst>
            <a:ext uri="{FF2B5EF4-FFF2-40B4-BE49-F238E27FC236}">
              <a16:creationId xmlns:a16="http://schemas.microsoft.com/office/drawing/2014/main" id="{C106B287-A40A-40CD-A5B2-9FE52981BB91}"/>
            </a:ext>
          </a:extLst>
        </xdr:cNvPr>
        <xdr:cNvSpPr txBox="1"/>
      </xdr:nvSpPr>
      <xdr:spPr>
        <a:xfrm>
          <a:off x="14735175" y="9600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26924</xdr:rowOff>
    </xdr:from>
    <xdr:to>
      <xdr:col>85</xdr:col>
      <xdr:colOff>177800</xdr:colOff>
      <xdr:row>60</xdr:row>
      <xdr:rowOff>128524</xdr:rowOff>
    </xdr:to>
    <xdr:sp macro="" textlink="">
      <xdr:nvSpPr>
        <xdr:cNvPr id="630" name="フローチャート: 判断 629">
          <a:extLst>
            <a:ext uri="{FF2B5EF4-FFF2-40B4-BE49-F238E27FC236}">
              <a16:creationId xmlns:a16="http://schemas.microsoft.com/office/drawing/2014/main" id="{BB3F499E-F29A-4226-9737-FC7C4DCE9EB3}"/>
            </a:ext>
          </a:extLst>
        </xdr:cNvPr>
        <xdr:cNvSpPr/>
      </xdr:nvSpPr>
      <xdr:spPr>
        <a:xfrm>
          <a:off x="14649450" y="974559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170942</xdr:rowOff>
    </xdr:from>
    <xdr:to>
      <xdr:col>81</xdr:col>
      <xdr:colOff>101600</xdr:colOff>
      <xdr:row>60</xdr:row>
      <xdr:rowOff>101092</xdr:rowOff>
    </xdr:to>
    <xdr:sp macro="" textlink="">
      <xdr:nvSpPr>
        <xdr:cNvPr id="631" name="フローチャート: 判断 630">
          <a:extLst>
            <a:ext uri="{FF2B5EF4-FFF2-40B4-BE49-F238E27FC236}">
              <a16:creationId xmlns:a16="http://schemas.microsoft.com/office/drawing/2014/main" id="{1672B548-CA1D-4C13-AEFD-C5897D1922C0}"/>
            </a:ext>
          </a:extLst>
        </xdr:cNvPr>
        <xdr:cNvSpPr/>
      </xdr:nvSpPr>
      <xdr:spPr>
        <a:xfrm>
          <a:off x="13887450" y="971499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632" name="フローチャート: 判断 631">
          <a:extLst>
            <a:ext uri="{FF2B5EF4-FFF2-40B4-BE49-F238E27FC236}">
              <a16:creationId xmlns:a16="http://schemas.microsoft.com/office/drawing/2014/main" id="{CDEF1408-3801-44A6-930A-9E82F7D3BAD0}"/>
            </a:ext>
          </a:extLst>
        </xdr:cNvPr>
        <xdr:cNvSpPr/>
      </xdr:nvSpPr>
      <xdr:spPr>
        <a:xfrm>
          <a:off x="13096875" y="971854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143510</xdr:rowOff>
    </xdr:from>
    <xdr:to>
      <xdr:col>72</xdr:col>
      <xdr:colOff>38100</xdr:colOff>
      <xdr:row>60</xdr:row>
      <xdr:rowOff>73660</xdr:rowOff>
    </xdr:to>
    <xdr:sp macro="" textlink="">
      <xdr:nvSpPr>
        <xdr:cNvPr id="633" name="フローチャート: 判断 632">
          <a:extLst>
            <a:ext uri="{FF2B5EF4-FFF2-40B4-BE49-F238E27FC236}">
              <a16:creationId xmlns:a16="http://schemas.microsoft.com/office/drawing/2014/main" id="{7532ABB2-4B8F-45CE-A08F-D567CAC48A0C}"/>
            </a:ext>
          </a:extLst>
        </xdr:cNvPr>
        <xdr:cNvSpPr/>
      </xdr:nvSpPr>
      <xdr:spPr>
        <a:xfrm>
          <a:off x="12296775" y="96939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634" name="フローチャート: 判断 633">
          <a:extLst>
            <a:ext uri="{FF2B5EF4-FFF2-40B4-BE49-F238E27FC236}">
              <a16:creationId xmlns:a16="http://schemas.microsoft.com/office/drawing/2014/main" id="{597EAED5-9734-4D8C-B7C4-BD4DDD07B985}"/>
            </a:ext>
          </a:extLst>
        </xdr:cNvPr>
        <xdr:cNvSpPr/>
      </xdr:nvSpPr>
      <xdr:spPr>
        <a:xfrm>
          <a:off x="11487150" y="96774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A89DA946-F2A4-41C4-8EC0-C1E0FABEED42}"/>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EDA2E6E-E7B7-4746-B317-52AD14439FFD}"/>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CE7A446-F10E-45B4-B960-C799E328F5B4}"/>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A2DC230A-2424-4669-AE3E-152F4F622275}"/>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8C7E7F0D-5EC7-4975-8458-DCC975610A33}"/>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104648</xdr:rowOff>
    </xdr:from>
    <xdr:to>
      <xdr:col>85</xdr:col>
      <xdr:colOff>177800</xdr:colOff>
      <xdr:row>61</xdr:row>
      <xdr:rowOff>34798</xdr:rowOff>
    </xdr:to>
    <xdr:sp macro="" textlink="">
      <xdr:nvSpPr>
        <xdr:cNvPr id="640" name="楕円 639">
          <a:extLst>
            <a:ext uri="{FF2B5EF4-FFF2-40B4-BE49-F238E27FC236}">
              <a16:creationId xmlns:a16="http://schemas.microsoft.com/office/drawing/2014/main" id="{018BC3AA-CE0A-4B6F-839B-229B5B4F0393}"/>
            </a:ext>
          </a:extLst>
        </xdr:cNvPr>
        <xdr:cNvSpPr/>
      </xdr:nvSpPr>
      <xdr:spPr>
        <a:xfrm>
          <a:off x="14649450" y="982332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83075</xdr:rowOff>
    </xdr:from>
    <xdr:ext cx="405111" cy="259045"/>
    <xdr:sp macro="" textlink="">
      <xdr:nvSpPr>
        <xdr:cNvPr id="641" name="【学校施設】&#10;有形固定資産減価償却率該当値テキスト">
          <a:extLst>
            <a:ext uri="{FF2B5EF4-FFF2-40B4-BE49-F238E27FC236}">
              <a16:creationId xmlns:a16="http://schemas.microsoft.com/office/drawing/2014/main" id="{D60BABA9-8060-4D7A-8238-0BF075FEA88B}"/>
            </a:ext>
          </a:extLst>
        </xdr:cNvPr>
        <xdr:cNvSpPr txBox="1"/>
      </xdr:nvSpPr>
      <xdr:spPr>
        <a:xfrm>
          <a:off x="14735175" y="9801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145796</xdr:rowOff>
    </xdr:from>
    <xdr:to>
      <xdr:col>81</xdr:col>
      <xdr:colOff>101600</xdr:colOff>
      <xdr:row>61</xdr:row>
      <xdr:rowOff>75946</xdr:rowOff>
    </xdr:to>
    <xdr:sp macro="" textlink="">
      <xdr:nvSpPr>
        <xdr:cNvPr id="642" name="楕円 641">
          <a:extLst>
            <a:ext uri="{FF2B5EF4-FFF2-40B4-BE49-F238E27FC236}">
              <a16:creationId xmlns:a16="http://schemas.microsoft.com/office/drawing/2014/main" id="{621F58C9-1C03-40C0-A0E7-4E928A29AE32}"/>
            </a:ext>
          </a:extLst>
        </xdr:cNvPr>
        <xdr:cNvSpPr/>
      </xdr:nvSpPr>
      <xdr:spPr>
        <a:xfrm>
          <a:off x="13887450" y="985812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155448</xdr:rowOff>
    </xdr:from>
    <xdr:to>
      <xdr:col>85</xdr:col>
      <xdr:colOff>127000</xdr:colOff>
      <xdr:row>61</xdr:row>
      <xdr:rowOff>25146</xdr:rowOff>
    </xdr:to>
    <xdr:cxnSp macro="">
      <xdr:nvCxnSpPr>
        <xdr:cNvPr id="643" name="直線コネクタ 642">
          <a:extLst>
            <a:ext uri="{FF2B5EF4-FFF2-40B4-BE49-F238E27FC236}">
              <a16:creationId xmlns:a16="http://schemas.microsoft.com/office/drawing/2014/main" id="{53E59875-A906-4DBA-A863-0E3004D5CB83}"/>
            </a:ext>
          </a:extLst>
        </xdr:cNvPr>
        <xdr:cNvCxnSpPr/>
      </xdr:nvCxnSpPr>
      <xdr:spPr>
        <a:xfrm flipV="1">
          <a:off x="13935075" y="9870948"/>
          <a:ext cx="76200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136652</xdr:rowOff>
    </xdr:from>
    <xdr:to>
      <xdr:col>76</xdr:col>
      <xdr:colOff>165100</xdr:colOff>
      <xdr:row>61</xdr:row>
      <xdr:rowOff>66802</xdr:rowOff>
    </xdr:to>
    <xdr:sp macro="" textlink="">
      <xdr:nvSpPr>
        <xdr:cNvPr id="644" name="楕円 643">
          <a:extLst>
            <a:ext uri="{FF2B5EF4-FFF2-40B4-BE49-F238E27FC236}">
              <a16:creationId xmlns:a16="http://schemas.microsoft.com/office/drawing/2014/main" id="{784791C0-03F3-4C82-8805-C8FB2A0BF2F1}"/>
            </a:ext>
          </a:extLst>
        </xdr:cNvPr>
        <xdr:cNvSpPr/>
      </xdr:nvSpPr>
      <xdr:spPr>
        <a:xfrm>
          <a:off x="13096875" y="985532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16002</xdr:rowOff>
    </xdr:from>
    <xdr:to>
      <xdr:col>81</xdr:col>
      <xdr:colOff>50800</xdr:colOff>
      <xdr:row>61</xdr:row>
      <xdr:rowOff>25146</xdr:rowOff>
    </xdr:to>
    <xdr:cxnSp macro="">
      <xdr:nvCxnSpPr>
        <xdr:cNvPr id="645" name="直線コネクタ 644">
          <a:extLst>
            <a:ext uri="{FF2B5EF4-FFF2-40B4-BE49-F238E27FC236}">
              <a16:creationId xmlns:a16="http://schemas.microsoft.com/office/drawing/2014/main" id="{9C072156-C9F5-425B-895A-A31C503810CF}"/>
            </a:ext>
          </a:extLst>
        </xdr:cNvPr>
        <xdr:cNvCxnSpPr/>
      </xdr:nvCxnSpPr>
      <xdr:spPr>
        <a:xfrm>
          <a:off x="13144500" y="9893427"/>
          <a:ext cx="790575"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141224</xdr:rowOff>
    </xdr:from>
    <xdr:to>
      <xdr:col>72</xdr:col>
      <xdr:colOff>38100</xdr:colOff>
      <xdr:row>61</xdr:row>
      <xdr:rowOff>71374</xdr:rowOff>
    </xdr:to>
    <xdr:sp macro="" textlink="">
      <xdr:nvSpPr>
        <xdr:cNvPr id="646" name="楕円 645">
          <a:extLst>
            <a:ext uri="{FF2B5EF4-FFF2-40B4-BE49-F238E27FC236}">
              <a16:creationId xmlns:a16="http://schemas.microsoft.com/office/drawing/2014/main" id="{EE10AEA6-2B9D-4DC4-9C02-ACB85BFD1D80}"/>
            </a:ext>
          </a:extLst>
        </xdr:cNvPr>
        <xdr:cNvSpPr/>
      </xdr:nvSpPr>
      <xdr:spPr>
        <a:xfrm>
          <a:off x="12296775" y="9859899"/>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16002</xdr:rowOff>
    </xdr:from>
    <xdr:to>
      <xdr:col>76</xdr:col>
      <xdr:colOff>114300</xdr:colOff>
      <xdr:row>61</xdr:row>
      <xdr:rowOff>20574</xdr:rowOff>
    </xdr:to>
    <xdr:cxnSp macro="">
      <xdr:nvCxnSpPr>
        <xdr:cNvPr id="647" name="直線コネクタ 646">
          <a:extLst>
            <a:ext uri="{FF2B5EF4-FFF2-40B4-BE49-F238E27FC236}">
              <a16:creationId xmlns:a16="http://schemas.microsoft.com/office/drawing/2014/main" id="{53CE8EBF-5C94-419B-BF8C-3F0D9F09D27A}"/>
            </a:ext>
          </a:extLst>
        </xdr:cNvPr>
        <xdr:cNvCxnSpPr/>
      </xdr:nvCxnSpPr>
      <xdr:spPr>
        <a:xfrm flipV="1">
          <a:off x="12344400" y="9893427"/>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42926</xdr:rowOff>
    </xdr:from>
    <xdr:to>
      <xdr:col>67</xdr:col>
      <xdr:colOff>101600</xdr:colOff>
      <xdr:row>61</xdr:row>
      <xdr:rowOff>144526</xdr:rowOff>
    </xdr:to>
    <xdr:sp macro="" textlink="">
      <xdr:nvSpPr>
        <xdr:cNvPr id="648" name="楕円 647">
          <a:extLst>
            <a:ext uri="{FF2B5EF4-FFF2-40B4-BE49-F238E27FC236}">
              <a16:creationId xmlns:a16="http://schemas.microsoft.com/office/drawing/2014/main" id="{D355D766-823B-4952-9D8E-EDFCAF6E1FA7}"/>
            </a:ext>
          </a:extLst>
        </xdr:cNvPr>
        <xdr:cNvSpPr/>
      </xdr:nvSpPr>
      <xdr:spPr>
        <a:xfrm>
          <a:off x="11487150" y="992352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20574</xdr:rowOff>
    </xdr:from>
    <xdr:to>
      <xdr:col>71</xdr:col>
      <xdr:colOff>177800</xdr:colOff>
      <xdr:row>61</xdr:row>
      <xdr:rowOff>93726</xdr:rowOff>
    </xdr:to>
    <xdr:cxnSp macro="">
      <xdr:nvCxnSpPr>
        <xdr:cNvPr id="649" name="直線コネクタ 648">
          <a:extLst>
            <a:ext uri="{FF2B5EF4-FFF2-40B4-BE49-F238E27FC236}">
              <a16:creationId xmlns:a16="http://schemas.microsoft.com/office/drawing/2014/main" id="{03DD3373-9507-429F-92A9-FAD2C20F9177}"/>
            </a:ext>
          </a:extLst>
        </xdr:cNvPr>
        <xdr:cNvCxnSpPr/>
      </xdr:nvCxnSpPr>
      <xdr:spPr>
        <a:xfrm flipV="1">
          <a:off x="11534775" y="9897999"/>
          <a:ext cx="809625"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117619</xdr:rowOff>
    </xdr:from>
    <xdr:ext cx="405111" cy="259045"/>
    <xdr:sp macro="" textlink="">
      <xdr:nvSpPr>
        <xdr:cNvPr id="650" name="n_1aveValue【学校施設】&#10;有形固定資産減価償却率">
          <a:extLst>
            <a:ext uri="{FF2B5EF4-FFF2-40B4-BE49-F238E27FC236}">
              <a16:creationId xmlns:a16="http://schemas.microsoft.com/office/drawing/2014/main" id="{16AADACF-63E8-4DEB-B85D-25D725FCCC64}"/>
            </a:ext>
          </a:extLst>
        </xdr:cNvPr>
        <xdr:cNvSpPr txBox="1"/>
      </xdr:nvSpPr>
      <xdr:spPr>
        <a:xfrm>
          <a:off x="13745219" y="95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108475</xdr:rowOff>
    </xdr:from>
    <xdr:ext cx="405111" cy="259045"/>
    <xdr:sp macro="" textlink="">
      <xdr:nvSpPr>
        <xdr:cNvPr id="651" name="n_2aveValue【学校施設】&#10;有形固定資産減価償却率">
          <a:extLst>
            <a:ext uri="{FF2B5EF4-FFF2-40B4-BE49-F238E27FC236}">
              <a16:creationId xmlns:a16="http://schemas.microsoft.com/office/drawing/2014/main" id="{717F0B01-FA5E-43F7-AB23-9DBEAA5FE893}"/>
            </a:ext>
          </a:extLst>
        </xdr:cNvPr>
        <xdr:cNvSpPr txBox="1"/>
      </xdr:nvSpPr>
      <xdr:spPr>
        <a:xfrm>
          <a:off x="12964169" y="9496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90187</xdr:rowOff>
    </xdr:from>
    <xdr:ext cx="405111" cy="259045"/>
    <xdr:sp macro="" textlink="">
      <xdr:nvSpPr>
        <xdr:cNvPr id="652" name="n_3aveValue【学校施設】&#10;有形固定資産減価償却率">
          <a:extLst>
            <a:ext uri="{FF2B5EF4-FFF2-40B4-BE49-F238E27FC236}">
              <a16:creationId xmlns:a16="http://schemas.microsoft.com/office/drawing/2014/main" id="{0E4AC6C0-AE2A-4B30-AA6F-8EE1BF50A42E}"/>
            </a:ext>
          </a:extLst>
        </xdr:cNvPr>
        <xdr:cNvSpPr txBox="1"/>
      </xdr:nvSpPr>
      <xdr:spPr>
        <a:xfrm>
          <a:off x="12164069" y="9478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67327</xdr:rowOff>
    </xdr:from>
    <xdr:ext cx="405111" cy="259045"/>
    <xdr:sp macro="" textlink="">
      <xdr:nvSpPr>
        <xdr:cNvPr id="653" name="n_4aveValue【学校施設】&#10;有形固定資産減価償却率">
          <a:extLst>
            <a:ext uri="{FF2B5EF4-FFF2-40B4-BE49-F238E27FC236}">
              <a16:creationId xmlns:a16="http://schemas.microsoft.com/office/drawing/2014/main" id="{119DAAE7-3F5E-46DE-825B-EB3F1032488F}"/>
            </a:ext>
          </a:extLst>
        </xdr:cNvPr>
        <xdr:cNvSpPr txBox="1"/>
      </xdr:nvSpPr>
      <xdr:spPr>
        <a:xfrm>
          <a:off x="11354444" y="9455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67073</xdr:rowOff>
    </xdr:from>
    <xdr:ext cx="405111" cy="259045"/>
    <xdr:sp macro="" textlink="">
      <xdr:nvSpPr>
        <xdr:cNvPr id="654" name="n_1mainValue【学校施設】&#10;有形固定資産減価償却率">
          <a:extLst>
            <a:ext uri="{FF2B5EF4-FFF2-40B4-BE49-F238E27FC236}">
              <a16:creationId xmlns:a16="http://schemas.microsoft.com/office/drawing/2014/main" id="{81E2AB1F-9FBC-4628-8077-E31EBBEDCE09}"/>
            </a:ext>
          </a:extLst>
        </xdr:cNvPr>
        <xdr:cNvSpPr txBox="1"/>
      </xdr:nvSpPr>
      <xdr:spPr>
        <a:xfrm>
          <a:off x="13745219" y="9941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57929</xdr:rowOff>
    </xdr:from>
    <xdr:ext cx="405111" cy="259045"/>
    <xdr:sp macro="" textlink="">
      <xdr:nvSpPr>
        <xdr:cNvPr id="655" name="n_2mainValue【学校施設】&#10;有形固定資産減価償却率">
          <a:extLst>
            <a:ext uri="{FF2B5EF4-FFF2-40B4-BE49-F238E27FC236}">
              <a16:creationId xmlns:a16="http://schemas.microsoft.com/office/drawing/2014/main" id="{3BF19BC1-FACD-4F4A-920A-FB68C525A9FC}"/>
            </a:ext>
          </a:extLst>
        </xdr:cNvPr>
        <xdr:cNvSpPr txBox="1"/>
      </xdr:nvSpPr>
      <xdr:spPr>
        <a:xfrm>
          <a:off x="12964169" y="9935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62501</xdr:rowOff>
    </xdr:from>
    <xdr:ext cx="405111" cy="259045"/>
    <xdr:sp macro="" textlink="">
      <xdr:nvSpPr>
        <xdr:cNvPr id="656" name="n_3mainValue【学校施設】&#10;有形固定資産減価償却率">
          <a:extLst>
            <a:ext uri="{FF2B5EF4-FFF2-40B4-BE49-F238E27FC236}">
              <a16:creationId xmlns:a16="http://schemas.microsoft.com/office/drawing/2014/main" id="{7B11E3C6-9D7A-4E32-84CB-D50EAD40EAF4}"/>
            </a:ext>
          </a:extLst>
        </xdr:cNvPr>
        <xdr:cNvSpPr txBox="1"/>
      </xdr:nvSpPr>
      <xdr:spPr>
        <a:xfrm>
          <a:off x="12164069" y="9943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135653</xdr:rowOff>
    </xdr:from>
    <xdr:ext cx="405111" cy="259045"/>
    <xdr:sp macro="" textlink="">
      <xdr:nvSpPr>
        <xdr:cNvPr id="657" name="n_4mainValue【学校施設】&#10;有形固定資産減価償却率">
          <a:extLst>
            <a:ext uri="{FF2B5EF4-FFF2-40B4-BE49-F238E27FC236}">
              <a16:creationId xmlns:a16="http://schemas.microsoft.com/office/drawing/2014/main" id="{131F9CE4-8AD4-406A-B8C0-490782AFB1C6}"/>
            </a:ext>
          </a:extLst>
        </xdr:cNvPr>
        <xdr:cNvSpPr txBox="1"/>
      </xdr:nvSpPr>
      <xdr:spPr>
        <a:xfrm>
          <a:off x="11354444" y="10013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a:extLst>
            <a:ext uri="{FF2B5EF4-FFF2-40B4-BE49-F238E27FC236}">
              <a16:creationId xmlns:a16="http://schemas.microsoft.com/office/drawing/2014/main" id="{B5C3792F-BEFA-476C-B41D-E656CA869EBC}"/>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a:extLst>
            <a:ext uri="{FF2B5EF4-FFF2-40B4-BE49-F238E27FC236}">
              <a16:creationId xmlns:a16="http://schemas.microsoft.com/office/drawing/2014/main" id="{6FFB1712-4F88-4852-977D-937839326221}"/>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a:extLst>
            <a:ext uri="{FF2B5EF4-FFF2-40B4-BE49-F238E27FC236}">
              <a16:creationId xmlns:a16="http://schemas.microsoft.com/office/drawing/2014/main" id="{285B1D59-A756-4096-88F5-4A55A830EB84}"/>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a:extLst>
            <a:ext uri="{FF2B5EF4-FFF2-40B4-BE49-F238E27FC236}">
              <a16:creationId xmlns:a16="http://schemas.microsoft.com/office/drawing/2014/main" id="{6011CB17-1AC2-4CCF-A4D9-90A7E22204C8}"/>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a:extLst>
            <a:ext uri="{FF2B5EF4-FFF2-40B4-BE49-F238E27FC236}">
              <a16:creationId xmlns:a16="http://schemas.microsoft.com/office/drawing/2014/main" id="{6BC3CC8B-DCE3-45CE-93B8-B1C0B39262ED}"/>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a:extLst>
            <a:ext uri="{FF2B5EF4-FFF2-40B4-BE49-F238E27FC236}">
              <a16:creationId xmlns:a16="http://schemas.microsoft.com/office/drawing/2014/main" id="{3CFDF490-AB90-4256-A58A-394E205B4199}"/>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a:extLst>
            <a:ext uri="{FF2B5EF4-FFF2-40B4-BE49-F238E27FC236}">
              <a16:creationId xmlns:a16="http://schemas.microsoft.com/office/drawing/2014/main" id="{71C4566D-0192-437E-9723-788103704C0F}"/>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a:extLst>
            <a:ext uri="{FF2B5EF4-FFF2-40B4-BE49-F238E27FC236}">
              <a16:creationId xmlns:a16="http://schemas.microsoft.com/office/drawing/2014/main" id="{9E88CD20-21DC-44F0-B480-C816EE0FDDB5}"/>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a:extLst>
            <a:ext uri="{FF2B5EF4-FFF2-40B4-BE49-F238E27FC236}">
              <a16:creationId xmlns:a16="http://schemas.microsoft.com/office/drawing/2014/main" id="{B11B534D-0495-4DB6-BA39-507CA80E52C1}"/>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a:extLst>
            <a:ext uri="{FF2B5EF4-FFF2-40B4-BE49-F238E27FC236}">
              <a16:creationId xmlns:a16="http://schemas.microsoft.com/office/drawing/2014/main" id="{C236B7FF-3DF6-4F8F-B35C-1FF2A1A91647}"/>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8" name="テキスト ボックス 667">
          <a:extLst>
            <a:ext uri="{FF2B5EF4-FFF2-40B4-BE49-F238E27FC236}">
              <a16:creationId xmlns:a16="http://schemas.microsoft.com/office/drawing/2014/main" id="{681BF5EE-6EA1-40EE-BE94-7B264CCCB18D}"/>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69" name="直線コネクタ 668">
          <a:extLst>
            <a:ext uri="{FF2B5EF4-FFF2-40B4-BE49-F238E27FC236}">
              <a16:creationId xmlns:a16="http://schemas.microsoft.com/office/drawing/2014/main" id="{FAFD87B7-9685-42E5-A2FB-13E7FDBD4097}"/>
            </a:ext>
          </a:extLst>
        </xdr:cNvPr>
        <xdr:cNvCxnSpPr/>
      </xdr:nvCxnSpPr>
      <xdr:spPr>
        <a:xfrm>
          <a:off x="16459200" y="104938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0" name="テキスト ボックス 669">
          <a:extLst>
            <a:ext uri="{FF2B5EF4-FFF2-40B4-BE49-F238E27FC236}">
              <a16:creationId xmlns:a16="http://schemas.microsoft.com/office/drawing/2014/main" id="{A5FB5E33-FBD9-4C0D-8141-5F92FD7A220F}"/>
            </a:ext>
          </a:extLst>
        </xdr:cNvPr>
        <xdr:cNvSpPr txBox="1"/>
      </xdr:nvSpPr>
      <xdr:spPr>
        <a:xfrm>
          <a:off x="16052346" y="10364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1" name="直線コネクタ 670">
          <a:extLst>
            <a:ext uri="{FF2B5EF4-FFF2-40B4-BE49-F238E27FC236}">
              <a16:creationId xmlns:a16="http://schemas.microsoft.com/office/drawing/2014/main" id="{D7EA0DB6-F093-4756-A0F0-2632994C75EC}"/>
            </a:ext>
          </a:extLst>
        </xdr:cNvPr>
        <xdr:cNvCxnSpPr/>
      </xdr:nvCxnSpPr>
      <xdr:spPr>
        <a:xfrm>
          <a:off x="16459200" y="101831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2" name="テキスト ボックス 671">
          <a:extLst>
            <a:ext uri="{FF2B5EF4-FFF2-40B4-BE49-F238E27FC236}">
              <a16:creationId xmlns:a16="http://schemas.microsoft.com/office/drawing/2014/main" id="{00D09FAD-3251-42DF-9002-1F4BC5B909C9}"/>
            </a:ext>
          </a:extLst>
        </xdr:cNvPr>
        <xdr:cNvSpPr txBox="1"/>
      </xdr:nvSpPr>
      <xdr:spPr>
        <a:xfrm>
          <a:off x="16052346" y="100472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3" name="直線コネクタ 672">
          <a:extLst>
            <a:ext uri="{FF2B5EF4-FFF2-40B4-BE49-F238E27FC236}">
              <a16:creationId xmlns:a16="http://schemas.microsoft.com/office/drawing/2014/main" id="{3ECE8481-D9F2-4DC0-AF6C-D85C304AEFEE}"/>
            </a:ext>
          </a:extLst>
        </xdr:cNvPr>
        <xdr:cNvCxnSpPr/>
      </xdr:nvCxnSpPr>
      <xdr:spPr>
        <a:xfrm>
          <a:off x="16459200" y="987561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4" name="テキスト ボックス 673">
          <a:extLst>
            <a:ext uri="{FF2B5EF4-FFF2-40B4-BE49-F238E27FC236}">
              <a16:creationId xmlns:a16="http://schemas.microsoft.com/office/drawing/2014/main" id="{B62ADF90-2D0C-4835-9549-8E1F35438CD0}"/>
            </a:ext>
          </a:extLst>
        </xdr:cNvPr>
        <xdr:cNvSpPr txBox="1"/>
      </xdr:nvSpPr>
      <xdr:spPr>
        <a:xfrm>
          <a:off x="16052346" y="9736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5" name="直線コネクタ 674">
          <a:extLst>
            <a:ext uri="{FF2B5EF4-FFF2-40B4-BE49-F238E27FC236}">
              <a16:creationId xmlns:a16="http://schemas.microsoft.com/office/drawing/2014/main" id="{76797F60-BF8D-4A5A-94FC-1F2D8723EE58}"/>
            </a:ext>
          </a:extLst>
        </xdr:cNvPr>
        <xdr:cNvCxnSpPr/>
      </xdr:nvCxnSpPr>
      <xdr:spPr>
        <a:xfrm>
          <a:off x="16459200" y="95649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6" name="テキスト ボックス 675">
          <a:extLst>
            <a:ext uri="{FF2B5EF4-FFF2-40B4-BE49-F238E27FC236}">
              <a16:creationId xmlns:a16="http://schemas.microsoft.com/office/drawing/2014/main" id="{171ABE2D-53C1-4240-BFA4-7DDF45B3FDB3}"/>
            </a:ext>
          </a:extLst>
        </xdr:cNvPr>
        <xdr:cNvSpPr txBox="1"/>
      </xdr:nvSpPr>
      <xdr:spPr>
        <a:xfrm>
          <a:off x="16052346" y="9429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7" name="直線コネクタ 676">
          <a:extLst>
            <a:ext uri="{FF2B5EF4-FFF2-40B4-BE49-F238E27FC236}">
              <a16:creationId xmlns:a16="http://schemas.microsoft.com/office/drawing/2014/main" id="{39CF752C-9F50-4816-A614-04A5D0964E85}"/>
            </a:ext>
          </a:extLst>
        </xdr:cNvPr>
        <xdr:cNvCxnSpPr/>
      </xdr:nvCxnSpPr>
      <xdr:spPr>
        <a:xfrm>
          <a:off x="16459200" y="92573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8" name="テキスト ボックス 677">
          <a:extLst>
            <a:ext uri="{FF2B5EF4-FFF2-40B4-BE49-F238E27FC236}">
              <a16:creationId xmlns:a16="http://schemas.microsoft.com/office/drawing/2014/main" id="{EFCAC7C0-AC80-4B16-8441-8350C01B20C3}"/>
            </a:ext>
          </a:extLst>
        </xdr:cNvPr>
        <xdr:cNvSpPr txBox="1"/>
      </xdr:nvSpPr>
      <xdr:spPr>
        <a:xfrm>
          <a:off x="16052346" y="91183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9" name="直線コネクタ 678">
          <a:extLst>
            <a:ext uri="{FF2B5EF4-FFF2-40B4-BE49-F238E27FC236}">
              <a16:creationId xmlns:a16="http://schemas.microsoft.com/office/drawing/2014/main" id="{3813F8C1-9CC4-40A6-8F54-9CDA48943474}"/>
            </a:ext>
          </a:extLst>
        </xdr:cNvPr>
        <xdr:cNvCxnSpPr/>
      </xdr:nvCxnSpPr>
      <xdr:spPr>
        <a:xfrm>
          <a:off x="16459200" y="894669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0" name="テキスト ボックス 679">
          <a:extLst>
            <a:ext uri="{FF2B5EF4-FFF2-40B4-BE49-F238E27FC236}">
              <a16:creationId xmlns:a16="http://schemas.microsoft.com/office/drawing/2014/main" id="{3215DAA9-2C0C-4B9C-B061-2CA3048D9360}"/>
            </a:ext>
          </a:extLst>
        </xdr:cNvPr>
        <xdr:cNvSpPr txBox="1"/>
      </xdr:nvSpPr>
      <xdr:spPr>
        <a:xfrm>
          <a:off x="16052346" y="881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79146FC2-630C-4A7C-A5B1-78196682980F}"/>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3F6467D8-95AC-416E-A42F-A80DB3C84A50}"/>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学校施設】&#10;一人当たり面積グラフ枠">
          <a:extLst>
            <a:ext uri="{FF2B5EF4-FFF2-40B4-BE49-F238E27FC236}">
              <a16:creationId xmlns:a16="http://schemas.microsoft.com/office/drawing/2014/main" id="{4F4D0078-8AF0-424E-869C-E7C4B9F37DE4}"/>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32113</xdr:rowOff>
    </xdr:from>
    <xdr:to>
      <xdr:col>116</xdr:col>
      <xdr:colOff>62864</xdr:colOff>
      <xdr:row>64</xdr:row>
      <xdr:rowOff>71846</xdr:rowOff>
    </xdr:to>
    <xdr:cxnSp macro="">
      <xdr:nvCxnSpPr>
        <xdr:cNvPr id="684" name="直線コネクタ 683">
          <a:extLst>
            <a:ext uri="{FF2B5EF4-FFF2-40B4-BE49-F238E27FC236}">
              <a16:creationId xmlns:a16="http://schemas.microsoft.com/office/drawing/2014/main" id="{E9B06A91-3173-40C8-9D8E-7C50FB5311B1}"/>
            </a:ext>
          </a:extLst>
        </xdr:cNvPr>
        <xdr:cNvCxnSpPr/>
      </xdr:nvCxnSpPr>
      <xdr:spPr>
        <a:xfrm flipV="1">
          <a:off x="19954239" y="8934813"/>
          <a:ext cx="0" cy="1497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75673</xdr:rowOff>
    </xdr:from>
    <xdr:ext cx="469744" cy="259045"/>
    <xdr:sp macro="" textlink="">
      <xdr:nvSpPr>
        <xdr:cNvPr id="685" name="【学校施設】&#10;一人当たり面積最小値テキスト">
          <a:extLst>
            <a:ext uri="{FF2B5EF4-FFF2-40B4-BE49-F238E27FC236}">
              <a16:creationId xmlns:a16="http://schemas.microsoft.com/office/drawing/2014/main" id="{57C9D286-1813-4C94-9707-2E734475128C}"/>
            </a:ext>
          </a:extLst>
        </xdr:cNvPr>
        <xdr:cNvSpPr txBox="1"/>
      </xdr:nvSpPr>
      <xdr:spPr>
        <a:xfrm>
          <a:off x="19992975" y="1043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71846</xdr:rowOff>
    </xdr:from>
    <xdr:to>
      <xdr:col>116</xdr:col>
      <xdr:colOff>152400</xdr:colOff>
      <xdr:row>64</xdr:row>
      <xdr:rowOff>71846</xdr:rowOff>
    </xdr:to>
    <xdr:cxnSp macro="">
      <xdr:nvCxnSpPr>
        <xdr:cNvPr id="686" name="直線コネクタ 685">
          <a:extLst>
            <a:ext uri="{FF2B5EF4-FFF2-40B4-BE49-F238E27FC236}">
              <a16:creationId xmlns:a16="http://schemas.microsoft.com/office/drawing/2014/main" id="{72486624-0198-4BA9-89C3-E544905406D0}"/>
            </a:ext>
          </a:extLst>
        </xdr:cNvPr>
        <xdr:cNvCxnSpPr/>
      </xdr:nvCxnSpPr>
      <xdr:spPr>
        <a:xfrm>
          <a:off x="19878675" y="1043187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150240</xdr:rowOff>
    </xdr:from>
    <xdr:ext cx="469744" cy="259045"/>
    <xdr:sp macro="" textlink="">
      <xdr:nvSpPr>
        <xdr:cNvPr id="687" name="【学校施設】&#10;一人当たり面積最大値テキスト">
          <a:extLst>
            <a:ext uri="{FF2B5EF4-FFF2-40B4-BE49-F238E27FC236}">
              <a16:creationId xmlns:a16="http://schemas.microsoft.com/office/drawing/2014/main" id="{9D808DE8-FF7D-48F7-B5B5-F90EFEABB33D}"/>
            </a:ext>
          </a:extLst>
        </xdr:cNvPr>
        <xdr:cNvSpPr txBox="1"/>
      </xdr:nvSpPr>
      <xdr:spPr>
        <a:xfrm>
          <a:off x="19992975" y="873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32113</xdr:rowOff>
    </xdr:from>
    <xdr:to>
      <xdr:col>116</xdr:col>
      <xdr:colOff>152400</xdr:colOff>
      <xdr:row>55</xdr:row>
      <xdr:rowOff>32113</xdr:rowOff>
    </xdr:to>
    <xdr:cxnSp macro="">
      <xdr:nvCxnSpPr>
        <xdr:cNvPr id="688" name="直線コネクタ 687">
          <a:extLst>
            <a:ext uri="{FF2B5EF4-FFF2-40B4-BE49-F238E27FC236}">
              <a16:creationId xmlns:a16="http://schemas.microsoft.com/office/drawing/2014/main" id="{3DE18159-C0F0-46EC-9DEB-6945BDB61E8D}"/>
            </a:ext>
          </a:extLst>
        </xdr:cNvPr>
        <xdr:cNvCxnSpPr/>
      </xdr:nvCxnSpPr>
      <xdr:spPr>
        <a:xfrm>
          <a:off x="19878675" y="893481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110326</xdr:rowOff>
    </xdr:from>
    <xdr:ext cx="469744" cy="259045"/>
    <xdr:sp macro="" textlink="">
      <xdr:nvSpPr>
        <xdr:cNvPr id="689" name="【学校施設】&#10;一人当たり面積平均値テキスト">
          <a:extLst>
            <a:ext uri="{FF2B5EF4-FFF2-40B4-BE49-F238E27FC236}">
              <a16:creationId xmlns:a16="http://schemas.microsoft.com/office/drawing/2014/main" id="{6B404B0D-8B7A-48DE-96F1-2D13E632B297}"/>
            </a:ext>
          </a:extLst>
        </xdr:cNvPr>
        <xdr:cNvSpPr txBox="1"/>
      </xdr:nvSpPr>
      <xdr:spPr>
        <a:xfrm>
          <a:off x="19992975" y="9984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87449</xdr:rowOff>
    </xdr:from>
    <xdr:to>
      <xdr:col>116</xdr:col>
      <xdr:colOff>114300</xdr:colOff>
      <xdr:row>63</xdr:row>
      <xdr:rowOff>17599</xdr:rowOff>
    </xdr:to>
    <xdr:sp macro="" textlink="">
      <xdr:nvSpPr>
        <xdr:cNvPr id="690" name="フローチャート: 判断 689">
          <a:extLst>
            <a:ext uri="{FF2B5EF4-FFF2-40B4-BE49-F238E27FC236}">
              <a16:creationId xmlns:a16="http://schemas.microsoft.com/office/drawing/2014/main" id="{F54D054C-C794-455D-BBCD-F414F12DC09A}"/>
            </a:ext>
          </a:extLst>
        </xdr:cNvPr>
        <xdr:cNvSpPr/>
      </xdr:nvSpPr>
      <xdr:spPr>
        <a:xfrm>
          <a:off x="19897725" y="1012362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92891</xdr:rowOff>
    </xdr:from>
    <xdr:to>
      <xdr:col>112</xdr:col>
      <xdr:colOff>38100</xdr:colOff>
      <xdr:row>63</xdr:row>
      <xdr:rowOff>23041</xdr:rowOff>
    </xdr:to>
    <xdr:sp macro="" textlink="">
      <xdr:nvSpPr>
        <xdr:cNvPr id="691" name="フローチャート: 判断 690">
          <a:extLst>
            <a:ext uri="{FF2B5EF4-FFF2-40B4-BE49-F238E27FC236}">
              <a16:creationId xmlns:a16="http://schemas.microsoft.com/office/drawing/2014/main" id="{75BB2BF6-72FC-48D5-B5F0-839BBE287DFD}"/>
            </a:ext>
          </a:extLst>
        </xdr:cNvPr>
        <xdr:cNvSpPr/>
      </xdr:nvSpPr>
      <xdr:spPr>
        <a:xfrm>
          <a:off x="19154775" y="1013224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109220</xdr:rowOff>
    </xdr:from>
    <xdr:to>
      <xdr:col>107</xdr:col>
      <xdr:colOff>101600</xdr:colOff>
      <xdr:row>63</xdr:row>
      <xdr:rowOff>39370</xdr:rowOff>
    </xdr:to>
    <xdr:sp macro="" textlink="">
      <xdr:nvSpPr>
        <xdr:cNvPr id="692" name="フローチャート: 判断 691">
          <a:extLst>
            <a:ext uri="{FF2B5EF4-FFF2-40B4-BE49-F238E27FC236}">
              <a16:creationId xmlns:a16="http://schemas.microsoft.com/office/drawing/2014/main" id="{CA248914-4621-4785-A05C-40BE88412F9A}"/>
            </a:ext>
          </a:extLst>
        </xdr:cNvPr>
        <xdr:cNvSpPr/>
      </xdr:nvSpPr>
      <xdr:spPr>
        <a:xfrm>
          <a:off x="18345150" y="101453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109220</xdr:rowOff>
    </xdr:from>
    <xdr:to>
      <xdr:col>102</xdr:col>
      <xdr:colOff>165100</xdr:colOff>
      <xdr:row>63</xdr:row>
      <xdr:rowOff>39370</xdr:rowOff>
    </xdr:to>
    <xdr:sp macro="" textlink="">
      <xdr:nvSpPr>
        <xdr:cNvPr id="693" name="フローチャート: 判断 692">
          <a:extLst>
            <a:ext uri="{FF2B5EF4-FFF2-40B4-BE49-F238E27FC236}">
              <a16:creationId xmlns:a16="http://schemas.microsoft.com/office/drawing/2014/main" id="{DE837FC9-3479-43BF-8305-9870A8EAD92B}"/>
            </a:ext>
          </a:extLst>
        </xdr:cNvPr>
        <xdr:cNvSpPr/>
      </xdr:nvSpPr>
      <xdr:spPr>
        <a:xfrm>
          <a:off x="17554575" y="101453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108131</xdr:rowOff>
    </xdr:from>
    <xdr:to>
      <xdr:col>98</xdr:col>
      <xdr:colOff>38100</xdr:colOff>
      <xdr:row>63</xdr:row>
      <xdr:rowOff>38281</xdr:rowOff>
    </xdr:to>
    <xdr:sp macro="" textlink="">
      <xdr:nvSpPr>
        <xdr:cNvPr id="694" name="フローチャート: 判断 693">
          <a:extLst>
            <a:ext uri="{FF2B5EF4-FFF2-40B4-BE49-F238E27FC236}">
              <a16:creationId xmlns:a16="http://schemas.microsoft.com/office/drawing/2014/main" id="{1C49DB6E-9E04-442D-9CF2-82E665BD89AB}"/>
            </a:ext>
          </a:extLst>
        </xdr:cNvPr>
        <xdr:cNvSpPr/>
      </xdr:nvSpPr>
      <xdr:spPr>
        <a:xfrm>
          <a:off x="16754475" y="1014430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DAF4D17B-3612-419B-8506-739E511E3E02}"/>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3D2254D6-6DEC-4172-836C-87C78BB903D4}"/>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13782FF1-983D-428E-8C5D-BD7CC8E5D845}"/>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D22129C5-3CD9-49F6-B598-39C3D55038E3}"/>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EA33AB01-AF18-4073-88B8-0A4628C6AB00}"/>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100512</xdr:rowOff>
    </xdr:from>
    <xdr:to>
      <xdr:col>116</xdr:col>
      <xdr:colOff>114300</xdr:colOff>
      <xdr:row>63</xdr:row>
      <xdr:rowOff>30662</xdr:rowOff>
    </xdr:to>
    <xdr:sp macro="" textlink="">
      <xdr:nvSpPr>
        <xdr:cNvPr id="700" name="楕円 699">
          <a:extLst>
            <a:ext uri="{FF2B5EF4-FFF2-40B4-BE49-F238E27FC236}">
              <a16:creationId xmlns:a16="http://schemas.microsoft.com/office/drawing/2014/main" id="{B34D33B3-4566-4516-A053-5552C09C7EC8}"/>
            </a:ext>
          </a:extLst>
        </xdr:cNvPr>
        <xdr:cNvSpPr/>
      </xdr:nvSpPr>
      <xdr:spPr>
        <a:xfrm>
          <a:off x="19897725" y="1014303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78939</xdr:rowOff>
    </xdr:from>
    <xdr:ext cx="469744" cy="259045"/>
    <xdr:sp macro="" textlink="">
      <xdr:nvSpPr>
        <xdr:cNvPr id="701" name="【学校施設】&#10;一人当たり面積該当値テキスト">
          <a:extLst>
            <a:ext uri="{FF2B5EF4-FFF2-40B4-BE49-F238E27FC236}">
              <a16:creationId xmlns:a16="http://schemas.microsoft.com/office/drawing/2014/main" id="{659022E8-4983-47DE-8457-8C0F7E1CBF68}"/>
            </a:ext>
          </a:extLst>
        </xdr:cNvPr>
        <xdr:cNvSpPr txBox="1"/>
      </xdr:nvSpPr>
      <xdr:spPr>
        <a:xfrm>
          <a:off x="19992975" y="1011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127726</xdr:rowOff>
    </xdr:from>
    <xdr:to>
      <xdr:col>112</xdr:col>
      <xdr:colOff>38100</xdr:colOff>
      <xdr:row>63</xdr:row>
      <xdr:rowOff>57876</xdr:rowOff>
    </xdr:to>
    <xdr:sp macro="" textlink="">
      <xdr:nvSpPr>
        <xdr:cNvPr id="702" name="楕円 701">
          <a:extLst>
            <a:ext uri="{FF2B5EF4-FFF2-40B4-BE49-F238E27FC236}">
              <a16:creationId xmlns:a16="http://schemas.microsoft.com/office/drawing/2014/main" id="{66038478-8075-4D1B-A22D-1885876945BC}"/>
            </a:ext>
          </a:extLst>
        </xdr:cNvPr>
        <xdr:cNvSpPr/>
      </xdr:nvSpPr>
      <xdr:spPr>
        <a:xfrm>
          <a:off x="19154775" y="1016390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151312</xdr:rowOff>
    </xdr:from>
    <xdr:to>
      <xdr:col>116</xdr:col>
      <xdr:colOff>63500</xdr:colOff>
      <xdr:row>63</xdr:row>
      <xdr:rowOff>7076</xdr:rowOff>
    </xdr:to>
    <xdr:cxnSp macro="">
      <xdr:nvCxnSpPr>
        <xdr:cNvPr id="703" name="直線コネクタ 702">
          <a:extLst>
            <a:ext uri="{FF2B5EF4-FFF2-40B4-BE49-F238E27FC236}">
              <a16:creationId xmlns:a16="http://schemas.microsoft.com/office/drawing/2014/main" id="{335E228B-7018-4CD4-BCCA-E048708A5E06}"/>
            </a:ext>
          </a:extLst>
        </xdr:cNvPr>
        <xdr:cNvCxnSpPr/>
      </xdr:nvCxnSpPr>
      <xdr:spPr>
        <a:xfrm flipV="1">
          <a:off x="19202400" y="10190662"/>
          <a:ext cx="752475" cy="2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132080</xdr:rowOff>
    </xdr:from>
    <xdr:to>
      <xdr:col>107</xdr:col>
      <xdr:colOff>101600</xdr:colOff>
      <xdr:row>63</xdr:row>
      <xdr:rowOff>62230</xdr:rowOff>
    </xdr:to>
    <xdr:sp macro="" textlink="">
      <xdr:nvSpPr>
        <xdr:cNvPr id="704" name="楕円 703">
          <a:extLst>
            <a:ext uri="{FF2B5EF4-FFF2-40B4-BE49-F238E27FC236}">
              <a16:creationId xmlns:a16="http://schemas.microsoft.com/office/drawing/2014/main" id="{CE40EA39-404D-46B0-8E3B-C03E14E3CEEE}"/>
            </a:ext>
          </a:extLst>
        </xdr:cNvPr>
        <xdr:cNvSpPr/>
      </xdr:nvSpPr>
      <xdr:spPr>
        <a:xfrm>
          <a:off x="18345150" y="1017143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7076</xdr:rowOff>
    </xdr:from>
    <xdr:to>
      <xdr:col>111</xdr:col>
      <xdr:colOff>177800</xdr:colOff>
      <xdr:row>63</xdr:row>
      <xdr:rowOff>11430</xdr:rowOff>
    </xdr:to>
    <xdr:cxnSp macro="">
      <xdr:nvCxnSpPr>
        <xdr:cNvPr id="705" name="直線コネクタ 704">
          <a:extLst>
            <a:ext uri="{FF2B5EF4-FFF2-40B4-BE49-F238E27FC236}">
              <a16:creationId xmlns:a16="http://schemas.microsoft.com/office/drawing/2014/main" id="{051DFF55-F432-470D-9163-F9498B8808E1}"/>
            </a:ext>
          </a:extLst>
        </xdr:cNvPr>
        <xdr:cNvCxnSpPr/>
      </xdr:nvCxnSpPr>
      <xdr:spPr>
        <a:xfrm flipV="1">
          <a:off x="18392775" y="10211526"/>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145143</xdr:rowOff>
    </xdr:from>
    <xdr:to>
      <xdr:col>102</xdr:col>
      <xdr:colOff>165100</xdr:colOff>
      <xdr:row>63</xdr:row>
      <xdr:rowOff>75293</xdr:rowOff>
    </xdr:to>
    <xdr:sp macro="" textlink="">
      <xdr:nvSpPr>
        <xdr:cNvPr id="706" name="楕円 705">
          <a:extLst>
            <a:ext uri="{FF2B5EF4-FFF2-40B4-BE49-F238E27FC236}">
              <a16:creationId xmlns:a16="http://schemas.microsoft.com/office/drawing/2014/main" id="{DA43C693-4B64-4FDC-AF84-08868C2981DE}"/>
            </a:ext>
          </a:extLst>
        </xdr:cNvPr>
        <xdr:cNvSpPr/>
      </xdr:nvSpPr>
      <xdr:spPr>
        <a:xfrm>
          <a:off x="17554575" y="1018131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xdr:rowOff>
    </xdr:from>
    <xdr:to>
      <xdr:col>107</xdr:col>
      <xdr:colOff>50800</xdr:colOff>
      <xdr:row>63</xdr:row>
      <xdr:rowOff>24493</xdr:rowOff>
    </xdr:to>
    <xdr:cxnSp macro="">
      <xdr:nvCxnSpPr>
        <xdr:cNvPr id="707" name="直線コネクタ 706">
          <a:extLst>
            <a:ext uri="{FF2B5EF4-FFF2-40B4-BE49-F238E27FC236}">
              <a16:creationId xmlns:a16="http://schemas.microsoft.com/office/drawing/2014/main" id="{DDDACC1A-6123-4841-9223-DFB9BC08173D}"/>
            </a:ext>
          </a:extLst>
        </xdr:cNvPr>
        <xdr:cNvCxnSpPr/>
      </xdr:nvCxnSpPr>
      <xdr:spPr>
        <a:xfrm flipV="1">
          <a:off x="17602200" y="10209530"/>
          <a:ext cx="790575" cy="1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169091</xdr:rowOff>
    </xdr:from>
    <xdr:to>
      <xdr:col>98</xdr:col>
      <xdr:colOff>38100</xdr:colOff>
      <xdr:row>63</xdr:row>
      <xdr:rowOff>99241</xdr:rowOff>
    </xdr:to>
    <xdr:sp macro="" textlink="">
      <xdr:nvSpPr>
        <xdr:cNvPr id="708" name="楕円 707">
          <a:extLst>
            <a:ext uri="{FF2B5EF4-FFF2-40B4-BE49-F238E27FC236}">
              <a16:creationId xmlns:a16="http://schemas.microsoft.com/office/drawing/2014/main" id="{5B1C281C-F2F2-4ECA-81A8-BA5587BEF9CD}"/>
            </a:ext>
          </a:extLst>
        </xdr:cNvPr>
        <xdr:cNvSpPr/>
      </xdr:nvSpPr>
      <xdr:spPr>
        <a:xfrm>
          <a:off x="16754475" y="1019891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24493</xdr:rowOff>
    </xdr:from>
    <xdr:to>
      <xdr:col>102</xdr:col>
      <xdr:colOff>114300</xdr:colOff>
      <xdr:row>63</xdr:row>
      <xdr:rowOff>48441</xdr:rowOff>
    </xdr:to>
    <xdr:cxnSp macro="">
      <xdr:nvCxnSpPr>
        <xdr:cNvPr id="709" name="直線コネクタ 708">
          <a:extLst>
            <a:ext uri="{FF2B5EF4-FFF2-40B4-BE49-F238E27FC236}">
              <a16:creationId xmlns:a16="http://schemas.microsoft.com/office/drawing/2014/main" id="{E4EB162C-6DCA-4057-B953-FB9F1BC160FB}"/>
            </a:ext>
          </a:extLst>
        </xdr:cNvPr>
        <xdr:cNvCxnSpPr/>
      </xdr:nvCxnSpPr>
      <xdr:spPr>
        <a:xfrm flipV="1">
          <a:off x="16802100" y="10228943"/>
          <a:ext cx="800100" cy="1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39568</xdr:rowOff>
    </xdr:from>
    <xdr:ext cx="469744" cy="259045"/>
    <xdr:sp macro="" textlink="">
      <xdr:nvSpPr>
        <xdr:cNvPr id="710" name="n_1aveValue【学校施設】&#10;一人当たり面積">
          <a:extLst>
            <a:ext uri="{FF2B5EF4-FFF2-40B4-BE49-F238E27FC236}">
              <a16:creationId xmlns:a16="http://schemas.microsoft.com/office/drawing/2014/main" id="{14D33E69-111D-4617-ADAA-C051054618EE}"/>
            </a:ext>
          </a:extLst>
        </xdr:cNvPr>
        <xdr:cNvSpPr txBox="1"/>
      </xdr:nvSpPr>
      <xdr:spPr>
        <a:xfrm>
          <a:off x="18983402" y="991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55897</xdr:rowOff>
    </xdr:from>
    <xdr:ext cx="469744" cy="259045"/>
    <xdr:sp macro="" textlink="">
      <xdr:nvSpPr>
        <xdr:cNvPr id="711" name="n_2aveValue【学校施設】&#10;一人当たり面積">
          <a:extLst>
            <a:ext uri="{FF2B5EF4-FFF2-40B4-BE49-F238E27FC236}">
              <a16:creationId xmlns:a16="http://schemas.microsoft.com/office/drawing/2014/main" id="{ED91389F-5B1A-4D68-A94E-CAFA3F920555}"/>
            </a:ext>
          </a:extLst>
        </xdr:cNvPr>
        <xdr:cNvSpPr txBox="1"/>
      </xdr:nvSpPr>
      <xdr:spPr>
        <a:xfrm>
          <a:off x="18183302" y="993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55897</xdr:rowOff>
    </xdr:from>
    <xdr:ext cx="469744" cy="259045"/>
    <xdr:sp macro="" textlink="">
      <xdr:nvSpPr>
        <xdr:cNvPr id="712" name="n_3aveValue【学校施設】&#10;一人当たり面積">
          <a:extLst>
            <a:ext uri="{FF2B5EF4-FFF2-40B4-BE49-F238E27FC236}">
              <a16:creationId xmlns:a16="http://schemas.microsoft.com/office/drawing/2014/main" id="{17D7A040-D678-4A29-BC48-565505EAB43E}"/>
            </a:ext>
          </a:extLst>
        </xdr:cNvPr>
        <xdr:cNvSpPr txBox="1"/>
      </xdr:nvSpPr>
      <xdr:spPr>
        <a:xfrm>
          <a:off x="17383202" y="993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54808</xdr:rowOff>
    </xdr:from>
    <xdr:ext cx="469744" cy="259045"/>
    <xdr:sp macro="" textlink="">
      <xdr:nvSpPr>
        <xdr:cNvPr id="713" name="n_4aveValue【学校施設】&#10;一人当たり面積">
          <a:extLst>
            <a:ext uri="{FF2B5EF4-FFF2-40B4-BE49-F238E27FC236}">
              <a16:creationId xmlns:a16="http://schemas.microsoft.com/office/drawing/2014/main" id="{B96CD0CA-82AA-41F6-945F-11846C7362E6}"/>
            </a:ext>
          </a:extLst>
        </xdr:cNvPr>
        <xdr:cNvSpPr txBox="1"/>
      </xdr:nvSpPr>
      <xdr:spPr>
        <a:xfrm>
          <a:off x="16592627" y="993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49003</xdr:rowOff>
    </xdr:from>
    <xdr:ext cx="469744" cy="259045"/>
    <xdr:sp macro="" textlink="">
      <xdr:nvSpPr>
        <xdr:cNvPr id="714" name="n_1mainValue【学校施設】&#10;一人当たり面積">
          <a:extLst>
            <a:ext uri="{FF2B5EF4-FFF2-40B4-BE49-F238E27FC236}">
              <a16:creationId xmlns:a16="http://schemas.microsoft.com/office/drawing/2014/main" id="{4C581413-9429-42D9-965D-E03C8E9B93CD}"/>
            </a:ext>
          </a:extLst>
        </xdr:cNvPr>
        <xdr:cNvSpPr txBox="1"/>
      </xdr:nvSpPr>
      <xdr:spPr>
        <a:xfrm>
          <a:off x="18983402" y="1024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715" name="n_2mainValue【学校施設】&#10;一人当たり面積">
          <a:extLst>
            <a:ext uri="{FF2B5EF4-FFF2-40B4-BE49-F238E27FC236}">
              <a16:creationId xmlns:a16="http://schemas.microsoft.com/office/drawing/2014/main" id="{C0088F99-F3DF-4186-8968-7D9BC60672EB}"/>
            </a:ext>
          </a:extLst>
        </xdr:cNvPr>
        <xdr:cNvSpPr txBox="1"/>
      </xdr:nvSpPr>
      <xdr:spPr>
        <a:xfrm>
          <a:off x="18183302"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66420</xdr:rowOff>
    </xdr:from>
    <xdr:ext cx="469744" cy="259045"/>
    <xdr:sp macro="" textlink="">
      <xdr:nvSpPr>
        <xdr:cNvPr id="716" name="n_3mainValue【学校施設】&#10;一人当たり面積">
          <a:extLst>
            <a:ext uri="{FF2B5EF4-FFF2-40B4-BE49-F238E27FC236}">
              <a16:creationId xmlns:a16="http://schemas.microsoft.com/office/drawing/2014/main" id="{C7805487-AC64-4E67-8098-8E60E5FBC5EB}"/>
            </a:ext>
          </a:extLst>
        </xdr:cNvPr>
        <xdr:cNvSpPr txBox="1"/>
      </xdr:nvSpPr>
      <xdr:spPr>
        <a:xfrm>
          <a:off x="17383202" y="1027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90368</xdr:rowOff>
    </xdr:from>
    <xdr:ext cx="469744" cy="259045"/>
    <xdr:sp macro="" textlink="">
      <xdr:nvSpPr>
        <xdr:cNvPr id="717" name="n_4mainValue【学校施設】&#10;一人当たり面積">
          <a:extLst>
            <a:ext uri="{FF2B5EF4-FFF2-40B4-BE49-F238E27FC236}">
              <a16:creationId xmlns:a16="http://schemas.microsoft.com/office/drawing/2014/main" id="{6F32815E-AFC2-4A06-8FB6-8D3DD0980970}"/>
            </a:ext>
          </a:extLst>
        </xdr:cNvPr>
        <xdr:cNvSpPr txBox="1"/>
      </xdr:nvSpPr>
      <xdr:spPr>
        <a:xfrm>
          <a:off x="16592627" y="1028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56FA5BF5-53EE-414A-ACCC-E0053952B6FC}"/>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E5982D5B-240D-450A-9814-B8751F33CACE}"/>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1B26A1F2-085C-47F2-A0F5-1196B3EA8183}"/>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29E7ADB5-7925-4D10-9029-2E2A8F4F4549}"/>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40F60158-C231-456F-822D-EA11C85E701C}"/>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C75F8C92-4E4A-4716-8CD0-5765CA2E35AD}"/>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026263B1-A2E2-4BBA-8367-35E4290FDDC4}"/>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C713E329-9984-43C0-A62C-356A04898284}"/>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A8EC4DAA-B163-45C4-836A-E2A370C58DDF}"/>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FCCF536D-56B5-4D1B-AA9A-5A164B9BF016}"/>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89980FFC-BD73-4887-AD14-718144E58F2D}"/>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a:extLst>
            <a:ext uri="{FF2B5EF4-FFF2-40B4-BE49-F238E27FC236}">
              <a16:creationId xmlns:a16="http://schemas.microsoft.com/office/drawing/2014/main" id="{B48C2A21-4FD4-4AF7-93CA-0DDE86164281}"/>
            </a:ext>
          </a:extLst>
        </xdr:cNvPr>
        <xdr:cNvCxnSpPr/>
      </xdr:nvCxnSpPr>
      <xdr:spPr>
        <a:xfrm>
          <a:off x="11210925" y="1408475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730" name="テキスト ボックス 729">
          <a:extLst>
            <a:ext uri="{FF2B5EF4-FFF2-40B4-BE49-F238E27FC236}">
              <a16:creationId xmlns:a16="http://schemas.microsoft.com/office/drawing/2014/main" id="{1A586130-4953-421D-A2C3-9F03669F38E9}"/>
            </a:ext>
          </a:extLst>
        </xdr:cNvPr>
        <xdr:cNvSpPr txBox="1"/>
      </xdr:nvSpPr>
      <xdr:spPr>
        <a:xfrm>
          <a:off x="10845966" y="139552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a:extLst>
            <a:ext uri="{FF2B5EF4-FFF2-40B4-BE49-F238E27FC236}">
              <a16:creationId xmlns:a16="http://schemas.microsoft.com/office/drawing/2014/main" id="{081F7B0E-7394-4B62-94FF-A2B7231108A9}"/>
            </a:ext>
          </a:extLst>
        </xdr:cNvPr>
        <xdr:cNvCxnSpPr/>
      </xdr:nvCxnSpPr>
      <xdr:spPr>
        <a:xfrm>
          <a:off x="11210925" y="1377405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a:extLst>
            <a:ext uri="{FF2B5EF4-FFF2-40B4-BE49-F238E27FC236}">
              <a16:creationId xmlns:a16="http://schemas.microsoft.com/office/drawing/2014/main" id="{7D7D147C-0B97-4139-9A4E-E5484EA1946C}"/>
            </a:ext>
          </a:extLst>
        </xdr:cNvPr>
        <xdr:cNvSpPr txBox="1"/>
      </xdr:nvSpPr>
      <xdr:spPr>
        <a:xfrm>
          <a:off x="10845966" y="136477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a:extLst>
            <a:ext uri="{FF2B5EF4-FFF2-40B4-BE49-F238E27FC236}">
              <a16:creationId xmlns:a16="http://schemas.microsoft.com/office/drawing/2014/main" id="{9EDF63CE-D5B6-4F88-B841-888F260899CB}"/>
            </a:ext>
          </a:extLst>
        </xdr:cNvPr>
        <xdr:cNvCxnSpPr/>
      </xdr:nvCxnSpPr>
      <xdr:spPr>
        <a:xfrm>
          <a:off x="11210925" y="1346653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a:extLst>
            <a:ext uri="{FF2B5EF4-FFF2-40B4-BE49-F238E27FC236}">
              <a16:creationId xmlns:a16="http://schemas.microsoft.com/office/drawing/2014/main" id="{D800BAB5-5CD6-4A74-A291-AE518C99E588}"/>
            </a:ext>
          </a:extLst>
        </xdr:cNvPr>
        <xdr:cNvSpPr txBox="1"/>
      </xdr:nvSpPr>
      <xdr:spPr>
        <a:xfrm>
          <a:off x="10845966" y="133370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a:extLst>
            <a:ext uri="{FF2B5EF4-FFF2-40B4-BE49-F238E27FC236}">
              <a16:creationId xmlns:a16="http://schemas.microsoft.com/office/drawing/2014/main" id="{CA7FCBC2-9B80-4AC6-80C0-B05A051AA65E}"/>
            </a:ext>
          </a:extLst>
        </xdr:cNvPr>
        <xdr:cNvCxnSpPr/>
      </xdr:nvCxnSpPr>
      <xdr:spPr>
        <a:xfrm>
          <a:off x="11210925" y="1316536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a:extLst>
            <a:ext uri="{FF2B5EF4-FFF2-40B4-BE49-F238E27FC236}">
              <a16:creationId xmlns:a16="http://schemas.microsoft.com/office/drawing/2014/main" id="{3F8BEAE5-E7E1-46C2-BC83-4892ED8AB8CB}"/>
            </a:ext>
          </a:extLst>
        </xdr:cNvPr>
        <xdr:cNvSpPr txBox="1"/>
      </xdr:nvSpPr>
      <xdr:spPr>
        <a:xfrm>
          <a:off x="10845966" y="13029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a:extLst>
            <a:ext uri="{FF2B5EF4-FFF2-40B4-BE49-F238E27FC236}">
              <a16:creationId xmlns:a16="http://schemas.microsoft.com/office/drawing/2014/main" id="{2F51BE45-D0C9-4337-BA5D-B8FE0ED196ED}"/>
            </a:ext>
          </a:extLst>
        </xdr:cNvPr>
        <xdr:cNvCxnSpPr/>
      </xdr:nvCxnSpPr>
      <xdr:spPr>
        <a:xfrm>
          <a:off x="11210925" y="1285784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a:extLst>
            <a:ext uri="{FF2B5EF4-FFF2-40B4-BE49-F238E27FC236}">
              <a16:creationId xmlns:a16="http://schemas.microsoft.com/office/drawing/2014/main" id="{B74C447A-9B01-4873-8ECF-526F1B27FA6F}"/>
            </a:ext>
          </a:extLst>
        </xdr:cNvPr>
        <xdr:cNvSpPr txBox="1"/>
      </xdr:nvSpPr>
      <xdr:spPr>
        <a:xfrm>
          <a:off x="10845966" y="127187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a:extLst>
            <a:ext uri="{FF2B5EF4-FFF2-40B4-BE49-F238E27FC236}">
              <a16:creationId xmlns:a16="http://schemas.microsoft.com/office/drawing/2014/main" id="{6BCC2031-253E-42E3-B293-B8771C76C504}"/>
            </a:ext>
          </a:extLst>
        </xdr:cNvPr>
        <xdr:cNvCxnSpPr/>
      </xdr:nvCxnSpPr>
      <xdr:spPr>
        <a:xfrm>
          <a:off x="11210925" y="1254714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740" name="テキスト ボックス 739">
          <a:extLst>
            <a:ext uri="{FF2B5EF4-FFF2-40B4-BE49-F238E27FC236}">
              <a16:creationId xmlns:a16="http://schemas.microsoft.com/office/drawing/2014/main" id="{82E66EA5-6FF6-44B5-8AC5-2E24A53D1D13}"/>
            </a:ext>
          </a:extLst>
        </xdr:cNvPr>
        <xdr:cNvSpPr txBox="1"/>
      </xdr:nvSpPr>
      <xdr:spPr>
        <a:xfrm>
          <a:off x="10845966" y="1241127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0FEA4EED-78CC-4529-8588-4B1FD6967590}"/>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2" name="テキスト ボックス 741">
          <a:extLst>
            <a:ext uri="{FF2B5EF4-FFF2-40B4-BE49-F238E27FC236}">
              <a16:creationId xmlns:a16="http://schemas.microsoft.com/office/drawing/2014/main" id="{7B11FF1E-B63A-4284-85B0-AE98EF1B9876}"/>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a:extLst>
            <a:ext uri="{FF2B5EF4-FFF2-40B4-BE49-F238E27FC236}">
              <a16:creationId xmlns:a16="http://schemas.microsoft.com/office/drawing/2014/main" id="{89079F80-147A-4042-974F-E2536980D38D}"/>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26670</xdr:rowOff>
    </xdr:from>
    <xdr:to>
      <xdr:col>85</xdr:col>
      <xdr:colOff>126364</xdr:colOff>
      <xdr:row>86</xdr:row>
      <xdr:rowOff>93618</xdr:rowOff>
    </xdr:to>
    <xdr:cxnSp macro="">
      <xdr:nvCxnSpPr>
        <xdr:cNvPr id="744" name="直線コネクタ 743">
          <a:extLst>
            <a:ext uri="{FF2B5EF4-FFF2-40B4-BE49-F238E27FC236}">
              <a16:creationId xmlns:a16="http://schemas.microsoft.com/office/drawing/2014/main" id="{4400CD83-383B-4667-A766-EFD44EC5D97E}"/>
            </a:ext>
          </a:extLst>
        </xdr:cNvPr>
        <xdr:cNvCxnSpPr/>
      </xdr:nvCxnSpPr>
      <xdr:spPr>
        <a:xfrm flipV="1">
          <a:off x="14696439" y="12498070"/>
          <a:ext cx="0" cy="1521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405111" cy="259045"/>
    <xdr:sp macro="" textlink="">
      <xdr:nvSpPr>
        <xdr:cNvPr id="745" name="【児童館】&#10;有形固定資産減価償却率最小値テキスト">
          <a:extLst>
            <a:ext uri="{FF2B5EF4-FFF2-40B4-BE49-F238E27FC236}">
              <a16:creationId xmlns:a16="http://schemas.microsoft.com/office/drawing/2014/main" id="{FB186142-F487-4053-86E6-99BFA01D4A25}"/>
            </a:ext>
          </a:extLst>
        </xdr:cNvPr>
        <xdr:cNvSpPr txBox="1"/>
      </xdr:nvSpPr>
      <xdr:spPr>
        <a:xfrm>
          <a:off x="14735175" y="1402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746" name="直線コネクタ 745">
          <a:extLst>
            <a:ext uri="{FF2B5EF4-FFF2-40B4-BE49-F238E27FC236}">
              <a16:creationId xmlns:a16="http://schemas.microsoft.com/office/drawing/2014/main" id="{05EADA77-014F-453C-8387-D35056502794}"/>
            </a:ext>
          </a:extLst>
        </xdr:cNvPr>
        <xdr:cNvCxnSpPr/>
      </xdr:nvCxnSpPr>
      <xdr:spPr>
        <a:xfrm>
          <a:off x="14611350" y="1401916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144797</xdr:rowOff>
    </xdr:from>
    <xdr:ext cx="405111" cy="259045"/>
    <xdr:sp macro="" textlink="">
      <xdr:nvSpPr>
        <xdr:cNvPr id="747" name="【児童館】&#10;有形固定資産減価償却率最大値テキスト">
          <a:extLst>
            <a:ext uri="{FF2B5EF4-FFF2-40B4-BE49-F238E27FC236}">
              <a16:creationId xmlns:a16="http://schemas.microsoft.com/office/drawing/2014/main" id="{9AE74742-2020-45E4-AFCB-1C9159A94F95}"/>
            </a:ext>
          </a:extLst>
        </xdr:cNvPr>
        <xdr:cNvSpPr txBox="1"/>
      </xdr:nvSpPr>
      <xdr:spPr>
        <a:xfrm>
          <a:off x="14735175" y="1228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748" name="直線コネクタ 747">
          <a:extLst>
            <a:ext uri="{FF2B5EF4-FFF2-40B4-BE49-F238E27FC236}">
              <a16:creationId xmlns:a16="http://schemas.microsoft.com/office/drawing/2014/main" id="{44A047D6-CBE8-452F-BA4D-E022B120835A}"/>
            </a:ext>
          </a:extLst>
        </xdr:cNvPr>
        <xdr:cNvCxnSpPr/>
      </xdr:nvCxnSpPr>
      <xdr:spPr>
        <a:xfrm>
          <a:off x="14611350" y="124980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67327</xdr:rowOff>
    </xdr:from>
    <xdr:ext cx="405111" cy="259045"/>
    <xdr:sp macro="" textlink="">
      <xdr:nvSpPr>
        <xdr:cNvPr id="749" name="【児童館】&#10;有形固定資産減価償却率平均値テキスト">
          <a:extLst>
            <a:ext uri="{FF2B5EF4-FFF2-40B4-BE49-F238E27FC236}">
              <a16:creationId xmlns:a16="http://schemas.microsoft.com/office/drawing/2014/main" id="{BFCACC65-5D8A-4039-AAD4-03A17984A2E7}"/>
            </a:ext>
          </a:extLst>
        </xdr:cNvPr>
        <xdr:cNvSpPr txBox="1"/>
      </xdr:nvSpPr>
      <xdr:spPr>
        <a:xfrm>
          <a:off x="14735175" y="13018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750" name="フローチャート: 判断 749">
          <a:extLst>
            <a:ext uri="{FF2B5EF4-FFF2-40B4-BE49-F238E27FC236}">
              <a16:creationId xmlns:a16="http://schemas.microsoft.com/office/drawing/2014/main" id="{EE6A298A-7C4D-4D1A-A11E-D00500EF1653}"/>
            </a:ext>
          </a:extLst>
        </xdr:cNvPr>
        <xdr:cNvSpPr/>
      </xdr:nvSpPr>
      <xdr:spPr>
        <a:xfrm>
          <a:off x="14649450" y="131635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31387</xdr:rowOff>
    </xdr:from>
    <xdr:to>
      <xdr:col>81</xdr:col>
      <xdr:colOff>101600</xdr:colOff>
      <xdr:row>81</xdr:row>
      <xdr:rowOff>132987</xdr:rowOff>
    </xdr:to>
    <xdr:sp macro="" textlink="">
      <xdr:nvSpPr>
        <xdr:cNvPr id="751" name="フローチャート: 判断 750">
          <a:extLst>
            <a:ext uri="{FF2B5EF4-FFF2-40B4-BE49-F238E27FC236}">
              <a16:creationId xmlns:a16="http://schemas.microsoft.com/office/drawing/2014/main" id="{96A671EF-F5FE-4387-9403-9F0B01B31DFF}"/>
            </a:ext>
          </a:extLst>
        </xdr:cNvPr>
        <xdr:cNvSpPr/>
      </xdr:nvSpPr>
      <xdr:spPr>
        <a:xfrm>
          <a:off x="13887450" y="1314413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31387</xdr:rowOff>
    </xdr:from>
    <xdr:to>
      <xdr:col>76</xdr:col>
      <xdr:colOff>165100</xdr:colOff>
      <xdr:row>81</xdr:row>
      <xdr:rowOff>132987</xdr:rowOff>
    </xdr:to>
    <xdr:sp macro="" textlink="">
      <xdr:nvSpPr>
        <xdr:cNvPr id="752" name="フローチャート: 判断 751">
          <a:extLst>
            <a:ext uri="{FF2B5EF4-FFF2-40B4-BE49-F238E27FC236}">
              <a16:creationId xmlns:a16="http://schemas.microsoft.com/office/drawing/2014/main" id="{5B70BA54-2946-4142-87D3-BFF7D39DE512}"/>
            </a:ext>
          </a:extLst>
        </xdr:cNvPr>
        <xdr:cNvSpPr/>
      </xdr:nvSpPr>
      <xdr:spPr>
        <a:xfrm>
          <a:off x="13096875" y="13144137"/>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166914</xdr:rowOff>
    </xdr:from>
    <xdr:to>
      <xdr:col>72</xdr:col>
      <xdr:colOff>38100</xdr:colOff>
      <xdr:row>81</xdr:row>
      <xdr:rowOff>97064</xdr:rowOff>
    </xdr:to>
    <xdr:sp macro="" textlink="">
      <xdr:nvSpPr>
        <xdr:cNvPr id="753" name="フローチャート: 判断 752">
          <a:extLst>
            <a:ext uri="{FF2B5EF4-FFF2-40B4-BE49-F238E27FC236}">
              <a16:creationId xmlns:a16="http://schemas.microsoft.com/office/drawing/2014/main" id="{E9B327C1-6321-4523-8517-45C142F2F464}"/>
            </a:ext>
          </a:extLst>
        </xdr:cNvPr>
        <xdr:cNvSpPr/>
      </xdr:nvSpPr>
      <xdr:spPr>
        <a:xfrm>
          <a:off x="12296775" y="1311773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163649</xdr:rowOff>
    </xdr:from>
    <xdr:to>
      <xdr:col>67</xdr:col>
      <xdr:colOff>101600</xdr:colOff>
      <xdr:row>81</xdr:row>
      <xdr:rowOff>93799</xdr:rowOff>
    </xdr:to>
    <xdr:sp macro="" textlink="">
      <xdr:nvSpPr>
        <xdr:cNvPr id="754" name="フローチャート: 判断 753">
          <a:extLst>
            <a:ext uri="{FF2B5EF4-FFF2-40B4-BE49-F238E27FC236}">
              <a16:creationId xmlns:a16="http://schemas.microsoft.com/office/drawing/2014/main" id="{902CA0F4-4979-47E0-A08C-A7C0993E89CC}"/>
            </a:ext>
          </a:extLst>
        </xdr:cNvPr>
        <xdr:cNvSpPr/>
      </xdr:nvSpPr>
      <xdr:spPr>
        <a:xfrm>
          <a:off x="11487150" y="1311447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1CF9653C-95CC-4EBD-A4EE-76F87F5691F3}"/>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15CC4DAA-5828-40B0-9A6B-33FD74CE8A33}"/>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5AE1C997-C9D0-4986-A56D-797F622F2776}"/>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A168BA31-3E9B-46DA-B8F6-E96376D1BC4F}"/>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44DEFFB2-FD20-4D23-9A53-4C6395FD27A7}"/>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122827</xdr:rowOff>
    </xdr:from>
    <xdr:to>
      <xdr:col>85</xdr:col>
      <xdr:colOff>177800</xdr:colOff>
      <xdr:row>84</xdr:row>
      <xdr:rowOff>52977</xdr:rowOff>
    </xdr:to>
    <xdr:sp macro="" textlink="">
      <xdr:nvSpPr>
        <xdr:cNvPr id="760" name="楕円 759">
          <a:extLst>
            <a:ext uri="{FF2B5EF4-FFF2-40B4-BE49-F238E27FC236}">
              <a16:creationId xmlns:a16="http://schemas.microsoft.com/office/drawing/2014/main" id="{66BC4D9E-FD88-41A2-87C7-A57AEF7A01C1}"/>
            </a:ext>
          </a:extLst>
        </xdr:cNvPr>
        <xdr:cNvSpPr/>
      </xdr:nvSpPr>
      <xdr:spPr>
        <a:xfrm>
          <a:off x="14649450" y="1356577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101254</xdr:rowOff>
    </xdr:from>
    <xdr:ext cx="405111" cy="259045"/>
    <xdr:sp macro="" textlink="">
      <xdr:nvSpPr>
        <xdr:cNvPr id="761" name="【児童館】&#10;有形固定資産減価償却率該当値テキスト">
          <a:extLst>
            <a:ext uri="{FF2B5EF4-FFF2-40B4-BE49-F238E27FC236}">
              <a16:creationId xmlns:a16="http://schemas.microsoft.com/office/drawing/2014/main" id="{A0B29A66-01E3-4CAC-9737-51CFA5E402FC}"/>
            </a:ext>
          </a:extLst>
        </xdr:cNvPr>
        <xdr:cNvSpPr txBox="1"/>
      </xdr:nvSpPr>
      <xdr:spPr>
        <a:xfrm>
          <a:off x="14735175" y="13544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19957</xdr:rowOff>
    </xdr:from>
    <xdr:to>
      <xdr:col>81</xdr:col>
      <xdr:colOff>101600</xdr:colOff>
      <xdr:row>84</xdr:row>
      <xdr:rowOff>121557</xdr:rowOff>
    </xdr:to>
    <xdr:sp macro="" textlink="">
      <xdr:nvSpPr>
        <xdr:cNvPr id="762" name="楕円 761">
          <a:extLst>
            <a:ext uri="{FF2B5EF4-FFF2-40B4-BE49-F238E27FC236}">
              <a16:creationId xmlns:a16="http://schemas.microsoft.com/office/drawing/2014/main" id="{D6280A71-DFB8-4961-96B4-1BD074406549}"/>
            </a:ext>
          </a:extLst>
        </xdr:cNvPr>
        <xdr:cNvSpPr/>
      </xdr:nvSpPr>
      <xdr:spPr>
        <a:xfrm>
          <a:off x="13887450" y="1362165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2177</xdr:rowOff>
    </xdr:from>
    <xdr:to>
      <xdr:col>85</xdr:col>
      <xdr:colOff>127000</xdr:colOff>
      <xdr:row>84</xdr:row>
      <xdr:rowOff>70757</xdr:rowOff>
    </xdr:to>
    <xdr:cxnSp macro="">
      <xdr:nvCxnSpPr>
        <xdr:cNvPr id="763" name="直線コネクタ 762">
          <a:extLst>
            <a:ext uri="{FF2B5EF4-FFF2-40B4-BE49-F238E27FC236}">
              <a16:creationId xmlns:a16="http://schemas.microsoft.com/office/drawing/2014/main" id="{B417CF96-D3A7-4018-B5FF-917447A85DED}"/>
            </a:ext>
          </a:extLst>
        </xdr:cNvPr>
        <xdr:cNvCxnSpPr/>
      </xdr:nvCxnSpPr>
      <xdr:spPr>
        <a:xfrm flipV="1">
          <a:off x="13935075" y="13603877"/>
          <a:ext cx="762000" cy="6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142421</xdr:rowOff>
    </xdr:from>
    <xdr:to>
      <xdr:col>76</xdr:col>
      <xdr:colOff>165100</xdr:colOff>
      <xdr:row>84</xdr:row>
      <xdr:rowOff>72571</xdr:rowOff>
    </xdr:to>
    <xdr:sp macro="" textlink="">
      <xdr:nvSpPr>
        <xdr:cNvPr id="764" name="楕円 763">
          <a:extLst>
            <a:ext uri="{FF2B5EF4-FFF2-40B4-BE49-F238E27FC236}">
              <a16:creationId xmlns:a16="http://schemas.microsoft.com/office/drawing/2014/main" id="{9CD34A84-E1B1-4AA2-9CC6-B3850D33196B}"/>
            </a:ext>
          </a:extLst>
        </xdr:cNvPr>
        <xdr:cNvSpPr/>
      </xdr:nvSpPr>
      <xdr:spPr>
        <a:xfrm>
          <a:off x="13096875" y="13585371"/>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21771</xdr:rowOff>
    </xdr:from>
    <xdr:to>
      <xdr:col>81</xdr:col>
      <xdr:colOff>50800</xdr:colOff>
      <xdr:row>84</xdr:row>
      <xdr:rowOff>70757</xdr:rowOff>
    </xdr:to>
    <xdr:cxnSp macro="">
      <xdr:nvCxnSpPr>
        <xdr:cNvPr id="765" name="直線コネクタ 764">
          <a:extLst>
            <a:ext uri="{FF2B5EF4-FFF2-40B4-BE49-F238E27FC236}">
              <a16:creationId xmlns:a16="http://schemas.microsoft.com/office/drawing/2014/main" id="{1C3564CB-4A78-4E50-AA9B-5938CAD276DA}"/>
            </a:ext>
          </a:extLst>
        </xdr:cNvPr>
        <xdr:cNvCxnSpPr/>
      </xdr:nvCxnSpPr>
      <xdr:spPr>
        <a:xfrm>
          <a:off x="13144500" y="13623471"/>
          <a:ext cx="790575" cy="4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80373</xdr:rowOff>
    </xdr:from>
    <xdr:to>
      <xdr:col>72</xdr:col>
      <xdr:colOff>38100</xdr:colOff>
      <xdr:row>84</xdr:row>
      <xdr:rowOff>10523</xdr:rowOff>
    </xdr:to>
    <xdr:sp macro="" textlink="">
      <xdr:nvSpPr>
        <xdr:cNvPr id="766" name="楕円 765">
          <a:extLst>
            <a:ext uri="{FF2B5EF4-FFF2-40B4-BE49-F238E27FC236}">
              <a16:creationId xmlns:a16="http://schemas.microsoft.com/office/drawing/2014/main" id="{E50D94E7-1142-42BC-AC6A-F7E3663DEA9F}"/>
            </a:ext>
          </a:extLst>
        </xdr:cNvPr>
        <xdr:cNvSpPr/>
      </xdr:nvSpPr>
      <xdr:spPr>
        <a:xfrm>
          <a:off x="12296775" y="1352332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131173</xdr:rowOff>
    </xdr:from>
    <xdr:to>
      <xdr:col>76</xdr:col>
      <xdr:colOff>114300</xdr:colOff>
      <xdr:row>84</xdr:row>
      <xdr:rowOff>21771</xdr:rowOff>
    </xdr:to>
    <xdr:cxnSp macro="">
      <xdr:nvCxnSpPr>
        <xdr:cNvPr id="767" name="直線コネクタ 766">
          <a:extLst>
            <a:ext uri="{FF2B5EF4-FFF2-40B4-BE49-F238E27FC236}">
              <a16:creationId xmlns:a16="http://schemas.microsoft.com/office/drawing/2014/main" id="{0753AAE1-7FD2-47F7-A2AA-59A246514981}"/>
            </a:ext>
          </a:extLst>
        </xdr:cNvPr>
        <xdr:cNvCxnSpPr/>
      </xdr:nvCxnSpPr>
      <xdr:spPr>
        <a:xfrm>
          <a:off x="12344400" y="13570948"/>
          <a:ext cx="800100" cy="5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11793</xdr:rowOff>
    </xdr:from>
    <xdr:to>
      <xdr:col>67</xdr:col>
      <xdr:colOff>101600</xdr:colOff>
      <xdr:row>83</xdr:row>
      <xdr:rowOff>113393</xdr:rowOff>
    </xdr:to>
    <xdr:sp macro="" textlink="">
      <xdr:nvSpPr>
        <xdr:cNvPr id="768" name="楕円 767">
          <a:extLst>
            <a:ext uri="{FF2B5EF4-FFF2-40B4-BE49-F238E27FC236}">
              <a16:creationId xmlns:a16="http://schemas.microsoft.com/office/drawing/2014/main" id="{C77AE624-0ADF-4380-887D-FBCDF9CA495F}"/>
            </a:ext>
          </a:extLst>
        </xdr:cNvPr>
        <xdr:cNvSpPr/>
      </xdr:nvSpPr>
      <xdr:spPr>
        <a:xfrm>
          <a:off x="11487150" y="1344839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62593</xdr:rowOff>
    </xdr:from>
    <xdr:to>
      <xdr:col>71</xdr:col>
      <xdr:colOff>177800</xdr:colOff>
      <xdr:row>83</xdr:row>
      <xdr:rowOff>131173</xdr:rowOff>
    </xdr:to>
    <xdr:cxnSp macro="">
      <xdr:nvCxnSpPr>
        <xdr:cNvPr id="769" name="直線コネクタ 768">
          <a:extLst>
            <a:ext uri="{FF2B5EF4-FFF2-40B4-BE49-F238E27FC236}">
              <a16:creationId xmlns:a16="http://schemas.microsoft.com/office/drawing/2014/main" id="{E15C252F-7CD3-48D9-8648-F374BDE4732E}"/>
            </a:ext>
          </a:extLst>
        </xdr:cNvPr>
        <xdr:cNvCxnSpPr/>
      </xdr:nvCxnSpPr>
      <xdr:spPr>
        <a:xfrm>
          <a:off x="11534775" y="13505543"/>
          <a:ext cx="809625" cy="6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149514</xdr:rowOff>
    </xdr:from>
    <xdr:ext cx="405111" cy="259045"/>
    <xdr:sp macro="" textlink="">
      <xdr:nvSpPr>
        <xdr:cNvPr id="770" name="n_1aveValue【児童館】&#10;有形固定資産減価償却率">
          <a:extLst>
            <a:ext uri="{FF2B5EF4-FFF2-40B4-BE49-F238E27FC236}">
              <a16:creationId xmlns:a16="http://schemas.microsoft.com/office/drawing/2014/main" id="{950219D5-2146-4E06-921B-3A53176231A0}"/>
            </a:ext>
          </a:extLst>
        </xdr:cNvPr>
        <xdr:cNvSpPr txBox="1"/>
      </xdr:nvSpPr>
      <xdr:spPr>
        <a:xfrm>
          <a:off x="13745219" y="12941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149514</xdr:rowOff>
    </xdr:from>
    <xdr:ext cx="405111" cy="259045"/>
    <xdr:sp macro="" textlink="">
      <xdr:nvSpPr>
        <xdr:cNvPr id="771" name="n_2aveValue【児童館】&#10;有形固定資産減価償却率">
          <a:extLst>
            <a:ext uri="{FF2B5EF4-FFF2-40B4-BE49-F238E27FC236}">
              <a16:creationId xmlns:a16="http://schemas.microsoft.com/office/drawing/2014/main" id="{D1EB3395-D2C3-4727-8A88-5514F51EFEE5}"/>
            </a:ext>
          </a:extLst>
        </xdr:cNvPr>
        <xdr:cNvSpPr txBox="1"/>
      </xdr:nvSpPr>
      <xdr:spPr>
        <a:xfrm>
          <a:off x="12964169" y="12941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113591</xdr:rowOff>
    </xdr:from>
    <xdr:ext cx="405111" cy="259045"/>
    <xdr:sp macro="" textlink="">
      <xdr:nvSpPr>
        <xdr:cNvPr id="772" name="n_3aveValue【児童館】&#10;有形固定資産減価償却率">
          <a:extLst>
            <a:ext uri="{FF2B5EF4-FFF2-40B4-BE49-F238E27FC236}">
              <a16:creationId xmlns:a16="http://schemas.microsoft.com/office/drawing/2014/main" id="{6F799403-B98D-4C79-988E-F5E6A269CAF7}"/>
            </a:ext>
          </a:extLst>
        </xdr:cNvPr>
        <xdr:cNvSpPr txBox="1"/>
      </xdr:nvSpPr>
      <xdr:spPr>
        <a:xfrm>
          <a:off x="12164069" y="1290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110326</xdr:rowOff>
    </xdr:from>
    <xdr:ext cx="405111" cy="259045"/>
    <xdr:sp macro="" textlink="">
      <xdr:nvSpPr>
        <xdr:cNvPr id="773" name="n_4aveValue【児童館】&#10;有形固定資産減価償却率">
          <a:extLst>
            <a:ext uri="{FF2B5EF4-FFF2-40B4-BE49-F238E27FC236}">
              <a16:creationId xmlns:a16="http://schemas.microsoft.com/office/drawing/2014/main" id="{B99140C0-F24B-4746-97BE-19FF4B227F01}"/>
            </a:ext>
          </a:extLst>
        </xdr:cNvPr>
        <xdr:cNvSpPr txBox="1"/>
      </xdr:nvSpPr>
      <xdr:spPr>
        <a:xfrm>
          <a:off x="11354444" y="1289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112684</xdr:rowOff>
    </xdr:from>
    <xdr:ext cx="405111" cy="259045"/>
    <xdr:sp macro="" textlink="">
      <xdr:nvSpPr>
        <xdr:cNvPr id="774" name="n_1mainValue【児童館】&#10;有形固定資産減価償却率">
          <a:extLst>
            <a:ext uri="{FF2B5EF4-FFF2-40B4-BE49-F238E27FC236}">
              <a16:creationId xmlns:a16="http://schemas.microsoft.com/office/drawing/2014/main" id="{A3D5F75F-4463-423D-B7DA-E61D46A2260A}"/>
            </a:ext>
          </a:extLst>
        </xdr:cNvPr>
        <xdr:cNvSpPr txBox="1"/>
      </xdr:nvSpPr>
      <xdr:spPr>
        <a:xfrm>
          <a:off x="13745219" y="13714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63698</xdr:rowOff>
    </xdr:from>
    <xdr:ext cx="405111" cy="259045"/>
    <xdr:sp macro="" textlink="">
      <xdr:nvSpPr>
        <xdr:cNvPr id="775" name="n_2mainValue【児童館】&#10;有形固定資産減価償却率">
          <a:extLst>
            <a:ext uri="{FF2B5EF4-FFF2-40B4-BE49-F238E27FC236}">
              <a16:creationId xmlns:a16="http://schemas.microsoft.com/office/drawing/2014/main" id="{3E6D5405-1598-4C80-8791-88B99DFEFA46}"/>
            </a:ext>
          </a:extLst>
        </xdr:cNvPr>
        <xdr:cNvSpPr txBox="1"/>
      </xdr:nvSpPr>
      <xdr:spPr>
        <a:xfrm>
          <a:off x="12964169" y="13668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1650</xdr:rowOff>
    </xdr:from>
    <xdr:ext cx="405111" cy="259045"/>
    <xdr:sp macro="" textlink="">
      <xdr:nvSpPr>
        <xdr:cNvPr id="776" name="n_3mainValue【児童館】&#10;有形固定資産減価償却率">
          <a:extLst>
            <a:ext uri="{FF2B5EF4-FFF2-40B4-BE49-F238E27FC236}">
              <a16:creationId xmlns:a16="http://schemas.microsoft.com/office/drawing/2014/main" id="{7C10ABCC-1CA1-4AD7-B919-1AE48D4E1B07}"/>
            </a:ext>
          </a:extLst>
        </xdr:cNvPr>
        <xdr:cNvSpPr txBox="1"/>
      </xdr:nvSpPr>
      <xdr:spPr>
        <a:xfrm>
          <a:off x="12164069" y="13603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104520</xdr:rowOff>
    </xdr:from>
    <xdr:ext cx="405111" cy="259045"/>
    <xdr:sp macro="" textlink="">
      <xdr:nvSpPr>
        <xdr:cNvPr id="777" name="n_4mainValue【児童館】&#10;有形固定資産減価償却率">
          <a:extLst>
            <a:ext uri="{FF2B5EF4-FFF2-40B4-BE49-F238E27FC236}">
              <a16:creationId xmlns:a16="http://schemas.microsoft.com/office/drawing/2014/main" id="{CF1D155D-0EED-4855-82B3-5185AE6D5465}"/>
            </a:ext>
          </a:extLst>
        </xdr:cNvPr>
        <xdr:cNvSpPr txBox="1"/>
      </xdr:nvSpPr>
      <xdr:spPr>
        <a:xfrm>
          <a:off x="11354444" y="13547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0F99ABD0-E1F9-4790-8101-103EDB1437C4}"/>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85FB865C-8F8F-4B63-AD9A-4D09E130BC14}"/>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51FA0E29-0541-43BA-9BA3-12434C51427C}"/>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3230A1FA-0CCE-4A89-B1C9-066C95D8F6E9}"/>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19758032-8260-4AE0-8946-E4114CA32C86}"/>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0DB77C80-9D8A-4BAF-997B-D22D473EC4C6}"/>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4C9F542C-B52C-4A53-97AF-2676BCAA5818}"/>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A4D85576-3FFA-4991-A7FF-8C1111C41E0C}"/>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4A58E879-2CFC-48C3-8DB9-6CACD5652BE3}"/>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12E9D8AF-5190-43B4-82A6-757F85994199}"/>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a:extLst>
            <a:ext uri="{FF2B5EF4-FFF2-40B4-BE49-F238E27FC236}">
              <a16:creationId xmlns:a16="http://schemas.microsoft.com/office/drawing/2014/main" id="{73D250E3-77A6-401C-A634-529A2C084655}"/>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a:extLst>
            <a:ext uri="{FF2B5EF4-FFF2-40B4-BE49-F238E27FC236}">
              <a16:creationId xmlns:a16="http://schemas.microsoft.com/office/drawing/2014/main" id="{B970B3E2-0547-4892-AB5C-47EF1F4EC332}"/>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a:extLst>
            <a:ext uri="{FF2B5EF4-FFF2-40B4-BE49-F238E27FC236}">
              <a16:creationId xmlns:a16="http://schemas.microsoft.com/office/drawing/2014/main" id="{755FC69E-F2EF-4363-A4C6-E2EC0A387428}"/>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a:extLst>
            <a:ext uri="{FF2B5EF4-FFF2-40B4-BE49-F238E27FC236}">
              <a16:creationId xmlns:a16="http://schemas.microsoft.com/office/drawing/2014/main" id="{DF39884D-CAF5-4821-A25B-401ACD37F38D}"/>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a:extLst>
            <a:ext uri="{FF2B5EF4-FFF2-40B4-BE49-F238E27FC236}">
              <a16:creationId xmlns:a16="http://schemas.microsoft.com/office/drawing/2014/main" id="{52D29051-8E5A-46BA-A52E-A130CD62A208}"/>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a:extLst>
            <a:ext uri="{FF2B5EF4-FFF2-40B4-BE49-F238E27FC236}">
              <a16:creationId xmlns:a16="http://schemas.microsoft.com/office/drawing/2014/main" id="{9DFD33E6-DDCB-48D5-90F7-FEE12CEFBC45}"/>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a:extLst>
            <a:ext uri="{FF2B5EF4-FFF2-40B4-BE49-F238E27FC236}">
              <a16:creationId xmlns:a16="http://schemas.microsoft.com/office/drawing/2014/main" id="{4AC95F9F-F288-4E1D-BE4C-DA09DD5C248B}"/>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a:extLst>
            <a:ext uri="{FF2B5EF4-FFF2-40B4-BE49-F238E27FC236}">
              <a16:creationId xmlns:a16="http://schemas.microsoft.com/office/drawing/2014/main" id="{1A8A1915-6352-467D-A16C-7FDF672782FD}"/>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a:extLst>
            <a:ext uri="{FF2B5EF4-FFF2-40B4-BE49-F238E27FC236}">
              <a16:creationId xmlns:a16="http://schemas.microsoft.com/office/drawing/2014/main" id="{B1F0BCED-D6FC-4297-80CE-2D2B5E013AAF}"/>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a:extLst>
            <a:ext uri="{FF2B5EF4-FFF2-40B4-BE49-F238E27FC236}">
              <a16:creationId xmlns:a16="http://schemas.microsoft.com/office/drawing/2014/main" id="{2DE462B1-546F-4D9E-B191-CF7AD1C62AB7}"/>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id="{143165D6-6A3C-4AC8-8FD8-C79FFF6E2E82}"/>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id="{CD15C7DE-DF78-41F8-95A0-A989A16E970A}"/>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a:extLst>
            <a:ext uri="{FF2B5EF4-FFF2-40B4-BE49-F238E27FC236}">
              <a16:creationId xmlns:a16="http://schemas.microsoft.com/office/drawing/2014/main" id="{DA708112-2F7C-496D-ADCD-BBBCCDE2DA4E}"/>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76200</xdr:rowOff>
    </xdr:to>
    <xdr:cxnSp macro="">
      <xdr:nvCxnSpPr>
        <xdr:cNvPr id="801" name="直線コネクタ 800">
          <a:extLst>
            <a:ext uri="{FF2B5EF4-FFF2-40B4-BE49-F238E27FC236}">
              <a16:creationId xmlns:a16="http://schemas.microsoft.com/office/drawing/2014/main" id="{D21E73EC-A67B-42BE-8DF3-C03E9CF273E8}"/>
            </a:ext>
          </a:extLst>
        </xdr:cNvPr>
        <xdr:cNvCxnSpPr/>
      </xdr:nvCxnSpPr>
      <xdr:spPr>
        <a:xfrm flipV="1">
          <a:off x="19954239" y="127825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2" name="【児童館】&#10;一人当たり面積最小値テキスト">
          <a:extLst>
            <a:ext uri="{FF2B5EF4-FFF2-40B4-BE49-F238E27FC236}">
              <a16:creationId xmlns:a16="http://schemas.microsoft.com/office/drawing/2014/main" id="{39B3B971-D137-4A0F-AA75-35FCF71F3BF9}"/>
            </a:ext>
          </a:extLst>
        </xdr:cNvPr>
        <xdr:cNvSpPr txBox="1"/>
      </xdr:nvSpPr>
      <xdr:spPr>
        <a:xfrm>
          <a:off x="19992975" y="1400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3" name="直線コネクタ 802">
          <a:extLst>
            <a:ext uri="{FF2B5EF4-FFF2-40B4-BE49-F238E27FC236}">
              <a16:creationId xmlns:a16="http://schemas.microsoft.com/office/drawing/2014/main" id="{29B59BAD-4BA1-4870-8BA4-3A2CED82ACD3}"/>
            </a:ext>
          </a:extLst>
        </xdr:cNvPr>
        <xdr:cNvCxnSpPr/>
      </xdr:nvCxnSpPr>
      <xdr:spPr>
        <a:xfrm>
          <a:off x="19878675" y="140017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804" name="【児童館】&#10;一人当たり面積最大値テキスト">
          <a:extLst>
            <a:ext uri="{FF2B5EF4-FFF2-40B4-BE49-F238E27FC236}">
              <a16:creationId xmlns:a16="http://schemas.microsoft.com/office/drawing/2014/main" id="{FFC270C6-49FD-4B0C-BCBE-A93C6C24F0EA}"/>
            </a:ext>
          </a:extLst>
        </xdr:cNvPr>
        <xdr:cNvSpPr txBox="1"/>
      </xdr:nvSpPr>
      <xdr:spPr>
        <a:xfrm>
          <a:off x="19992975" y="1257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05" name="直線コネクタ 804">
          <a:extLst>
            <a:ext uri="{FF2B5EF4-FFF2-40B4-BE49-F238E27FC236}">
              <a16:creationId xmlns:a16="http://schemas.microsoft.com/office/drawing/2014/main" id="{6B8228EF-97C1-4E90-BEB5-7B1833E6BBFA}"/>
            </a:ext>
          </a:extLst>
        </xdr:cNvPr>
        <xdr:cNvCxnSpPr/>
      </xdr:nvCxnSpPr>
      <xdr:spPr>
        <a:xfrm>
          <a:off x="19878675" y="127825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806" name="【児童館】&#10;一人当たり面積平均値テキスト">
          <a:extLst>
            <a:ext uri="{FF2B5EF4-FFF2-40B4-BE49-F238E27FC236}">
              <a16:creationId xmlns:a16="http://schemas.microsoft.com/office/drawing/2014/main" id="{11A09AC4-A979-48D4-809E-92A4ADFFF49F}"/>
            </a:ext>
          </a:extLst>
        </xdr:cNvPr>
        <xdr:cNvSpPr txBox="1"/>
      </xdr:nvSpPr>
      <xdr:spPr>
        <a:xfrm>
          <a:off x="19992975" y="133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07" name="フローチャート: 判断 806">
          <a:extLst>
            <a:ext uri="{FF2B5EF4-FFF2-40B4-BE49-F238E27FC236}">
              <a16:creationId xmlns:a16="http://schemas.microsoft.com/office/drawing/2014/main" id="{0015E7E3-D810-4F98-BF50-F9DF38B29EFA}"/>
            </a:ext>
          </a:extLst>
        </xdr:cNvPr>
        <xdr:cNvSpPr/>
      </xdr:nvSpPr>
      <xdr:spPr>
        <a:xfrm>
          <a:off x="19897725" y="133826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808" name="フローチャート: 判断 807">
          <a:extLst>
            <a:ext uri="{FF2B5EF4-FFF2-40B4-BE49-F238E27FC236}">
              <a16:creationId xmlns:a16="http://schemas.microsoft.com/office/drawing/2014/main" id="{009D2676-2961-48C7-BB89-1B8A7869143A}"/>
            </a:ext>
          </a:extLst>
        </xdr:cNvPr>
        <xdr:cNvSpPr/>
      </xdr:nvSpPr>
      <xdr:spPr>
        <a:xfrm>
          <a:off x="19154775" y="133826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09" name="フローチャート: 判断 808">
          <a:extLst>
            <a:ext uri="{FF2B5EF4-FFF2-40B4-BE49-F238E27FC236}">
              <a16:creationId xmlns:a16="http://schemas.microsoft.com/office/drawing/2014/main" id="{2D908D5D-D50E-49FF-BF56-EE187397E7B5}"/>
            </a:ext>
          </a:extLst>
        </xdr:cNvPr>
        <xdr:cNvSpPr/>
      </xdr:nvSpPr>
      <xdr:spPr>
        <a:xfrm>
          <a:off x="18345150" y="134207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10" name="フローチャート: 判断 809">
          <a:extLst>
            <a:ext uri="{FF2B5EF4-FFF2-40B4-BE49-F238E27FC236}">
              <a16:creationId xmlns:a16="http://schemas.microsoft.com/office/drawing/2014/main" id="{555C52D1-C35C-41AE-8C0D-54964C30C3B0}"/>
            </a:ext>
          </a:extLst>
        </xdr:cNvPr>
        <xdr:cNvSpPr/>
      </xdr:nvSpPr>
      <xdr:spPr>
        <a:xfrm>
          <a:off x="17554575" y="134207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139700</xdr:rowOff>
    </xdr:from>
    <xdr:to>
      <xdr:col>98</xdr:col>
      <xdr:colOff>38100</xdr:colOff>
      <xdr:row>83</xdr:row>
      <xdr:rowOff>69850</xdr:rowOff>
    </xdr:to>
    <xdr:sp macro="" textlink="">
      <xdr:nvSpPr>
        <xdr:cNvPr id="811" name="フローチャート: 判断 810">
          <a:extLst>
            <a:ext uri="{FF2B5EF4-FFF2-40B4-BE49-F238E27FC236}">
              <a16:creationId xmlns:a16="http://schemas.microsoft.com/office/drawing/2014/main" id="{EF7781FA-3929-45C2-89C6-8C0203FE7399}"/>
            </a:ext>
          </a:extLst>
        </xdr:cNvPr>
        <xdr:cNvSpPr/>
      </xdr:nvSpPr>
      <xdr:spPr>
        <a:xfrm>
          <a:off x="16754475" y="134207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431954A4-9063-4338-8C29-AF988C7AFF70}"/>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3F005ED8-CCBC-4C57-9CD0-2231E75E0423}"/>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2574A615-94B2-4B55-BF2C-3FA7BFEC2161}"/>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E8AC9557-D5D5-4419-8759-5699AD705CC9}"/>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1817692D-71C9-43E7-BB2A-84781A9287AC}"/>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6350</xdr:rowOff>
    </xdr:from>
    <xdr:to>
      <xdr:col>116</xdr:col>
      <xdr:colOff>114300</xdr:colOff>
      <xdr:row>79</xdr:row>
      <xdr:rowOff>107950</xdr:rowOff>
    </xdr:to>
    <xdr:sp macro="" textlink="">
      <xdr:nvSpPr>
        <xdr:cNvPr id="817" name="楕円 816">
          <a:extLst>
            <a:ext uri="{FF2B5EF4-FFF2-40B4-BE49-F238E27FC236}">
              <a16:creationId xmlns:a16="http://schemas.microsoft.com/office/drawing/2014/main" id="{18B2F6B6-9B11-4E01-AA48-00A033112BAF}"/>
            </a:ext>
          </a:extLst>
        </xdr:cNvPr>
        <xdr:cNvSpPr/>
      </xdr:nvSpPr>
      <xdr:spPr>
        <a:xfrm>
          <a:off x="19897725" y="128016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92727</xdr:rowOff>
    </xdr:from>
    <xdr:ext cx="469744" cy="259045"/>
    <xdr:sp macro="" textlink="">
      <xdr:nvSpPr>
        <xdr:cNvPr id="818" name="【児童館】&#10;一人当たり面積該当値テキスト">
          <a:extLst>
            <a:ext uri="{FF2B5EF4-FFF2-40B4-BE49-F238E27FC236}">
              <a16:creationId xmlns:a16="http://schemas.microsoft.com/office/drawing/2014/main" id="{30E74FD4-410B-4738-A140-29D882750441}"/>
            </a:ext>
          </a:extLst>
        </xdr:cNvPr>
        <xdr:cNvSpPr txBox="1"/>
      </xdr:nvSpPr>
      <xdr:spPr>
        <a:xfrm>
          <a:off x="19992975" y="1272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82550</xdr:rowOff>
    </xdr:from>
    <xdr:to>
      <xdr:col>112</xdr:col>
      <xdr:colOff>38100</xdr:colOff>
      <xdr:row>80</xdr:row>
      <xdr:rowOff>12700</xdr:rowOff>
    </xdr:to>
    <xdr:sp macro="" textlink="">
      <xdr:nvSpPr>
        <xdr:cNvPr id="819" name="楕円 818">
          <a:extLst>
            <a:ext uri="{FF2B5EF4-FFF2-40B4-BE49-F238E27FC236}">
              <a16:creationId xmlns:a16="http://schemas.microsoft.com/office/drawing/2014/main" id="{4577F9F5-4630-49CF-808F-5F5C82618BB7}"/>
            </a:ext>
          </a:extLst>
        </xdr:cNvPr>
        <xdr:cNvSpPr/>
      </xdr:nvSpPr>
      <xdr:spPr>
        <a:xfrm>
          <a:off x="19154775" y="128778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57150</xdr:rowOff>
    </xdr:from>
    <xdr:to>
      <xdr:col>116</xdr:col>
      <xdr:colOff>63500</xdr:colOff>
      <xdr:row>79</xdr:row>
      <xdr:rowOff>133350</xdr:rowOff>
    </xdr:to>
    <xdr:cxnSp macro="">
      <xdr:nvCxnSpPr>
        <xdr:cNvPr id="820" name="直線コネクタ 819">
          <a:extLst>
            <a:ext uri="{FF2B5EF4-FFF2-40B4-BE49-F238E27FC236}">
              <a16:creationId xmlns:a16="http://schemas.microsoft.com/office/drawing/2014/main" id="{BE508F6D-538E-437C-A948-E486FBE0122F}"/>
            </a:ext>
          </a:extLst>
        </xdr:cNvPr>
        <xdr:cNvCxnSpPr/>
      </xdr:nvCxnSpPr>
      <xdr:spPr>
        <a:xfrm flipV="1">
          <a:off x="19202400" y="12849225"/>
          <a:ext cx="7524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82550</xdr:rowOff>
    </xdr:from>
    <xdr:to>
      <xdr:col>107</xdr:col>
      <xdr:colOff>101600</xdr:colOff>
      <xdr:row>80</xdr:row>
      <xdr:rowOff>12700</xdr:rowOff>
    </xdr:to>
    <xdr:sp macro="" textlink="">
      <xdr:nvSpPr>
        <xdr:cNvPr id="821" name="楕円 820">
          <a:extLst>
            <a:ext uri="{FF2B5EF4-FFF2-40B4-BE49-F238E27FC236}">
              <a16:creationId xmlns:a16="http://schemas.microsoft.com/office/drawing/2014/main" id="{09F0DFCF-39A8-4D0E-9AA8-CB2F4E6FE3DD}"/>
            </a:ext>
          </a:extLst>
        </xdr:cNvPr>
        <xdr:cNvSpPr/>
      </xdr:nvSpPr>
      <xdr:spPr>
        <a:xfrm>
          <a:off x="18345150" y="128778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133350</xdr:rowOff>
    </xdr:from>
    <xdr:to>
      <xdr:col>111</xdr:col>
      <xdr:colOff>177800</xdr:colOff>
      <xdr:row>79</xdr:row>
      <xdr:rowOff>133350</xdr:rowOff>
    </xdr:to>
    <xdr:cxnSp macro="">
      <xdr:nvCxnSpPr>
        <xdr:cNvPr id="822" name="直線コネクタ 821">
          <a:extLst>
            <a:ext uri="{FF2B5EF4-FFF2-40B4-BE49-F238E27FC236}">
              <a16:creationId xmlns:a16="http://schemas.microsoft.com/office/drawing/2014/main" id="{CF506F7C-0BBE-4143-BD28-1C74B0D1B449}"/>
            </a:ext>
          </a:extLst>
        </xdr:cNvPr>
        <xdr:cNvCxnSpPr/>
      </xdr:nvCxnSpPr>
      <xdr:spPr>
        <a:xfrm>
          <a:off x="18392775" y="129254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82550</xdr:rowOff>
    </xdr:from>
    <xdr:to>
      <xdr:col>102</xdr:col>
      <xdr:colOff>165100</xdr:colOff>
      <xdr:row>80</xdr:row>
      <xdr:rowOff>12700</xdr:rowOff>
    </xdr:to>
    <xdr:sp macro="" textlink="">
      <xdr:nvSpPr>
        <xdr:cNvPr id="823" name="楕円 822">
          <a:extLst>
            <a:ext uri="{FF2B5EF4-FFF2-40B4-BE49-F238E27FC236}">
              <a16:creationId xmlns:a16="http://schemas.microsoft.com/office/drawing/2014/main" id="{B301F4B4-A976-4091-8D87-0D20B12278A3}"/>
            </a:ext>
          </a:extLst>
        </xdr:cNvPr>
        <xdr:cNvSpPr/>
      </xdr:nvSpPr>
      <xdr:spPr>
        <a:xfrm>
          <a:off x="17554575" y="128778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133350</xdr:rowOff>
    </xdr:from>
    <xdr:to>
      <xdr:col>107</xdr:col>
      <xdr:colOff>50800</xdr:colOff>
      <xdr:row>79</xdr:row>
      <xdr:rowOff>133350</xdr:rowOff>
    </xdr:to>
    <xdr:cxnSp macro="">
      <xdr:nvCxnSpPr>
        <xdr:cNvPr id="824" name="直線コネクタ 823">
          <a:extLst>
            <a:ext uri="{FF2B5EF4-FFF2-40B4-BE49-F238E27FC236}">
              <a16:creationId xmlns:a16="http://schemas.microsoft.com/office/drawing/2014/main" id="{87627499-C2F5-4D32-A447-BF0BAB21501D}"/>
            </a:ext>
          </a:extLst>
        </xdr:cNvPr>
        <xdr:cNvCxnSpPr/>
      </xdr:nvCxnSpPr>
      <xdr:spPr>
        <a:xfrm>
          <a:off x="17602200" y="129254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82550</xdr:rowOff>
    </xdr:from>
    <xdr:to>
      <xdr:col>98</xdr:col>
      <xdr:colOff>38100</xdr:colOff>
      <xdr:row>80</xdr:row>
      <xdr:rowOff>12700</xdr:rowOff>
    </xdr:to>
    <xdr:sp macro="" textlink="">
      <xdr:nvSpPr>
        <xdr:cNvPr id="825" name="楕円 824">
          <a:extLst>
            <a:ext uri="{FF2B5EF4-FFF2-40B4-BE49-F238E27FC236}">
              <a16:creationId xmlns:a16="http://schemas.microsoft.com/office/drawing/2014/main" id="{7F27B652-0B44-45F5-A708-A627FC0CB8C8}"/>
            </a:ext>
          </a:extLst>
        </xdr:cNvPr>
        <xdr:cNvSpPr/>
      </xdr:nvSpPr>
      <xdr:spPr>
        <a:xfrm>
          <a:off x="16754475" y="128778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133350</xdr:rowOff>
    </xdr:from>
    <xdr:to>
      <xdr:col>102</xdr:col>
      <xdr:colOff>114300</xdr:colOff>
      <xdr:row>79</xdr:row>
      <xdr:rowOff>133350</xdr:rowOff>
    </xdr:to>
    <xdr:cxnSp macro="">
      <xdr:nvCxnSpPr>
        <xdr:cNvPr id="826" name="直線コネクタ 825">
          <a:extLst>
            <a:ext uri="{FF2B5EF4-FFF2-40B4-BE49-F238E27FC236}">
              <a16:creationId xmlns:a16="http://schemas.microsoft.com/office/drawing/2014/main" id="{5EAC132D-B0EE-4742-9004-1A9F145B3D7C}"/>
            </a:ext>
          </a:extLst>
        </xdr:cNvPr>
        <xdr:cNvCxnSpPr/>
      </xdr:nvCxnSpPr>
      <xdr:spPr>
        <a:xfrm>
          <a:off x="16802100" y="129254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22877</xdr:rowOff>
    </xdr:from>
    <xdr:ext cx="469744" cy="259045"/>
    <xdr:sp macro="" textlink="">
      <xdr:nvSpPr>
        <xdr:cNvPr id="827" name="n_1aveValue【児童館】&#10;一人当たり面積">
          <a:extLst>
            <a:ext uri="{FF2B5EF4-FFF2-40B4-BE49-F238E27FC236}">
              <a16:creationId xmlns:a16="http://schemas.microsoft.com/office/drawing/2014/main" id="{16CC2B0F-571D-4BF6-90E6-C6DEC9185E1F}"/>
            </a:ext>
          </a:extLst>
        </xdr:cNvPr>
        <xdr:cNvSpPr txBox="1"/>
      </xdr:nvSpPr>
      <xdr:spPr>
        <a:xfrm>
          <a:off x="18983402"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828" name="n_2aveValue【児童館】&#10;一人当たり面積">
          <a:extLst>
            <a:ext uri="{FF2B5EF4-FFF2-40B4-BE49-F238E27FC236}">
              <a16:creationId xmlns:a16="http://schemas.microsoft.com/office/drawing/2014/main" id="{345B58D6-90D1-48BD-973E-909BB312EDDB}"/>
            </a:ext>
          </a:extLst>
        </xdr:cNvPr>
        <xdr:cNvSpPr txBox="1"/>
      </xdr:nvSpPr>
      <xdr:spPr>
        <a:xfrm>
          <a:off x="18183302"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829" name="n_3aveValue【児童館】&#10;一人当たり面積">
          <a:extLst>
            <a:ext uri="{FF2B5EF4-FFF2-40B4-BE49-F238E27FC236}">
              <a16:creationId xmlns:a16="http://schemas.microsoft.com/office/drawing/2014/main" id="{0D90BEA4-AD71-4224-9A5E-09153494A46B}"/>
            </a:ext>
          </a:extLst>
        </xdr:cNvPr>
        <xdr:cNvSpPr txBox="1"/>
      </xdr:nvSpPr>
      <xdr:spPr>
        <a:xfrm>
          <a:off x="17383202"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60977</xdr:rowOff>
    </xdr:from>
    <xdr:ext cx="469744" cy="259045"/>
    <xdr:sp macro="" textlink="">
      <xdr:nvSpPr>
        <xdr:cNvPr id="830" name="n_4aveValue【児童館】&#10;一人当たり面積">
          <a:extLst>
            <a:ext uri="{FF2B5EF4-FFF2-40B4-BE49-F238E27FC236}">
              <a16:creationId xmlns:a16="http://schemas.microsoft.com/office/drawing/2014/main" id="{C08F922D-A01E-45C8-83E4-4F9524EE5971}"/>
            </a:ext>
          </a:extLst>
        </xdr:cNvPr>
        <xdr:cNvSpPr txBox="1"/>
      </xdr:nvSpPr>
      <xdr:spPr>
        <a:xfrm>
          <a:off x="16592627"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29227</xdr:rowOff>
    </xdr:from>
    <xdr:ext cx="469744" cy="259045"/>
    <xdr:sp macro="" textlink="">
      <xdr:nvSpPr>
        <xdr:cNvPr id="831" name="n_1mainValue【児童館】&#10;一人当たり面積">
          <a:extLst>
            <a:ext uri="{FF2B5EF4-FFF2-40B4-BE49-F238E27FC236}">
              <a16:creationId xmlns:a16="http://schemas.microsoft.com/office/drawing/2014/main" id="{6A8F6BCF-C58F-461C-B26F-E3CF7021BF4D}"/>
            </a:ext>
          </a:extLst>
        </xdr:cNvPr>
        <xdr:cNvSpPr txBox="1"/>
      </xdr:nvSpPr>
      <xdr:spPr>
        <a:xfrm>
          <a:off x="18983402" y="1265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29227</xdr:rowOff>
    </xdr:from>
    <xdr:ext cx="469744" cy="259045"/>
    <xdr:sp macro="" textlink="">
      <xdr:nvSpPr>
        <xdr:cNvPr id="832" name="n_2mainValue【児童館】&#10;一人当たり面積">
          <a:extLst>
            <a:ext uri="{FF2B5EF4-FFF2-40B4-BE49-F238E27FC236}">
              <a16:creationId xmlns:a16="http://schemas.microsoft.com/office/drawing/2014/main" id="{06C4F050-F282-44F2-8466-61B3D09DEDEF}"/>
            </a:ext>
          </a:extLst>
        </xdr:cNvPr>
        <xdr:cNvSpPr txBox="1"/>
      </xdr:nvSpPr>
      <xdr:spPr>
        <a:xfrm>
          <a:off x="18183302" y="1265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29227</xdr:rowOff>
    </xdr:from>
    <xdr:ext cx="469744" cy="259045"/>
    <xdr:sp macro="" textlink="">
      <xdr:nvSpPr>
        <xdr:cNvPr id="833" name="n_3mainValue【児童館】&#10;一人当たり面積">
          <a:extLst>
            <a:ext uri="{FF2B5EF4-FFF2-40B4-BE49-F238E27FC236}">
              <a16:creationId xmlns:a16="http://schemas.microsoft.com/office/drawing/2014/main" id="{AE30F165-3EE8-47C7-BBBB-0B27FC173292}"/>
            </a:ext>
          </a:extLst>
        </xdr:cNvPr>
        <xdr:cNvSpPr txBox="1"/>
      </xdr:nvSpPr>
      <xdr:spPr>
        <a:xfrm>
          <a:off x="17383202" y="1265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29227</xdr:rowOff>
    </xdr:from>
    <xdr:ext cx="469744" cy="259045"/>
    <xdr:sp macro="" textlink="">
      <xdr:nvSpPr>
        <xdr:cNvPr id="834" name="n_4mainValue【児童館】&#10;一人当たり面積">
          <a:extLst>
            <a:ext uri="{FF2B5EF4-FFF2-40B4-BE49-F238E27FC236}">
              <a16:creationId xmlns:a16="http://schemas.microsoft.com/office/drawing/2014/main" id="{C875481B-C8C1-4840-A368-21417D38DD6F}"/>
            </a:ext>
          </a:extLst>
        </xdr:cNvPr>
        <xdr:cNvSpPr txBox="1"/>
      </xdr:nvSpPr>
      <xdr:spPr>
        <a:xfrm>
          <a:off x="16592627" y="1265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id="{EEA1C9A4-5601-4D5F-848E-8188B531CF65}"/>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id="{E482AAC7-4087-45A5-9EAD-44F73BB6E5B2}"/>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id="{ECA42A55-CD66-4C2F-B2AD-689CDD81DF09}"/>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id="{14BA0DA2-F36C-4238-A376-70A042621BB8}"/>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id="{7A40264C-1EDA-4F33-B17E-A5C9C1C1CBCC}"/>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id="{D7D271D3-6291-4F8A-9FCF-6A891AF15EB2}"/>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id="{D3031848-C8B2-4A66-8C15-7E3FD525E375}"/>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id="{B9E26AB8-742E-4850-AD48-B0C1F17101D9}"/>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id="{DCE5AF78-98B2-4D92-A799-8C3DFDA4125E}"/>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id="{C1BD3BD3-F3F9-46AE-BA6C-05045D908005}"/>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id="{B8E186E5-87AC-4286-A56D-9AAF0F887429}"/>
            </a:ext>
          </a:extLst>
        </xdr:cNvPr>
        <xdr:cNvSpPr txBox="1"/>
      </xdr:nvSpPr>
      <xdr:spPr>
        <a:xfrm>
          <a:off x="107945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6" name="直線コネクタ 845">
          <a:extLst>
            <a:ext uri="{FF2B5EF4-FFF2-40B4-BE49-F238E27FC236}">
              <a16:creationId xmlns:a16="http://schemas.microsoft.com/office/drawing/2014/main" id="{68A372C8-1105-4C16-8F05-16E8D2561F0E}"/>
            </a:ext>
          </a:extLst>
        </xdr:cNvPr>
        <xdr:cNvCxnSpPr/>
      </xdr:nvCxnSpPr>
      <xdr:spPr>
        <a:xfrm>
          <a:off x="11210925" y="176403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7" name="テキスト ボックス 846">
          <a:extLst>
            <a:ext uri="{FF2B5EF4-FFF2-40B4-BE49-F238E27FC236}">
              <a16:creationId xmlns:a16="http://schemas.microsoft.com/office/drawing/2014/main" id="{DC470DD8-B340-47EE-B514-F39CF507757F}"/>
            </a:ext>
          </a:extLst>
        </xdr:cNvPr>
        <xdr:cNvSpPr txBox="1"/>
      </xdr:nvSpPr>
      <xdr:spPr>
        <a:xfrm>
          <a:off x="107945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8" name="直線コネクタ 847">
          <a:extLst>
            <a:ext uri="{FF2B5EF4-FFF2-40B4-BE49-F238E27FC236}">
              <a16:creationId xmlns:a16="http://schemas.microsoft.com/office/drawing/2014/main" id="{C217ACE7-EB15-4C97-8EC7-3EFC9A966D7B}"/>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9" name="テキスト ボックス 848">
          <a:extLst>
            <a:ext uri="{FF2B5EF4-FFF2-40B4-BE49-F238E27FC236}">
              <a16:creationId xmlns:a16="http://schemas.microsoft.com/office/drawing/2014/main" id="{9A7900EA-52B5-4C04-B128-E12F8FFFF851}"/>
            </a:ext>
          </a:extLst>
        </xdr:cNvPr>
        <xdr:cNvSpPr txBox="1"/>
      </xdr:nvSpPr>
      <xdr:spPr>
        <a:xfrm>
          <a:off x="10845966"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0" name="直線コネクタ 849">
          <a:extLst>
            <a:ext uri="{FF2B5EF4-FFF2-40B4-BE49-F238E27FC236}">
              <a16:creationId xmlns:a16="http://schemas.microsoft.com/office/drawing/2014/main" id="{83ACD4C8-2B2F-468A-9632-B2FB571A9C5B}"/>
            </a:ext>
          </a:extLst>
        </xdr:cNvPr>
        <xdr:cNvCxnSpPr/>
      </xdr:nvCxnSpPr>
      <xdr:spPr>
        <a:xfrm>
          <a:off x="11210925" y="1691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1" name="テキスト ボックス 850">
          <a:extLst>
            <a:ext uri="{FF2B5EF4-FFF2-40B4-BE49-F238E27FC236}">
              <a16:creationId xmlns:a16="http://schemas.microsoft.com/office/drawing/2014/main" id="{24686AC8-6B39-417C-A340-8E9EF76E73BB}"/>
            </a:ext>
          </a:extLst>
        </xdr:cNvPr>
        <xdr:cNvSpPr txBox="1"/>
      </xdr:nvSpPr>
      <xdr:spPr>
        <a:xfrm>
          <a:off x="10845966"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2" name="直線コネクタ 851">
          <a:extLst>
            <a:ext uri="{FF2B5EF4-FFF2-40B4-BE49-F238E27FC236}">
              <a16:creationId xmlns:a16="http://schemas.microsoft.com/office/drawing/2014/main" id="{959921D4-F8E6-4E78-8043-7AEC4E1755B6}"/>
            </a:ext>
          </a:extLst>
        </xdr:cNvPr>
        <xdr:cNvCxnSpPr/>
      </xdr:nvCxnSpPr>
      <xdr:spPr>
        <a:xfrm>
          <a:off x="11210925" y="16554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3" name="テキスト ボックス 852">
          <a:extLst>
            <a:ext uri="{FF2B5EF4-FFF2-40B4-BE49-F238E27FC236}">
              <a16:creationId xmlns:a16="http://schemas.microsoft.com/office/drawing/2014/main" id="{3BAC6008-3A69-4381-9A55-3E5E9C3FF86D}"/>
            </a:ext>
          </a:extLst>
        </xdr:cNvPr>
        <xdr:cNvSpPr txBox="1"/>
      </xdr:nvSpPr>
      <xdr:spPr>
        <a:xfrm>
          <a:off x="10845966"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4" name="直線コネクタ 853">
          <a:extLst>
            <a:ext uri="{FF2B5EF4-FFF2-40B4-BE49-F238E27FC236}">
              <a16:creationId xmlns:a16="http://schemas.microsoft.com/office/drawing/2014/main" id="{295430DC-AFD6-4E31-915A-AB2B2A9E1A83}"/>
            </a:ext>
          </a:extLst>
        </xdr:cNvPr>
        <xdr:cNvCxnSpPr/>
      </xdr:nvCxnSpPr>
      <xdr:spPr>
        <a:xfrm>
          <a:off x="11210925" y="16192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5" name="テキスト ボックス 854">
          <a:extLst>
            <a:ext uri="{FF2B5EF4-FFF2-40B4-BE49-F238E27FC236}">
              <a16:creationId xmlns:a16="http://schemas.microsoft.com/office/drawing/2014/main" id="{A2977204-9731-4A90-BDB6-E69391D924E5}"/>
            </a:ext>
          </a:extLst>
        </xdr:cNvPr>
        <xdr:cNvSpPr txBox="1"/>
      </xdr:nvSpPr>
      <xdr:spPr>
        <a:xfrm>
          <a:off x="10845966"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a:extLst>
            <a:ext uri="{FF2B5EF4-FFF2-40B4-BE49-F238E27FC236}">
              <a16:creationId xmlns:a16="http://schemas.microsoft.com/office/drawing/2014/main" id="{3023AD3B-6401-40FD-8729-0DD620DA882E}"/>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7" name="テキスト ボックス 856">
          <a:extLst>
            <a:ext uri="{FF2B5EF4-FFF2-40B4-BE49-F238E27FC236}">
              <a16:creationId xmlns:a16="http://schemas.microsoft.com/office/drawing/2014/main" id="{C5CAE271-57AF-439E-A5FA-2060E5C65B77}"/>
            </a:ext>
          </a:extLst>
        </xdr:cNvPr>
        <xdr:cNvSpPr txBox="1"/>
      </xdr:nvSpPr>
      <xdr:spPr>
        <a:xfrm>
          <a:off x="109037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a:extLst>
            <a:ext uri="{FF2B5EF4-FFF2-40B4-BE49-F238E27FC236}">
              <a16:creationId xmlns:a16="http://schemas.microsoft.com/office/drawing/2014/main" id="{E2E410FF-7C74-4458-85B5-F2484D3D7F97}"/>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57150</xdr:rowOff>
    </xdr:from>
    <xdr:to>
      <xdr:col>85</xdr:col>
      <xdr:colOff>126364</xdr:colOff>
      <xdr:row>107</xdr:row>
      <xdr:rowOff>59055</xdr:rowOff>
    </xdr:to>
    <xdr:cxnSp macro="">
      <xdr:nvCxnSpPr>
        <xdr:cNvPr id="859" name="直線コネクタ 858">
          <a:extLst>
            <a:ext uri="{FF2B5EF4-FFF2-40B4-BE49-F238E27FC236}">
              <a16:creationId xmlns:a16="http://schemas.microsoft.com/office/drawing/2014/main" id="{70853995-705B-4311-B871-95FEBDB84CD4}"/>
            </a:ext>
          </a:extLst>
        </xdr:cNvPr>
        <xdr:cNvCxnSpPr/>
      </xdr:nvCxnSpPr>
      <xdr:spPr>
        <a:xfrm flipV="1">
          <a:off x="14696439" y="16411575"/>
          <a:ext cx="0" cy="97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62882</xdr:rowOff>
    </xdr:from>
    <xdr:ext cx="405111" cy="259045"/>
    <xdr:sp macro="" textlink="">
      <xdr:nvSpPr>
        <xdr:cNvPr id="860" name="【公民館】&#10;有形固定資産減価償却率最小値テキスト">
          <a:extLst>
            <a:ext uri="{FF2B5EF4-FFF2-40B4-BE49-F238E27FC236}">
              <a16:creationId xmlns:a16="http://schemas.microsoft.com/office/drawing/2014/main" id="{3F4077A1-44FC-4387-8E52-3159D66DB722}"/>
            </a:ext>
          </a:extLst>
        </xdr:cNvPr>
        <xdr:cNvSpPr txBox="1"/>
      </xdr:nvSpPr>
      <xdr:spPr>
        <a:xfrm>
          <a:off x="14735175" y="1739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59055</xdr:rowOff>
    </xdr:from>
    <xdr:to>
      <xdr:col>86</xdr:col>
      <xdr:colOff>25400</xdr:colOff>
      <xdr:row>107</xdr:row>
      <xdr:rowOff>59055</xdr:rowOff>
    </xdr:to>
    <xdr:cxnSp macro="">
      <xdr:nvCxnSpPr>
        <xdr:cNvPr id="861" name="直線コネクタ 860">
          <a:extLst>
            <a:ext uri="{FF2B5EF4-FFF2-40B4-BE49-F238E27FC236}">
              <a16:creationId xmlns:a16="http://schemas.microsoft.com/office/drawing/2014/main" id="{1E8BB52B-2E67-46AE-9903-89B0FC69BB96}"/>
            </a:ext>
          </a:extLst>
        </xdr:cNvPr>
        <xdr:cNvCxnSpPr/>
      </xdr:nvCxnSpPr>
      <xdr:spPr>
        <a:xfrm>
          <a:off x="14611350" y="173850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3827</xdr:rowOff>
    </xdr:from>
    <xdr:ext cx="405111" cy="259045"/>
    <xdr:sp macro="" textlink="">
      <xdr:nvSpPr>
        <xdr:cNvPr id="862" name="【公民館】&#10;有形固定資産減価償却率最大値テキスト">
          <a:extLst>
            <a:ext uri="{FF2B5EF4-FFF2-40B4-BE49-F238E27FC236}">
              <a16:creationId xmlns:a16="http://schemas.microsoft.com/office/drawing/2014/main" id="{9C5B260B-9F51-499D-AC8C-92CCE7ED26E3}"/>
            </a:ext>
          </a:extLst>
        </xdr:cNvPr>
        <xdr:cNvSpPr txBox="1"/>
      </xdr:nvSpPr>
      <xdr:spPr>
        <a:xfrm>
          <a:off x="14735175" y="1619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57150</xdr:rowOff>
    </xdr:from>
    <xdr:to>
      <xdr:col>86</xdr:col>
      <xdr:colOff>25400</xdr:colOff>
      <xdr:row>101</xdr:row>
      <xdr:rowOff>57150</xdr:rowOff>
    </xdr:to>
    <xdr:cxnSp macro="">
      <xdr:nvCxnSpPr>
        <xdr:cNvPr id="863" name="直線コネクタ 862">
          <a:extLst>
            <a:ext uri="{FF2B5EF4-FFF2-40B4-BE49-F238E27FC236}">
              <a16:creationId xmlns:a16="http://schemas.microsoft.com/office/drawing/2014/main" id="{61278A9A-82EB-4D02-8556-E6CF1F9D97B1}"/>
            </a:ext>
          </a:extLst>
        </xdr:cNvPr>
        <xdr:cNvCxnSpPr/>
      </xdr:nvCxnSpPr>
      <xdr:spPr>
        <a:xfrm>
          <a:off x="14611350" y="164115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73041</xdr:rowOff>
    </xdr:from>
    <xdr:ext cx="405111" cy="259045"/>
    <xdr:sp macro="" textlink="">
      <xdr:nvSpPr>
        <xdr:cNvPr id="864" name="【公民館】&#10;有形固定資産減価償却率平均値テキスト">
          <a:extLst>
            <a:ext uri="{FF2B5EF4-FFF2-40B4-BE49-F238E27FC236}">
              <a16:creationId xmlns:a16="http://schemas.microsoft.com/office/drawing/2014/main" id="{667953BB-7801-4C3A-A1B7-67F2DEACD956}"/>
            </a:ext>
          </a:extLst>
        </xdr:cNvPr>
        <xdr:cNvSpPr txBox="1"/>
      </xdr:nvSpPr>
      <xdr:spPr>
        <a:xfrm>
          <a:off x="14735175" y="16589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50164</xdr:rowOff>
    </xdr:from>
    <xdr:to>
      <xdr:col>85</xdr:col>
      <xdr:colOff>177800</xdr:colOff>
      <xdr:row>103</xdr:row>
      <xdr:rowOff>151764</xdr:rowOff>
    </xdr:to>
    <xdr:sp macro="" textlink="">
      <xdr:nvSpPr>
        <xdr:cNvPr id="865" name="フローチャート: 判断 864">
          <a:extLst>
            <a:ext uri="{FF2B5EF4-FFF2-40B4-BE49-F238E27FC236}">
              <a16:creationId xmlns:a16="http://schemas.microsoft.com/office/drawing/2014/main" id="{9675AAAE-C0FF-491A-B1AA-D274C37B2ED3}"/>
            </a:ext>
          </a:extLst>
        </xdr:cNvPr>
        <xdr:cNvSpPr/>
      </xdr:nvSpPr>
      <xdr:spPr>
        <a:xfrm>
          <a:off x="14649450" y="1672526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31114</xdr:rowOff>
    </xdr:from>
    <xdr:to>
      <xdr:col>81</xdr:col>
      <xdr:colOff>101600</xdr:colOff>
      <xdr:row>103</xdr:row>
      <xdr:rowOff>132714</xdr:rowOff>
    </xdr:to>
    <xdr:sp macro="" textlink="">
      <xdr:nvSpPr>
        <xdr:cNvPr id="866" name="フローチャート: 判断 865">
          <a:extLst>
            <a:ext uri="{FF2B5EF4-FFF2-40B4-BE49-F238E27FC236}">
              <a16:creationId xmlns:a16="http://schemas.microsoft.com/office/drawing/2014/main" id="{C284190C-AB8F-487C-9331-02FB515707E8}"/>
            </a:ext>
          </a:extLst>
        </xdr:cNvPr>
        <xdr:cNvSpPr/>
      </xdr:nvSpPr>
      <xdr:spPr>
        <a:xfrm>
          <a:off x="13887450" y="1670621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6350</xdr:rowOff>
    </xdr:from>
    <xdr:to>
      <xdr:col>76</xdr:col>
      <xdr:colOff>165100</xdr:colOff>
      <xdr:row>103</xdr:row>
      <xdr:rowOff>107950</xdr:rowOff>
    </xdr:to>
    <xdr:sp macro="" textlink="">
      <xdr:nvSpPr>
        <xdr:cNvPr id="867" name="フローチャート: 判断 866">
          <a:extLst>
            <a:ext uri="{FF2B5EF4-FFF2-40B4-BE49-F238E27FC236}">
              <a16:creationId xmlns:a16="http://schemas.microsoft.com/office/drawing/2014/main" id="{1A7C2945-2F86-413E-8768-46B7D3514D69}"/>
            </a:ext>
          </a:extLst>
        </xdr:cNvPr>
        <xdr:cNvSpPr/>
      </xdr:nvSpPr>
      <xdr:spPr>
        <a:xfrm>
          <a:off x="13096875" y="166878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6350</xdr:rowOff>
    </xdr:from>
    <xdr:to>
      <xdr:col>72</xdr:col>
      <xdr:colOff>38100</xdr:colOff>
      <xdr:row>103</xdr:row>
      <xdr:rowOff>107950</xdr:rowOff>
    </xdr:to>
    <xdr:sp macro="" textlink="">
      <xdr:nvSpPr>
        <xdr:cNvPr id="868" name="フローチャート: 判断 867">
          <a:extLst>
            <a:ext uri="{FF2B5EF4-FFF2-40B4-BE49-F238E27FC236}">
              <a16:creationId xmlns:a16="http://schemas.microsoft.com/office/drawing/2014/main" id="{8B65E9AB-AFC6-45E2-B96D-D841EABDC4D4}"/>
            </a:ext>
          </a:extLst>
        </xdr:cNvPr>
        <xdr:cNvSpPr/>
      </xdr:nvSpPr>
      <xdr:spPr>
        <a:xfrm>
          <a:off x="12296775" y="16687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149225</xdr:rowOff>
    </xdr:from>
    <xdr:to>
      <xdr:col>67</xdr:col>
      <xdr:colOff>101600</xdr:colOff>
      <xdr:row>103</xdr:row>
      <xdr:rowOff>79375</xdr:rowOff>
    </xdr:to>
    <xdr:sp macro="" textlink="">
      <xdr:nvSpPr>
        <xdr:cNvPr id="869" name="フローチャート: 判断 868">
          <a:extLst>
            <a:ext uri="{FF2B5EF4-FFF2-40B4-BE49-F238E27FC236}">
              <a16:creationId xmlns:a16="http://schemas.microsoft.com/office/drawing/2014/main" id="{EA57AF8B-AF97-4899-B3A0-8FBC8ADDFD95}"/>
            </a:ext>
          </a:extLst>
        </xdr:cNvPr>
        <xdr:cNvSpPr/>
      </xdr:nvSpPr>
      <xdr:spPr>
        <a:xfrm>
          <a:off x="11487150" y="166655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87E2493-AF6C-4123-990F-B92D8D805294}"/>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F98D0D58-6363-4807-8B9A-5E644F389AA7}"/>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3757983E-3C1A-43E3-9632-5998C2C92CBE}"/>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C8DE51F5-69A1-4B8E-8CD9-CE14B788EA32}"/>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71C72CCA-F6B1-463B-BDEF-7557CE77EC18}"/>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875" name="楕円 874">
          <a:extLst>
            <a:ext uri="{FF2B5EF4-FFF2-40B4-BE49-F238E27FC236}">
              <a16:creationId xmlns:a16="http://schemas.microsoft.com/office/drawing/2014/main" id="{2E1A100F-DEB9-48AE-8D60-D910207476BA}"/>
            </a:ext>
          </a:extLst>
        </xdr:cNvPr>
        <xdr:cNvSpPr/>
      </xdr:nvSpPr>
      <xdr:spPr>
        <a:xfrm>
          <a:off x="14649450" y="1681924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116222</xdr:rowOff>
    </xdr:from>
    <xdr:ext cx="405111" cy="259045"/>
    <xdr:sp macro="" textlink="">
      <xdr:nvSpPr>
        <xdr:cNvPr id="876" name="【公民館】&#10;有形固定資産減価償却率該当値テキスト">
          <a:extLst>
            <a:ext uri="{FF2B5EF4-FFF2-40B4-BE49-F238E27FC236}">
              <a16:creationId xmlns:a16="http://schemas.microsoft.com/office/drawing/2014/main" id="{0215FA08-E633-4B48-884F-4923181265F0}"/>
            </a:ext>
          </a:extLst>
        </xdr:cNvPr>
        <xdr:cNvSpPr txBox="1"/>
      </xdr:nvSpPr>
      <xdr:spPr>
        <a:xfrm>
          <a:off x="14735175" y="16794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80645</xdr:rowOff>
    </xdr:from>
    <xdr:to>
      <xdr:col>81</xdr:col>
      <xdr:colOff>101600</xdr:colOff>
      <xdr:row>105</xdr:row>
      <xdr:rowOff>10795</xdr:rowOff>
    </xdr:to>
    <xdr:sp macro="" textlink="">
      <xdr:nvSpPr>
        <xdr:cNvPr id="877" name="楕円 876">
          <a:extLst>
            <a:ext uri="{FF2B5EF4-FFF2-40B4-BE49-F238E27FC236}">
              <a16:creationId xmlns:a16="http://schemas.microsoft.com/office/drawing/2014/main" id="{CDA0CDB8-AA52-4795-B03A-EBE684FD01DC}"/>
            </a:ext>
          </a:extLst>
        </xdr:cNvPr>
        <xdr:cNvSpPr/>
      </xdr:nvSpPr>
      <xdr:spPr>
        <a:xfrm>
          <a:off x="13887450" y="1692402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17145</xdr:rowOff>
    </xdr:from>
    <xdr:to>
      <xdr:col>85</xdr:col>
      <xdr:colOff>127000</xdr:colOff>
      <xdr:row>104</xdr:row>
      <xdr:rowOff>131445</xdr:rowOff>
    </xdr:to>
    <xdr:cxnSp macro="">
      <xdr:nvCxnSpPr>
        <xdr:cNvPr id="878" name="直線コネクタ 877">
          <a:extLst>
            <a:ext uri="{FF2B5EF4-FFF2-40B4-BE49-F238E27FC236}">
              <a16:creationId xmlns:a16="http://schemas.microsoft.com/office/drawing/2014/main" id="{EEBC62B5-A83F-43D1-94C2-E632769EF0CA}"/>
            </a:ext>
          </a:extLst>
        </xdr:cNvPr>
        <xdr:cNvCxnSpPr/>
      </xdr:nvCxnSpPr>
      <xdr:spPr>
        <a:xfrm flipV="1">
          <a:off x="13935075" y="16857345"/>
          <a:ext cx="762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879" name="楕円 878">
          <a:extLst>
            <a:ext uri="{FF2B5EF4-FFF2-40B4-BE49-F238E27FC236}">
              <a16:creationId xmlns:a16="http://schemas.microsoft.com/office/drawing/2014/main" id="{E757E46C-629C-4503-B8E4-3A2A587BD0F0}"/>
            </a:ext>
          </a:extLst>
        </xdr:cNvPr>
        <xdr:cNvSpPr/>
      </xdr:nvSpPr>
      <xdr:spPr>
        <a:xfrm>
          <a:off x="13096875" y="168859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93345</xdr:rowOff>
    </xdr:from>
    <xdr:to>
      <xdr:col>81</xdr:col>
      <xdr:colOff>50800</xdr:colOff>
      <xdr:row>104</xdr:row>
      <xdr:rowOff>131445</xdr:rowOff>
    </xdr:to>
    <xdr:cxnSp macro="">
      <xdr:nvCxnSpPr>
        <xdr:cNvPr id="880" name="直線コネクタ 879">
          <a:extLst>
            <a:ext uri="{FF2B5EF4-FFF2-40B4-BE49-F238E27FC236}">
              <a16:creationId xmlns:a16="http://schemas.microsoft.com/office/drawing/2014/main" id="{64C14325-15CA-4106-9F68-1A46F6058AB2}"/>
            </a:ext>
          </a:extLst>
        </xdr:cNvPr>
        <xdr:cNvCxnSpPr/>
      </xdr:nvCxnSpPr>
      <xdr:spPr>
        <a:xfrm>
          <a:off x="13144500" y="16933545"/>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881" name="楕円 880">
          <a:extLst>
            <a:ext uri="{FF2B5EF4-FFF2-40B4-BE49-F238E27FC236}">
              <a16:creationId xmlns:a16="http://schemas.microsoft.com/office/drawing/2014/main" id="{189ADEAF-F7AD-4154-A76A-A4D51FAF8689}"/>
            </a:ext>
          </a:extLst>
        </xdr:cNvPr>
        <xdr:cNvSpPr/>
      </xdr:nvSpPr>
      <xdr:spPr>
        <a:xfrm>
          <a:off x="12296775" y="1695703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93345</xdr:rowOff>
    </xdr:from>
    <xdr:to>
      <xdr:col>76</xdr:col>
      <xdr:colOff>114300</xdr:colOff>
      <xdr:row>104</xdr:row>
      <xdr:rowOff>167639</xdr:rowOff>
    </xdr:to>
    <xdr:cxnSp macro="">
      <xdr:nvCxnSpPr>
        <xdr:cNvPr id="882" name="直線コネクタ 881">
          <a:extLst>
            <a:ext uri="{FF2B5EF4-FFF2-40B4-BE49-F238E27FC236}">
              <a16:creationId xmlns:a16="http://schemas.microsoft.com/office/drawing/2014/main" id="{745AE82D-9046-45DC-B1EA-A57121B5D074}"/>
            </a:ext>
          </a:extLst>
        </xdr:cNvPr>
        <xdr:cNvCxnSpPr/>
      </xdr:nvCxnSpPr>
      <xdr:spPr>
        <a:xfrm flipV="1">
          <a:off x="12344400" y="16933545"/>
          <a:ext cx="800100" cy="7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101600</xdr:rowOff>
    </xdr:from>
    <xdr:to>
      <xdr:col>67</xdr:col>
      <xdr:colOff>101600</xdr:colOff>
      <xdr:row>105</xdr:row>
      <xdr:rowOff>31750</xdr:rowOff>
    </xdr:to>
    <xdr:sp macro="" textlink="">
      <xdr:nvSpPr>
        <xdr:cNvPr id="883" name="楕円 882">
          <a:extLst>
            <a:ext uri="{FF2B5EF4-FFF2-40B4-BE49-F238E27FC236}">
              <a16:creationId xmlns:a16="http://schemas.microsoft.com/office/drawing/2014/main" id="{60BCB015-B7A4-429D-9DB7-361B29D65D27}"/>
            </a:ext>
          </a:extLst>
        </xdr:cNvPr>
        <xdr:cNvSpPr/>
      </xdr:nvSpPr>
      <xdr:spPr>
        <a:xfrm>
          <a:off x="11487150" y="169449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152400</xdr:rowOff>
    </xdr:from>
    <xdr:to>
      <xdr:col>71</xdr:col>
      <xdr:colOff>177800</xdr:colOff>
      <xdr:row>104</xdr:row>
      <xdr:rowOff>167639</xdr:rowOff>
    </xdr:to>
    <xdr:cxnSp macro="">
      <xdr:nvCxnSpPr>
        <xdr:cNvPr id="884" name="直線コネクタ 883">
          <a:extLst>
            <a:ext uri="{FF2B5EF4-FFF2-40B4-BE49-F238E27FC236}">
              <a16:creationId xmlns:a16="http://schemas.microsoft.com/office/drawing/2014/main" id="{3ACCF57F-F8D2-4600-AF49-92F575AA6005}"/>
            </a:ext>
          </a:extLst>
        </xdr:cNvPr>
        <xdr:cNvCxnSpPr/>
      </xdr:nvCxnSpPr>
      <xdr:spPr>
        <a:xfrm>
          <a:off x="11534775" y="16992600"/>
          <a:ext cx="809625"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149241</xdr:rowOff>
    </xdr:from>
    <xdr:ext cx="405111" cy="259045"/>
    <xdr:sp macro="" textlink="">
      <xdr:nvSpPr>
        <xdr:cNvPr id="885" name="n_1aveValue【公民館】&#10;有形固定資産減価償却率">
          <a:extLst>
            <a:ext uri="{FF2B5EF4-FFF2-40B4-BE49-F238E27FC236}">
              <a16:creationId xmlns:a16="http://schemas.microsoft.com/office/drawing/2014/main" id="{5E316070-A463-4557-89E2-A5719C10EF1E}"/>
            </a:ext>
          </a:extLst>
        </xdr:cNvPr>
        <xdr:cNvSpPr txBox="1"/>
      </xdr:nvSpPr>
      <xdr:spPr>
        <a:xfrm>
          <a:off x="13745219" y="1650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124477</xdr:rowOff>
    </xdr:from>
    <xdr:ext cx="405111" cy="259045"/>
    <xdr:sp macro="" textlink="">
      <xdr:nvSpPr>
        <xdr:cNvPr id="886" name="n_2aveValue【公民館】&#10;有形固定資産減価償却率">
          <a:extLst>
            <a:ext uri="{FF2B5EF4-FFF2-40B4-BE49-F238E27FC236}">
              <a16:creationId xmlns:a16="http://schemas.microsoft.com/office/drawing/2014/main" id="{66A68D5D-9F15-4DFD-BCDA-4958AB5ED016}"/>
            </a:ext>
          </a:extLst>
        </xdr:cNvPr>
        <xdr:cNvSpPr txBox="1"/>
      </xdr:nvSpPr>
      <xdr:spPr>
        <a:xfrm>
          <a:off x="12964169" y="1647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124477</xdr:rowOff>
    </xdr:from>
    <xdr:ext cx="405111" cy="259045"/>
    <xdr:sp macro="" textlink="">
      <xdr:nvSpPr>
        <xdr:cNvPr id="887" name="n_3aveValue【公民館】&#10;有形固定資産減価償却率">
          <a:extLst>
            <a:ext uri="{FF2B5EF4-FFF2-40B4-BE49-F238E27FC236}">
              <a16:creationId xmlns:a16="http://schemas.microsoft.com/office/drawing/2014/main" id="{2F6631C1-ACC6-4F6E-82BA-661324388126}"/>
            </a:ext>
          </a:extLst>
        </xdr:cNvPr>
        <xdr:cNvSpPr txBox="1"/>
      </xdr:nvSpPr>
      <xdr:spPr>
        <a:xfrm>
          <a:off x="12164069" y="1647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95902</xdr:rowOff>
    </xdr:from>
    <xdr:ext cx="405111" cy="259045"/>
    <xdr:sp macro="" textlink="">
      <xdr:nvSpPr>
        <xdr:cNvPr id="888" name="n_4aveValue【公民館】&#10;有形固定資産減価償却率">
          <a:extLst>
            <a:ext uri="{FF2B5EF4-FFF2-40B4-BE49-F238E27FC236}">
              <a16:creationId xmlns:a16="http://schemas.microsoft.com/office/drawing/2014/main" id="{1025163F-E776-46FB-9BF0-E0A590535630}"/>
            </a:ext>
          </a:extLst>
        </xdr:cNvPr>
        <xdr:cNvSpPr txBox="1"/>
      </xdr:nvSpPr>
      <xdr:spPr>
        <a:xfrm>
          <a:off x="11354444" y="1645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1922</xdr:rowOff>
    </xdr:from>
    <xdr:ext cx="405111" cy="259045"/>
    <xdr:sp macro="" textlink="">
      <xdr:nvSpPr>
        <xdr:cNvPr id="889" name="n_1mainValue【公民館】&#10;有形固定資産減価償却率">
          <a:extLst>
            <a:ext uri="{FF2B5EF4-FFF2-40B4-BE49-F238E27FC236}">
              <a16:creationId xmlns:a16="http://schemas.microsoft.com/office/drawing/2014/main" id="{06DC1E9D-7036-480E-B456-305B730976F2}"/>
            </a:ext>
          </a:extLst>
        </xdr:cNvPr>
        <xdr:cNvSpPr txBox="1"/>
      </xdr:nvSpPr>
      <xdr:spPr>
        <a:xfrm>
          <a:off x="13745219" y="1700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135272</xdr:rowOff>
    </xdr:from>
    <xdr:ext cx="405111" cy="259045"/>
    <xdr:sp macro="" textlink="">
      <xdr:nvSpPr>
        <xdr:cNvPr id="890" name="n_2mainValue【公民館】&#10;有形固定資産減価償却率">
          <a:extLst>
            <a:ext uri="{FF2B5EF4-FFF2-40B4-BE49-F238E27FC236}">
              <a16:creationId xmlns:a16="http://schemas.microsoft.com/office/drawing/2014/main" id="{031BAB99-00E1-4D6F-B988-8D06D694B52B}"/>
            </a:ext>
          </a:extLst>
        </xdr:cNvPr>
        <xdr:cNvSpPr txBox="1"/>
      </xdr:nvSpPr>
      <xdr:spPr>
        <a:xfrm>
          <a:off x="12964169" y="1697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38116</xdr:rowOff>
    </xdr:from>
    <xdr:ext cx="405111" cy="259045"/>
    <xdr:sp macro="" textlink="">
      <xdr:nvSpPr>
        <xdr:cNvPr id="891" name="n_3mainValue【公民館】&#10;有形固定資産減価償却率">
          <a:extLst>
            <a:ext uri="{FF2B5EF4-FFF2-40B4-BE49-F238E27FC236}">
              <a16:creationId xmlns:a16="http://schemas.microsoft.com/office/drawing/2014/main" id="{0C4E526D-7D36-4332-83C1-3B1B701851BE}"/>
            </a:ext>
          </a:extLst>
        </xdr:cNvPr>
        <xdr:cNvSpPr txBox="1"/>
      </xdr:nvSpPr>
      <xdr:spPr>
        <a:xfrm>
          <a:off x="12164069" y="1704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22877</xdr:rowOff>
    </xdr:from>
    <xdr:ext cx="405111" cy="259045"/>
    <xdr:sp macro="" textlink="">
      <xdr:nvSpPr>
        <xdr:cNvPr id="892" name="n_4mainValue【公民館】&#10;有形固定資産減価償却率">
          <a:extLst>
            <a:ext uri="{FF2B5EF4-FFF2-40B4-BE49-F238E27FC236}">
              <a16:creationId xmlns:a16="http://schemas.microsoft.com/office/drawing/2014/main" id="{166A306B-849C-4A5C-89FE-593178B80E07}"/>
            </a:ext>
          </a:extLst>
        </xdr:cNvPr>
        <xdr:cNvSpPr txBox="1"/>
      </xdr:nvSpPr>
      <xdr:spPr>
        <a:xfrm>
          <a:off x="11354444" y="1702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CFFD7C58-4ACD-47CF-9E57-9ED968F73297}"/>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16C460FF-11BD-4E84-8E42-CC9D090EAAFB}"/>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211FD78A-9254-4CAA-9181-957C1FD8216B}"/>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19323769-4FBC-40C2-B3C9-DD2EFA2B7D24}"/>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636C560E-D6B8-4E37-8C15-CE6578BDC47C}"/>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905F99A3-0351-4075-A9F8-542DAE2A32B3}"/>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A49585D6-558D-4B9F-8623-DBADC4DDFC76}"/>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B09A8000-B8F1-44B0-9802-1055F3477FFA}"/>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79B57632-2F42-495A-8E2D-B7BC3A20BA34}"/>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44F95062-EE03-4D32-AE75-6C0F56BCC265}"/>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3" name="直線コネクタ 902">
          <a:extLst>
            <a:ext uri="{FF2B5EF4-FFF2-40B4-BE49-F238E27FC236}">
              <a16:creationId xmlns:a16="http://schemas.microsoft.com/office/drawing/2014/main" id="{4F756FE8-B519-4A79-8FA4-FC79503119C8}"/>
            </a:ext>
          </a:extLst>
        </xdr:cNvPr>
        <xdr:cNvCxnSpPr/>
      </xdr:nvCxnSpPr>
      <xdr:spPr>
        <a:xfrm>
          <a:off x="164592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4" name="テキスト ボックス 903">
          <a:extLst>
            <a:ext uri="{FF2B5EF4-FFF2-40B4-BE49-F238E27FC236}">
              <a16:creationId xmlns:a16="http://schemas.microsoft.com/office/drawing/2014/main" id="{770D39E8-C67E-46B1-944F-EB2388C63A74}"/>
            </a:ext>
          </a:extLst>
        </xdr:cNvPr>
        <xdr:cNvSpPr txBox="1"/>
      </xdr:nvSpPr>
      <xdr:spPr>
        <a:xfrm>
          <a:off x="160523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5" name="直線コネクタ 904">
          <a:extLst>
            <a:ext uri="{FF2B5EF4-FFF2-40B4-BE49-F238E27FC236}">
              <a16:creationId xmlns:a16="http://schemas.microsoft.com/office/drawing/2014/main" id="{736208D6-8BEB-4C4F-9955-F385142F39E9}"/>
            </a:ext>
          </a:extLst>
        </xdr:cNvPr>
        <xdr:cNvCxnSpPr/>
      </xdr:nvCxnSpPr>
      <xdr:spPr>
        <a:xfrm>
          <a:off x="164592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6" name="テキスト ボックス 905">
          <a:extLst>
            <a:ext uri="{FF2B5EF4-FFF2-40B4-BE49-F238E27FC236}">
              <a16:creationId xmlns:a16="http://schemas.microsoft.com/office/drawing/2014/main" id="{878DD0E8-35A7-4441-9BF4-239657966B02}"/>
            </a:ext>
          </a:extLst>
        </xdr:cNvPr>
        <xdr:cNvSpPr txBox="1"/>
      </xdr:nvSpPr>
      <xdr:spPr>
        <a:xfrm>
          <a:off x="16052346" y="17142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7" name="直線コネクタ 906">
          <a:extLst>
            <a:ext uri="{FF2B5EF4-FFF2-40B4-BE49-F238E27FC236}">
              <a16:creationId xmlns:a16="http://schemas.microsoft.com/office/drawing/2014/main" id="{32515812-9097-4DE7-AAAD-9BEC373EB2DA}"/>
            </a:ext>
          </a:extLst>
        </xdr:cNvPr>
        <xdr:cNvCxnSpPr/>
      </xdr:nvCxnSpPr>
      <xdr:spPr>
        <a:xfrm>
          <a:off x="164592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8" name="テキスト ボックス 907">
          <a:extLst>
            <a:ext uri="{FF2B5EF4-FFF2-40B4-BE49-F238E27FC236}">
              <a16:creationId xmlns:a16="http://schemas.microsoft.com/office/drawing/2014/main" id="{5C9AC9F1-BCCB-4736-9359-21A83BBE9081}"/>
            </a:ext>
          </a:extLst>
        </xdr:cNvPr>
        <xdr:cNvSpPr txBox="1"/>
      </xdr:nvSpPr>
      <xdr:spPr>
        <a:xfrm>
          <a:off x="16052346"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9" name="直線コネクタ 908">
          <a:extLst>
            <a:ext uri="{FF2B5EF4-FFF2-40B4-BE49-F238E27FC236}">
              <a16:creationId xmlns:a16="http://schemas.microsoft.com/office/drawing/2014/main" id="{457682ED-3B75-47C6-A928-071E97B34152}"/>
            </a:ext>
          </a:extLst>
        </xdr:cNvPr>
        <xdr:cNvCxnSpPr/>
      </xdr:nvCxnSpPr>
      <xdr:spPr>
        <a:xfrm>
          <a:off x="164592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0" name="テキスト ボックス 909">
          <a:extLst>
            <a:ext uri="{FF2B5EF4-FFF2-40B4-BE49-F238E27FC236}">
              <a16:creationId xmlns:a16="http://schemas.microsoft.com/office/drawing/2014/main" id="{D7DD366C-5C70-4ECE-91D5-66DC6C9CB57A}"/>
            </a:ext>
          </a:extLst>
        </xdr:cNvPr>
        <xdr:cNvSpPr txBox="1"/>
      </xdr:nvSpPr>
      <xdr:spPr>
        <a:xfrm>
          <a:off x="16052346" y="16418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1" name="直線コネクタ 910">
          <a:extLst>
            <a:ext uri="{FF2B5EF4-FFF2-40B4-BE49-F238E27FC236}">
              <a16:creationId xmlns:a16="http://schemas.microsoft.com/office/drawing/2014/main" id="{8366FB13-F3F5-46FF-9BDE-4107210946BC}"/>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2" name="テキスト ボックス 911">
          <a:extLst>
            <a:ext uri="{FF2B5EF4-FFF2-40B4-BE49-F238E27FC236}">
              <a16:creationId xmlns:a16="http://schemas.microsoft.com/office/drawing/2014/main" id="{ABA97152-865F-46CB-AA72-C85B9A94CF9D}"/>
            </a:ext>
          </a:extLst>
        </xdr:cNvPr>
        <xdr:cNvSpPr txBox="1"/>
      </xdr:nvSpPr>
      <xdr:spPr>
        <a:xfrm>
          <a:off x="16052346" y="16056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895450F1-0FF1-41D4-A6C5-17C3664E955E}"/>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0631CC0C-A711-4D20-AB2B-B4E971133E0A}"/>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公民館】&#10;一人当たり面積グラフ枠">
          <a:extLst>
            <a:ext uri="{FF2B5EF4-FFF2-40B4-BE49-F238E27FC236}">
              <a16:creationId xmlns:a16="http://schemas.microsoft.com/office/drawing/2014/main" id="{5A54D56F-D44B-4EE2-9EEE-6B7CA163DC9D}"/>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139700</xdr:rowOff>
    </xdr:to>
    <xdr:cxnSp macro="">
      <xdr:nvCxnSpPr>
        <xdr:cNvPr id="916" name="直線コネクタ 915">
          <a:extLst>
            <a:ext uri="{FF2B5EF4-FFF2-40B4-BE49-F238E27FC236}">
              <a16:creationId xmlns:a16="http://schemas.microsoft.com/office/drawing/2014/main" id="{4197C538-F042-4EAF-A37A-CF49BECD031B}"/>
            </a:ext>
          </a:extLst>
        </xdr:cNvPr>
        <xdr:cNvCxnSpPr/>
      </xdr:nvCxnSpPr>
      <xdr:spPr>
        <a:xfrm flipV="1">
          <a:off x="19954239" y="16411575"/>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143527</xdr:rowOff>
    </xdr:from>
    <xdr:ext cx="469744" cy="259045"/>
    <xdr:sp macro="" textlink="">
      <xdr:nvSpPr>
        <xdr:cNvPr id="917" name="【公民館】&#10;一人当たり面積最小値テキスト">
          <a:extLst>
            <a:ext uri="{FF2B5EF4-FFF2-40B4-BE49-F238E27FC236}">
              <a16:creationId xmlns:a16="http://schemas.microsoft.com/office/drawing/2014/main" id="{50B7F3DF-D4CB-4E25-AAC5-3E807DE3A772}"/>
            </a:ext>
          </a:extLst>
        </xdr:cNvPr>
        <xdr:cNvSpPr txBox="1"/>
      </xdr:nvSpPr>
      <xdr:spPr>
        <a:xfrm>
          <a:off x="19992975" y="1762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139700</xdr:rowOff>
    </xdr:from>
    <xdr:to>
      <xdr:col>116</xdr:col>
      <xdr:colOff>152400</xdr:colOff>
      <xdr:row>108</xdr:row>
      <xdr:rowOff>139700</xdr:rowOff>
    </xdr:to>
    <xdr:cxnSp macro="">
      <xdr:nvCxnSpPr>
        <xdr:cNvPr id="918" name="直線コネクタ 917">
          <a:extLst>
            <a:ext uri="{FF2B5EF4-FFF2-40B4-BE49-F238E27FC236}">
              <a16:creationId xmlns:a16="http://schemas.microsoft.com/office/drawing/2014/main" id="{F7871DCD-A92C-48D4-B504-E0E58FA98529}"/>
            </a:ext>
          </a:extLst>
        </xdr:cNvPr>
        <xdr:cNvCxnSpPr/>
      </xdr:nvCxnSpPr>
      <xdr:spPr>
        <a:xfrm>
          <a:off x="19878675" y="176307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919" name="【公民館】&#10;一人当たり面積最大値テキスト">
          <a:extLst>
            <a:ext uri="{FF2B5EF4-FFF2-40B4-BE49-F238E27FC236}">
              <a16:creationId xmlns:a16="http://schemas.microsoft.com/office/drawing/2014/main" id="{88E27622-9621-4D52-86AA-9B7594848A36}"/>
            </a:ext>
          </a:extLst>
        </xdr:cNvPr>
        <xdr:cNvSpPr txBox="1"/>
      </xdr:nvSpPr>
      <xdr:spPr>
        <a:xfrm>
          <a:off x="19992975" y="1619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920" name="直線コネクタ 919">
          <a:extLst>
            <a:ext uri="{FF2B5EF4-FFF2-40B4-BE49-F238E27FC236}">
              <a16:creationId xmlns:a16="http://schemas.microsoft.com/office/drawing/2014/main" id="{0862C713-8AD6-41C2-ACC0-50BFA9BBF8D3}"/>
            </a:ext>
          </a:extLst>
        </xdr:cNvPr>
        <xdr:cNvCxnSpPr/>
      </xdr:nvCxnSpPr>
      <xdr:spPr>
        <a:xfrm>
          <a:off x="19878675" y="164115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143527</xdr:rowOff>
    </xdr:from>
    <xdr:ext cx="469744" cy="259045"/>
    <xdr:sp macro="" textlink="">
      <xdr:nvSpPr>
        <xdr:cNvPr id="921" name="【公民館】&#10;一人当たり面積平均値テキスト">
          <a:extLst>
            <a:ext uri="{FF2B5EF4-FFF2-40B4-BE49-F238E27FC236}">
              <a16:creationId xmlns:a16="http://schemas.microsoft.com/office/drawing/2014/main" id="{1C3801BF-AB8F-4BDE-9FE6-73266B71D432}"/>
            </a:ext>
          </a:extLst>
        </xdr:cNvPr>
        <xdr:cNvSpPr txBox="1"/>
      </xdr:nvSpPr>
      <xdr:spPr>
        <a:xfrm>
          <a:off x="19992975" y="16980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120650</xdr:rowOff>
    </xdr:from>
    <xdr:to>
      <xdr:col>116</xdr:col>
      <xdr:colOff>114300</xdr:colOff>
      <xdr:row>106</xdr:row>
      <xdr:rowOff>50800</xdr:rowOff>
    </xdr:to>
    <xdr:sp macro="" textlink="">
      <xdr:nvSpPr>
        <xdr:cNvPr id="922" name="フローチャート: 判断 921">
          <a:extLst>
            <a:ext uri="{FF2B5EF4-FFF2-40B4-BE49-F238E27FC236}">
              <a16:creationId xmlns:a16="http://schemas.microsoft.com/office/drawing/2014/main" id="{E8774E11-031E-44E1-87A8-934280659467}"/>
            </a:ext>
          </a:extLst>
        </xdr:cNvPr>
        <xdr:cNvSpPr/>
      </xdr:nvSpPr>
      <xdr:spPr>
        <a:xfrm>
          <a:off x="19897725" y="171259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107950</xdr:rowOff>
    </xdr:from>
    <xdr:to>
      <xdr:col>112</xdr:col>
      <xdr:colOff>38100</xdr:colOff>
      <xdr:row>106</xdr:row>
      <xdr:rowOff>38100</xdr:rowOff>
    </xdr:to>
    <xdr:sp macro="" textlink="">
      <xdr:nvSpPr>
        <xdr:cNvPr id="923" name="フローチャート: 判断 922">
          <a:extLst>
            <a:ext uri="{FF2B5EF4-FFF2-40B4-BE49-F238E27FC236}">
              <a16:creationId xmlns:a16="http://schemas.microsoft.com/office/drawing/2014/main" id="{1755C82B-9A4F-42DA-8107-887FF9828C41}"/>
            </a:ext>
          </a:extLst>
        </xdr:cNvPr>
        <xdr:cNvSpPr/>
      </xdr:nvSpPr>
      <xdr:spPr>
        <a:xfrm>
          <a:off x="19154775" y="171069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120650</xdr:rowOff>
    </xdr:from>
    <xdr:to>
      <xdr:col>107</xdr:col>
      <xdr:colOff>101600</xdr:colOff>
      <xdr:row>106</xdr:row>
      <xdr:rowOff>50800</xdr:rowOff>
    </xdr:to>
    <xdr:sp macro="" textlink="">
      <xdr:nvSpPr>
        <xdr:cNvPr id="924" name="フローチャート: 判断 923">
          <a:extLst>
            <a:ext uri="{FF2B5EF4-FFF2-40B4-BE49-F238E27FC236}">
              <a16:creationId xmlns:a16="http://schemas.microsoft.com/office/drawing/2014/main" id="{48D614B8-E868-4400-8206-2F594760DEB9}"/>
            </a:ext>
          </a:extLst>
        </xdr:cNvPr>
        <xdr:cNvSpPr/>
      </xdr:nvSpPr>
      <xdr:spPr>
        <a:xfrm>
          <a:off x="18345150" y="171259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120650</xdr:rowOff>
    </xdr:from>
    <xdr:to>
      <xdr:col>102</xdr:col>
      <xdr:colOff>165100</xdr:colOff>
      <xdr:row>106</xdr:row>
      <xdr:rowOff>50800</xdr:rowOff>
    </xdr:to>
    <xdr:sp macro="" textlink="">
      <xdr:nvSpPr>
        <xdr:cNvPr id="925" name="フローチャート: 判断 924">
          <a:extLst>
            <a:ext uri="{FF2B5EF4-FFF2-40B4-BE49-F238E27FC236}">
              <a16:creationId xmlns:a16="http://schemas.microsoft.com/office/drawing/2014/main" id="{5F49428C-75D0-467A-953C-B67A426B4D80}"/>
            </a:ext>
          </a:extLst>
        </xdr:cNvPr>
        <xdr:cNvSpPr/>
      </xdr:nvSpPr>
      <xdr:spPr>
        <a:xfrm>
          <a:off x="17554575" y="171259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69850</xdr:rowOff>
    </xdr:from>
    <xdr:to>
      <xdr:col>98</xdr:col>
      <xdr:colOff>38100</xdr:colOff>
      <xdr:row>106</xdr:row>
      <xdr:rowOff>0</xdr:rowOff>
    </xdr:to>
    <xdr:sp macro="" textlink="">
      <xdr:nvSpPr>
        <xdr:cNvPr id="926" name="フローチャート: 判断 925">
          <a:extLst>
            <a:ext uri="{FF2B5EF4-FFF2-40B4-BE49-F238E27FC236}">
              <a16:creationId xmlns:a16="http://schemas.microsoft.com/office/drawing/2014/main" id="{27CB325E-82D1-4FA2-A852-37EBBD523E7F}"/>
            </a:ext>
          </a:extLst>
        </xdr:cNvPr>
        <xdr:cNvSpPr/>
      </xdr:nvSpPr>
      <xdr:spPr>
        <a:xfrm>
          <a:off x="16754475" y="17068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BBB01422-E76B-4B85-9BF5-E49FD2DD5714}"/>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5CDA3598-9E81-4A18-A7C9-46500BC8CC75}"/>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5BD674D1-F142-4CDB-AE3E-C57A7980F534}"/>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91155875-4E10-49E0-AF00-372A240E15C1}"/>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D1BD98D7-B836-463B-AA63-00AC9BC4095E}"/>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25400</xdr:rowOff>
    </xdr:from>
    <xdr:to>
      <xdr:col>116</xdr:col>
      <xdr:colOff>114300</xdr:colOff>
      <xdr:row>108</xdr:row>
      <xdr:rowOff>127000</xdr:rowOff>
    </xdr:to>
    <xdr:sp macro="" textlink="">
      <xdr:nvSpPr>
        <xdr:cNvPr id="932" name="楕円 931">
          <a:extLst>
            <a:ext uri="{FF2B5EF4-FFF2-40B4-BE49-F238E27FC236}">
              <a16:creationId xmlns:a16="http://schemas.microsoft.com/office/drawing/2014/main" id="{9493B8E2-B273-443E-8C14-A141824DF36F}"/>
            </a:ext>
          </a:extLst>
        </xdr:cNvPr>
        <xdr:cNvSpPr/>
      </xdr:nvSpPr>
      <xdr:spPr>
        <a:xfrm>
          <a:off x="19897725" y="175164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111777</xdr:rowOff>
    </xdr:from>
    <xdr:ext cx="469744" cy="259045"/>
    <xdr:sp macro="" textlink="">
      <xdr:nvSpPr>
        <xdr:cNvPr id="933" name="【公民館】&#10;一人当たり面積該当値テキスト">
          <a:extLst>
            <a:ext uri="{FF2B5EF4-FFF2-40B4-BE49-F238E27FC236}">
              <a16:creationId xmlns:a16="http://schemas.microsoft.com/office/drawing/2014/main" id="{00FAA344-EF1E-4CCE-BDD8-076EFD3AA4F1}"/>
            </a:ext>
          </a:extLst>
        </xdr:cNvPr>
        <xdr:cNvSpPr txBox="1"/>
      </xdr:nvSpPr>
      <xdr:spPr>
        <a:xfrm>
          <a:off x="19992975" y="1743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25400</xdr:rowOff>
    </xdr:from>
    <xdr:to>
      <xdr:col>112</xdr:col>
      <xdr:colOff>38100</xdr:colOff>
      <xdr:row>108</xdr:row>
      <xdr:rowOff>127000</xdr:rowOff>
    </xdr:to>
    <xdr:sp macro="" textlink="">
      <xdr:nvSpPr>
        <xdr:cNvPr id="934" name="楕円 933">
          <a:extLst>
            <a:ext uri="{FF2B5EF4-FFF2-40B4-BE49-F238E27FC236}">
              <a16:creationId xmlns:a16="http://schemas.microsoft.com/office/drawing/2014/main" id="{B14DE3D1-4091-4DBB-95C8-A2DBEEFA18BD}"/>
            </a:ext>
          </a:extLst>
        </xdr:cNvPr>
        <xdr:cNvSpPr/>
      </xdr:nvSpPr>
      <xdr:spPr>
        <a:xfrm>
          <a:off x="19154775" y="175164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76200</xdr:rowOff>
    </xdr:from>
    <xdr:to>
      <xdr:col>116</xdr:col>
      <xdr:colOff>63500</xdr:colOff>
      <xdr:row>108</xdr:row>
      <xdr:rowOff>76200</xdr:rowOff>
    </xdr:to>
    <xdr:cxnSp macro="">
      <xdr:nvCxnSpPr>
        <xdr:cNvPr id="935" name="直線コネクタ 934">
          <a:extLst>
            <a:ext uri="{FF2B5EF4-FFF2-40B4-BE49-F238E27FC236}">
              <a16:creationId xmlns:a16="http://schemas.microsoft.com/office/drawing/2014/main" id="{532B74A7-46F6-47D3-91C7-2AD8E6BBFD97}"/>
            </a:ext>
          </a:extLst>
        </xdr:cNvPr>
        <xdr:cNvCxnSpPr/>
      </xdr:nvCxnSpPr>
      <xdr:spPr>
        <a:xfrm>
          <a:off x="19202400" y="1756410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25400</xdr:rowOff>
    </xdr:from>
    <xdr:to>
      <xdr:col>107</xdr:col>
      <xdr:colOff>101600</xdr:colOff>
      <xdr:row>108</xdr:row>
      <xdr:rowOff>127000</xdr:rowOff>
    </xdr:to>
    <xdr:sp macro="" textlink="">
      <xdr:nvSpPr>
        <xdr:cNvPr id="936" name="楕円 935">
          <a:extLst>
            <a:ext uri="{FF2B5EF4-FFF2-40B4-BE49-F238E27FC236}">
              <a16:creationId xmlns:a16="http://schemas.microsoft.com/office/drawing/2014/main" id="{6F9AFBDB-2498-4CE7-9946-D0BD9BCBCFA5}"/>
            </a:ext>
          </a:extLst>
        </xdr:cNvPr>
        <xdr:cNvSpPr/>
      </xdr:nvSpPr>
      <xdr:spPr>
        <a:xfrm>
          <a:off x="18345150" y="175164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76200</xdr:rowOff>
    </xdr:from>
    <xdr:to>
      <xdr:col>111</xdr:col>
      <xdr:colOff>177800</xdr:colOff>
      <xdr:row>108</xdr:row>
      <xdr:rowOff>76200</xdr:rowOff>
    </xdr:to>
    <xdr:cxnSp macro="">
      <xdr:nvCxnSpPr>
        <xdr:cNvPr id="937" name="直線コネクタ 936">
          <a:extLst>
            <a:ext uri="{FF2B5EF4-FFF2-40B4-BE49-F238E27FC236}">
              <a16:creationId xmlns:a16="http://schemas.microsoft.com/office/drawing/2014/main" id="{CA9F51E1-42FE-4246-BF7A-C4E8FACBD996}"/>
            </a:ext>
          </a:extLst>
        </xdr:cNvPr>
        <xdr:cNvCxnSpPr/>
      </xdr:nvCxnSpPr>
      <xdr:spPr>
        <a:xfrm>
          <a:off x="18392775" y="175641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25400</xdr:rowOff>
    </xdr:from>
    <xdr:to>
      <xdr:col>102</xdr:col>
      <xdr:colOff>165100</xdr:colOff>
      <xdr:row>108</xdr:row>
      <xdr:rowOff>127000</xdr:rowOff>
    </xdr:to>
    <xdr:sp macro="" textlink="">
      <xdr:nvSpPr>
        <xdr:cNvPr id="938" name="楕円 937">
          <a:extLst>
            <a:ext uri="{FF2B5EF4-FFF2-40B4-BE49-F238E27FC236}">
              <a16:creationId xmlns:a16="http://schemas.microsoft.com/office/drawing/2014/main" id="{AFF597D3-0140-47CF-A92C-53F066171F9F}"/>
            </a:ext>
          </a:extLst>
        </xdr:cNvPr>
        <xdr:cNvSpPr/>
      </xdr:nvSpPr>
      <xdr:spPr>
        <a:xfrm>
          <a:off x="17554575" y="175164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76200</xdr:rowOff>
    </xdr:from>
    <xdr:to>
      <xdr:col>107</xdr:col>
      <xdr:colOff>50800</xdr:colOff>
      <xdr:row>108</xdr:row>
      <xdr:rowOff>76200</xdr:rowOff>
    </xdr:to>
    <xdr:cxnSp macro="">
      <xdr:nvCxnSpPr>
        <xdr:cNvPr id="939" name="直線コネクタ 938">
          <a:extLst>
            <a:ext uri="{FF2B5EF4-FFF2-40B4-BE49-F238E27FC236}">
              <a16:creationId xmlns:a16="http://schemas.microsoft.com/office/drawing/2014/main" id="{6360B406-E478-48FA-86AB-5319198496AA}"/>
            </a:ext>
          </a:extLst>
        </xdr:cNvPr>
        <xdr:cNvCxnSpPr/>
      </xdr:nvCxnSpPr>
      <xdr:spPr>
        <a:xfrm>
          <a:off x="17602200" y="175641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25400</xdr:rowOff>
    </xdr:from>
    <xdr:to>
      <xdr:col>98</xdr:col>
      <xdr:colOff>38100</xdr:colOff>
      <xdr:row>108</xdr:row>
      <xdr:rowOff>127000</xdr:rowOff>
    </xdr:to>
    <xdr:sp macro="" textlink="">
      <xdr:nvSpPr>
        <xdr:cNvPr id="940" name="楕円 939">
          <a:extLst>
            <a:ext uri="{FF2B5EF4-FFF2-40B4-BE49-F238E27FC236}">
              <a16:creationId xmlns:a16="http://schemas.microsoft.com/office/drawing/2014/main" id="{68F0B302-825F-4CF1-A6BF-46DE6135AA3D}"/>
            </a:ext>
          </a:extLst>
        </xdr:cNvPr>
        <xdr:cNvSpPr/>
      </xdr:nvSpPr>
      <xdr:spPr>
        <a:xfrm>
          <a:off x="16754475" y="175164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76200</xdr:rowOff>
    </xdr:from>
    <xdr:to>
      <xdr:col>102</xdr:col>
      <xdr:colOff>114300</xdr:colOff>
      <xdr:row>108</xdr:row>
      <xdr:rowOff>76200</xdr:rowOff>
    </xdr:to>
    <xdr:cxnSp macro="">
      <xdr:nvCxnSpPr>
        <xdr:cNvPr id="941" name="直線コネクタ 940">
          <a:extLst>
            <a:ext uri="{FF2B5EF4-FFF2-40B4-BE49-F238E27FC236}">
              <a16:creationId xmlns:a16="http://schemas.microsoft.com/office/drawing/2014/main" id="{271B5BBD-EE68-4FEC-88E1-773685781A75}"/>
            </a:ext>
          </a:extLst>
        </xdr:cNvPr>
        <xdr:cNvCxnSpPr/>
      </xdr:nvCxnSpPr>
      <xdr:spPr>
        <a:xfrm>
          <a:off x="16802100" y="175641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54627</xdr:rowOff>
    </xdr:from>
    <xdr:ext cx="469744" cy="259045"/>
    <xdr:sp macro="" textlink="">
      <xdr:nvSpPr>
        <xdr:cNvPr id="942" name="n_1aveValue【公民館】&#10;一人当たり面積">
          <a:extLst>
            <a:ext uri="{FF2B5EF4-FFF2-40B4-BE49-F238E27FC236}">
              <a16:creationId xmlns:a16="http://schemas.microsoft.com/office/drawing/2014/main" id="{FB88E32B-9BB0-4838-A5A0-74ACA835C27B}"/>
            </a:ext>
          </a:extLst>
        </xdr:cNvPr>
        <xdr:cNvSpPr txBox="1"/>
      </xdr:nvSpPr>
      <xdr:spPr>
        <a:xfrm>
          <a:off x="18983402" y="1689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67327</xdr:rowOff>
    </xdr:from>
    <xdr:ext cx="469744" cy="259045"/>
    <xdr:sp macro="" textlink="">
      <xdr:nvSpPr>
        <xdr:cNvPr id="943" name="n_2aveValue【公民館】&#10;一人当たり面積">
          <a:extLst>
            <a:ext uri="{FF2B5EF4-FFF2-40B4-BE49-F238E27FC236}">
              <a16:creationId xmlns:a16="http://schemas.microsoft.com/office/drawing/2014/main" id="{EA97211E-E788-4D89-842D-00DF820E56B7}"/>
            </a:ext>
          </a:extLst>
        </xdr:cNvPr>
        <xdr:cNvSpPr txBox="1"/>
      </xdr:nvSpPr>
      <xdr:spPr>
        <a:xfrm>
          <a:off x="18183302" y="1690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67327</xdr:rowOff>
    </xdr:from>
    <xdr:ext cx="469744" cy="259045"/>
    <xdr:sp macro="" textlink="">
      <xdr:nvSpPr>
        <xdr:cNvPr id="944" name="n_3aveValue【公民館】&#10;一人当たり面積">
          <a:extLst>
            <a:ext uri="{FF2B5EF4-FFF2-40B4-BE49-F238E27FC236}">
              <a16:creationId xmlns:a16="http://schemas.microsoft.com/office/drawing/2014/main" id="{5A325FB8-10B3-4AA4-A71B-8EE428935D43}"/>
            </a:ext>
          </a:extLst>
        </xdr:cNvPr>
        <xdr:cNvSpPr txBox="1"/>
      </xdr:nvSpPr>
      <xdr:spPr>
        <a:xfrm>
          <a:off x="17383202" y="1690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16527</xdr:rowOff>
    </xdr:from>
    <xdr:ext cx="469744" cy="259045"/>
    <xdr:sp macro="" textlink="">
      <xdr:nvSpPr>
        <xdr:cNvPr id="945" name="n_4aveValue【公民館】&#10;一人当たり面積">
          <a:extLst>
            <a:ext uri="{FF2B5EF4-FFF2-40B4-BE49-F238E27FC236}">
              <a16:creationId xmlns:a16="http://schemas.microsoft.com/office/drawing/2014/main" id="{EB5B6009-65FE-4AD6-8E3A-457DF7262D3D}"/>
            </a:ext>
          </a:extLst>
        </xdr:cNvPr>
        <xdr:cNvSpPr txBox="1"/>
      </xdr:nvSpPr>
      <xdr:spPr>
        <a:xfrm>
          <a:off x="16592627" y="1685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118127</xdr:rowOff>
    </xdr:from>
    <xdr:ext cx="469744" cy="259045"/>
    <xdr:sp macro="" textlink="">
      <xdr:nvSpPr>
        <xdr:cNvPr id="946" name="n_1mainValue【公民館】&#10;一人当たり面積">
          <a:extLst>
            <a:ext uri="{FF2B5EF4-FFF2-40B4-BE49-F238E27FC236}">
              <a16:creationId xmlns:a16="http://schemas.microsoft.com/office/drawing/2014/main" id="{9875AC41-3661-46CA-9748-5DA588CB017D}"/>
            </a:ext>
          </a:extLst>
        </xdr:cNvPr>
        <xdr:cNvSpPr txBox="1"/>
      </xdr:nvSpPr>
      <xdr:spPr>
        <a:xfrm>
          <a:off x="18983402" y="1760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118127</xdr:rowOff>
    </xdr:from>
    <xdr:ext cx="469744" cy="259045"/>
    <xdr:sp macro="" textlink="">
      <xdr:nvSpPr>
        <xdr:cNvPr id="947" name="n_2mainValue【公民館】&#10;一人当たり面積">
          <a:extLst>
            <a:ext uri="{FF2B5EF4-FFF2-40B4-BE49-F238E27FC236}">
              <a16:creationId xmlns:a16="http://schemas.microsoft.com/office/drawing/2014/main" id="{DEF10D86-D35D-4C77-9FFD-C17481771463}"/>
            </a:ext>
          </a:extLst>
        </xdr:cNvPr>
        <xdr:cNvSpPr txBox="1"/>
      </xdr:nvSpPr>
      <xdr:spPr>
        <a:xfrm>
          <a:off x="18183302" y="1760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118127</xdr:rowOff>
    </xdr:from>
    <xdr:ext cx="469744" cy="259045"/>
    <xdr:sp macro="" textlink="">
      <xdr:nvSpPr>
        <xdr:cNvPr id="948" name="n_3mainValue【公民館】&#10;一人当たり面積">
          <a:extLst>
            <a:ext uri="{FF2B5EF4-FFF2-40B4-BE49-F238E27FC236}">
              <a16:creationId xmlns:a16="http://schemas.microsoft.com/office/drawing/2014/main" id="{207E8002-76BA-4902-8544-030D8DECA8C9}"/>
            </a:ext>
          </a:extLst>
        </xdr:cNvPr>
        <xdr:cNvSpPr txBox="1"/>
      </xdr:nvSpPr>
      <xdr:spPr>
        <a:xfrm>
          <a:off x="17383202" y="1760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118127</xdr:rowOff>
    </xdr:from>
    <xdr:ext cx="469744" cy="259045"/>
    <xdr:sp macro="" textlink="">
      <xdr:nvSpPr>
        <xdr:cNvPr id="949" name="n_4mainValue【公民館】&#10;一人当たり面積">
          <a:extLst>
            <a:ext uri="{FF2B5EF4-FFF2-40B4-BE49-F238E27FC236}">
              <a16:creationId xmlns:a16="http://schemas.microsoft.com/office/drawing/2014/main" id="{54AF9374-DF3C-4472-A15F-BA47572154AD}"/>
            </a:ext>
          </a:extLst>
        </xdr:cNvPr>
        <xdr:cNvSpPr txBox="1"/>
      </xdr:nvSpPr>
      <xdr:spPr>
        <a:xfrm>
          <a:off x="16592627" y="1760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CFEC5D76-8643-4B40-A09C-4645A70C33AD}"/>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3BEFBA0E-A55F-4176-BBDD-B96AAA4AF48A}"/>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45059A98-9AB7-4058-910A-05AF00EE489A}"/>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類似団体と比較して、特に認定こども園・幼稚園・保育所や公営住宅などで減価償却率が高くなっている。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　認定こども園・幼稚園・保育所については、特に幼稚園の有形固定資産減価償却率が高くなっている。神戸市では平成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子ども・子育て支援新制度実施後の神戸市立幼稚園のあり方」を策定し、市街地における幼稚園の規模を適正化する観点から、令和２年度までに計９園の閉園を進め、施設総量の削減を図っている。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年度には幼稚園を含めた学校施設にかかる個別施設計画を策定しており、同計画に基づいて老朽化対策に取り組んでいく。</a:t>
          </a:r>
        </a:p>
        <a:p>
          <a:r>
            <a:rPr kumimoji="1" lang="ja-JP" altLang="en-US" sz="1300">
              <a:latin typeface="ＭＳ Ｐゴシック" panose="020B0600070205080204" pitchFamily="50" charset="-128"/>
              <a:ea typeface="ＭＳ Ｐゴシック" panose="020B0600070205080204" pitchFamily="50" charset="-128"/>
            </a:rPr>
            <a:t>　また、市営住宅については、平成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年度に策定した</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年間の第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市営住宅マネジメント計画に基づき、市営住宅の再編と改修に取り組んできている。令和２年度には第３次市営住宅マネジメント計画を策定しており、引き続き適正な住宅ストックとなるよう、再編と回収に取り組んでいく。</a:t>
          </a:r>
        </a:p>
        <a:p>
          <a:r>
            <a:rPr kumimoji="1" lang="ja-JP" altLang="en-US" sz="1300">
              <a:latin typeface="ＭＳ Ｐゴシック" panose="020B0600070205080204" pitchFamily="50" charset="-128"/>
              <a:ea typeface="ＭＳ Ｐゴシック" panose="020B0600070205080204" pitchFamily="50" charset="-128"/>
            </a:rPr>
            <a:t>　一方、道路については、舗装のひび割れ率やわだちを定量的に評価し、計画的かつ緊急性の高いものから順次道路補修整備、また道路改良工事に合わせて計画的に舗装補修を行ってきており、有形固定資産減価償却率は上昇傾向にはあるものの全国平均を下回っている。今後も、引続き計画的に道路修繕を実施す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8E64550-CFF0-456F-BD99-EBADC35AFD12}"/>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29BB44A-1B1C-49B7-A19F-F16FBFB94BCE}"/>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EE1429A-EF5B-4B02-9DCF-6760ACFB7570}"/>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9704548-0250-4C2F-A2EE-FE8F2EC90F35}"/>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EE96B41-6722-496B-86F3-53824583B0BD}"/>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9D6D858-4350-41E4-B0D8-03ECBBF22495}"/>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537DB39-7FAB-4833-8C52-E068478C6028}"/>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0502672-A3A7-46C0-AB0C-536810A13191}"/>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16F431D-C755-4810-83C2-81E57BFFABC8}"/>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008A1C4-F9D6-4F48-8A75-E3327B5F13D9}"/>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1,526,835
1,478,386
557.02
1,064,734,684
1,043,420,498
299,947
443,142,773
1,137,675,905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337D9B2-3B49-4C92-873E-24861E5D3FA4}"/>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834FAA0-7DEB-452F-9CD9-FCA8DEA81692}"/>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C01D735-B927-48D1-82CF-F0A0F93686A0}"/>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95DF9BF-68B6-4BE8-B9FE-AD9E002BD5CC}"/>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6E31049-FD84-4821-9EE9-3AFC594C0F6B}"/>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35E11A7-23BC-4142-82C1-DD58FDAADC3E}"/>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2AF4E64-1B2A-400D-9CF7-4049853EB7DA}"/>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CD883FA-A03A-4A66-9D6C-1DE27D0236DF}"/>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86CEA0A-252D-4B69-BF83-3B5C04087E77}"/>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28E3C5A-F0F6-4AB4-811D-3BA9E4E16711}"/>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7C63739-4F7D-4723-A22D-EAF92D2CEE42}"/>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8F52C6C-3661-43DF-8948-4011B06AE080}"/>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E77DEF4-5687-46A8-8B10-6737FF514E22}"/>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BE32F85-5C6E-4E0D-B970-1321CE88FA77}"/>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7EFE5EC-7D48-49D2-8D24-F416D770D341}"/>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DFB7D8A-832E-4C84-A422-5D45E0E6A939}"/>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1559460-BBF0-4D01-9299-8482C6CB71C5}"/>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F5E1839-9ED3-4F70-8A1D-BB654538002F}"/>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11219FD-67E3-42BE-8D2C-06B9C2800BFB}"/>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6BDD00C-AB07-4FC9-82E6-A011325F7314}"/>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1222BDA-5643-4A42-A3EF-C30463ED2DB6}"/>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3AAE518-7B31-4C98-9A5B-905FEAC52000}"/>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8857B15-D9EF-4A73-9642-96A8AE3C3AF2}"/>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A8DC095-18B8-4CBA-901C-A9CA4D98ECF0}"/>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3BB82AD-5BD8-4E5B-A5A5-B4C211681AF8}"/>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44D80D9-5C03-487E-AE0D-BDF6CA1806D5}"/>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C59EFF9-1415-4BFE-8AEE-476BBCBB46BE}"/>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7F77531-BB0D-4F25-AE62-9E7EC6ED3D8F}"/>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E926796-6431-4CA7-90C3-01482D83F05E}"/>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7DF7C36-556C-4D1C-A314-2C8DCB17AFAF}"/>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EC2A177-C285-4D85-BFA0-130F1CEE96BF}"/>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2C4255D6-0236-4209-88CE-AF4F07F86C70}"/>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90206796-7858-4D63-BE02-635FECA5ACCA}"/>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1CD29ABA-B7CC-462F-9CC1-D277CB4AA6AB}"/>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564E299-2A25-4F9D-A220-71DF3F1AC857}"/>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AE97C0D-AEED-453D-A8C5-A0C46242BAC9}"/>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4850074-BB1E-44D4-844E-D6F46D810F20}"/>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828A210-FB33-4733-AD26-F232916F4A16}"/>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C06D4C9-BBBE-44F8-A772-0481B799DA04}"/>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A3D3240-8C2D-40F0-AB62-27979F624680}"/>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9C74CCD-83C4-4E81-A693-03A76D876EC3}"/>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B272300-3D6B-4FD6-AEFA-9E47452CF6B8}"/>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197F5C0-F9C3-4A4B-BF3C-0DD286C485D3}"/>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AE053A3D-78FA-4FA6-AF86-2403A71EA93F}"/>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AD2C975B-AE41-4FF8-8C5F-C0C944107C8F}"/>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91440</xdr:rowOff>
    </xdr:from>
    <xdr:to>
      <xdr:col>24</xdr:col>
      <xdr:colOff>62865</xdr:colOff>
      <xdr:row>42</xdr:row>
      <xdr:rowOff>106680</xdr:rowOff>
    </xdr:to>
    <xdr:cxnSp macro="">
      <xdr:nvCxnSpPr>
        <xdr:cNvPr id="57" name="直線コネクタ 56">
          <a:extLst>
            <a:ext uri="{FF2B5EF4-FFF2-40B4-BE49-F238E27FC236}">
              <a16:creationId xmlns:a16="http://schemas.microsoft.com/office/drawing/2014/main" id="{C45ACF9C-CC50-4238-91F5-6768881D69A5}"/>
            </a:ext>
          </a:extLst>
        </xdr:cNvPr>
        <xdr:cNvCxnSpPr/>
      </xdr:nvCxnSpPr>
      <xdr:spPr>
        <a:xfrm flipV="1">
          <a:off x="4180840" y="5593715"/>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110507</xdr:rowOff>
    </xdr:from>
    <xdr:ext cx="405111" cy="259045"/>
    <xdr:sp macro="" textlink="">
      <xdr:nvSpPr>
        <xdr:cNvPr id="58" name="【図書館】&#10;有形固定資産減価償却率最小値テキスト">
          <a:extLst>
            <a:ext uri="{FF2B5EF4-FFF2-40B4-BE49-F238E27FC236}">
              <a16:creationId xmlns:a16="http://schemas.microsoft.com/office/drawing/2014/main" id="{A5A6F257-DC0E-4BB8-BE2A-B5696A864EC2}"/>
            </a:ext>
          </a:extLst>
        </xdr:cNvPr>
        <xdr:cNvSpPr txBox="1"/>
      </xdr:nvSpPr>
      <xdr:spPr>
        <a:xfrm>
          <a:off x="4219575" y="690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106680</xdr:rowOff>
    </xdr:from>
    <xdr:to>
      <xdr:col>24</xdr:col>
      <xdr:colOff>152400</xdr:colOff>
      <xdr:row>42</xdr:row>
      <xdr:rowOff>106680</xdr:rowOff>
    </xdr:to>
    <xdr:cxnSp macro="">
      <xdr:nvCxnSpPr>
        <xdr:cNvPr id="59" name="直線コネクタ 58">
          <a:extLst>
            <a:ext uri="{FF2B5EF4-FFF2-40B4-BE49-F238E27FC236}">
              <a16:creationId xmlns:a16="http://schemas.microsoft.com/office/drawing/2014/main" id="{8EA493E9-A0A4-4756-855C-E3C48B2381CD}"/>
            </a:ext>
          </a:extLst>
        </xdr:cNvPr>
        <xdr:cNvCxnSpPr/>
      </xdr:nvCxnSpPr>
      <xdr:spPr>
        <a:xfrm>
          <a:off x="4105275" y="69043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38117</xdr:rowOff>
    </xdr:from>
    <xdr:ext cx="405111" cy="259045"/>
    <xdr:sp macro="" textlink="">
      <xdr:nvSpPr>
        <xdr:cNvPr id="60" name="【図書館】&#10;有形固定資産減価償却率最大値テキスト">
          <a:extLst>
            <a:ext uri="{FF2B5EF4-FFF2-40B4-BE49-F238E27FC236}">
              <a16:creationId xmlns:a16="http://schemas.microsoft.com/office/drawing/2014/main" id="{8EAE3632-3198-47A7-B712-56D4EE091A24}"/>
            </a:ext>
          </a:extLst>
        </xdr:cNvPr>
        <xdr:cNvSpPr txBox="1"/>
      </xdr:nvSpPr>
      <xdr:spPr>
        <a:xfrm>
          <a:off x="4219575" y="538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91440</xdr:rowOff>
    </xdr:from>
    <xdr:to>
      <xdr:col>24</xdr:col>
      <xdr:colOff>152400</xdr:colOff>
      <xdr:row>34</xdr:row>
      <xdr:rowOff>91440</xdr:rowOff>
    </xdr:to>
    <xdr:cxnSp macro="">
      <xdr:nvCxnSpPr>
        <xdr:cNvPr id="61" name="直線コネクタ 60">
          <a:extLst>
            <a:ext uri="{FF2B5EF4-FFF2-40B4-BE49-F238E27FC236}">
              <a16:creationId xmlns:a16="http://schemas.microsoft.com/office/drawing/2014/main" id="{6DCCF07F-1733-4C9B-A82D-C60B35893959}"/>
            </a:ext>
          </a:extLst>
        </xdr:cNvPr>
        <xdr:cNvCxnSpPr/>
      </xdr:nvCxnSpPr>
      <xdr:spPr>
        <a:xfrm>
          <a:off x="4105275" y="55937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109237</xdr:rowOff>
    </xdr:from>
    <xdr:ext cx="405111" cy="259045"/>
    <xdr:sp macro="" textlink="">
      <xdr:nvSpPr>
        <xdr:cNvPr id="62" name="【図書館】&#10;有形固定資産減価償却率平均値テキスト">
          <a:extLst>
            <a:ext uri="{FF2B5EF4-FFF2-40B4-BE49-F238E27FC236}">
              <a16:creationId xmlns:a16="http://schemas.microsoft.com/office/drawing/2014/main" id="{FB5B02C6-19B9-472D-B0A0-093AE01FC82E}"/>
            </a:ext>
          </a:extLst>
        </xdr:cNvPr>
        <xdr:cNvSpPr txBox="1"/>
      </xdr:nvSpPr>
      <xdr:spPr>
        <a:xfrm>
          <a:off x="4219575" y="5935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86360</xdr:rowOff>
    </xdr:from>
    <xdr:to>
      <xdr:col>24</xdr:col>
      <xdr:colOff>114300</xdr:colOff>
      <xdr:row>38</xdr:row>
      <xdr:rowOff>16510</xdr:rowOff>
    </xdr:to>
    <xdr:sp macro="" textlink="">
      <xdr:nvSpPr>
        <xdr:cNvPr id="63" name="フローチャート: 判断 62">
          <a:extLst>
            <a:ext uri="{FF2B5EF4-FFF2-40B4-BE49-F238E27FC236}">
              <a16:creationId xmlns:a16="http://schemas.microsoft.com/office/drawing/2014/main" id="{DCFE11CF-4731-45C0-AE71-44C34ABBB756}"/>
            </a:ext>
          </a:extLst>
        </xdr:cNvPr>
        <xdr:cNvSpPr/>
      </xdr:nvSpPr>
      <xdr:spPr>
        <a:xfrm>
          <a:off x="4124325" y="60744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162560</xdr:rowOff>
    </xdr:from>
    <xdr:to>
      <xdr:col>20</xdr:col>
      <xdr:colOff>38100</xdr:colOff>
      <xdr:row>37</xdr:row>
      <xdr:rowOff>92710</xdr:rowOff>
    </xdr:to>
    <xdr:sp macro="" textlink="">
      <xdr:nvSpPr>
        <xdr:cNvPr id="64" name="フローチャート: 判断 63">
          <a:extLst>
            <a:ext uri="{FF2B5EF4-FFF2-40B4-BE49-F238E27FC236}">
              <a16:creationId xmlns:a16="http://schemas.microsoft.com/office/drawing/2014/main" id="{4A2D0FC5-7C8B-4CBD-8EE4-B52E5FD602EB}"/>
            </a:ext>
          </a:extLst>
        </xdr:cNvPr>
        <xdr:cNvSpPr/>
      </xdr:nvSpPr>
      <xdr:spPr>
        <a:xfrm>
          <a:off x="3381375" y="59886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a16="http://schemas.microsoft.com/office/drawing/2014/main" id="{8716D0BF-CE70-4F5B-9151-9AEACF46E885}"/>
            </a:ext>
          </a:extLst>
        </xdr:cNvPr>
        <xdr:cNvSpPr/>
      </xdr:nvSpPr>
      <xdr:spPr>
        <a:xfrm>
          <a:off x="2571750" y="59315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71120</xdr:rowOff>
    </xdr:from>
    <xdr:to>
      <xdr:col>10</xdr:col>
      <xdr:colOff>165100</xdr:colOff>
      <xdr:row>37</xdr:row>
      <xdr:rowOff>1270</xdr:rowOff>
    </xdr:to>
    <xdr:sp macro="" textlink="">
      <xdr:nvSpPr>
        <xdr:cNvPr id="66" name="フローチャート: 判断 65">
          <a:extLst>
            <a:ext uri="{FF2B5EF4-FFF2-40B4-BE49-F238E27FC236}">
              <a16:creationId xmlns:a16="http://schemas.microsoft.com/office/drawing/2014/main" id="{11EEEC09-DD17-4EF1-92B8-4C89147D0D0E}"/>
            </a:ext>
          </a:extLst>
        </xdr:cNvPr>
        <xdr:cNvSpPr/>
      </xdr:nvSpPr>
      <xdr:spPr>
        <a:xfrm>
          <a:off x="1781175" y="58972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29210</xdr:rowOff>
    </xdr:from>
    <xdr:to>
      <xdr:col>6</xdr:col>
      <xdr:colOff>38100</xdr:colOff>
      <xdr:row>36</xdr:row>
      <xdr:rowOff>130810</xdr:rowOff>
    </xdr:to>
    <xdr:sp macro="" textlink="">
      <xdr:nvSpPr>
        <xdr:cNvPr id="67" name="フローチャート: 判断 66">
          <a:extLst>
            <a:ext uri="{FF2B5EF4-FFF2-40B4-BE49-F238E27FC236}">
              <a16:creationId xmlns:a16="http://schemas.microsoft.com/office/drawing/2014/main" id="{3828C59A-9E54-475E-BF19-DD7EA91ADBEB}"/>
            </a:ext>
          </a:extLst>
        </xdr:cNvPr>
        <xdr:cNvSpPr/>
      </xdr:nvSpPr>
      <xdr:spPr>
        <a:xfrm>
          <a:off x="981075" y="585533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F0BF234-3044-4BAE-B7F8-2235F90A02C7}"/>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C04BACC-BDC7-42C1-A77B-4A9FC0AEBC92}"/>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A1EC12D-61D9-456C-9620-E16E0B5CBB26}"/>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824FFFF-DC72-4284-9619-99BBE9EE86DE}"/>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15592A3-FA2F-4052-A416-6A6736DB08FC}"/>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25400</xdr:rowOff>
    </xdr:from>
    <xdr:to>
      <xdr:col>24</xdr:col>
      <xdr:colOff>114300</xdr:colOff>
      <xdr:row>38</xdr:row>
      <xdr:rowOff>127000</xdr:rowOff>
    </xdr:to>
    <xdr:sp macro="" textlink="">
      <xdr:nvSpPr>
        <xdr:cNvPr id="73" name="楕円 72">
          <a:extLst>
            <a:ext uri="{FF2B5EF4-FFF2-40B4-BE49-F238E27FC236}">
              <a16:creationId xmlns:a16="http://schemas.microsoft.com/office/drawing/2014/main" id="{4A54B47F-04B5-429C-A56E-3F6927C624A9}"/>
            </a:ext>
          </a:extLst>
        </xdr:cNvPr>
        <xdr:cNvSpPr/>
      </xdr:nvSpPr>
      <xdr:spPr>
        <a:xfrm>
          <a:off x="4124325" y="61817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3827</xdr:rowOff>
    </xdr:from>
    <xdr:ext cx="405111" cy="259045"/>
    <xdr:sp macro="" textlink="">
      <xdr:nvSpPr>
        <xdr:cNvPr id="74" name="【図書館】&#10;有形固定資産減価償却率該当値テキスト">
          <a:extLst>
            <a:ext uri="{FF2B5EF4-FFF2-40B4-BE49-F238E27FC236}">
              <a16:creationId xmlns:a16="http://schemas.microsoft.com/office/drawing/2014/main" id="{F08401DD-E287-49C2-9C8E-092075EAF712}"/>
            </a:ext>
          </a:extLst>
        </xdr:cNvPr>
        <xdr:cNvSpPr txBox="1"/>
      </xdr:nvSpPr>
      <xdr:spPr>
        <a:xfrm>
          <a:off x="4219575" y="6160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139700</xdr:rowOff>
    </xdr:from>
    <xdr:to>
      <xdr:col>20</xdr:col>
      <xdr:colOff>38100</xdr:colOff>
      <xdr:row>38</xdr:row>
      <xdr:rowOff>69850</xdr:rowOff>
    </xdr:to>
    <xdr:sp macro="" textlink="">
      <xdr:nvSpPr>
        <xdr:cNvPr id="75" name="楕円 74">
          <a:extLst>
            <a:ext uri="{FF2B5EF4-FFF2-40B4-BE49-F238E27FC236}">
              <a16:creationId xmlns:a16="http://schemas.microsoft.com/office/drawing/2014/main" id="{04C61F00-ECCE-4226-ADCA-D48D99E8E353}"/>
            </a:ext>
          </a:extLst>
        </xdr:cNvPr>
        <xdr:cNvSpPr/>
      </xdr:nvSpPr>
      <xdr:spPr>
        <a:xfrm>
          <a:off x="3381375" y="61341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19050</xdr:rowOff>
    </xdr:from>
    <xdr:to>
      <xdr:col>24</xdr:col>
      <xdr:colOff>63500</xdr:colOff>
      <xdr:row>38</xdr:row>
      <xdr:rowOff>76200</xdr:rowOff>
    </xdr:to>
    <xdr:cxnSp macro="">
      <xdr:nvCxnSpPr>
        <xdr:cNvPr id="76" name="直線コネクタ 75">
          <a:extLst>
            <a:ext uri="{FF2B5EF4-FFF2-40B4-BE49-F238E27FC236}">
              <a16:creationId xmlns:a16="http://schemas.microsoft.com/office/drawing/2014/main" id="{C2284A30-4CD2-4C9F-A1F1-C251F96635B2}"/>
            </a:ext>
          </a:extLst>
        </xdr:cNvPr>
        <xdr:cNvCxnSpPr/>
      </xdr:nvCxnSpPr>
      <xdr:spPr>
        <a:xfrm>
          <a:off x="3429000" y="6172200"/>
          <a:ext cx="7524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105410</xdr:rowOff>
    </xdr:from>
    <xdr:to>
      <xdr:col>15</xdr:col>
      <xdr:colOff>101600</xdr:colOff>
      <xdr:row>38</xdr:row>
      <xdr:rowOff>35560</xdr:rowOff>
    </xdr:to>
    <xdr:sp macro="" textlink="">
      <xdr:nvSpPr>
        <xdr:cNvPr id="77" name="楕円 76">
          <a:extLst>
            <a:ext uri="{FF2B5EF4-FFF2-40B4-BE49-F238E27FC236}">
              <a16:creationId xmlns:a16="http://schemas.microsoft.com/office/drawing/2014/main" id="{5DFCD964-978F-45E7-9438-57DC5DEE72E4}"/>
            </a:ext>
          </a:extLst>
        </xdr:cNvPr>
        <xdr:cNvSpPr/>
      </xdr:nvSpPr>
      <xdr:spPr>
        <a:xfrm>
          <a:off x="2571750" y="609346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156210</xdr:rowOff>
    </xdr:from>
    <xdr:to>
      <xdr:col>19</xdr:col>
      <xdr:colOff>177800</xdr:colOff>
      <xdr:row>38</xdr:row>
      <xdr:rowOff>19050</xdr:rowOff>
    </xdr:to>
    <xdr:cxnSp macro="">
      <xdr:nvCxnSpPr>
        <xdr:cNvPr id="78" name="直線コネクタ 77">
          <a:extLst>
            <a:ext uri="{FF2B5EF4-FFF2-40B4-BE49-F238E27FC236}">
              <a16:creationId xmlns:a16="http://schemas.microsoft.com/office/drawing/2014/main" id="{25B96A5F-F171-4E1E-8BB0-62C9009F2316}"/>
            </a:ext>
          </a:extLst>
        </xdr:cNvPr>
        <xdr:cNvCxnSpPr/>
      </xdr:nvCxnSpPr>
      <xdr:spPr>
        <a:xfrm>
          <a:off x="2619375" y="6150610"/>
          <a:ext cx="809625"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29210</xdr:rowOff>
    </xdr:from>
    <xdr:to>
      <xdr:col>10</xdr:col>
      <xdr:colOff>165100</xdr:colOff>
      <xdr:row>37</xdr:row>
      <xdr:rowOff>130810</xdr:rowOff>
    </xdr:to>
    <xdr:sp macro="" textlink="">
      <xdr:nvSpPr>
        <xdr:cNvPr id="79" name="楕円 78">
          <a:extLst>
            <a:ext uri="{FF2B5EF4-FFF2-40B4-BE49-F238E27FC236}">
              <a16:creationId xmlns:a16="http://schemas.microsoft.com/office/drawing/2014/main" id="{1D45236E-68BC-4C8B-B54C-D64B530A2A34}"/>
            </a:ext>
          </a:extLst>
        </xdr:cNvPr>
        <xdr:cNvSpPr/>
      </xdr:nvSpPr>
      <xdr:spPr>
        <a:xfrm>
          <a:off x="1781175" y="601726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80010</xdr:rowOff>
    </xdr:from>
    <xdr:to>
      <xdr:col>15</xdr:col>
      <xdr:colOff>50800</xdr:colOff>
      <xdr:row>37</xdr:row>
      <xdr:rowOff>156210</xdr:rowOff>
    </xdr:to>
    <xdr:cxnSp macro="">
      <xdr:nvCxnSpPr>
        <xdr:cNvPr id="80" name="直線コネクタ 79">
          <a:extLst>
            <a:ext uri="{FF2B5EF4-FFF2-40B4-BE49-F238E27FC236}">
              <a16:creationId xmlns:a16="http://schemas.microsoft.com/office/drawing/2014/main" id="{8C42F202-7FA9-42FE-B401-30FDAE6BFBC0}"/>
            </a:ext>
          </a:extLst>
        </xdr:cNvPr>
        <xdr:cNvCxnSpPr/>
      </xdr:nvCxnSpPr>
      <xdr:spPr>
        <a:xfrm>
          <a:off x="1828800" y="6074410"/>
          <a:ext cx="7905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124460</xdr:rowOff>
    </xdr:from>
    <xdr:to>
      <xdr:col>6</xdr:col>
      <xdr:colOff>38100</xdr:colOff>
      <xdr:row>37</xdr:row>
      <xdr:rowOff>54610</xdr:rowOff>
    </xdr:to>
    <xdr:sp macro="" textlink="">
      <xdr:nvSpPr>
        <xdr:cNvPr id="81" name="楕円 80">
          <a:extLst>
            <a:ext uri="{FF2B5EF4-FFF2-40B4-BE49-F238E27FC236}">
              <a16:creationId xmlns:a16="http://schemas.microsoft.com/office/drawing/2014/main" id="{2FB6F7C5-4FC2-45EE-8F7F-8F9A4A5EC0B6}"/>
            </a:ext>
          </a:extLst>
        </xdr:cNvPr>
        <xdr:cNvSpPr/>
      </xdr:nvSpPr>
      <xdr:spPr>
        <a:xfrm>
          <a:off x="981075" y="59505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3810</xdr:rowOff>
    </xdr:from>
    <xdr:to>
      <xdr:col>10</xdr:col>
      <xdr:colOff>114300</xdr:colOff>
      <xdr:row>37</xdr:row>
      <xdr:rowOff>80010</xdr:rowOff>
    </xdr:to>
    <xdr:cxnSp macro="">
      <xdr:nvCxnSpPr>
        <xdr:cNvPr id="82" name="直線コネクタ 81">
          <a:extLst>
            <a:ext uri="{FF2B5EF4-FFF2-40B4-BE49-F238E27FC236}">
              <a16:creationId xmlns:a16="http://schemas.microsoft.com/office/drawing/2014/main" id="{03999746-51CA-4FAD-ACD0-5B81502D6681}"/>
            </a:ext>
          </a:extLst>
        </xdr:cNvPr>
        <xdr:cNvCxnSpPr/>
      </xdr:nvCxnSpPr>
      <xdr:spPr>
        <a:xfrm>
          <a:off x="1028700" y="5998210"/>
          <a:ext cx="8001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109237</xdr:rowOff>
    </xdr:from>
    <xdr:ext cx="405111" cy="259045"/>
    <xdr:sp macro="" textlink="">
      <xdr:nvSpPr>
        <xdr:cNvPr id="83" name="n_1aveValue【図書館】&#10;有形固定資産減価償却率">
          <a:extLst>
            <a:ext uri="{FF2B5EF4-FFF2-40B4-BE49-F238E27FC236}">
              <a16:creationId xmlns:a16="http://schemas.microsoft.com/office/drawing/2014/main" id="{FAB3DAEB-8816-4A9B-B19F-76CE52DF507D}"/>
            </a:ext>
          </a:extLst>
        </xdr:cNvPr>
        <xdr:cNvSpPr txBox="1"/>
      </xdr:nvSpPr>
      <xdr:spPr>
        <a:xfrm>
          <a:off x="3239144" y="5773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4" name="n_2aveValue【図書館】&#10;有形固定資産減価償却率">
          <a:extLst>
            <a:ext uri="{FF2B5EF4-FFF2-40B4-BE49-F238E27FC236}">
              <a16:creationId xmlns:a16="http://schemas.microsoft.com/office/drawing/2014/main" id="{826DF70B-F2C0-4A02-9EBB-7C6AC553B3F4}"/>
            </a:ext>
          </a:extLst>
        </xdr:cNvPr>
        <xdr:cNvSpPr txBox="1"/>
      </xdr:nvSpPr>
      <xdr:spPr>
        <a:xfrm>
          <a:off x="2439044" y="5716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17797</xdr:rowOff>
    </xdr:from>
    <xdr:ext cx="405111" cy="259045"/>
    <xdr:sp macro="" textlink="">
      <xdr:nvSpPr>
        <xdr:cNvPr id="85" name="n_3aveValue【図書館】&#10;有形固定資産減価償却率">
          <a:extLst>
            <a:ext uri="{FF2B5EF4-FFF2-40B4-BE49-F238E27FC236}">
              <a16:creationId xmlns:a16="http://schemas.microsoft.com/office/drawing/2014/main" id="{E9A2139F-831A-4B91-827D-1474E5FEFC9B}"/>
            </a:ext>
          </a:extLst>
        </xdr:cNvPr>
        <xdr:cNvSpPr txBox="1"/>
      </xdr:nvSpPr>
      <xdr:spPr>
        <a:xfrm>
          <a:off x="1648469"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147337</xdr:rowOff>
    </xdr:from>
    <xdr:ext cx="405111" cy="259045"/>
    <xdr:sp macro="" textlink="">
      <xdr:nvSpPr>
        <xdr:cNvPr id="86" name="n_4aveValue【図書館】&#10;有形固定資産減価償却率">
          <a:extLst>
            <a:ext uri="{FF2B5EF4-FFF2-40B4-BE49-F238E27FC236}">
              <a16:creationId xmlns:a16="http://schemas.microsoft.com/office/drawing/2014/main" id="{4DBF25BB-8334-40B0-B370-79CFAB3244C6}"/>
            </a:ext>
          </a:extLst>
        </xdr:cNvPr>
        <xdr:cNvSpPr txBox="1"/>
      </xdr:nvSpPr>
      <xdr:spPr>
        <a:xfrm>
          <a:off x="848369" y="5649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60977</xdr:rowOff>
    </xdr:from>
    <xdr:ext cx="405111" cy="259045"/>
    <xdr:sp macro="" textlink="">
      <xdr:nvSpPr>
        <xdr:cNvPr id="87" name="n_1mainValue【図書館】&#10;有形固定資産減価償却率">
          <a:extLst>
            <a:ext uri="{FF2B5EF4-FFF2-40B4-BE49-F238E27FC236}">
              <a16:creationId xmlns:a16="http://schemas.microsoft.com/office/drawing/2014/main" id="{2027E1BA-67E4-46FA-81F5-9FC3899385EE}"/>
            </a:ext>
          </a:extLst>
        </xdr:cNvPr>
        <xdr:cNvSpPr txBox="1"/>
      </xdr:nvSpPr>
      <xdr:spPr>
        <a:xfrm>
          <a:off x="3239144" y="6217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8" name="n_2mainValue【図書館】&#10;有形固定資産減価償却率">
          <a:extLst>
            <a:ext uri="{FF2B5EF4-FFF2-40B4-BE49-F238E27FC236}">
              <a16:creationId xmlns:a16="http://schemas.microsoft.com/office/drawing/2014/main" id="{A4573D7A-C1AA-4159-9CFE-754FBEB1E37F}"/>
            </a:ext>
          </a:extLst>
        </xdr:cNvPr>
        <xdr:cNvSpPr txBox="1"/>
      </xdr:nvSpPr>
      <xdr:spPr>
        <a:xfrm>
          <a:off x="2439044" y="6183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121937</xdr:rowOff>
    </xdr:from>
    <xdr:ext cx="405111" cy="259045"/>
    <xdr:sp macro="" textlink="">
      <xdr:nvSpPr>
        <xdr:cNvPr id="89" name="n_3mainValue【図書館】&#10;有形固定資産減価償却率">
          <a:extLst>
            <a:ext uri="{FF2B5EF4-FFF2-40B4-BE49-F238E27FC236}">
              <a16:creationId xmlns:a16="http://schemas.microsoft.com/office/drawing/2014/main" id="{869D3020-6A5D-46DA-8306-3A8C148BF7F7}"/>
            </a:ext>
          </a:extLst>
        </xdr:cNvPr>
        <xdr:cNvSpPr txBox="1"/>
      </xdr:nvSpPr>
      <xdr:spPr>
        <a:xfrm>
          <a:off x="1648469" y="6116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45737</xdr:rowOff>
    </xdr:from>
    <xdr:ext cx="405111" cy="259045"/>
    <xdr:sp macro="" textlink="">
      <xdr:nvSpPr>
        <xdr:cNvPr id="90" name="n_4mainValue【図書館】&#10;有形固定資産減価償却率">
          <a:extLst>
            <a:ext uri="{FF2B5EF4-FFF2-40B4-BE49-F238E27FC236}">
              <a16:creationId xmlns:a16="http://schemas.microsoft.com/office/drawing/2014/main" id="{25DFA9B3-AE62-4F88-82EC-03ED30F32BB9}"/>
            </a:ext>
          </a:extLst>
        </xdr:cNvPr>
        <xdr:cNvSpPr txBox="1"/>
      </xdr:nvSpPr>
      <xdr:spPr>
        <a:xfrm>
          <a:off x="848369" y="6040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32ACD3AC-3A31-4C80-8599-7CBFBCA4249B}"/>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BCE2993A-98FA-4E2A-91A2-82E857CEACD8}"/>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301AC5F6-7382-4BE8-8A13-3F0C070FAC32}"/>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4885C9B2-A48C-4231-AFCA-507341549E39}"/>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4F98E916-F0E4-4D01-9F62-703B4F474BFA}"/>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EC4D3227-76C4-46DB-884E-CCCE55AF94F7}"/>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35E2EDFA-3732-4DFA-B40E-462A349A0940}"/>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D2E3ED29-767A-49FE-986F-967D1230F111}"/>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270A2F68-057F-43A3-B052-4092AEC33B30}"/>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B00DC163-E8DF-451C-AFB2-64C3AABBE3AA}"/>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a:extLst>
            <a:ext uri="{FF2B5EF4-FFF2-40B4-BE49-F238E27FC236}">
              <a16:creationId xmlns:a16="http://schemas.microsoft.com/office/drawing/2014/main" id="{C4179B8C-790A-45BE-9D40-8A4B95704D75}"/>
            </a:ext>
          </a:extLst>
        </xdr:cNvPr>
        <xdr:cNvSpPr txBox="1"/>
      </xdr:nvSpPr>
      <xdr:spPr>
        <a:xfrm>
          <a:off x="5527221"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4014C848-F1BB-440B-80B2-4D971134AE0C}"/>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3DD4EAF5-BC6D-4E2F-9B3B-F4521E484392}"/>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5DADA96F-F2F8-439B-A0F0-3B698D50A937}"/>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9DD49381-4B71-4B6B-969A-507DF6EA38D6}"/>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88229607-CC7B-4606-B07E-DEC031410C51}"/>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1A8F6A3E-CA36-42F4-BBE6-E8E7E123C453}"/>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E615AD60-DE13-46C6-91B9-BBE0D45EA81B}"/>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B5D83DC4-FD17-40E7-89D8-397F3FCE26DA}"/>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28C663B1-0550-42E5-853B-3C59CDCADC4E}"/>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8383F151-DC39-45B2-B08E-AA7F49D38742}"/>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A15C2E59-5093-438A-9BAA-43CEF8C4FC02}"/>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EED313DE-717E-4B5A-9064-157B713FFBA2}"/>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9F089552-F5F5-44BC-BA8F-A888AEE5C0B8}"/>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5" name="直線コネクタ 114">
          <a:extLst>
            <a:ext uri="{FF2B5EF4-FFF2-40B4-BE49-F238E27FC236}">
              <a16:creationId xmlns:a16="http://schemas.microsoft.com/office/drawing/2014/main" id="{BDEC6278-8689-4C97-AC78-813F81FEBB11}"/>
            </a:ext>
          </a:extLst>
        </xdr:cNvPr>
        <xdr:cNvCxnSpPr/>
      </xdr:nvCxnSpPr>
      <xdr:spPr>
        <a:xfrm flipV="1">
          <a:off x="9429115" y="5505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6" name="【図書館】&#10;一人当たり面積最小値テキスト">
          <a:extLst>
            <a:ext uri="{FF2B5EF4-FFF2-40B4-BE49-F238E27FC236}">
              <a16:creationId xmlns:a16="http://schemas.microsoft.com/office/drawing/2014/main" id="{7E168FFE-D98F-4696-B838-3FF9221B3A8A}"/>
            </a:ext>
          </a:extLst>
        </xdr:cNvPr>
        <xdr:cNvSpPr txBox="1"/>
      </xdr:nvSpPr>
      <xdr:spPr>
        <a:xfrm>
          <a:off x="9467850" y="68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7" name="直線コネクタ 116">
          <a:extLst>
            <a:ext uri="{FF2B5EF4-FFF2-40B4-BE49-F238E27FC236}">
              <a16:creationId xmlns:a16="http://schemas.microsoft.com/office/drawing/2014/main" id="{11559B2C-81CE-4BD0-8B46-52BEBC32F5E7}"/>
            </a:ext>
          </a:extLst>
        </xdr:cNvPr>
        <xdr:cNvCxnSpPr/>
      </xdr:nvCxnSpPr>
      <xdr:spPr>
        <a:xfrm>
          <a:off x="9363075" y="6877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CE72C106-E11C-4B6C-9399-96188D4C55E5}"/>
            </a:ext>
          </a:extLst>
        </xdr:cNvPr>
        <xdr:cNvSpPr txBox="1"/>
      </xdr:nvSpPr>
      <xdr:spPr>
        <a:xfrm>
          <a:off x="9467850" y="53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49D53D9D-C0B9-4480-A5C3-F0EB403FDE2F}"/>
            </a:ext>
          </a:extLst>
        </xdr:cNvPr>
        <xdr:cNvCxnSpPr/>
      </xdr:nvCxnSpPr>
      <xdr:spPr>
        <a:xfrm>
          <a:off x="9363075" y="55054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20" name="【図書館】&#10;一人当たり面積平均値テキスト">
          <a:extLst>
            <a:ext uri="{FF2B5EF4-FFF2-40B4-BE49-F238E27FC236}">
              <a16:creationId xmlns:a16="http://schemas.microsoft.com/office/drawing/2014/main" id="{1EB214CC-FC22-4DBD-B49D-DA0F3B3A7E3A}"/>
            </a:ext>
          </a:extLst>
        </xdr:cNvPr>
        <xdr:cNvSpPr txBox="1"/>
      </xdr:nvSpPr>
      <xdr:spPr>
        <a:xfrm>
          <a:off x="9467850" y="6322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1" name="フローチャート: 判断 120">
          <a:extLst>
            <a:ext uri="{FF2B5EF4-FFF2-40B4-BE49-F238E27FC236}">
              <a16:creationId xmlns:a16="http://schemas.microsoft.com/office/drawing/2014/main" id="{2F81DD33-5574-492B-B49F-5F06761428A7}"/>
            </a:ext>
          </a:extLst>
        </xdr:cNvPr>
        <xdr:cNvSpPr/>
      </xdr:nvSpPr>
      <xdr:spPr>
        <a:xfrm>
          <a:off x="9401175" y="647700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22" name="フローチャート: 判断 121">
          <a:extLst>
            <a:ext uri="{FF2B5EF4-FFF2-40B4-BE49-F238E27FC236}">
              <a16:creationId xmlns:a16="http://schemas.microsoft.com/office/drawing/2014/main" id="{9D70473D-88AC-4AEF-BBAF-57D9107EFB72}"/>
            </a:ext>
          </a:extLst>
        </xdr:cNvPr>
        <xdr:cNvSpPr/>
      </xdr:nvSpPr>
      <xdr:spPr>
        <a:xfrm>
          <a:off x="86391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3" name="フローチャート: 判断 122">
          <a:extLst>
            <a:ext uri="{FF2B5EF4-FFF2-40B4-BE49-F238E27FC236}">
              <a16:creationId xmlns:a16="http://schemas.microsoft.com/office/drawing/2014/main" id="{C9652E7E-6B9E-4EAA-BFF7-AE14E16DFFE8}"/>
            </a:ext>
          </a:extLst>
        </xdr:cNvPr>
        <xdr:cNvSpPr/>
      </xdr:nvSpPr>
      <xdr:spPr>
        <a:xfrm>
          <a:off x="7839075" y="64770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4" name="フローチャート: 判断 123">
          <a:extLst>
            <a:ext uri="{FF2B5EF4-FFF2-40B4-BE49-F238E27FC236}">
              <a16:creationId xmlns:a16="http://schemas.microsoft.com/office/drawing/2014/main" id="{01C66B58-96B6-4E2C-9A75-3A9594BB571C}"/>
            </a:ext>
          </a:extLst>
        </xdr:cNvPr>
        <xdr:cNvSpPr/>
      </xdr:nvSpPr>
      <xdr:spPr>
        <a:xfrm>
          <a:off x="7029450" y="64770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25" name="フローチャート: 判断 124">
          <a:extLst>
            <a:ext uri="{FF2B5EF4-FFF2-40B4-BE49-F238E27FC236}">
              <a16:creationId xmlns:a16="http://schemas.microsoft.com/office/drawing/2014/main" id="{9BCBE93B-F5E9-43F7-AF8A-5DF42CC0A972}"/>
            </a:ext>
          </a:extLst>
        </xdr:cNvPr>
        <xdr:cNvSpPr/>
      </xdr:nvSpPr>
      <xdr:spPr>
        <a:xfrm>
          <a:off x="62388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744E2B8-7E79-4798-BF27-D5DDDA7EE176}"/>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F76E320-1600-4CDD-8891-789256C00CE0}"/>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84B72C6-E30F-4FC5-983E-DF14C257DE7F}"/>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F5597CA-CC84-428D-912E-8E8786BD32EC}"/>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992C1DAC-0506-4B33-9359-08397F32322E}"/>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82550</xdr:rowOff>
    </xdr:from>
    <xdr:to>
      <xdr:col>55</xdr:col>
      <xdr:colOff>50800</xdr:colOff>
      <xdr:row>42</xdr:row>
      <xdr:rowOff>12700</xdr:rowOff>
    </xdr:to>
    <xdr:sp macro="" textlink="">
      <xdr:nvSpPr>
        <xdr:cNvPr id="131" name="楕円 130">
          <a:extLst>
            <a:ext uri="{FF2B5EF4-FFF2-40B4-BE49-F238E27FC236}">
              <a16:creationId xmlns:a16="http://schemas.microsoft.com/office/drawing/2014/main" id="{4CC51D47-D66B-4335-9906-14BA30C47867}"/>
            </a:ext>
          </a:extLst>
        </xdr:cNvPr>
        <xdr:cNvSpPr/>
      </xdr:nvSpPr>
      <xdr:spPr>
        <a:xfrm>
          <a:off x="9401175" y="672465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168927</xdr:rowOff>
    </xdr:from>
    <xdr:ext cx="469744" cy="259045"/>
    <xdr:sp macro="" textlink="">
      <xdr:nvSpPr>
        <xdr:cNvPr id="132" name="【図書館】&#10;一人当たり面積該当値テキスト">
          <a:extLst>
            <a:ext uri="{FF2B5EF4-FFF2-40B4-BE49-F238E27FC236}">
              <a16:creationId xmlns:a16="http://schemas.microsoft.com/office/drawing/2014/main" id="{A28B5275-67F3-44DC-BD57-838E41A8253D}"/>
            </a:ext>
          </a:extLst>
        </xdr:cNvPr>
        <xdr:cNvSpPr txBox="1"/>
      </xdr:nvSpPr>
      <xdr:spPr>
        <a:xfrm>
          <a:off x="9467850" y="663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82550</xdr:rowOff>
    </xdr:from>
    <xdr:to>
      <xdr:col>50</xdr:col>
      <xdr:colOff>165100</xdr:colOff>
      <xdr:row>42</xdr:row>
      <xdr:rowOff>12700</xdr:rowOff>
    </xdr:to>
    <xdr:sp macro="" textlink="">
      <xdr:nvSpPr>
        <xdr:cNvPr id="133" name="楕円 132">
          <a:extLst>
            <a:ext uri="{FF2B5EF4-FFF2-40B4-BE49-F238E27FC236}">
              <a16:creationId xmlns:a16="http://schemas.microsoft.com/office/drawing/2014/main" id="{2CC0CFF9-8DE9-4730-9372-0B41208661BF}"/>
            </a:ext>
          </a:extLst>
        </xdr:cNvPr>
        <xdr:cNvSpPr/>
      </xdr:nvSpPr>
      <xdr:spPr>
        <a:xfrm>
          <a:off x="8639175" y="67246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133350</xdr:rowOff>
    </xdr:from>
    <xdr:to>
      <xdr:col>55</xdr:col>
      <xdr:colOff>0</xdr:colOff>
      <xdr:row>41</xdr:row>
      <xdr:rowOff>133350</xdr:rowOff>
    </xdr:to>
    <xdr:cxnSp macro="">
      <xdr:nvCxnSpPr>
        <xdr:cNvPr id="134" name="直線コネクタ 133">
          <a:extLst>
            <a:ext uri="{FF2B5EF4-FFF2-40B4-BE49-F238E27FC236}">
              <a16:creationId xmlns:a16="http://schemas.microsoft.com/office/drawing/2014/main" id="{D3E29865-EB97-40B3-8170-40E7E1557561}"/>
            </a:ext>
          </a:extLst>
        </xdr:cNvPr>
        <xdr:cNvCxnSpPr/>
      </xdr:nvCxnSpPr>
      <xdr:spPr>
        <a:xfrm>
          <a:off x="8686800" y="677227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82550</xdr:rowOff>
    </xdr:from>
    <xdr:to>
      <xdr:col>46</xdr:col>
      <xdr:colOff>38100</xdr:colOff>
      <xdr:row>42</xdr:row>
      <xdr:rowOff>12700</xdr:rowOff>
    </xdr:to>
    <xdr:sp macro="" textlink="">
      <xdr:nvSpPr>
        <xdr:cNvPr id="135" name="楕円 134">
          <a:extLst>
            <a:ext uri="{FF2B5EF4-FFF2-40B4-BE49-F238E27FC236}">
              <a16:creationId xmlns:a16="http://schemas.microsoft.com/office/drawing/2014/main" id="{3C95E171-1E1E-41C1-ACA4-0E36F6B5680D}"/>
            </a:ext>
          </a:extLst>
        </xdr:cNvPr>
        <xdr:cNvSpPr/>
      </xdr:nvSpPr>
      <xdr:spPr>
        <a:xfrm>
          <a:off x="7839075" y="67246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133350</xdr:rowOff>
    </xdr:from>
    <xdr:to>
      <xdr:col>50</xdr:col>
      <xdr:colOff>114300</xdr:colOff>
      <xdr:row>41</xdr:row>
      <xdr:rowOff>133350</xdr:rowOff>
    </xdr:to>
    <xdr:cxnSp macro="">
      <xdr:nvCxnSpPr>
        <xdr:cNvPr id="136" name="直線コネクタ 135">
          <a:extLst>
            <a:ext uri="{FF2B5EF4-FFF2-40B4-BE49-F238E27FC236}">
              <a16:creationId xmlns:a16="http://schemas.microsoft.com/office/drawing/2014/main" id="{91E7A375-86CB-43F6-9FD7-C33152C9B6A0}"/>
            </a:ext>
          </a:extLst>
        </xdr:cNvPr>
        <xdr:cNvCxnSpPr/>
      </xdr:nvCxnSpPr>
      <xdr:spPr>
        <a:xfrm>
          <a:off x="7886700" y="67722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82550</xdr:rowOff>
    </xdr:from>
    <xdr:to>
      <xdr:col>41</xdr:col>
      <xdr:colOff>101600</xdr:colOff>
      <xdr:row>42</xdr:row>
      <xdr:rowOff>12700</xdr:rowOff>
    </xdr:to>
    <xdr:sp macro="" textlink="">
      <xdr:nvSpPr>
        <xdr:cNvPr id="137" name="楕円 136">
          <a:extLst>
            <a:ext uri="{FF2B5EF4-FFF2-40B4-BE49-F238E27FC236}">
              <a16:creationId xmlns:a16="http://schemas.microsoft.com/office/drawing/2014/main" id="{901652CB-BB40-4903-A299-A281D998614A}"/>
            </a:ext>
          </a:extLst>
        </xdr:cNvPr>
        <xdr:cNvSpPr/>
      </xdr:nvSpPr>
      <xdr:spPr>
        <a:xfrm>
          <a:off x="7029450" y="67246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133350</xdr:rowOff>
    </xdr:from>
    <xdr:to>
      <xdr:col>45</xdr:col>
      <xdr:colOff>177800</xdr:colOff>
      <xdr:row>41</xdr:row>
      <xdr:rowOff>133350</xdr:rowOff>
    </xdr:to>
    <xdr:cxnSp macro="">
      <xdr:nvCxnSpPr>
        <xdr:cNvPr id="138" name="直線コネクタ 137">
          <a:extLst>
            <a:ext uri="{FF2B5EF4-FFF2-40B4-BE49-F238E27FC236}">
              <a16:creationId xmlns:a16="http://schemas.microsoft.com/office/drawing/2014/main" id="{082E231C-41C6-44AD-9B5B-FB9947296CF1}"/>
            </a:ext>
          </a:extLst>
        </xdr:cNvPr>
        <xdr:cNvCxnSpPr/>
      </xdr:nvCxnSpPr>
      <xdr:spPr>
        <a:xfrm>
          <a:off x="7077075" y="67722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82550</xdr:rowOff>
    </xdr:from>
    <xdr:to>
      <xdr:col>36</xdr:col>
      <xdr:colOff>165100</xdr:colOff>
      <xdr:row>42</xdr:row>
      <xdr:rowOff>12700</xdr:rowOff>
    </xdr:to>
    <xdr:sp macro="" textlink="">
      <xdr:nvSpPr>
        <xdr:cNvPr id="139" name="楕円 138">
          <a:extLst>
            <a:ext uri="{FF2B5EF4-FFF2-40B4-BE49-F238E27FC236}">
              <a16:creationId xmlns:a16="http://schemas.microsoft.com/office/drawing/2014/main" id="{29593125-8101-4E65-9FBD-05A6482942CE}"/>
            </a:ext>
          </a:extLst>
        </xdr:cNvPr>
        <xdr:cNvSpPr/>
      </xdr:nvSpPr>
      <xdr:spPr>
        <a:xfrm>
          <a:off x="6238875" y="67246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133350</xdr:rowOff>
    </xdr:from>
    <xdr:to>
      <xdr:col>41</xdr:col>
      <xdr:colOff>50800</xdr:colOff>
      <xdr:row>41</xdr:row>
      <xdr:rowOff>133350</xdr:rowOff>
    </xdr:to>
    <xdr:cxnSp macro="">
      <xdr:nvCxnSpPr>
        <xdr:cNvPr id="140" name="直線コネクタ 139">
          <a:extLst>
            <a:ext uri="{FF2B5EF4-FFF2-40B4-BE49-F238E27FC236}">
              <a16:creationId xmlns:a16="http://schemas.microsoft.com/office/drawing/2014/main" id="{3A3191FA-15D9-40DC-9550-F482B3FFDC83}"/>
            </a:ext>
          </a:extLst>
        </xdr:cNvPr>
        <xdr:cNvCxnSpPr/>
      </xdr:nvCxnSpPr>
      <xdr:spPr>
        <a:xfrm>
          <a:off x="6286500" y="67722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macro="" textlink="">
      <xdr:nvSpPr>
        <xdr:cNvPr id="141" name="n_1aveValue【図書館】&#10;一人当たり面積">
          <a:extLst>
            <a:ext uri="{FF2B5EF4-FFF2-40B4-BE49-F238E27FC236}">
              <a16:creationId xmlns:a16="http://schemas.microsoft.com/office/drawing/2014/main" id="{A3442806-CB11-4499-BF65-87B3D7E87B83}"/>
            </a:ext>
          </a:extLst>
        </xdr:cNvPr>
        <xdr:cNvSpPr txBox="1"/>
      </xdr:nvSpPr>
      <xdr:spPr>
        <a:xfrm>
          <a:off x="8458277"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105427</xdr:rowOff>
    </xdr:from>
    <xdr:ext cx="469744" cy="259045"/>
    <xdr:sp macro="" textlink="">
      <xdr:nvSpPr>
        <xdr:cNvPr id="142" name="n_2aveValue【図書館】&#10;一人当たり面積">
          <a:extLst>
            <a:ext uri="{FF2B5EF4-FFF2-40B4-BE49-F238E27FC236}">
              <a16:creationId xmlns:a16="http://schemas.microsoft.com/office/drawing/2014/main" id="{33975225-15EA-4163-AF47-F4A6D6CB0078}"/>
            </a:ext>
          </a:extLst>
        </xdr:cNvPr>
        <xdr:cNvSpPr txBox="1"/>
      </xdr:nvSpPr>
      <xdr:spPr>
        <a:xfrm>
          <a:off x="7677227"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105427</xdr:rowOff>
    </xdr:from>
    <xdr:ext cx="469744" cy="259045"/>
    <xdr:sp macro="" textlink="">
      <xdr:nvSpPr>
        <xdr:cNvPr id="143" name="n_3aveValue【図書館】&#10;一人当たり面積">
          <a:extLst>
            <a:ext uri="{FF2B5EF4-FFF2-40B4-BE49-F238E27FC236}">
              <a16:creationId xmlns:a16="http://schemas.microsoft.com/office/drawing/2014/main" id="{2D7F7387-D617-4CDA-89C9-5E50D6562EBF}"/>
            </a:ext>
          </a:extLst>
        </xdr:cNvPr>
        <xdr:cNvSpPr txBox="1"/>
      </xdr:nvSpPr>
      <xdr:spPr>
        <a:xfrm>
          <a:off x="6867602"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105427</xdr:rowOff>
    </xdr:from>
    <xdr:ext cx="469744" cy="259045"/>
    <xdr:sp macro="" textlink="">
      <xdr:nvSpPr>
        <xdr:cNvPr id="144" name="n_4aveValue【図書館】&#10;一人当たり面積">
          <a:extLst>
            <a:ext uri="{FF2B5EF4-FFF2-40B4-BE49-F238E27FC236}">
              <a16:creationId xmlns:a16="http://schemas.microsoft.com/office/drawing/2014/main" id="{8609E8D8-9496-4B73-8007-1095CB40FFCA}"/>
            </a:ext>
          </a:extLst>
        </xdr:cNvPr>
        <xdr:cNvSpPr txBox="1"/>
      </xdr:nvSpPr>
      <xdr:spPr>
        <a:xfrm>
          <a:off x="6067502"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3827</xdr:rowOff>
    </xdr:from>
    <xdr:ext cx="469744" cy="259045"/>
    <xdr:sp macro="" textlink="">
      <xdr:nvSpPr>
        <xdr:cNvPr id="145" name="n_1mainValue【図書館】&#10;一人当たり面積">
          <a:extLst>
            <a:ext uri="{FF2B5EF4-FFF2-40B4-BE49-F238E27FC236}">
              <a16:creationId xmlns:a16="http://schemas.microsoft.com/office/drawing/2014/main" id="{DE0F2724-38C6-4CC7-8B8D-B5A82A4ECE20}"/>
            </a:ext>
          </a:extLst>
        </xdr:cNvPr>
        <xdr:cNvSpPr txBox="1"/>
      </xdr:nvSpPr>
      <xdr:spPr>
        <a:xfrm>
          <a:off x="8458277" y="680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3827</xdr:rowOff>
    </xdr:from>
    <xdr:ext cx="469744" cy="259045"/>
    <xdr:sp macro="" textlink="">
      <xdr:nvSpPr>
        <xdr:cNvPr id="146" name="n_2mainValue【図書館】&#10;一人当たり面積">
          <a:extLst>
            <a:ext uri="{FF2B5EF4-FFF2-40B4-BE49-F238E27FC236}">
              <a16:creationId xmlns:a16="http://schemas.microsoft.com/office/drawing/2014/main" id="{8EFB48F5-EB42-4541-8FED-BCD60007C417}"/>
            </a:ext>
          </a:extLst>
        </xdr:cNvPr>
        <xdr:cNvSpPr txBox="1"/>
      </xdr:nvSpPr>
      <xdr:spPr>
        <a:xfrm>
          <a:off x="7677227" y="680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3827</xdr:rowOff>
    </xdr:from>
    <xdr:ext cx="469744" cy="259045"/>
    <xdr:sp macro="" textlink="">
      <xdr:nvSpPr>
        <xdr:cNvPr id="147" name="n_3mainValue【図書館】&#10;一人当たり面積">
          <a:extLst>
            <a:ext uri="{FF2B5EF4-FFF2-40B4-BE49-F238E27FC236}">
              <a16:creationId xmlns:a16="http://schemas.microsoft.com/office/drawing/2014/main" id="{DCF17083-1660-4688-B1CD-774219CE4E6F}"/>
            </a:ext>
          </a:extLst>
        </xdr:cNvPr>
        <xdr:cNvSpPr txBox="1"/>
      </xdr:nvSpPr>
      <xdr:spPr>
        <a:xfrm>
          <a:off x="6867602" y="680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3827</xdr:rowOff>
    </xdr:from>
    <xdr:ext cx="469744" cy="259045"/>
    <xdr:sp macro="" textlink="">
      <xdr:nvSpPr>
        <xdr:cNvPr id="148" name="n_4mainValue【図書館】&#10;一人当たり面積">
          <a:extLst>
            <a:ext uri="{FF2B5EF4-FFF2-40B4-BE49-F238E27FC236}">
              <a16:creationId xmlns:a16="http://schemas.microsoft.com/office/drawing/2014/main" id="{06009381-DABA-4142-914E-090BCC3A2752}"/>
            </a:ext>
          </a:extLst>
        </xdr:cNvPr>
        <xdr:cNvSpPr txBox="1"/>
      </xdr:nvSpPr>
      <xdr:spPr>
        <a:xfrm>
          <a:off x="6067502" y="680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CD9B24FA-9348-4285-B31A-39F5A9970D2E}"/>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B0FF0A4F-2BBC-4DCE-82A3-0BBA595F404B}"/>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A707D518-3031-4CCC-9CB8-2E610E9668C7}"/>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CCBA7EB4-525F-4E6A-81AF-925FF8AA0D28}"/>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9EDFB228-BC24-4DF2-A6B1-7678991CC2E4}"/>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4351DF34-7DF9-47D0-AD2D-0E318D5013A5}"/>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95E30E73-DFA1-41A0-B1D3-C868E72C1123}"/>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EA4E50E8-804A-4511-8DA4-3E6EF5904E77}"/>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8DDDA61D-38EC-42D7-B6E6-DE66F09E5451}"/>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903693CD-7086-48CE-A98F-F6A3443EFCBF}"/>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2C5E99E8-1E46-4F24-BE39-1CA3EC83235F}"/>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2B9E9F9E-E0E8-4FA6-8D54-AF0A2F3E6CBB}"/>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a:extLst>
            <a:ext uri="{FF2B5EF4-FFF2-40B4-BE49-F238E27FC236}">
              <a16:creationId xmlns:a16="http://schemas.microsoft.com/office/drawing/2014/main" id="{A535FD13-A863-4718-96D5-233BC926A88A}"/>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39CB6822-BCE1-41C5-9E4A-9995722A68DE}"/>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50C41CA2-BAC3-46E7-8FD0-E2F1C2646F4B}"/>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E7B328E4-E45B-4910-BA46-8A66EE59CC04}"/>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A88A91D2-2B41-4912-BC5E-3712256A41D4}"/>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F347C183-56B3-4C93-86CA-CE8F26FEF36F}"/>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9ED680FE-C955-496F-AEED-D62F279F58B1}"/>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8BA708EF-A6A3-4E14-85E9-D7F9AA2CD482}"/>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5FF720C3-077B-4A48-9EA3-7D98B78AE9D3}"/>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CF00D8C1-FE3A-4AD4-A625-4DF52D3DC4A8}"/>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a:extLst>
            <a:ext uri="{FF2B5EF4-FFF2-40B4-BE49-F238E27FC236}">
              <a16:creationId xmlns:a16="http://schemas.microsoft.com/office/drawing/2014/main" id="{C0A48061-BD62-4349-BA00-570E8A5F95FF}"/>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7715CAF6-FD33-40CB-B2E8-C676F97B9D6C}"/>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26670</xdr:rowOff>
    </xdr:from>
    <xdr:to>
      <xdr:col>24</xdr:col>
      <xdr:colOff>62865</xdr:colOff>
      <xdr:row>64</xdr:row>
      <xdr:rowOff>64770</xdr:rowOff>
    </xdr:to>
    <xdr:cxnSp macro="">
      <xdr:nvCxnSpPr>
        <xdr:cNvPr id="173" name="直線コネクタ 172">
          <a:extLst>
            <a:ext uri="{FF2B5EF4-FFF2-40B4-BE49-F238E27FC236}">
              <a16:creationId xmlns:a16="http://schemas.microsoft.com/office/drawing/2014/main" id="{E75E5993-BBC3-4F12-950F-2E1E4D38CEF6}"/>
            </a:ext>
          </a:extLst>
        </xdr:cNvPr>
        <xdr:cNvCxnSpPr/>
      </xdr:nvCxnSpPr>
      <xdr:spPr>
        <a:xfrm flipV="1">
          <a:off x="4180840" y="9259570"/>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68597</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D0CD7D70-EF2F-4F67-8871-6CAFE9A7F7FD}"/>
            </a:ext>
          </a:extLst>
        </xdr:cNvPr>
        <xdr:cNvSpPr txBox="1"/>
      </xdr:nvSpPr>
      <xdr:spPr>
        <a:xfrm>
          <a:off x="4219575" y="10428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64770</xdr:rowOff>
    </xdr:from>
    <xdr:to>
      <xdr:col>24</xdr:col>
      <xdr:colOff>152400</xdr:colOff>
      <xdr:row>64</xdr:row>
      <xdr:rowOff>64770</xdr:rowOff>
    </xdr:to>
    <xdr:cxnSp macro="">
      <xdr:nvCxnSpPr>
        <xdr:cNvPr id="175" name="直線コネクタ 174">
          <a:extLst>
            <a:ext uri="{FF2B5EF4-FFF2-40B4-BE49-F238E27FC236}">
              <a16:creationId xmlns:a16="http://schemas.microsoft.com/office/drawing/2014/main" id="{5B3FDB97-66FB-4201-ACD3-9134E1EC3E41}"/>
            </a:ext>
          </a:extLst>
        </xdr:cNvPr>
        <xdr:cNvCxnSpPr/>
      </xdr:nvCxnSpPr>
      <xdr:spPr>
        <a:xfrm>
          <a:off x="4105275" y="104311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144797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E25883D2-1CA9-438E-88ED-008F7F408927}"/>
            </a:ext>
          </a:extLst>
        </xdr:cNvPr>
        <xdr:cNvSpPr txBox="1"/>
      </xdr:nvSpPr>
      <xdr:spPr>
        <a:xfrm>
          <a:off x="4219575" y="904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26670</xdr:rowOff>
    </xdr:from>
    <xdr:to>
      <xdr:col>24</xdr:col>
      <xdr:colOff>152400</xdr:colOff>
      <xdr:row>57</xdr:row>
      <xdr:rowOff>26670</xdr:rowOff>
    </xdr:to>
    <xdr:cxnSp macro="">
      <xdr:nvCxnSpPr>
        <xdr:cNvPr id="177" name="直線コネクタ 176">
          <a:extLst>
            <a:ext uri="{FF2B5EF4-FFF2-40B4-BE49-F238E27FC236}">
              <a16:creationId xmlns:a16="http://schemas.microsoft.com/office/drawing/2014/main" id="{D2C5DA7A-535A-4D8A-BBD9-E2E1C94B977C}"/>
            </a:ext>
          </a:extLst>
        </xdr:cNvPr>
        <xdr:cNvCxnSpPr/>
      </xdr:nvCxnSpPr>
      <xdr:spPr>
        <a:xfrm>
          <a:off x="4105275" y="92595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34307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D0B53B7D-DC49-491F-8A2C-AD5DD79FDABB}"/>
            </a:ext>
          </a:extLst>
        </xdr:cNvPr>
        <xdr:cNvSpPr txBox="1"/>
      </xdr:nvSpPr>
      <xdr:spPr>
        <a:xfrm>
          <a:off x="4219575" y="9584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55880</xdr:rowOff>
    </xdr:from>
    <xdr:to>
      <xdr:col>24</xdr:col>
      <xdr:colOff>114300</xdr:colOff>
      <xdr:row>59</xdr:row>
      <xdr:rowOff>157480</xdr:rowOff>
    </xdr:to>
    <xdr:sp macro="" textlink="">
      <xdr:nvSpPr>
        <xdr:cNvPr id="179" name="フローチャート: 判断 178">
          <a:extLst>
            <a:ext uri="{FF2B5EF4-FFF2-40B4-BE49-F238E27FC236}">
              <a16:creationId xmlns:a16="http://schemas.microsoft.com/office/drawing/2014/main" id="{EE95DAB7-F92B-4A5F-B747-D958DD7805ED}"/>
            </a:ext>
          </a:extLst>
        </xdr:cNvPr>
        <xdr:cNvSpPr/>
      </xdr:nvSpPr>
      <xdr:spPr>
        <a:xfrm>
          <a:off x="4124325" y="960945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2540</xdr:rowOff>
    </xdr:from>
    <xdr:to>
      <xdr:col>20</xdr:col>
      <xdr:colOff>38100</xdr:colOff>
      <xdr:row>59</xdr:row>
      <xdr:rowOff>104140</xdr:rowOff>
    </xdr:to>
    <xdr:sp macro="" textlink="">
      <xdr:nvSpPr>
        <xdr:cNvPr id="180" name="フローチャート: 判断 179">
          <a:extLst>
            <a:ext uri="{FF2B5EF4-FFF2-40B4-BE49-F238E27FC236}">
              <a16:creationId xmlns:a16="http://schemas.microsoft.com/office/drawing/2014/main" id="{65BC5ADE-D80E-407D-8CF5-97370AC978A9}"/>
            </a:ext>
          </a:extLst>
        </xdr:cNvPr>
        <xdr:cNvSpPr/>
      </xdr:nvSpPr>
      <xdr:spPr>
        <a:xfrm>
          <a:off x="3381375" y="955611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81" name="フローチャート: 判断 180">
          <a:extLst>
            <a:ext uri="{FF2B5EF4-FFF2-40B4-BE49-F238E27FC236}">
              <a16:creationId xmlns:a16="http://schemas.microsoft.com/office/drawing/2014/main" id="{13A4BFAA-CF8F-40B4-88A1-7AE592BB05AA}"/>
            </a:ext>
          </a:extLst>
        </xdr:cNvPr>
        <xdr:cNvSpPr/>
      </xdr:nvSpPr>
      <xdr:spPr>
        <a:xfrm>
          <a:off x="2571750" y="95345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82550</xdr:rowOff>
    </xdr:from>
    <xdr:to>
      <xdr:col>10</xdr:col>
      <xdr:colOff>165100</xdr:colOff>
      <xdr:row>59</xdr:row>
      <xdr:rowOff>12700</xdr:rowOff>
    </xdr:to>
    <xdr:sp macro="" textlink="">
      <xdr:nvSpPr>
        <xdr:cNvPr id="182" name="フローチャート: 判断 181">
          <a:extLst>
            <a:ext uri="{FF2B5EF4-FFF2-40B4-BE49-F238E27FC236}">
              <a16:creationId xmlns:a16="http://schemas.microsoft.com/office/drawing/2014/main" id="{D3918C1C-52D5-495D-8D36-7BF8AD976D09}"/>
            </a:ext>
          </a:extLst>
        </xdr:cNvPr>
        <xdr:cNvSpPr/>
      </xdr:nvSpPr>
      <xdr:spPr>
        <a:xfrm>
          <a:off x="1781175" y="94773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36830</xdr:rowOff>
    </xdr:from>
    <xdr:to>
      <xdr:col>6</xdr:col>
      <xdr:colOff>38100</xdr:colOff>
      <xdr:row>58</xdr:row>
      <xdr:rowOff>138430</xdr:rowOff>
    </xdr:to>
    <xdr:sp macro="" textlink="">
      <xdr:nvSpPr>
        <xdr:cNvPr id="183" name="フローチャート: 判断 182">
          <a:extLst>
            <a:ext uri="{FF2B5EF4-FFF2-40B4-BE49-F238E27FC236}">
              <a16:creationId xmlns:a16="http://schemas.microsoft.com/office/drawing/2014/main" id="{9AD39E03-4031-43AC-8233-EB42C1586734}"/>
            </a:ext>
          </a:extLst>
        </xdr:cNvPr>
        <xdr:cNvSpPr/>
      </xdr:nvSpPr>
      <xdr:spPr>
        <a:xfrm>
          <a:off x="981075" y="942848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B25CBBE-579E-4D75-87E9-B88973B6F47B}"/>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1C2601B-F1F8-4EC5-BE4F-70D6747179CC}"/>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F59DC4F-208F-4DB2-B39E-A24333B5BE74}"/>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40A7BD1-A26D-40FF-87AB-83BB44DE7C7A}"/>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D1D4969-214D-45BC-A03C-A00EC2EB8F19}"/>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89" name="楕円 188">
          <a:extLst>
            <a:ext uri="{FF2B5EF4-FFF2-40B4-BE49-F238E27FC236}">
              <a16:creationId xmlns:a16="http://schemas.microsoft.com/office/drawing/2014/main" id="{6A1C5B4C-F2B2-4D9A-A17A-33882A6AED4F}"/>
            </a:ext>
          </a:extLst>
        </xdr:cNvPr>
        <xdr:cNvSpPr/>
      </xdr:nvSpPr>
      <xdr:spPr>
        <a:xfrm>
          <a:off x="4124325" y="94583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86377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CBA2ADB0-54B9-48F3-B238-466791F1CCD9}"/>
            </a:ext>
          </a:extLst>
        </xdr:cNvPr>
        <xdr:cNvSpPr txBox="1"/>
      </xdr:nvSpPr>
      <xdr:spPr>
        <a:xfrm>
          <a:off x="4219575" y="931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2540</xdr:rowOff>
    </xdr:from>
    <xdr:to>
      <xdr:col>20</xdr:col>
      <xdr:colOff>38100</xdr:colOff>
      <xdr:row>58</xdr:row>
      <xdr:rowOff>104140</xdr:rowOff>
    </xdr:to>
    <xdr:sp macro="" textlink="">
      <xdr:nvSpPr>
        <xdr:cNvPr id="191" name="楕円 190">
          <a:extLst>
            <a:ext uri="{FF2B5EF4-FFF2-40B4-BE49-F238E27FC236}">
              <a16:creationId xmlns:a16="http://schemas.microsoft.com/office/drawing/2014/main" id="{D45EB901-F7C2-4A07-A756-6C9D4DB9FAEB}"/>
            </a:ext>
          </a:extLst>
        </xdr:cNvPr>
        <xdr:cNvSpPr/>
      </xdr:nvSpPr>
      <xdr:spPr>
        <a:xfrm>
          <a:off x="3381375" y="939419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53340</xdr:rowOff>
    </xdr:from>
    <xdr:to>
      <xdr:col>24</xdr:col>
      <xdr:colOff>63500</xdr:colOff>
      <xdr:row>58</xdr:row>
      <xdr:rowOff>114300</xdr:rowOff>
    </xdr:to>
    <xdr:cxnSp macro="">
      <xdr:nvCxnSpPr>
        <xdr:cNvPr id="192" name="直線コネクタ 191">
          <a:extLst>
            <a:ext uri="{FF2B5EF4-FFF2-40B4-BE49-F238E27FC236}">
              <a16:creationId xmlns:a16="http://schemas.microsoft.com/office/drawing/2014/main" id="{7C8D17D1-C34D-4CCC-9B44-FF7FABBC64FA}"/>
            </a:ext>
          </a:extLst>
        </xdr:cNvPr>
        <xdr:cNvCxnSpPr/>
      </xdr:nvCxnSpPr>
      <xdr:spPr>
        <a:xfrm>
          <a:off x="3429000" y="9441815"/>
          <a:ext cx="752475" cy="6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132080</xdr:rowOff>
    </xdr:from>
    <xdr:to>
      <xdr:col>15</xdr:col>
      <xdr:colOff>101600</xdr:colOff>
      <xdr:row>58</xdr:row>
      <xdr:rowOff>62230</xdr:rowOff>
    </xdr:to>
    <xdr:sp macro="" textlink="">
      <xdr:nvSpPr>
        <xdr:cNvPr id="193" name="楕円 192">
          <a:extLst>
            <a:ext uri="{FF2B5EF4-FFF2-40B4-BE49-F238E27FC236}">
              <a16:creationId xmlns:a16="http://schemas.microsoft.com/office/drawing/2014/main" id="{F8423C82-F700-4AFE-86C4-09A7C8882135}"/>
            </a:ext>
          </a:extLst>
        </xdr:cNvPr>
        <xdr:cNvSpPr/>
      </xdr:nvSpPr>
      <xdr:spPr>
        <a:xfrm>
          <a:off x="2571750" y="936180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11430</xdr:rowOff>
    </xdr:from>
    <xdr:to>
      <xdr:col>19</xdr:col>
      <xdr:colOff>177800</xdr:colOff>
      <xdr:row>58</xdr:row>
      <xdr:rowOff>53340</xdr:rowOff>
    </xdr:to>
    <xdr:cxnSp macro="">
      <xdr:nvCxnSpPr>
        <xdr:cNvPr id="194" name="直線コネクタ 193">
          <a:extLst>
            <a:ext uri="{FF2B5EF4-FFF2-40B4-BE49-F238E27FC236}">
              <a16:creationId xmlns:a16="http://schemas.microsoft.com/office/drawing/2014/main" id="{0A8F3D71-11DE-46E9-A288-9C52C502A0CF}"/>
            </a:ext>
          </a:extLst>
        </xdr:cNvPr>
        <xdr:cNvCxnSpPr/>
      </xdr:nvCxnSpPr>
      <xdr:spPr>
        <a:xfrm>
          <a:off x="2619375" y="9399905"/>
          <a:ext cx="80962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59690</xdr:rowOff>
    </xdr:from>
    <xdr:to>
      <xdr:col>10</xdr:col>
      <xdr:colOff>165100</xdr:colOff>
      <xdr:row>57</xdr:row>
      <xdr:rowOff>161290</xdr:rowOff>
    </xdr:to>
    <xdr:sp macro="" textlink="">
      <xdr:nvSpPr>
        <xdr:cNvPr id="195" name="楕円 194">
          <a:extLst>
            <a:ext uri="{FF2B5EF4-FFF2-40B4-BE49-F238E27FC236}">
              <a16:creationId xmlns:a16="http://schemas.microsoft.com/office/drawing/2014/main" id="{3B84612B-FECC-4AF1-ADD9-8228A0AC6E9D}"/>
            </a:ext>
          </a:extLst>
        </xdr:cNvPr>
        <xdr:cNvSpPr/>
      </xdr:nvSpPr>
      <xdr:spPr>
        <a:xfrm>
          <a:off x="1781175" y="928941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110490</xdr:rowOff>
    </xdr:from>
    <xdr:to>
      <xdr:col>15</xdr:col>
      <xdr:colOff>50800</xdr:colOff>
      <xdr:row>58</xdr:row>
      <xdr:rowOff>11430</xdr:rowOff>
    </xdr:to>
    <xdr:cxnSp macro="">
      <xdr:nvCxnSpPr>
        <xdr:cNvPr id="196" name="直線コネクタ 195">
          <a:extLst>
            <a:ext uri="{FF2B5EF4-FFF2-40B4-BE49-F238E27FC236}">
              <a16:creationId xmlns:a16="http://schemas.microsoft.com/office/drawing/2014/main" id="{57C1E5A0-437E-403F-9968-323F12EB64D7}"/>
            </a:ext>
          </a:extLst>
        </xdr:cNvPr>
        <xdr:cNvCxnSpPr/>
      </xdr:nvCxnSpPr>
      <xdr:spPr>
        <a:xfrm>
          <a:off x="1828800" y="9337040"/>
          <a:ext cx="790575"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135890</xdr:rowOff>
    </xdr:from>
    <xdr:to>
      <xdr:col>6</xdr:col>
      <xdr:colOff>38100</xdr:colOff>
      <xdr:row>57</xdr:row>
      <xdr:rowOff>66040</xdr:rowOff>
    </xdr:to>
    <xdr:sp macro="" textlink="">
      <xdr:nvSpPr>
        <xdr:cNvPr id="197" name="楕円 196">
          <a:extLst>
            <a:ext uri="{FF2B5EF4-FFF2-40B4-BE49-F238E27FC236}">
              <a16:creationId xmlns:a16="http://schemas.microsoft.com/office/drawing/2014/main" id="{70B7DA51-6100-4D1F-AA32-E3CA988695A3}"/>
            </a:ext>
          </a:extLst>
        </xdr:cNvPr>
        <xdr:cNvSpPr/>
      </xdr:nvSpPr>
      <xdr:spPr>
        <a:xfrm>
          <a:off x="981075" y="92036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15240</xdr:rowOff>
    </xdr:from>
    <xdr:to>
      <xdr:col>10</xdr:col>
      <xdr:colOff>114300</xdr:colOff>
      <xdr:row>57</xdr:row>
      <xdr:rowOff>110490</xdr:rowOff>
    </xdr:to>
    <xdr:cxnSp macro="">
      <xdr:nvCxnSpPr>
        <xdr:cNvPr id="198" name="直線コネクタ 197">
          <a:extLst>
            <a:ext uri="{FF2B5EF4-FFF2-40B4-BE49-F238E27FC236}">
              <a16:creationId xmlns:a16="http://schemas.microsoft.com/office/drawing/2014/main" id="{1B159523-EF10-46D6-9435-755D5ECA7942}"/>
            </a:ext>
          </a:extLst>
        </xdr:cNvPr>
        <xdr:cNvCxnSpPr/>
      </xdr:nvCxnSpPr>
      <xdr:spPr>
        <a:xfrm>
          <a:off x="1028700" y="9241790"/>
          <a:ext cx="8001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95267</xdr:rowOff>
    </xdr:from>
    <xdr:ext cx="405111" cy="259045"/>
    <xdr:sp macro="" textlink="">
      <xdr:nvSpPr>
        <xdr:cNvPr id="199" name="n_1aveValue【体育館・プール】&#10;有形固定資産減価償却率">
          <a:extLst>
            <a:ext uri="{FF2B5EF4-FFF2-40B4-BE49-F238E27FC236}">
              <a16:creationId xmlns:a16="http://schemas.microsoft.com/office/drawing/2014/main" id="{4265AA6C-B31C-486E-BE64-8687DFCB36C4}"/>
            </a:ext>
          </a:extLst>
        </xdr:cNvPr>
        <xdr:cNvSpPr txBox="1"/>
      </xdr:nvSpPr>
      <xdr:spPr>
        <a:xfrm>
          <a:off x="3239144" y="9648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60977</xdr:rowOff>
    </xdr:from>
    <xdr:ext cx="405111" cy="259045"/>
    <xdr:sp macro="" textlink="">
      <xdr:nvSpPr>
        <xdr:cNvPr id="200" name="n_2aveValue【体育館・プール】&#10;有形固定資産減価償却率">
          <a:extLst>
            <a:ext uri="{FF2B5EF4-FFF2-40B4-BE49-F238E27FC236}">
              <a16:creationId xmlns:a16="http://schemas.microsoft.com/office/drawing/2014/main" id="{2C0DB619-7B36-461E-A099-D001BB0E310C}"/>
            </a:ext>
          </a:extLst>
        </xdr:cNvPr>
        <xdr:cNvSpPr txBox="1"/>
      </xdr:nvSpPr>
      <xdr:spPr>
        <a:xfrm>
          <a:off x="2439044" y="9617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3827</xdr:rowOff>
    </xdr:from>
    <xdr:ext cx="405111" cy="259045"/>
    <xdr:sp macro="" textlink="">
      <xdr:nvSpPr>
        <xdr:cNvPr id="201" name="n_3aveValue【体育館・プール】&#10;有形固定資産減価償却率">
          <a:extLst>
            <a:ext uri="{FF2B5EF4-FFF2-40B4-BE49-F238E27FC236}">
              <a16:creationId xmlns:a16="http://schemas.microsoft.com/office/drawing/2014/main" id="{1D2E524A-AB9A-4039-A202-1D9257ED71DA}"/>
            </a:ext>
          </a:extLst>
        </xdr:cNvPr>
        <xdr:cNvSpPr txBox="1"/>
      </xdr:nvSpPr>
      <xdr:spPr>
        <a:xfrm>
          <a:off x="1648469" y="956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129557</xdr:rowOff>
    </xdr:from>
    <xdr:ext cx="405111" cy="259045"/>
    <xdr:sp macro="" textlink="">
      <xdr:nvSpPr>
        <xdr:cNvPr id="202" name="n_4aveValue【体育館・プール】&#10;有形固定資産減価償却率">
          <a:extLst>
            <a:ext uri="{FF2B5EF4-FFF2-40B4-BE49-F238E27FC236}">
              <a16:creationId xmlns:a16="http://schemas.microsoft.com/office/drawing/2014/main" id="{37C942B1-FDED-4091-A43D-2294AF5B1B12}"/>
            </a:ext>
          </a:extLst>
        </xdr:cNvPr>
        <xdr:cNvSpPr txBox="1"/>
      </xdr:nvSpPr>
      <xdr:spPr>
        <a:xfrm>
          <a:off x="848369" y="951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120667</xdr:rowOff>
    </xdr:from>
    <xdr:ext cx="405111" cy="259045"/>
    <xdr:sp macro="" textlink="">
      <xdr:nvSpPr>
        <xdr:cNvPr id="203" name="n_1mainValue【体育館・プール】&#10;有形固定資産減価償却率">
          <a:extLst>
            <a:ext uri="{FF2B5EF4-FFF2-40B4-BE49-F238E27FC236}">
              <a16:creationId xmlns:a16="http://schemas.microsoft.com/office/drawing/2014/main" id="{8B254E81-46F4-4195-9237-D34CFD2A2270}"/>
            </a:ext>
          </a:extLst>
        </xdr:cNvPr>
        <xdr:cNvSpPr txBox="1"/>
      </xdr:nvSpPr>
      <xdr:spPr>
        <a:xfrm>
          <a:off x="3239144"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78757</xdr:rowOff>
    </xdr:from>
    <xdr:ext cx="405111" cy="259045"/>
    <xdr:sp macro="" textlink="">
      <xdr:nvSpPr>
        <xdr:cNvPr id="204" name="n_2mainValue【体育館・プール】&#10;有形固定資産減価償却率">
          <a:extLst>
            <a:ext uri="{FF2B5EF4-FFF2-40B4-BE49-F238E27FC236}">
              <a16:creationId xmlns:a16="http://schemas.microsoft.com/office/drawing/2014/main" id="{00509B22-20B3-4DAF-979D-C242022F8165}"/>
            </a:ext>
          </a:extLst>
        </xdr:cNvPr>
        <xdr:cNvSpPr txBox="1"/>
      </xdr:nvSpPr>
      <xdr:spPr>
        <a:xfrm>
          <a:off x="2439044" y="914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6367</xdr:rowOff>
    </xdr:from>
    <xdr:ext cx="405111" cy="259045"/>
    <xdr:sp macro="" textlink="">
      <xdr:nvSpPr>
        <xdr:cNvPr id="205" name="n_3mainValue【体育館・プール】&#10;有形固定資産減価償却率">
          <a:extLst>
            <a:ext uri="{FF2B5EF4-FFF2-40B4-BE49-F238E27FC236}">
              <a16:creationId xmlns:a16="http://schemas.microsoft.com/office/drawing/2014/main" id="{2A85624C-63B7-4873-AD41-66C40EDDF054}"/>
            </a:ext>
          </a:extLst>
        </xdr:cNvPr>
        <xdr:cNvSpPr txBox="1"/>
      </xdr:nvSpPr>
      <xdr:spPr>
        <a:xfrm>
          <a:off x="1648469" y="9077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82567</xdr:rowOff>
    </xdr:from>
    <xdr:ext cx="405111" cy="259045"/>
    <xdr:sp macro="" textlink="">
      <xdr:nvSpPr>
        <xdr:cNvPr id="206" name="n_4mainValue【体育館・プール】&#10;有形固定資産減価償却率">
          <a:extLst>
            <a:ext uri="{FF2B5EF4-FFF2-40B4-BE49-F238E27FC236}">
              <a16:creationId xmlns:a16="http://schemas.microsoft.com/office/drawing/2014/main" id="{8D1AA65A-3E56-495D-9F79-03FC3F2D7D4F}"/>
            </a:ext>
          </a:extLst>
        </xdr:cNvPr>
        <xdr:cNvSpPr txBox="1"/>
      </xdr:nvSpPr>
      <xdr:spPr>
        <a:xfrm>
          <a:off x="848369" y="899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C54B9C64-2182-44AC-B630-FCD709FED85B}"/>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41C1E33F-A168-4D06-A056-0066F482CB8C}"/>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FEF29C1A-CB8A-4A20-87A0-0EAF3CA14CA1}"/>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A7B1E904-4CB1-4EF5-8B64-BC3A3A40A968}"/>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852AC4A0-1161-4086-B357-647E5BEB0E1F}"/>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87F7CCDD-54D6-4B38-AA2E-E60C29DA921B}"/>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E61F7C6D-4678-4194-A7EE-312B23E0A683}"/>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1E6E9FBA-BFD6-40A4-BC0A-B0BA9B2C0A46}"/>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E60AC52B-504B-48F4-A86D-1E2FB5DD8C3A}"/>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ADE8E55-2D19-4028-B12E-7DE3C607D171}"/>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7" name="テキスト ボックス 216">
          <a:extLst>
            <a:ext uri="{FF2B5EF4-FFF2-40B4-BE49-F238E27FC236}">
              <a16:creationId xmlns:a16="http://schemas.microsoft.com/office/drawing/2014/main" id="{7C3FB727-F608-4B6A-BDAE-8486DBC24DF5}"/>
            </a:ext>
          </a:extLst>
        </xdr:cNvPr>
        <xdr:cNvSpPr txBox="1"/>
      </xdr:nvSpPr>
      <xdr:spPr>
        <a:xfrm>
          <a:off x="5527221"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162C27B7-F480-4E2B-B7AC-4A03E7483ED4}"/>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586EEA56-2CEE-4087-8D95-25CC17223AFB}"/>
            </a:ext>
          </a:extLst>
        </xdr:cNvPr>
        <xdr:cNvSpPr txBox="1"/>
      </xdr:nvSpPr>
      <xdr:spPr>
        <a:xfrm>
          <a:off x="5527221"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E51769FC-6F1B-4F3B-AF68-EC2360A88898}"/>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520329C7-4B1F-4D5D-9AF8-1341DB110930}"/>
            </a:ext>
          </a:extLst>
        </xdr:cNvPr>
        <xdr:cNvSpPr txBox="1"/>
      </xdr:nvSpPr>
      <xdr:spPr>
        <a:xfrm>
          <a:off x="5527221"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6916D2FA-91DC-4228-BAB6-25608F7F8857}"/>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6794DE3-3CB5-47D4-893B-092473CE0549}"/>
            </a:ext>
          </a:extLst>
        </xdr:cNvPr>
        <xdr:cNvSpPr txBox="1"/>
      </xdr:nvSpPr>
      <xdr:spPr>
        <a:xfrm>
          <a:off x="5527221"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B7C9A520-7878-4B78-8048-4940056B4B73}"/>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754E3194-4A85-4657-A61A-5889D75AB7E6}"/>
            </a:ext>
          </a:extLst>
        </xdr:cNvPr>
        <xdr:cNvSpPr txBox="1"/>
      </xdr:nvSpPr>
      <xdr:spPr>
        <a:xfrm>
          <a:off x="5527221"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D138444-15C4-4D01-BBCF-C12E8CFF8266}"/>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E9C1E931-F3A5-48AD-90AC-076D93B359AC}"/>
            </a:ext>
          </a:extLst>
        </xdr:cNvPr>
        <xdr:cNvSpPr txBox="1"/>
      </xdr:nvSpPr>
      <xdr:spPr>
        <a:xfrm>
          <a:off x="5527221"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C6E9EB40-B313-40B8-92F5-0929FBC8CF16}"/>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DDC5B344-68B2-4B64-96F4-21A59734192C}"/>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2E70C833-E566-488E-BEA7-BC3B878D410C}"/>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133350</xdr:rowOff>
    </xdr:from>
    <xdr:to>
      <xdr:col>54</xdr:col>
      <xdr:colOff>189865</xdr:colOff>
      <xdr:row>63</xdr:row>
      <xdr:rowOff>107950</xdr:rowOff>
    </xdr:to>
    <xdr:cxnSp macro="">
      <xdr:nvCxnSpPr>
        <xdr:cNvPr id="231" name="直線コネクタ 230">
          <a:extLst>
            <a:ext uri="{FF2B5EF4-FFF2-40B4-BE49-F238E27FC236}">
              <a16:creationId xmlns:a16="http://schemas.microsoft.com/office/drawing/2014/main" id="{CBE64183-CC13-4A6C-8377-2D8501132BF4}"/>
            </a:ext>
          </a:extLst>
        </xdr:cNvPr>
        <xdr:cNvCxnSpPr/>
      </xdr:nvCxnSpPr>
      <xdr:spPr>
        <a:xfrm flipV="1">
          <a:off x="9429115" y="903922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32" name="【体育館・プール】&#10;一人当たり面積最小値テキスト">
          <a:extLst>
            <a:ext uri="{FF2B5EF4-FFF2-40B4-BE49-F238E27FC236}">
              <a16:creationId xmlns:a16="http://schemas.microsoft.com/office/drawing/2014/main" id="{6C5FEE1F-2AF6-4C52-962B-AABA2A0BA55F}"/>
            </a:ext>
          </a:extLst>
        </xdr:cNvPr>
        <xdr:cNvSpPr txBox="1"/>
      </xdr:nvSpPr>
      <xdr:spPr>
        <a:xfrm>
          <a:off x="9467850" y="103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33" name="直線コネクタ 232">
          <a:extLst>
            <a:ext uri="{FF2B5EF4-FFF2-40B4-BE49-F238E27FC236}">
              <a16:creationId xmlns:a16="http://schemas.microsoft.com/office/drawing/2014/main" id="{55568428-0F94-4776-AC1B-0E30049665F9}"/>
            </a:ext>
          </a:extLst>
        </xdr:cNvPr>
        <xdr:cNvCxnSpPr/>
      </xdr:nvCxnSpPr>
      <xdr:spPr>
        <a:xfrm>
          <a:off x="9363075" y="10306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80027</xdr:rowOff>
    </xdr:from>
    <xdr:ext cx="469744" cy="259045"/>
    <xdr:sp macro="" textlink="">
      <xdr:nvSpPr>
        <xdr:cNvPr id="234" name="【体育館・プール】&#10;一人当たり面積最大値テキスト">
          <a:extLst>
            <a:ext uri="{FF2B5EF4-FFF2-40B4-BE49-F238E27FC236}">
              <a16:creationId xmlns:a16="http://schemas.microsoft.com/office/drawing/2014/main" id="{BAC3521C-DECC-42A7-BC20-E2C18917CC9E}"/>
            </a:ext>
          </a:extLst>
        </xdr:cNvPr>
        <xdr:cNvSpPr txBox="1"/>
      </xdr:nvSpPr>
      <xdr:spPr>
        <a:xfrm>
          <a:off x="9467850"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133350</xdr:rowOff>
    </xdr:from>
    <xdr:to>
      <xdr:col>55</xdr:col>
      <xdr:colOff>88900</xdr:colOff>
      <xdr:row>55</xdr:row>
      <xdr:rowOff>133350</xdr:rowOff>
    </xdr:to>
    <xdr:cxnSp macro="">
      <xdr:nvCxnSpPr>
        <xdr:cNvPr id="235" name="直線コネクタ 234">
          <a:extLst>
            <a:ext uri="{FF2B5EF4-FFF2-40B4-BE49-F238E27FC236}">
              <a16:creationId xmlns:a16="http://schemas.microsoft.com/office/drawing/2014/main" id="{659B1493-BC96-43E4-A258-D55CE225519C}"/>
            </a:ext>
          </a:extLst>
        </xdr:cNvPr>
        <xdr:cNvCxnSpPr/>
      </xdr:nvCxnSpPr>
      <xdr:spPr>
        <a:xfrm>
          <a:off x="9363075" y="90392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168927</xdr:rowOff>
    </xdr:from>
    <xdr:ext cx="469744" cy="259045"/>
    <xdr:sp macro="" textlink="">
      <xdr:nvSpPr>
        <xdr:cNvPr id="236" name="【体育館・プール】&#10;一人当たり面積平均値テキスト">
          <a:extLst>
            <a:ext uri="{FF2B5EF4-FFF2-40B4-BE49-F238E27FC236}">
              <a16:creationId xmlns:a16="http://schemas.microsoft.com/office/drawing/2014/main" id="{3A089764-1239-4D71-BF38-5DC2D4F9DC3F}"/>
            </a:ext>
          </a:extLst>
        </xdr:cNvPr>
        <xdr:cNvSpPr txBox="1"/>
      </xdr:nvSpPr>
      <xdr:spPr>
        <a:xfrm>
          <a:off x="9467850" y="9874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19050</xdr:rowOff>
    </xdr:from>
    <xdr:to>
      <xdr:col>55</xdr:col>
      <xdr:colOff>50800</xdr:colOff>
      <xdr:row>61</xdr:row>
      <xdr:rowOff>120650</xdr:rowOff>
    </xdr:to>
    <xdr:sp macro="" textlink="">
      <xdr:nvSpPr>
        <xdr:cNvPr id="237" name="フローチャート: 判断 236">
          <a:extLst>
            <a:ext uri="{FF2B5EF4-FFF2-40B4-BE49-F238E27FC236}">
              <a16:creationId xmlns:a16="http://schemas.microsoft.com/office/drawing/2014/main" id="{A32A5817-0EF6-49EE-B144-A762E890DC05}"/>
            </a:ext>
          </a:extLst>
        </xdr:cNvPr>
        <xdr:cNvSpPr/>
      </xdr:nvSpPr>
      <xdr:spPr>
        <a:xfrm>
          <a:off x="9401175" y="9896475"/>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31750</xdr:rowOff>
    </xdr:from>
    <xdr:to>
      <xdr:col>50</xdr:col>
      <xdr:colOff>165100</xdr:colOff>
      <xdr:row>61</xdr:row>
      <xdr:rowOff>133350</xdr:rowOff>
    </xdr:to>
    <xdr:sp macro="" textlink="">
      <xdr:nvSpPr>
        <xdr:cNvPr id="238" name="フローチャート: 判断 237">
          <a:extLst>
            <a:ext uri="{FF2B5EF4-FFF2-40B4-BE49-F238E27FC236}">
              <a16:creationId xmlns:a16="http://schemas.microsoft.com/office/drawing/2014/main" id="{8B3B7A36-52C8-4303-BE92-55E641A45B12}"/>
            </a:ext>
          </a:extLst>
        </xdr:cNvPr>
        <xdr:cNvSpPr/>
      </xdr:nvSpPr>
      <xdr:spPr>
        <a:xfrm>
          <a:off x="8639175" y="99060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31750</xdr:rowOff>
    </xdr:from>
    <xdr:to>
      <xdr:col>46</xdr:col>
      <xdr:colOff>38100</xdr:colOff>
      <xdr:row>61</xdr:row>
      <xdr:rowOff>133350</xdr:rowOff>
    </xdr:to>
    <xdr:sp macro="" textlink="">
      <xdr:nvSpPr>
        <xdr:cNvPr id="239" name="フローチャート: 判断 238">
          <a:extLst>
            <a:ext uri="{FF2B5EF4-FFF2-40B4-BE49-F238E27FC236}">
              <a16:creationId xmlns:a16="http://schemas.microsoft.com/office/drawing/2014/main" id="{95F6D66B-7DBF-49C5-A3D3-1602A6CA3E3D}"/>
            </a:ext>
          </a:extLst>
        </xdr:cNvPr>
        <xdr:cNvSpPr/>
      </xdr:nvSpPr>
      <xdr:spPr>
        <a:xfrm>
          <a:off x="7839075" y="99060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19050</xdr:rowOff>
    </xdr:from>
    <xdr:to>
      <xdr:col>41</xdr:col>
      <xdr:colOff>101600</xdr:colOff>
      <xdr:row>61</xdr:row>
      <xdr:rowOff>120650</xdr:rowOff>
    </xdr:to>
    <xdr:sp macro="" textlink="">
      <xdr:nvSpPr>
        <xdr:cNvPr id="240" name="フローチャート: 判断 239">
          <a:extLst>
            <a:ext uri="{FF2B5EF4-FFF2-40B4-BE49-F238E27FC236}">
              <a16:creationId xmlns:a16="http://schemas.microsoft.com/office/drawing/2014/main" id="{F74AFBA9-DC40-47CC-A26A-BD9E42AA5043}"/>
            </a:ext>
          </a:extLst>
        </xdr:cNvPr>
        <xdr:cNvSpPr/>
      </xdr:nvSpPr>
      <xdr:spPr>
        <a:xfrm>
          <a:off x="7029450" y="9896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19050</xdr:rowOff>
    </xdr:from>
    <xdr:to>
      <xdr:col>36</xdr:col>
      <xdr:colOff>165100</xdr:colOff>
      <xdr:row>61</xdr:row>
      <xdr:rowOff>120650</xdr:rowOff>
    </xdr:to>
    <xdr:sp macro="" textlink="">
      <xdr:nvSpPr>
        <xdr:cNvPr id="241" name="フローチャート: 判断 240">
          <a:extLst>
            <a:ext uri="{FF2B5EF4-FFF2-40B4-BE49-F238E27FC236}">
              <a16:creationId xmlns:a16="http://schemas.microsoft.com/office/drawing/2014/main" id="{AE6F3726-8F3C-4C20-B108-943BB9F9EBAE}"/>
            </a:ext>
          </a:extLst>
        </xdr:cNvPr>
        <xdr:cNvSpPr/>
      </xdr:nvSpPr>
      <xdr:spPr>
        <a:xfrm>
          <a:off x="6238875" y="98964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16BE8CF-D47D-4A4F-BE77-35C0C80C18CA}"/>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76EB74C-D674-42DA-8102-73406FBB20D2}"/>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F86F4B1-F7AE-4738-895C-2B4E0488F817}"/>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6054DC9-A30E-41EA-B6A5-12A20DBB1ABC}"/>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D605C56C-3F7E-4E92-8CCB-BCDA5952AB7C}"/>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139700</xdr:rowOff>
    </xdr:from>
    <xdr:to>
      <xdr:col>55</xdr:col>
      <xdr:colOff>50800</xdr:colOff>
      <xdr:row>59</xdr:row>
      <xdr:rowOff>69850</xdr:rowOff>
    </xdr:to>
    <xdr:sp macro="" textlink="">
      <xdr:nvSpPr>
        <xdr:cNvPr id="247" name="楕円 246">
          <a:extLst>
            <a:ext uri="{FF2B5EF4-FFF2-40B4-BE49-F238E27FC236}">
              <a16:creationId xmlns:a16="http://schemas.microsoft.com/office/drawing/2014/main" id="{B72294CB-9A75-40F0-ABFB-EC82C78BE888}"/>
            </a:ext>
          </a:extLst>
        </xdr:cNvPr>
        <xdr:cNvSpPr/>
      </xdr:nvSpPr>
      <xdr:spPr>
        <a:xfrm>
          <a:off x="9401175" y="9534525"/>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162577</xdr:rowOff>
    </xdr:from>
    <xdr:ext cx="469744" cy="259045"/>
    <xdr:sp macro="" textlink="">
      <xdr:nvSpPr>
        <xdr:cNvPr id="248" name="【体育館・プール】&#10;一人当たり面積該当値テキスト">
          <a:extLst>
            <a:ext uri="{FF2B5EF4-FFF2-40B4-BE49-F238E27FC236}">
              <a16:creationId xmlns:a16="http://schemas.microsoft.com/office/drawing/2014/main" id="{208ADF73-5E64-4310-973B-81C216B36370}"/>
            </a:ext>
          </a:extLst>
        </xdr:cNvPr>
        <xdr:cNvSpPr txBox="1"/>
      </xdr:nvSpPr>
      <xdr:spPr>
        <a:xfrm>
          <a:off x="9467850"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69850</xdr:rowOff>
    </xdr:from>
    <xdr:to>
      <xdr:col>50</xdr:col>
      <xdr:colOff>165100</xdr:colOff>
      <xdr:row>60</xdr:row>
      <xdr:rowOff>0</xdr:rowOff>
    </xdr:to>
    <xdr:sp macro="" textlink="">
      <xdr:nvSpPr>
        <xdr:cNvPr id="249" name="楕円 248">
          <a:extLst>
            <a:ext uri="{FF2B5EF4-FFF2-40B4-BE49-F238E27FC236}">
              <a16:creationId xmlns:a16="http://schemas.microsoft.com/office/drawing/2014/main" id="{6AD3C771-6013-4558-873A-C77C185550BB}"/>
            </a:ext>
          </a:extLst>
        </xdr:cNvPr>
        <xdr:cNvSpPr/>
      </xdr:nvSpPr>
      <xdr:spPr>
        <a:xfrm>
          <a:off x="8639175" y="96202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19050</xdr:rowOff>
    </xdr:from>
    <xdr:to>
      <xdr:col>55</xdr:col>
      <xdr:colOff>0</xdr:colOff>
      <xdr:row>59</xdr:row>
      <xdr:rowOff>120650</xdr:rowOff>
    </xdr:to>
    <xdr:cxnSp macro="">
      <xdr:nvCxnSpPr>
        <xdr:cNvPr id="250" name="直線コネクタ 249">
          <a:extLst>
            <a:ext uri="{FF2B5EF4-FFF2-40B4-BE49-F238E27FC236}">
              <a16:creationId xmlns:a16="http://schemas.microsoft.com/office/drawing/2014/main" id="{13B4B840-919F-4E7F-B044-D5677663AEDD}"/>
            </a:ext>
          </a:extLst>
        </xdr:cNvPr>
        <xdr:cNvCxnSpPr/>
      </xdr:nvCxnSpPr>
      <xdr:spPr>
        <a:xfrm flipV="1">
          <a:off x="8686800" y="9572625"/>
          <a:ext cx="74295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69850</xdr:rowOff>
    </xdr:from>
    <xdr:to>
      <xdr:col>46</xdr:col>
      <xdr:colOff>38100</xdr:colOff>
      <xdr:row>60</xdr:row>
      <xdr:rowOff>0</xdr:rowOff>
    </xdr:to>
    <xdr:sp macro="" textlink="">
      <xdr:nvSpPr>
        <xdr:cNvPr id="251" name="楕円 250">
          <a:extLst>
            <a:ext uri="{FF2B5EF4-FFF2-40B4-BE49-F238E27FC236}">
              <a16:creationId xmlns:a16="http://schemas.microsoft.com/office/drawing/2014/main" id="{A1FC04ED-6716-48B9-B93C-A1239D60D04D}"/>
            </a:ext>
          </a:extLst>
        </xdr:cNvPr>
        <xdr:cNvSpPr/>
      </xdr:nvSpPr>
      <xdr:spPr>
        <a:xfrm>
          <a:off x="7839075" y="9620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120650</xdr:rowOff>
    </xdr:from>
    <xdr:to>
      <xdr:col>50</xdr:col>
      <xdr:colOff>114300</xdr:colOff>
      <xdr:row>59</xdr:row>
      <xdr:rowOff>120650</xdr:rowOff>
    </xdr:to>
    <xdr:cxnSp macro="">
      <xdr:nvCxnSpPr>
        <xdr:cNvPr id="252" name="直線コネクタ 251">
          <a:extLst>
            <a:ext uri="{FF2B5EF4-FFF2-40B4-BE49-F238E27FC236}">
              <a16:creationId xmlns:a16="http://schemas.microsoft.com/office/drawing/2014/main" id="{5E11E086-3912-4B67-A60A-A17C1B4C0C2D}"/>
            </a:ext>
          </a:extLst>
        </xdr:cNvPr>
        <xdr:cNvCxnSpPr/>
      </xdr:nvCxnSpPr>
      <xdr:spPr>
        <a:xfrm>
          <a:off x="7886700" y="96774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82550</xdr:rowOff>
    </xdr:from>
    <xdr:to>
      <xdr:col>41</xdr:col>
      <xdr:colOff>101600</xdr:colOff>
      <xdr:row>60</xdr:row>
      <xdr:rowOff>12700</xdr:rowOff>
    </xdr:to>
    <xdr:sp macro="" textlink="">
      <xdr:nvSpPr>
        <xdr:cNvPr id="253" name="楕円 252">
          <a:extLst>
            <a:ext uri="{FF2B5EF4-FFF2-40B4-BE49-F238E27FC236}">
              <a16:creationId xmlns:a16="http://schemas.microsoft.com/office/drawing/2014/main" id="{2547EE72-F276-4EA9-A461-5AA56A818A87}"/>
            </a:ext>
          </a:extLst>
        </xdr:cNvPr>
        <xdr:cNvSpPr/>
      </xdr:nvSpPr>
      <xdr:spPr>
        <a:xfrm>
          <a:off x="7029450" y="96393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120650</xdr:rowOff>
    </xdr:from>
    <xdr:to>
      <xdr:col>45</xdr:col>
      <xdr:colOff>177800</xdr:colOff>
      <xdr:row>59</xdr:row>
      <xdr:rowOff>133350</xdr:rowOff>
    </xdr:to>
    <xdr:cxnSp macro="">
      <xdr:nvCxnSpPr>
        <xdr:cNvPr id="254" name="直線コネクタ 253">
          <a:extLst>
            <a:ext uri="{FF2B5EF4-FFF2-40B4-BE49-F238E27FC236}">
              <a16:creationId xmlns:a16="http://schemas.microsoft.com/office/drawing/2014/main" id="{8E0A1D02-95F9-409D-BDFC-B18982FE60BE}"/>
            </a:ext>
          </a:extLst>
        </xdr:cNvPr>
        <xdr:cNvCxnSpPr/>
      </xdr:nvCxnSpPr>
      <xdr:spPr>
        <a:xfrm flipV="1">
          <a:off x="7077075" y="9677400"/>
          <a:ext cx="8096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120650</xdr:rowOff>
    </xdr:from>
    <xdr:to>
      <xdr:col>36</xdr:col>
      <xdr:colOff>165100</xdr:colOff>
      <xdr:row>60</xdr:row>
      <xdr:rowOff>50800</xdr:rowOff>
    </xdr:to>
    <xdr:sp macro="" textlink="">
      <xdr:nvSpPr>
        <xdr:cNvPr id="255" name="楕円 254">
          <a:extLst>
            <a:ext uri="{FF2B5EF4-FFF2-40B4-BE49-F238E27FC236}">
              <a16:creationId xmlns:a16="http://schemas.microsoft.com/office/drawing/2014/main" id="{005B3605-9182-48D8-AA55-A808F23E0825}"/>
            </a:ext>
          </a:extLst>
        </xdr:cNvPr>
        <xdr:cNvSpPr/>
      </xdr:nvSpPr>
      <xdr:spPr>
        <a:xfrm>
          <a:off x="6238875" y="96774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133350</xdr:rowOff>
    </xdr:from>
    <xdr:to>
      <xdr:col>41</xdr:col>
      <xdr:colOff>50800</xdr:colOff>
      <xdr:row>60</xdr:row>
      <xdr:rowOff>0</xdr:rowOff>
    </xdr:to>
    <xdr:cxnSp macro="">
      <xdr:nvCxnSpPr>
        <xdr:cNvPr id="256" name="直線コネクタ 255">
          <a:extLst>
            <a:ext uri="{FF2B5EF4-FFF2-40B4-BE49-F238E27FC236}">
              <a16:creationId xmlns:a16="http://schemas.microsoft.com/office/drawing/2014/main" id="{26DE80F0-B752-48AD-A656-7BAD3D71D728}"/>
            </a:ext>
          </a:extLst>
        </xdr:cNvPr>
        <xdr:cNvCxnSpPr/>
      </xdr:nvCxnSpPr>
      <xdr:spPr>
        <a:xfrm flipV="1">
          <a:off x="6286500" y="9686925"/>
          <a:ext cx="79057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124477</xdr:rowOff>
    </xdr:from>
    <xdr:ext cx="469744" cy="259045"/>
    <xdr:sp macro="" textlink="">
      <xdr:nvSpPr>
        <xdr:cNvPr id="257" name="n_1aveValue【体育館・プール】&#10;一人当たり面積">
          <a:extLst>
            <a:ext uri="{FF2B5EF4-FFF2-40B4-BE49-F238E27FC236}">
              <a16:creationId xmlns:a16="http://schemas.microsoft.com/office/drawing/2014/main" id="{462341BC-53CD-4E3C-B751-389F77C76E4C}"/>
            </a:ext>
          </a:extLst>
        </xdr:cNvPr>
        <xdr:cNvSpPr txBox="1"/>
      </xdr:nvSpPr>
      <xdr:spPr>
        <a:xfrm>
          <a:off x="8458277"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124477</xdr:rowOff>
    </xdr:from>
    <xdr:ext cx="469744" cy="259045"/>
    <xdr:sp macro="" textlink="">
      <xdr:nvSpPr>
        <xdr:cNvPr id="258" name="n_2aveValue【体育館・プール】&#10;一人当たり面積">
          <a:extLst>
            <a:ext uri="{FF2B5EF4-FFF2-40B4-BE49-F238E27FC236}">
              <a16:creationId xmlns:a16="http://schemas.microsoft.com/office/drawing/2014/main" id="{A99F7FC1-224F-4573-81B1-0184CC0BB21E}"/>
            </a:ext>
          </a:extLst>
        </xdr:cNvPr>
        <xdr:cNvSpPr txBox="1"/>
      </xdr:nvSpPr>
      <xdr:spPr>
        <a:xfrm>
          <a:off x="7677227"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111777</xdr:rowOff>
    </xdr:from>
    <xdr:ext cx="469744" cy="259045"/>
    <xdr:sp macro="" textlink="">
      <xdr:nvSpPr>
        <xdr:cNvPr id="259" name="n_3aveValue【体育館・プール】&#10;一人当たり面積">
          <a:extLst>
            <a:ext uri="{FF2B5EF4-FFF2-40B4-BE49-F238E27FC236}">
              <a16:creationId xmlns:a16="http://schemas.microsoft.com/office/drawing/2014/main" id="{EA4FB488-7C91-45EE-9779-51C5CA871793}"/>
            </a:ext>
          </a:extLst>
        </xdr:cNvPr>
        <xdr:cNvSpPr txBox="1"/>
      </xdr:nvSpPr>
      <xdr:spPr>
        <a:xfrm>
          <a:off x="6867602" y="998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111777</xdr:rowOff>
    </xdr:from>
    <xdr:ext cx="469744" cy="259045"/>
    <xdr:sp macro="" textlink="">
      <xdr:nvSpPr>
        <xdr:cNvPr id="260" name="n_4aveValue【体育館・プール】&#10;一人当たり面積">
          <a:extLst>
            <a:ext uri="{FF2B5EF4-FFF2-40B4-BE49-F238E27FC236}">
              <a16:creationId xmlns:a16="http://schemas.microsoft.com/office/drawing/2014/main" id="{9411C166-DB4A-423A-917B-13AB9CD2C31C}"/>
            </a:ext>
          </a:extLst>
        </xdr:cNvPr>
        <xdr:cNvSpPr txBox="1"/>
      </xdr:nvSpPr>
      <xdr:spPr>
        <a:xfrm>
          <a:off x="6067502" y="998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16527</xdr:rowOff>
    </xdr:from>
    <xdr:ext cx="469744" cy="259045"/>
    <xdr:sp macro="" textlink="">
      <xdr:nvSpPr>
        <xdr:cNvPr id="261" name="n_1mainValue【体育館・プール】&#10;一人当たり面積">
          <a:extLst>
            <a:ext uri="{FF2B5EF4-FFF2-40B4-BE49-F238E27FC236}">
              <a16:creationId xmlns:a16="http://schemas.microsoft.com/office/drawing/2014/main" id="{BB6DFBDC-FE7B-4224-B18B-DC2A136C7278}"/>
            </a:ext>
          </a:extLst>
        </xdr:cNvPr>
        <xdr:cNvSpPr txBox="1"/>
      </xdr:nvSpPr>
      <xdr:spPr>
        <a:xfrm>
          <a:off x="8458277" y="94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16527</xdr:rowOff>
    </xdr:from>
    <xdr:ext cx="469744" cy="259045"/>
    <xdr:sp macro="" textlink="">
      <xdr:nvSpPr>
        <xdr:cNvPr id="262" name="n_2mainValue【体育館・プール】&#10;一人当たり面積">
          <a:extLst>
            <a:ext uri="{FF2B5EF4-FFF2-40B4-BE49-F238E27FC236}">
              <a16:creationId xmlns:a16="http://schemas.microsoft.com/office/drawing/2014/main" id="{2C5AA74D-F996-4FF5-9D3C-E1F727CF8A4B}"/>
            </a:ext>
          </a:extLst>
        </xdr:cNvPr>
        <xdr:cNvSpPr txBox="1"/>
      </xdr:nvSpPr>
      <xdr:spPr>
        <a:xfrm>
          <a:off x="7677227" y="94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29227</xdr:rowOff>
    </xdr:from>
    <xdr:ext cx="469744" cy="259045"/>
    <xdr:sp macro="" textlink="">
      <xdr:nvSpPr>
        <xdr:cNvPr id="263" name="n_3mainValue【体育館・プール】&#10;一人当たり面積">
          <a:extLst>
            <a:ext uri="{FF2B5EF4-FFF2-40B4-BE49-F238E27FC236}">
              <a16:creationId xmlns:a16="http://schemas.microsoft.com/office/drawing/2014/main" id="{E92C0D91-192D-4D39-A3CB-38DFB7E3A033}"/>
            </a:ext>
          </a:extLst>
        </xdr:cNvPr>
        <xdr:cNvSpPr txBox="1"/>
      </xdr:nvSpPr>
      <xdr:spPr>
        <a:xfrm>
          <a:off x="6867602" y="941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67327</xdr:rowOff>
    </xdr:from>
    <xdr:ext cx="469744" cy="259045"/>
    <xdr:sp macro="" textlink="">
      <xdr:nvSpPr>
        <xdr:cNvPr id="264" name="n_4mainValue【体育館・プール】&#10;一人当たり面積">
          <a:extLst>
            <a:ext uri="{FF2B5EF4-FFF2-40B4-BE49-F238E27FC236}">
              <a16:creationId xmlns:a16="http://schemas.microsoft.com/office/drawing/2014/main" id="{CD627914-F99B-4E23-BC3B-2E07BD1C0C74}"/>
            </a:ext>
          </a:extLst>
        </xdr:cNvPr>
        <xdr:cNvSpPr txBox="1"/>
      </xdr:nvSpPr>
      <xdr:spPr>
        <a:xfrm>
          <a:off x="6067502" y="945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F2E9862E-D49F-4265-8EC1-D0D77F47516B}"/>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839F4672-6097-49E6-8381-10EF68954E6E}"/>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E5F6F723-F2A3-4310-8022-1EA754159B46}"/>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FED355AC-E0C3-45A9-A11E-43E2619D7AB6}"/>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301EF594-C63F-4D6C-9727-0C9E2F24DC4C}"/>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5F3C6A35-80F9-4A08-84CA-4B7FAD874CE0}"/>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EA535093-F8AE-4411-BF16-904E6F5A3AED}"/>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EE450F15-619B-4519-A6E1-854D8FCC55EC}"/>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2F5DDE86-8B88-494F-9C3E-B5B2FAA099AA}"/>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8430517E-C957-4427-BC22-35944774889E}"/>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5" name="テキスト ボックス 274">
          <a:extLst>
            <a:ext uri="{FF2B5EF4-FFF2-40B4-BE49-F238E27FC236}">
              <a16:creationId xmlns:a16="http://schemas.microsoft.com/office/drawing/2014/main" id="{7A87A413-C1F0-44AC-9B73-48B2F326D490}"/>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73B8F24E-194F-4C28-8D18-5527F14E69E7}"/>
            </a:ext>
          </a:extLst>
        </xdr:cNvPr>
        <xdr:cNvCxnSpPr/>
      </xdr:nvCxnSpPr>
      <xdr:spPr>
        <a:xfrm>
          <a:off x="6858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7" name="テキスト ボックス 276">
          <a:extLst>
            <a:ext uri="{FF2B5EF4-FFF2-40B4-BE49-F238E27FC236}">
              <a16:creationId xmlns:a16="http://schemas.microsoft.com/office/drawing/2014/main" id="{F889DA49-9F35-4F41-A505-C5A5CE8D3A93}"/>
            </a:ext>
          </a:extLst>
        </xdr:cNvPr>
        <xdr:cNvSpPr txBox="1"/>
      </xdr:nvSpPr>
      <xdr:spPr>
        <a:xfrm>
          <a:off x="339891" y="139552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354BC448-E626-4EC7-83B5-F1E898AD6396}"/>
            </a:ext>
          </a:extLst>
        </xdr:cNvPr>
        <xdr:cNvCxnSpPr/>
      </xdr:nvCxnSpPr>
      <xdr:spPr>
        <a:xfrm>
          <a:off x="6858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4E09405-2156-4F48-89F0-8822B02E17D6}"/>
            </a:ext>
          </a:extLst>
        </xdr:cNvPr>
        <xdr:cNvSpPr txBox="1"/>
      </xdr:nvSpPr>
      <xdr:spPr>
        <a:xfrm>
          <a:off x="339891" y="136477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BCB89198-FC89-4E46-8A4E-144C221F9644}"/>
            </a:ext>
          </a:extLst>
        </xdr:cNvPr>
        <xdr:cNvCxnSpPr/>
      </xdr:nvCxnSpPr>
      <xdr:spPr>
        <a:xfrm>
          <a:off x="6858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30CDCDF-E8E3-4289-90FB-3022342E906D}"/>
            </a:ext>
          </a:extLst>
        </xdr:cNvPr>
        <xdr:cNvSpPr txBox="1"/>
      </xdr:nvSpPr>
      <xdr:spPr>
        <a:xfrm>
          <a:off x="339891" y="133370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3019AD18-D020-4F7F-9657-F14605B47957}"/>
            </a:ext>
          </a:extLst>
        </xdr:cNvPr>
        <xdr:cNvCxnSpPr/>
      </xdr:nvCxnSpPr>
      <xdr:spPr>
        <a:xfrm>
          <a:off x="6858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1032E427-5311-40B1-8CF2-474BE4BC2F98}"/>
            </a:ext>
          </a:extLst>
        </xdr:cNvPr>
        <xdr:cNvSpPr txBox="1"/>
      </xdr:nvSpPr>
      <xdr:spPr>
        <a:xfrm>
          <a:off x="339891" y="13029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1B87577C-4F79-47A0-9739-3F9CEEC80120}"/>
            </a:ext>
          </a:extLst>
        </xdr:cNvPr>
        <xdr:cNvCxnSpPr/>
      </xdr:nvCxnSpPr>
      <xdr:spPr>
        <a:xfrm>
          <a:off x="6858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E63DA740-317F-432A-BF85-044348A8AA56}"/>
            </a:ext>
          </a:extLst>
        </xdr:cNvPr>
        <xdr:cNvSpPr txBox="1"/>
      </xdr:nvSpPr>
      <xdr:spPr>
        <a:xfrm>
          <a:off x="339891" y="127187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A95AA536-D8E0-472E-9DB9-4389B0D89B24}"/>
            </a:ext>
          </a:extLst>
        </xdr:cNvPr>
        <xdr:cNvCxnSpPr/>
      </xdr:nvCxnSpPr>
      <xdr:spPr>
        <a:xfrm>
          <a:off x="6858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7" name="テキスト ボックス 286">
          <a:extLst>
            <a:ext uri="{FF2B5EF4-FFF2-40B4-BE49-F238E27FC236}">
              <a16:creationId xmlns:a16="http://schemas.microsoft.com/office/drawing/2014/main" id="{0505B2BB-0732-4067-B6F7-80FF697DEBF8}"/>
            </a:ext>
          </a:extLst>
        </xdr:cNvPr>
        <xdr:cNvSpPr txBox="1"/>
      </xdr:nvSpPr>
      <xdr:spPr>
        <a:xfrm>
          <a:off x="339891" y="1241127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50361598-6571-4BAD-9CE0-097678AF10A2}"/>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9" name="テキスト ボックス 288">
          <a:extLst>
            <a:ext uri="{FF2B5EF4-FFF2-40B4-BE49-F238E27FC236}">
              <a16:creationId xmlns:a16="http://schemas.microsoft.com/office/drawing/2014/main" id="{27CB47AD-CC2F-490C-A74E-79D207DDC71D}"/>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9EFA9F87-C3A1-45EC-88DC-5E46CED693E2}"/>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123008</xdr:rowOff>
    </xdr:from>
    <xdr:to>
      <xdr:col>24</xdr:col>
      <xdr:colOff>62865</xdr:colOff>
      <xdr:row>85</xdr:row>
      <xdr:rowOff>118111</xdr:rowOff>
    </xdr:to>
    <xdr:cxnSp macro="">
      <xdr:nvCxnSpPr>
        <xdr:cNvPr id="291" name="直線コネクタ 290">
          <a:extLst>
            <a:ext uri="{FF2B5EF4-FFF2-40B4-BE49-F238E27FC236}">
              <a16:creationId xmlns:a16="http://schemas.microsoft.com/office/drawing/2014/main" id="{464BB29F-EF49-4B67-9E2C-5B6AFD41DF5E}"/>
            </a:ext>
          </a:extLst>
        </xdr:cNvPr>
        <xdr:cNvCxnSpPr/>
      </xdr:nvCxnSpPr>
      <xdr:spPr>
        <a:xfrm flipV="1">
          <a:off x="4180840" y="12756333"/>
          <a:ext cx="0" cy="1128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92" name="【福祉施設】&#10;有形固定資産減価償却率最小値テキスト">
          <a:extLst>
            <a:ext uri="{FF2B5EF4-FFF2-40B4-BE49-F238E27FC236}">
              <a16:creationId xmlns:a16="http://schemas.microsoft.com/office/drawing/2014/main" id="{0C634791-2F97-4043-8992-0961778E281F}"/>
            </a:ext>
          </a:extLst>
        </xdr:cNvPr>
        <xdr:cNvSpPr txBox="1"/>
      </xdr:nvSpPr>
      <xdr:spPr>
        <a:xfrm>
          <a:off x="4219575" y="13888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93" name="直線コネクタ 292">
          <a:extLst>
            <a:ext uri="{FF2B5EF4-FFF2-40B4-BE49-F238E27FC236}">
              <a16:creationId xmlns:a16="http://schemas.microsoft.com/office/drawing/2014/main" id="{C6F33E55-76BA-4BF0-90F0-E815CDF09791}"/>
            </a:ext>
          </a:extLst>
        </xdr:cNvPr>
        <xdr:cNvCxnSpPr/>
      </xdr:nvCxnSpPr>
      <xdr:spPr>
        <a:xfrm>
          <a:off x="4105275" y="138849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69685</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89893542-0AF2-4FDE-A6DC-EC4878054990}"/>
            </a:ext>
          </a:extLst>
        </xdr:cNvPr>
        <xdr:cNvSpPr txBox="1"/>
      </xdr:nvSpPr>
      <xdr:spPr>
        <a:xfrm>
          <a:off x="4219575" y="12534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123008</xdr:rowOff>
    </xdr:from>
    <xdr:to>
      <xdr:col>24</xdr:col>
      <xdr:colOff>152400</xdr:colOff>
      <xdr:row>78</xdr:row>
      <xdr:rowOff>123008</xdr:rowOff>
    </xdr:to>
    <xdr:cxnSp macro="">
      <xdr:nvCxnSpPr>
        <xdr:cNvPr id="295" name="直線コネクタ 294">
          <a:extLst>
            <a:ext uri="{FF2B5EF4-FFF2-40B4-BE49-F238E27FC236}">
              <a16:creationId xmlns:a16="http://schemas.microsoft.com/office/drawing/2014/main" id="{869A4EC6-0B5D-4333-81BC-34D0A72FF259}"/>
            </a:ext>
          </a:extLst>
        </xdr:cNvPr>
        <xdr:cNvCxnSpPr/>
      </xdr:nvCxnSpPr>
      <xdr:spPr>
        <a:xfrm>
          <a:off x="4105275" y="1275633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91457</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8E550DF8-2C9E-4297-BDB8-71D15B1CB13D}"/>
            </a:ext>
          </a:extLst>
        </xdr:cNvPr>
        <xdr:cNvSpPr txBox="1"/>
      </xdr:nvSpPr>
      <xdr:spPr>
        <a:xfrm>
          <a:off x="4219575" y="13204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113030</xdr:rowOff>
    </xdr:from>
    <xdr:to>
      <xdr:col>24</xdr:col>
      <xdr:colOff>114300</xdr:colOff>
      <xdr:row>82</xdr:row>
      <xdr:rowOff>43180</xdr:rowOff>
    </xdr:to>
    <xdr:sp macro="" textlink="">
      <xdr:nvSpPr>
        <xdr:cNvPr id="297" name="フローチャート: 判断 296">
          <a:extLst>
            <a:ext uri="{FF2B5EF4-FFF2-40B4-BE49-F238E27FC236}">
              <a16:creationId xmlns:a16="http://schemas.microsoft.com/office/drawing/2014/main" id="{8A0BC047-5521-4FE0-9D46-A263279B1755}"/>
            </a:ext>
          </a:extLst>
        </xdr:cNvPr>
        <xdr:cNvSpPr/>
      </xdr:nvSpPr>
      <xdr:spPr>
        <a:xfrm>
          <a:off x="4124325" y="132289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57513</xdr:rowOff>
    </xdr:from>
    <xdr:to>
      <xdr:col>20</xdr:col>
      <xdr:colOff>38100</xdr:colOff>
      <xdr:row>81</xdr:row>
      <xdr:rowOff>159113</xdr:rowOff>
    </xdr:to>
    <xdr:sp macro="" textlink="">
      <xdr:nvSpPr>
        <xdr:cNvPr id="298" name="フローチャート: 判断 297">
          <a:extLst>
            <a:ext uri="{FF2B5EF4-FFF2-40B4-BE49-F238E27FC236}">
              <a16:creationId xmlns:a16="http://schemas.microsoft.com/office/drawing/2014/main" id="{4BBCF01C-2FDF-4B2B-B415-DC65A87DB06B}"/>
            </a:ext>
          </a:extLst>
        </xdr:cNvPr>
        <xdr:cNvSpPr/>
      </xdr:nvSpPr>
      <xdr:spPr>
        <a:xfrm>
          <a:off x="3381375" y="1317343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24856</xdr:rowOff>
    </xdr:from>
    <xdr:to>
      <xdr:col>15</xdr:col>
      <xdr:colOff>101600</xdr:colOff>
      <xdr:row>81</xdr:row>
      <xdr:rowOff>126456</xdr:rowOff>
    </xdr:to>
    <xdr:sp macro="" textlink="">
      <xdr:nvSpPr>
        <xdr:cNvPr id="299" name="フローチャート: 判断 298">
          <a:extLst>
            <a:ext uri="{FF2B5EF4-FFF2-40B4-BE49-F238E27FC236}">
              <a16:creationId xmlns:a16="http://schemas.microsoft.com/office/drawing/2014/main" id="{BFF10B4E-B7F7-4624-8808-C36B21AB996E}"/>
            </a:ext>
          </a:extLst>
        </xdr:cNvPr>
        <xdr:cNvSpPr/>
      </xdr:nvSpPr>
      <xdr:spPr>
        <a:xfrm>
          <a:off x="2571750" y="1314395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170180</xdr:rowOff>
    </xdr:from>
    <xdr:to>
      <xdr:col>10</xdr:col>
      <xdr:colOff>165100</xdr:colOff>
      <xdr:row>81</xdr:row>
      <xdr:rowOff>100330</xdr:rowOff>
    </xdr:to>
    <xdr:sp macro="" textlink="">
      <xdr:nvSpPr>
        <xdr:cNvPr id="300" name="フローチャート: 判断 299">
          <a:extLst>
            <a:ext uri="{FF2B5EF4-FFF2-40B4-BE49-F238E27FC236}">
              <a16:creationId xmlns:a16="http://schemas.microsoft.com/office/drawing/2014/main" id="{BF0A8365-7434-493C-90E6-5F477BE8433F}"/>
            </a:ext>
          </a:extLst>
        </xdr:cNvPr>
        <xdr:cNvSpPr/>
      </xdr:nvSpPr>
      <xdr:spPr>
        <a:xfrm>
          <a:off x="1781175" y="131146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144055</xdr:rowOff>
    </xdr:from>
    <xdr:to>
      <xdr:col>6</xdr:col>
      <xdr:colOff>38100</xdr:colOff>
      <xdr:row>81</xdr:row>
      <xdr:rowOff>74205</xdr:rowOff>
    </xdr:to>
    <xdr:sp macro="" textlink="">
      <xdr:nvSpPr>
        <xdr:cNvPr id="301" name="フローチャート: 判断 300">
          <a:extLst>
            <a:ext uri="{FF2B5EF4-FFF2-40B4-BE49-F238E27FC236}">
              <a16:creationId xmlns:a16="http://schemas.microsoft.com/office/drawing/2014/main" id="{733285FF-7046-4295-A5CE-EA5883FCE506}"/>
            </a:ext>
          </a:extLst>
        </xdr:cNvPr>
        <xdr:cNvSpPr/>
      </xdr:nvSpPr>
      <xdr:spPr>
        <a:xfrm>
          <a:off x="981075" y="130948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8420AD7-7162-4249-86A7-A5380CA2AE06}"/>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76F15E1-4EE0-46ED-8AFA-BB168F472681}"/>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224D87FA-BC23-48BE-8435-AC224987D835}"/>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BC457387-96F6-41DE-81C2-2F8C4530EB56}"/>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6D705DAB-B2FC-4E89-BE9D-1D4F15107994}"/>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153851</xdr:rowOff>
    </xdr:from>
    <xdr:to>
      <xdr:col>24</xdr:col>
      <xdr:colOff>114300</xdr:colOff>
      <xdr:row>81</xdr:row>
      <xdr:rowOff>84001</xdr:rowOff>
    </xdr:to>
    <xdr:sp macro="" textlink="">
      <xdr:nvSpPr>
        <xdr:cNvPr id="307" name="楕円 306">
          <a:extLst>
            <a:ext uri="{FF2B5EF4-FFF2-40B4-BE49-F238E27FC236}">
              <a16:creationId xmlns:a16="http://schemas.microsoft.com/office/drawing/2014/main" id="{724A916D-CAD2-4376-8C96-BC2E34115734}"/>
            </a:ext>
          </a:extLst>
        </xdr:cNvPr>
        <xdr:cNvSpPr/>
      </xdr:nvSpPr>
      <xdr:spPr>
        <a:xfrm>
          <a:off x="4124325" y="1310785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5278</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00AEEAE1-24F7-43A7-9404-E9144DCB6F5F}"/>
            </a:ext>
          </a:extLst>
        </xdr:cNvPr>
        <xdr:cNvSpPr txBox="1"/>
      </xdr:nvSpPr>
      <xdr:spPr>
        <a:xfrm>
          <a:off x="4219575" y="12962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39551</xdr:rowOff>
    </xdr:from>
    <xdr:to>
      <xdr:col>20</xdr:col>
      <xdr:colOff>38100</xdr:colOff>
      <xdr:row>80</xdr:row>
      <xdr:rowOff>141151</xdr:rowOff>
    </xdr:to>
    <xdr:sp macro="" textlink="">
      <xdr:nvSpPr>
        <xdr:cNvPr id="309" name="楕円 308">
          <a:extLst>
            <a:ext uri="{FF2B5EF4-FFF2-40B4-BE49-F238E27FC236}">
              <a16:creationId xmlns:a16="http://schemas.microsoft.com/office/drawing/2014/main" id="{486D0590-4CF5-4379-B2E3-1DE0B2A7C525}"/>
            </a:ext>
          </a:extLst>
        </xdr:cNvPr>
        <xdr:cNvSpPr/>
      </xdr:nvSpPr>
      <xdr:spPr>
        <a:xfrm>
          <a:off x="3381375" y="1299355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90351</xdr:rowOff>
    </xdr:from>
    <xdr:to>
      <xdr:col>24</xdr:col>
      <xdr:colOff>63500</xdr:colOff>
      <xdr:row>81</xdr:row>
      <xdr:rowOff>33201</xdr:rowOff>
    </xdr:to>
    <xdr:cxnSp macro="">
      <xdr:nvCxnSpPr>
        <xdr:cNvPr id="310" name="直線コネクタ 309">
          <a:extLst>
            <a:ext uri="{FF2B5EF4-FFF2-40B4-BE49-F238E27FC236}">
              <a16:creationId xmlns:a16="http://schemas.microsoft.com/office/drawing/2014/main" id="{669F0EB0-FFCA-44EC-8109-782153F88458}"/>
            </a:ext>
          </a:extLst>
        </xdr:cNvPr>
        <xdr:cNvCxnSpPr/>
      </xdr:nvCxnSpPr>
      <xdr:spPr>
        <a:xfrm>
          <a:off x="3429000" y="13041176"/>
          <a:ext cx="752475"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142421</xdr:rowOff>
    </xdr:from>
    <xdr:to>
      <xdr:col>15</xdr:col>
      <xdr:colOff>101600</xdr:colOff>
      <xdr:row>80</xdr:row>
      <xdr:rowOff>72571</xdr:rowOff>
    </xdr:to>
    <xdr:sp macro="" textlink="">
      <xdr:nvSpPr>
        <xdr:cNvPr id="311" name="楕円 310">
          <a:extLst>
            <a:ext uri="{FF2B5EF4-FFF2-40B4-BE49-F238E27FC236}">
              <a16:creationId xmlns:a16="http://schemas.microsoft.com/office/drawing/2014/main" id="{4778ABD2-4BA1-4D76-AD54-C733AED42A27}"/>
            </a:ext>
          </a:extLst>
        </xdr:cNvPr>
        <xdr:cNvSpPr/>
      </xdr:nvSpPr>
      <xdr:spPr>
        <a:xfrm>
          <a:off x="2571750" y="12937671"/>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21771</xdr:rowOff>
    </xdr:from>
    <xdr:to>
      <xdr:col>19</xdr:col>
      <xdr:colOff>177800</xdr:colOff>
      <xdr:row>80</xdr:row>
      <xdr:rowOff>90351</xdr:rowOff>
    </xdr:to>
    <xdr:cxnSp macro="">
      <xdr:nvCxnSpPr>
        <xdr:cNvPr id="312" name="直線コネクタ 311">
          <a:extLst>
            <a:ext uri="{FF2B5EF4-FFF2-40B4-BE49-F238E27FC236}">
              <a16:creationId xmlns:a16="http://schemas.microsoft.com/office/drawing/2014/main" id="{9F99C502-6600-4FD8-9005-EB05FFECE21F}"/>
            </a:ext>
          </a:extLst>
        </xdr:cNvPr>
        <xdr:cNvCxnSpPr/>
      </xdr:nvCxnSpPr>
      <xdr:spPr>
        <a:xfrm>
          <a:off x="2619375" y="12975771"/>
          <a:ext cx="809625" cy="6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67311</xdr:rowOff>
    </xdr:from>
    <xdr:to>
      <xdr:col>10</xdr:col>
      <xdr:colOff>165100</xdr:colOff>
      <xdr:row>79</xdr:row>
      <xdr:rowOff>168911</xdr:rowOff>
    </xdr:to>
    <xdr:sp macro="" textlink="">
      <xdr:nvSpPr>
        <xdr:cNvPr id="313" name="楕円 312">
          <a:extLst>
            <a:ext uri="{FF2B5EF4-FFF2-40B4-BE49-F238E27FC236}">
              <a16:creationId xmlns:a16="http://schemas.microsoft.com/office/drawing/2014/main" id="{2616FB22-1C99-43F8-9888-A3E6B72538B8}"/>
            </a:ext>
          </a:extLst>
        </xdr:cNvPr>
        <xdr:cNvSpPr/>
      </xdr:nvSpPr>
      <xdr:spPr>
        <a:xfrm>
          <a:off x="1781175" y="128562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118111</xdr:rowOff>
    </xdr:from>
    <xdr:to>
      <xdr:col>15</xdr:col>
      <xdr:colOff>50800</xdr:colOff>
      <xdr:row>80</xdr:row>
      <xdr:rowOff>21771</xdr:rowOff>
    </xdr:to>
    <xdr:cxnSp macro="">
      <xdr:nvCxnSpPr>
        <xdr:cNvPr id="314" name="直線コネクタ 313">
          <a:extLst>
            <a:ext uri="{FF2B5EF4-FFF2-40B4-BE49-F238E27FC236}">
              <a16:creationId xmlns:a16="http://schemas.microsoft.com/office/drawing/2014/main" id="{624E61D8-15A6-4F70-AB39-7A06C15ED094}"/>
            </a:ext>
          </a:extLst>
        </xdr:cNvPr>
        <xdr:cNvCxnSpPr/>
      </xdr:nvCxnSpPr>
      <xdr:spPr>
        <a:xfrm>
          <a:off x="1828800" y="12913361"/>
          <a:ext cx="790575" cy="6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137523</xdr:rowOff>
    </xdr:from>
    <xdr:to>
      <xdr:col>6</xdr:col>
      <xdr:colOff>38100</xdr:colOff>
      <xdr:row>81</xdr:row>
      <xdr:rowOff>67673</xdr:rowOff>
    </xdr:to>
    <xdr:sp macro="" textlink="">
      <xdr:nvSpPr>
        <xdr:cNvPr id="315" name="楕円 314">
          <a:extLst>
            <a:ext uri="{FF2B5EF4-FFF2-40B4-BE49-F238E27FC236}">
              <a16:creationId xmlns:a16="http://schemas.microsoft.com/office/drawing/2014/main" id="{0BC6FA61-A19C-4162-B0DD-56C9F3B8DEA3}"/>
            </a:ext>
          </a:extLst>
        </xdr:cNvPr>
        <xdr:cNvSpPr/>
      </xdr:nvSpPr>
      <xdr:spPr>
        <a:xfrm>
          <a:off x="981075" y="1309469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118111</xdr:rowOff>
    </xdr:from>
    <xdr:to>
      <xdr:col>10</xdr:col>
      <xdr:colOff>114300</xdr:colOff>
      <xdr:row>81</xdr:row>
      <xdr:rowOff>16873</xdr:rowOff>
    </xdr:to>
    <xdr:cxnSp macro="">
      <xdr:nvCxnSpPr>
        <xdr:cNvPr id="316" name="直線コネクタ 315">
          <a:extLst>
            <a:ext uri="{FF2B5EF4-FFF2-40B4-BE49-F238E27FC236}">
              <a16:creationId xmlns:a16="http://schemas.microsoft.com/office/drawing/2014/main" id="{2247A81D-8DAD-4903-B337-0A5C99DEF089}"/>
            </a:ext>
          </a:extLst>
        </xdr:cNvPr>
        <xdr:cNvCxnSpPr/>
      </xdr:nvCxnSpPr>
      <xdr:spPr>
        <a:xfrm flipV="1">
          <a:off x="1028700" y="12913361"/>
          <a:ext cx="800100" cy="21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150240</xdr:rowOff>
    </xdr:from>
    <xdr:ext cx="405111" cy="259045"/>
    <xdr:sp macro="" textlink="">
      <xdr:nvSpPr>
        <xdr:cNvPr id="317" name="n_1aveValue【福祉施設】&#10;有形固定資産減価償却率">
          <a:extLst>
            <a:ext uri="{FF2B5EF4-FFF2-40B4-BE49-F238E27FC236}">
              <a16:creationId xmlns:a16="http://schemas.microsoft.com/office/drawing/2014/main" id="{4B4C7ACF-B88C-4C7A-9770-5BE1DDD18B8A}"/>
            </a:ext>
          </a:extLst>
        </xdr:cNvPr>
        <xdr:cNvSpPr txBox="1"/>
      </xdr:nvSpPr>
      <xdr:spPr>
        <a:xfrm>
          <a:off x="3239144" y="13266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117583</xdr:rowOff>
    </xdr:from>
    <xdr:ext cx="405111" cy="259045"/>
    <xdr:sp macro="" textlink="">
      <xdr:nvSpPr>
        <xdr:cNvPr id="318" name="n_2aveValue【福祉施設】&#10;有形固定資産減価償却率">
          <a:extLst>
            <a:ext uri="{FF2B5EF4-FFF2-40B4-BE49-F238E27FC236}">
              <a16:creationId xmlns:a16="http://schemas.microsoft.com/office/drawing/2014/main" id="{35350027-025B-4D1E-AB49-ACBDBD4018E0}"/>
            </a:ext>
          </a:extLst>
        </xdr:cNvPr>
        <xdr:cNvSpPr txBox="1"/>
      </xdr:nvSpPr>
      <xdr:spPr>
        <a:xfrm>
          <a:off x="2439044" y="13236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91457</xdr:rowOff>
    </xdr:from>
    <xdr:ext cx="405111" cy="259045"/>
    <xdr:sp macro="" textlink="">
      <xdr:nvSpPr>
        <xdr:cNvPr id="319" name="n_3aveValue【福祉施設】&#10;有形固定資産減価償却率">
          <a:extLst>
            <a:ext uri="{FF2B5EF4-FFF2-40B4-BE49-F238E27FC236}">
              <a16:creationId xmlns:a16="http://schemas.microsoft.com/office/drawing/2014/main" id="{E99C3AA0-9175-470E-BF5A-C56F4263C790}"/>
            </a:ext>
          </a:extLst>
        </xdr:cNvPr>
        <xdr:cNvSpPr txBox="1"/>
      </xdr:nvSpPr>
      <xdr:spPr>
        <a:xfrm>
          <a:off x="1648469"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65332</xdr:rowOff>
    </xdr:from>
    <xdr:ext cx="405111" cy="259045"/>
    <xdr:sp macro="" textlink="">
      <xdr:nvSpPr>
        <xdr:cNvPr id="320" name="n_4aveValue【福祉施設】&#10;有形固定資産減価償却率">
          <a:extLst>
            <a:ext uri="{FF2B5EF4-FFF2-40B4-BE49-F238E27FC236}">
              <a16:creationId xmlns:a16="http://schemas.microsoft.com/office/drawing/2014/main" id="{4ABB9C45-194E-40F4-A3C9-1C992988EBCB}"/>
            </a:ext>
          </a:extLst>
        </xdr:cNvPr>
        <xdr:cNvSpPr txBox="1"/>
      </xdr:nvSpPr>
      <xdr:spPr>
        <a:xfrm>
          <a:off x="848369" y="13184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157678</xdr:rowOff>
    </xdr:from>
    <xdr:ext cx="405111" cy="259045"/>
    <xdr:sp macro="" textlink="">
      <xdr:nvSpPr>
        <xdr:cNvPr id="321" name="n_1mainValue【福祉施設】&#10;有形固定資産減価償却率">
          <a:extLst>
            <a:ext uri="{FF2B5EF4-FFF2-40B4-BE49-F238E27FC236}">
              <a16:creationId xmlns:a16="http://schemas.microsoft.com/office/drawing/2014/main" id="{26B292AB-1193-4593-9726-5E6D07A742BE}"/>
            </a:ext>
          </a:extLst>
        </xdr:cNvPr>
        <xdr:cNvSpPr txBox="1"/>
      </xdr:nvSpPr>
      <xdr:spPr>
        <a:xfrm>
          <a:off x="3239144" y="12791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89098</xdr:rowOff>
    </xdr:from>
    <xdr:ext cx="405111" cy="259045"/>
    <xdr:sp macro="" textlink="">
      <xdr:nvSpPr>
        <xdr:cNvPr id="322" name="n_2mainValue【福祉施設】&#10;有形固定資産減価償却率">
          <a:extLst>
            <a:ext uri="{FF2B5EF4-FFF2-40B4-BE49-F238E27FC236}">
              <a16:creationId xmlns:a16="http://schemas.microsoft.com/office/drawing/2014/main" id="{A88EABEF-DF6D-45FE-A65C-03A4342CCE1F}"/>
            </a:ext>
          </a:extLst>
        </xdr:cNvPr>
        <xdr:cNvSpPr txBox="1"/>
      </xdr:nvSpPr>
      <xdr:spPr>
        <a:xfrm>
          <a:off x="2439044" y="1271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13988</xdr:rowOff>
    </xdr:from>
    <xdr:ext cx="405111" cy="259045"/>
    <xdr:sp macro="" textlink="">
      <xdr:nvSpPr>
        <xdr:cNvPr id="323" name="n_3mainValue【福祉施設】&#10;有形固定資産減価償却率">
          <a:extLst>
            <a:ext uri="{FF2B5EF4-FFF2-40B4-BE49-F238E27FC236}">
              <a16:creationId xmlns:a16="http://schemas.microsoft.com/office/drawing/2014/main" id="{8D2B80AB-394D-45FF-B6A5-B38D9A6CE66B}"/>
            </a:ext>
          </a:extLst>
        </xdr:cNvPr>
        <xdr:cNvSpPr txBox="1"/>
      </xdr:nvSpPr>
      <xdr:spPr>
        <a:xfrm>
          <a:off x="1648469" y="1264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84200</xdr:rowOff>
    </xdr:from>
    <xdr:ext cx="405111" cy="259045"/>
    <xdr:sp macro="" textlink="">
      <xdr:nvSpPr>
        <xdr:cNvPr id="324" name="n_4mainValue【福祉施設】&#10;有形固定資産減価償却率">
          <a:extLst>
            <a:ext uri="{FF2B5EF4-FFF2-40B4-BE49-F238E27FC236}">
              <a16:creationId xmlns:a16="http://schemas.microsoft.com/office/drawing/2014/main" id="{96BF88A2-D69A-40A7-BDFE-289188990C2A}"/>
            </a:ext>
          </a:extLst>
        </xdr:cNvPr>
        <xdr:cNvSpPr txBox="1"/>
      </xdr:nvSpPr>
      <xdr:spPr>
        <a:xfrm>
          <a:off x="848369" y="12879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433C71B7-76B3-4CF2-8A8E-ED537CB6F4E0}"/>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59F70C81-A41C-43C9-9939-E3EA758297BB}"/>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2F38ED5C-AFCD-448F-AFB2-865AB2B20ED8}"/>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368A3172-942D-458A-B81E-1C5685F35972}"/>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E7DB57B7-1B19-4F89-808F-47F0BFE57712}"/>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C66B91F9-C3EA-46DA-99CC-C625861C8237}"/>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16931738-C5B4-4A35-8211-2A60C66CF580}"/>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5CBC90A7-CEBB-4ABD-A081-BD715AD7D982}"/>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7E2C913C-FA9F-4BD1-B0D1-C3B24E1AEEA4}"/>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630D546D-AA53-42F9-9BB7-5D2B3CDBD3BB}"/>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5" name="直線コネクタ 334">
          <a:extLst>
            <a:ext uri="{FF2B5EF4-FFF2-40B4-BE49-F238E27FC236}">
              <a16:creationId xmlns:a16="http://schemas.microsoft.com/office/drawing/2014/main" id="{DB370B40-7DCB-4D75-AEBE-31802EA59AAA}"/>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6" name="テキスト ボックス 335">
          <a:extLst>
            <a:ext uri="{FF2B5EF4-FFF2-40B4-BE49-F238E27FC236}">
              <a16:creationId xmlns:a16="http://schemas.microsoft.com/office/drawing/2014/main" id="{ECD83FB6-35DB-47B5-B718-7A87FF5BBB8F}"/>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7" name="直線コネクタ 336">
          <a:extLst>
            <a:ext uri="{FF2B5EF4-FFF2-40B4-BE49-F238E27FC236}">
              <a16:creationId xmlns:a16="http://schemas.microsoft.com/office/drawing/2014/main" id="{F4636277-C5A6-40B2-8A67-EC86D08757D6}"/>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8" name="テキスト ボックス 337">
          <a:extLst>
            <a:ext uri="{FF2B5EF4-FFF2-40B4-BE49-F238E27FC236}">
              <a16:creationId xmlns:a16="http://schemas.microsoft.com/office/drawing/2014/main" id="{C6201BEF-13CD-4E06-9A39-A04DEB17D4F3}"/>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9" name="直線コネクタ 338">
          <a:extLst>
            <a:ext uri="{FF2B5EF4-FFF2-40B4-BE49-F238E27FC236}">
              <a16:creationId xmlns:a16="http://schemas.microsoft.com/office/drawing/2014/main" id="{584159FA-B260-4A91-B9D2-ADA767F0343D}"/>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0" name="テキスト ボックス 339">
          <a:extLst>
            <a:ext uri="{FF2B5EF4-FFF2-40B4-BE49-F238E27FC236}">
              <a16:creationId xmlns:a16="http://schemas.microsoft.com/office/drawing/2014/main" id="{EE836102-B075-4A35-91B1-B82FDE9D6EB0}"/>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1" name="直線コネクタ 340">
          <a:extLst>
            <a:ext uri="{FF2B5EF4-FFF2-40B4-BE49-F238E27FC236}">
              <a16:creationId xmlns:a16="http://schemas.microsoft.com/office/drawing/2014/main" id="{0431684B-D45E-46F8-A34E-01884EC24BDC}"/>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2" name="テキスト ボックス 341">
          <a:extLst>
            <a:ext uri="{FF2B5EF4-FFF2-40B4-BE49-F238E27FC236}">
              <a16:creationId xmlns:a16="http://schemas.microsoft.com/office/drawing/2014/main" id="{E2075AD5-7FE3-42D1-A9FA-210CB14B1E99}"/>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3" name="直線コネクタ 342">
          <a:extLst>
            <a:ext uri="{FF2B5EF4-FFF2-40B4-BE49-F238E27FC236}">
              <a16:creationId xmlns:a16="http://schemas.microsoft.com/office/drawing/2014/main" id="{FE837F28-3BCB-46D7-9A89-200E9F82089E}"/>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4" name="テキスト ボックス 343">
          <a:extLst>
            <a:ext uri="{FF2B5EF4-FFF2-40B4-BE49-F238E27FC236}">
              <a16:creationId xmlns:a16="http://schemas.microsoft.com/office/drawing/2014/main" id="{B298364E-CEEA-4192-ABBA-C53AB56C7CA8}"/>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5" name="直線コネクタ 344">
          <a:extLst>
            <a:ext uri="{FF2B5EF4-FFF2-40B4-BE49-F238E27FC236}">
              <a16:creationId xmlns:a16="http://schemas.microsoft.com/office/drawing/2014/main" id="{93F441E0-39D1-4A85-932E-FDA4527AC8CE}"/>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6" name="テキスト ボックス 345">
          <a:extLst>
            <a:ext uri="{FF2B5EF4-FFF2-40B4-BE49-F238E27FC236}">
              <a16:creationId xmlns:a16="http://schemas.microsoft.com/office/drawing/2014/main" id="{0C1C9C71-1AB0-4FAB-B54D-8FED2AC887FF}"/>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id="{6FF077A9-A354-4C6B-83AB-7466A45F8319}"/>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5FAE0E9E-6D52-4A6A-9C8D-9AC64D53BB58}"/>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a:extLst>
            <a:ext uri="{FF2B5EF4-FFF2-40B4-BE49-F238E27FC236}">
              <a16:creationId xmlns:a16="http://schemas.microsoft.com/office/drawing/2014/main" id="{9FF86A5B-9B32-4C0E-9EC0-8F0BFD7D1DA6}"/>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21771</xdr:rowOff>
    </xdr:from>
    <xdr:to>
      <xdr:col>54</xdr:col>
      <xdr:colOff>189865</xdr:colOff>
      <xdr:row>85</xdr:row>
      <xdr:rowOff>144236</xdr:rowOff>
    </xdr:to>
    <xdr:cxnSp macro="">
      <xdr:nvCxnSpPr>
        <xdr:cNvPr id="350" name="直線コネクタ 349">
          <a:extLst>
            <a:ext uri="{FF2B5EF4-FFF2-40B4-BE49-F238E27FC236}">
              <a16:creationId xmlns:a16="http://schemas.microsoft.com/office/drawing/2014/main" id="{9A98349D-B401-4CAC-83D7-02B6E4EE15F8}"/>
            </a:ext>
          </a:extLst>
        </xdr:cNvPr>
        <xdr:cNvCxnSpPr/>
      </xdr:nvCxnSpPr>
      <xdr:spPr>
        <a:xfrm flipV="1">
          <a:off x="9429115" y="12651921"/>
          <a:ext cx="0" cy="1252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51" name="【福祉施設】&#10;一人当たり面積最小値テキスト">
          <a:extLst>
            <a:ext uri="{FF2B5EF4-FFF2-40B4-BE49-F238E27FC236}">
              <a16:creationId xmlns:a16="http://schemas.microsoft.com/office/drawing/2014/main" id="{A6B67E4D-90F8-4ACE-BD17-412110A9B2D5}"/>
            </a:ext>
          </a:extLst>
        </xdr:cNvPr>
        <xdr:cNvSpPr txBox="1"/>
      </xdr:nvSpPr>
      <xdr:spPr>
        <a:xfrm>
          <a:off x="9467850"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52" name="直線コネクタ 351">
          <a:extLst>
            <a:ext uri="{FF2B5EF4-FFF2-40B4-BE49-F238E27FC236}">
              <a16:creationId xmlns:a16="http://schemas.microsoft.com/office/drawing/2014/main" id="{E5EAF1A5-FB13-4E24-BB84-075AB0B02418}"/>
            </a:ext>
          </a:extLst>
        </xdr:cNvPr>
        <xdr:cNvCxnSpPr/>
      </xdr:nvCxnSpPr>
      <xdr:spPr>
        <a:xfrm>
          <a:off x="9363075" y="139046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139898</xdr:rowOff>
    </xdr:from>
    <xdr:ext cx="469744" cy="259045"/>
    <xdr:sp macro="" textlink="">
      <xdr:nvSpPr>
        <xdr:cNvPr id="353" name="【福祉施設】&#10;一人当たり面積最大値テキスト">
          <a:extLst>
            <a:ext uri="{FF2B5EF4-FFF2-40B4-BE49-F238E27FC236}">
              <a16:creationId xmlns:a16="http://schemas.microsoft.com/office/drawing/2014/main" id="{F9D9780B-A707-46DC-8F09-113DFC7023D3}"/>
            </a:ext>
          </a:extLst>
        </xdr:cNvPr>
        <xdr:cNvSpPr txBox="1"/>
      </xdr:nvSpPr>
      <xdr:spPr>
        <a:xfrm>
          <a:off x="9467850" y="1244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354" name="直線コネクタ 353">
          <a:extLst>
            <a:ext uri="{FF2B5EF4-FFF2-40B4-BE49-F238E27FC236}">
              <a16:creationId xmlns:a16="http://schemas.microsoft.com/office/drawing/2014/main" id="{B5166549-C892-4C81-8B73-54FAF4EE51B4}"/>
            </a:ext>
          </a:extLst>
        </xdr:cNvPr>
        <xdr:cNvCxnSpPr/>
      </xdr:nvCxnSpPr>
      <xdr:spPr>
        <a:xfrm>
          <a:off x="9363075" y="1265192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63698</xdr:rowOff>
    </xdr:from>
    <xdr:ext cx="469744" cy="259045"/>
    <xdr:sp macro="" textlink="">
      <xdr:nvSpPr>
        <xdr:cNvPr id="355" name="【福祉施設】&#10;一人当たり面積平均値テキスト">
          <a:extLst>
            <a:ext uri="{FF2B5EF4-FFF2-40B4-BE49-F238E27FC236}">
              <a16:creationId xmlns:a16="http://schemas.microsoft.com/office/drawing/2014/main" id="{D8526569-482C-472E-9B37-D571ACA6EB06}"/>
            </a:ext>
          </a:extLst>
        </xdr:cNvPr>
        <xdr:cNvSpPr txBox="1"/>
      </xdr:nvSpPr>
      <xdr:spPr>
        <a:xfrm>
          <a:off x="9467850" y="1334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85271</xdr:rowOff>
    </xdr:from>
    <xdr:to>
      <xdr:col>55</xdr:col>
      <xdr:colOff>50800</xdr:colOff>
      <xdr:row>83</xdr:row>
      <xdr:rowOff>15421</xdr:rowOff>
    </xdr:to>
    <xdr:sp macro="" textlink="">
      <xdr:nvSpPr>
        <xdr:cNvPr id="356" name="フローチャート: 判断 355">
          <a:extLst>
            <a:ext uri="{FF2B5EF4-FFF2-40B4-BE49-F238E27FC236}">
              <a16:creationId xmlns:a16="http://schemas.microsoft.com/office/drawing/2014/main" id="{838E0526-A198-436D-994A-86BB702F5C46}"/>
            </a:ext>
          </a:extLst>
        </xdr:cNvPr>
        <xdr:cNvSpPr/>
      </xdr:nvSpPr>
      <xdr:spPr>
        <a:xfrm>
          <a:off x="9401175" y="13366296"/>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68943</xdr:rowOff>
    </xdr:from>
    <xdr:to>
      <xdr:col>50</xdr:col>
      <xdr:colOff>165100</xdr:colOff>
      <xdr:row>82</xdr:row>
      <xdr:rowOff>170543</xdr:rowOff>
    </xdr:to>
    <xdr:sp macro="" textlink="">
      <xdr:nvSpPr>
        <xdr:cNvPr id="357" name="フローチャート: 判断 356">
          <a:extLst>
            <a:ext uri="{FF2B5EF4-FFF2-40B4-BE49-F238E27FC236}">
              <a16:creationId xmlns:a16="http://schemas.microsoft.com/office/drawing/2014/main" id="{10601EBE-7575-4048-B3DC-57EDB0D36CDD}"/>
            </a:ext>
          </a:extLst>
        </xdr:cNvPr>
        <xdr:cNvSpPr/>
      </xdr:nvSpPr>
      <xdr:spPr>
        <a:xfrm>
          <a:off x="8639175" y="1334361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68943</xdr:rowOff>
    </xdr:from>
    <xdr:to>
      <xdr:col>46</xdr:col>
      <xdr:colOff>38100</xdr:colOff>
      <xdr:row>82</xdr:row>
      <xdr:rowOff>170543</xdr:rowOff>
    </xdr:to>
    <xdr:sp macro="" textlink="">
      <xdr:nvSpPr>
        <xdr:cNvPr id="358" name="フローチャート: 判断 357">
          <a:extLst>
            <a:ext uri="{FF2B5EF4-FFF2-40B4-BE49-F238E27FC236}">
              <a16:creationId xmlns:a16="http://schemas.microsoft.com/office/drawing/2014/main" id="{DC81A28B-B0A4-4707-AEFB-2E018575A580}"/>
            </a:ext>
          </a:extLst>
        </xdr:cNvPr>
        <xdr:cNvSpPr/>
      </xdr:nvSpPr>
      <xdr:spPr>
        <a:xfrm>
          <a:off x="7839075" y="1334361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85271</xdr:rowOff>
    </xdr:from>
    <xdr:to>
      <xdr:col>41</xdr:col>
      <xdr:colOff>101600</xdr:colOff>
      <xdr:row>83</xdr:row>
      <xdr:rowOff>15421</xdr:rowOff>
    </xdr:to>
    <xdr:sp macro="" textlink="">
      <xdr:nvSpPr>
        <xdr:cNvPr id="359" name="フローチャート: 判断 358">
          <a:extLst>
            <a:ext uri="{FF2B5EF4-FFF2-40B4-BE49-F238E27FC236}">
              <a16:creationId xmlns:a16="http://schemas.microsoft.com/office/drawing/2014/main" id="{DAC0ED95-B064-49E7-9AC0-3B289552CAD1}"/>
            </a:ext>
          </a:extLst>
        </xdr:cNvPr>
        <xdr:cNvSpPr/>
      </xdr:nvSpPr>
      <xdr:spPr>
        <a:xfrm>
          <a:off x="7029450" y="1336629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117929</xdr:rowOff>
    </xdr:from>
    <xdr:to>
      <xdr:col>36</xdr:col>
      <xdr:colOff>165100</xdr:colOff>
      <xdr:row>83</xdr:row>
      <xdr:rowOff>48079</xdr:rowOff>
    </xdr:to>
    <xdr:sp macro="" textlink="">
      <xdr:nvSpPr>
        <xdr:cNvPr id="360" name="フローチャート: 判断 359">
          <a:extLst>
            <a:ext uri="{FF2B5EF4-FFF2-40B4-BE49-F238E27FC236}">
              <a16:creationId xmlns:a16="http://schemas.microsoft.com/office/drawing/2014/main" id="{490B3930-F855-4647-864D-26F42B662A4A}"/>
            </a:ext>
          </a:extLst>
        </xdr:cNvPr>
        <xdr:cNvSpPr/>
      </xdr:nvSpPr>
      <xdr:spPr>
        <a:xfrm>
          <a:off x="6238875" y="1339895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F8CF4D20-F77A-474D-AEBB-4F122E2E2674}"/>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9090F44A-D748-4C53-B75C-9D7344E61948}"/>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DB81D5F4-25BD-4C3B-9BFF-0D6836090531}"/>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733A30FD-F304-407F-B0A5-6E7E0CE326FA}"/>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9BF307F4-5A78-4821-A101-41E90778231E}"/>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28121</xdr:rowOff>
    </xdr:from>
    <xdr:to>
      <xdr:col>55</xdr:col>
      <xdr:colOff>50800</xdr:colOff>
      <xdr:row>81</xdr:row>
      <xdr:rowOff>129721</xdr:rowOff>
    </xdr:to>
    <xdr:sp macro="" textlink="">
      <xdr:nvSpPr>
        <xdr:cNvPr id="366" name="楕円 365">
          <a:extLst>
            <a:ext uri="{FF2B5EF4-FFF2-40B4-BE49-F238E27FC236}">
              <a16:creationId xmlns:a16="http://schemas.microsoft.com/office/drawing/2014/main" id="{5D3F755A-C933-40B6-9BAE-D3BE06884804}"/>
            </a:ext>
          </a:extLst>
        </xdr:cNvPr>
        <xdr:cNvSpPr/>
      </xdr:nvSpPr>
      <xdr:spPr>
        <a:xfrm>
          <a:off x="9401175" y="13147221"/>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50998</xdr:rowOff>
    </xdr:from>
    <xdr:ext cx="469744" cy="259045"/>
    <xdr:sp macro="" textlink="">
      <xdr:nvSpPr>
        <xdr:cNvPr id="367" name="【福祉施設】&#10;一人当たり面積該当値テキスト">
          <a:extLst>
            <a:ext uri="{FF2B5EF4-FFF2-40B4-BE49-F238E27FC236}">
              <a16:creationId xmlns:a16="http://schemas.microsoft.com/office/drawing/2014/main" id="{7D2B410C-5522-4988-831F-4BB4F32F6BF7}"/>
            </a:ext>
          </a:extLst>
        </xdr:cNvPr>
        <xdr:cNvSpPr txBox="1"/>
      </xdr:nvSpPr>
      <xdr:spPr>
        <a:xfrm>
          <a:off x="9467850" y="1300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77107</xdr:rowOff>
    </xdr:from>
    <xdr:to>
      <xdr:col>50</xdr:col>
      <xdr:colOff>165100</xdr:colOff>
      <xdr:row>82</xdr:row>
      <xdr:rowOff>7257</xdr:rowOff>
    </xdr:to>
    <xdr:sp macro="" textlink="">
      <xdr:nvSpPr>
        <xdr:cNvPr id="368" name="楕円 367">
          <a:extLst>
            <a:ext uri="{FF2B5EF4-FFF2-40B4-BE49-F238E27FC236}">
              <a16:creationId xmlns:a16="http://schemas.microsoft.com/office/drawing/2014/main" id="{B1FEA8F7-701F-4ACB-9084-F2AF9098C2F2}"/>
            </a:ext>
          </a:extLst>
        </xdr:cNvPr>
        <xdr:cNvSpPr/>
      </xdr:nvSpPr>
      <xdr:spPr>
        <a:xfrm>
          <a:off x="8639175" y="1319303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78921</xdr:rowOff>
    </xdr:from>
    <xdr:to>
      <xdr:col>55</xdr:col>
      <xdr:colOff>0</xdr:colOff>
      <xdr:row>81</xdr:row>
      <xdr:rowOff>127907</xdr:rowOff>
    </xdr:to>
    <xdr:cxnSp macro="">
      <xdr:nvCxnSpPr>
        <xdr:cNvPr id="369" name="直線コネクタ 368">
          <a:extLst>
            <a:ext uri="{FF2B5EF4-FFF2-40B4-BE49-F238E27FC236}">
              <a16:creationId xmlns:a16="http://schemas.microsoft.com/office/drawing/2014/main" id="{37A66189-EA76-408D-80E7-1F2CAF4C7D51}"/>
            </a:ext>
          </a:extLst>
        </xdr:cNvPr>
        <xdr:cNvCxnSpPr/>
      </xdr:nvCxnSpPr>
      <xdr:spPr>
        <a:xfrm flipV="1">
          <a:off x="8686800" y="13194846"/>
          <a:ext cx="742950" cy="4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77107</xdr:rowOff>
    </xdr:from>
    <xdr:to>
      <xdr:col>46</xdr:col>
      <xdr:colOff>38100</xdr:colOff>
      <xdr:row>82</xdr:row>
      <xdr:rowOff>7257</xdr:rowOff>
    </xdr:to>
    <xdr:sp macro="" textlink="">
      <xdr:nvSpPr>
        <xdr:cNvPr id="370" name="楕円 369">
          <a:extLst>
            <a:ext uri="{FF2B5EF4-FFF2-40B4-BE49-F238E27FC236}">
              <a16:creationId xmlns:a16="http://schemas.microsoft.com/office/drawing/2014/main" id="{961A4A58-4437-4672-87E4-65275DE3D29B}"/>
            </a:ext>
          </a:extLst>
        </xdr:cNvPr>
        <xdr:cNvSpPr/>
      </xdr:nvSpPr>
      <xdr:spPr>
        <a:xfrm>
          <a:off x="7839075" y="1319303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127907</xdr:rowOff>
    </xdr:from>
    <xdr:to>
      <xdr:col>50</xdr:col>
      <xdr:colOff>114300</xdr:colOff>
      <xdr:row>81</xdr:row>
      <xdr:rowOff>127907</xdr:rowOff>
    </xdr:to>
    <xdr:cxnSp macro="">
      <xdr:nvCxnSpPr>
        <xdr:cNvPr id="371" name="直線コネクタ 370">
          <a:extLst>
            <a:ext uri="{FF2B5EF4-FFF2-40B4-BE49-F238E27FC236}">
              <a16:creationId xmlns:a16="http://schemas.microsoft.com/office/drawing/2014/main" id="{1FCE2D14-722D-4751-9717-0B8C1C12699D}"/>
            </a:ext>
          </a:extLst>
        </xdr:cNvPr>
        <xdr:cNvCxnSpPr/>
      </xdr:nvCxnSpPr>
      <xdr:spPr>
        <a:xfrm>
          <a:off x="7886700" y="1324065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60779</xdr:rowOff>
    </xdr:from>
    <xdr:to>
      <xdr:col>41</xdr:col>
      <xdr:colOff>101600</xdr:colOff>
      <xdr:row>81</xdr:row>
      <xdr:rowOff>162379</xdr:rowOff>
    </xdr:to>
    <xdr:sp macro="" textlink="">
      <xdr:nvSpPr>
        <xdr:cNvPr id="372" name="楕円 371">
          <a:extLst>
            <a:ext uri="{FF2B5EF4-FFF2-40B4-BE49-F238E27FC236}">
              <a16:creationId xmlns:a16="http://schemas.microsoft.com/office/drawing/2014/main" id="{51F992E5-3185-4E42-849E-27240F9EB458}"/>
            </a:ext>
          </a:extLst>
        </xdr:cNvPr>
        <xdr:cNvSpPr/>
      </xdr:nvSpPr>
      <xdr:spPr>
        <a:xfrm>
          <a:off x="7029450" y="1317987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111579</xdr:rowOff>
    </xdr:from>
    <xdr:to>
      <xdr:col>45</xdr:col>
      <xdr:colOff>177800</xdr:colOff>
      <xdr:row>81</xdr:row>
      <xdr:rowOff>127907</xdr:rowOff>
    </xdr:to>
    <xdr:cxnSp macro="">
      <xdr:nvCxnSpPr>
        <xdr:cNvPr id="373" name="直線コネクタ 372">
          <a:extLst>
            <a:ext uri="{FF2B5EF4-FFF2-40B4-BE49-F238E27FC236}">
              <a16:creationId xmlns:a16="http://schemas.microsoft.com/office/drawing/2014/main" id="{E5D4F391-6571-4D4D-B947-E07A4EB19826}"/>
            </a:ext>
          </a:extLst>
        </xdr:cNvPr>
        <xdr:cNvCxnSpPr/>
      </xdr:nvCxnSpPr>
      <xdr:spPr>
        <a:xfrm>
          <a:off x="7077075" y="13227504"/>
          <a:ext cx="809625" cy="1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126093</xdr:rowOff>
    </xdr:from>
    <xdr:to>
      <xdr:col>36</xdr:col>
      <xdr:colOff>165100</xdr:colOff>
      <xdr:row>82</xdr:row>
      <xdr:rowOff>56243</xdr:rowOff>
    </xdr:to>
    <xdr:sp macro="" textlink="">
      <xdr:nvSpPr>
        <xdr:cNvPr id="374" name="楕円 373">
          <a:extLst>
            <a:ext uri="{FF2B5EF4-FFF2-40B4-BE49-F238E27FC236}">
              <a16:creationId xmlns:a16="http://schemas.microsoft.com/office/drawing/2014/main" id="{C4566992-F93A-4C9C-8EF0-1F062F372350}"/>
            </a:ext>
          </a:extLst>
        </xdr:cNvPr>
        <xdr:cNvSpPr/>
      </xdr:nvSpPr>
      <xdr:spPr>
        <a:xfrm>
          <a:off x="6238875" y="1323884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111579</xdr:rowOff>
    </xdr:from>
    <xdr:to>
      <xdr:col>41</xdr:col>
      <xdr:colOff>50800</xdr:colOff>
      <xdr:row>82</xdr:row>
      <xdr:rowOff>5443</xdr:rowOff>
    </xdr:to>
    <xdr:cxnSp macro="">
      <xdr:nvCxnSpPr>
        <xdr:cNvPr id="375" name="直線コネクタ 374">
          <a:extLst>
            <a:ext uri="{FF2B5EF4-FFF2-40B4-BE49-F238E27FC236}">
              <a16:creationId xmlns:a16="http://schemas.microsoft.com/office/drawing/2014/main" id="{2458AD6D-4C60-439E-8D14-DE35281ED35B}"/>
            </a:ext>
          </a:extLst>
        </xdr:cNvPr>
        <xdr:cNvCxnSpPr/>
      </xdr:nvCxnSpPr>
      <xdr:spPr>
        <a:xfrm flipV="1">
          <a:off x="6286500" y="13227504"/>
          <a:ext cx="790575" cy="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161670</xdr:rowOff>
    </xdr:from>
    <xdr:ext cx="469744" cy="259045"/>
    <xdr:sp macro="" textlink="">
      <xdr:nvSpPr>
        <xdr:cNvPr id="376" name="n_1aveValue【福祉施設】&#10;一人当たり面積">
          <a:extLst>
            <a:ext uri="{FF2B5EF4-FFF2-40B4-BE49-F238E27FC236}">
              <a16:creationId xmlns:a16="http://schemas.microsoft.com/office/drawing/2014/main" id="{D8A844FB-0314-4129-92CA-E937AA660ADA}"/>
            </a:ext>
          </a:extLst>
        </xdr:cNvPr>
        <xdr:cNvSpPr txBox="1"/>
      </xdr:nvSpPr>
      <xdr:spPr>
        <a:xfrm>
          <a:off x="8458277" y="1344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161670</xdr:rowOff>
    </xdr:from>
    <xdr:ext cx="469744" cy="259045"/>
    <xdr:sp macro="" textlink="">
      <xdr:nvSpPr>
        <xdr:cNvPr id="377" name="n_2aveValue【福祉施設】&#10;一人当たり面積">
          <a:extLst>
            <a:ext uri="{FF2B5EF4-FFF2-40B4-BE49-F238E27FC236}">
              <a16:creationId xmlns:a16="http://schemas.microsoft.com/office/drawing/2014/main" id="{D599BDCC-175B-4A50-A55B-940E81C70B92}"/>
            </a:ext>
          </a:extLst>
        </xdr:cNvPr>
        <xdr:cNvSpPr txBox="1"/>
      </xdr:nvSpPr>
      <xdr:spPr>
        <a:xfrm>
          <a:off x="7677227" y="1344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6548</xdr:rowOff>
    </xdr:from>
    <xdr:ext cx="469744" cy="259045"/>
    <xdr:sp macro="" textlink="">
      <xdr:nvSpPr>
        <xdr:cNvPr id="378" name="n_3aveValue【福祉施設】&#10;一人当たり面積">
          <a:extLst>
            <a:ext uri="{FF2B5EF4-FFF2-40B4-BE49-F238E27FC236}">
              <a16:creationId xmlns:a16="http://schemas.microsoft.com/office/drawing/2014/main" id="{E4F888D3-5A6A-48DD-BA73-3880E371C66D}"/>
            </a:ext>
          </a:extLst>
        </xdr:cNvPr>
        <xdr:cNvSpPr txBox="1"/>
      </xdr:nvSpPr>
      <xdr:spPr>
        <a:xfrm>
          <a:off x="6867602" y="1344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39206</xdr:rowOff>
    </xdr:from>
    <xdr:ext cx="469744" cy="259045"/>
    <xdr:sp macro="" textlink="">
      <xdr:nvSpPr>
        <xdr:cNvPr id="379" name="n_4aveValue【福祉施設】&#10;一人当たり面積">
          <a:extLst>
            <a:ext uri="{FF2B5EF4-FFF2-40B4-BE49-F238E27FC236}">
              <a16:creationId xmlns:a16="http://schemas.microsoft.com/office/drawing/2014/main" id="{0C41DD6C-8255-43FC-B8D4-060A31142AE0}"/>
            </a:ext>
          </a:extLst>
        </xdr:cNvPr>
        <xdr:cNvSpPr txBox="1"/>
      </xdr:nvSpPr>
      <xdr:spPr>
        <a:xfrm>
          <a:off x="6067502" y="1347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23784</xdr:rowOff>
    </xdr:from>
    <xdr:ext cx="469744" cy="259045"/>
    <xdr:sp macro="" textlink="">
      <xdr:nvSpPr>
        <xdr:cNvPr id="380" name="n_1mainValue【福祉施設】&#10;一人当たり面積">
          <a:extLst>
            <a:ext uri="{FF2B5EF4-FFF2-40B4-BE49-F238E27FC236}">
              <a16:creationId xmlns:a16="http://schemas.microsoft.com/office/drawing/2014/main" id="{66A80482-0862-42E0-95C7-70E561B3E975}"/>
            </a:ext>
          </a:extLst>
        </xdr:cNvPr>
        <xdr:cNvSpPr txBox="1"/>
      </xdr:nvSpPr>
      <xdr:spPr>
        <a:xfrm>
          <a:off x="8458277" y="12980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23784</xdr:rowOff>
    </xdr:from>
    <xdr:ext cx="469744" cy="259045"/>
    <xdr:sp macro="" textlink="">
      <xdr:nvSpPr>
        <xdr:cNvPr id="381" name="n_2mainValue【福祉施設】&#10;一人当たり面積">
          <a:extLst>
            <a:ext uri="{FF2B5EF4-FFF2-40B4-BE49-F238E27FC236}">
              <a16:creationId xmlns:a16="http://schemas.microsoft.com/office/drawing/2014/main" id="{711F7BAB-E3A8-42C7-AB5B-0198FF574F12}"/>
            </a:ext>
          </a:extLst>
        </xdr:cNvPr>
        <xdr:cNvSpPr txBox="1"/>
      </xdr:nvSpPr>
      <xdr:spPr>
        <a:xfrm>
          <a:off x="7677227" y="12980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7456</xdr:rowOff>
    </xdr:from>
    <xdr:ext cx="469744" cy="259045"/>
    <xdr:sp macro="" textlink="">
      <xdr:nvSpPr>
        <xdr:cNvPr id="382" name="n_3mainValue【福祉施設】&#10;一人当たり面積">
          <a:extLst>
            <a:ext uri="{FF2B5EF4-FFF2-40B4-BE49-F238E27FC236}">
              <a16:creationId xmlns:a16="http://schemas.microsoft.com/office/drawing/2014/main" id="{B81F15F8-3DFE-440C-9E4F-DAFA4683F6F6}"/>
            </a:ext>
          </a:extLst>
        </xdr:cNvPr>
        <xdr:cNvSpPr txBox="1"/>
      </xdr:nvSpPr>
      <xdr:spPr>
        <a:xfrm>
          <a:off x="6867602" y="1296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72770</xdr:rowOff>
    </xdr:from>
    <xdr:ext cx="469744" cy="259045"/>
    <xdr:sp macro="" textlink="">
      <xdr:nvSpPr>
        <xdr:cNvPr id="383" name="n_4mainValue【福祉施設】&#10;一人当たり面積">
          <a:extLst>
            <a:ext uri="{FF2B5EF4-FFF2-40B4-BE49-F238E27FC236}">
              <a16:creationId xmlns:a16="http://schemas.microsoft.com/office/drawing/2014/main" id="{B1E59EB9-A622-4EB6-A112-0BD983A190D4}"/>
            </a:ext>
          </a:extLst>
        </xdr:cNvPr>
        <xdr:cNvSpPr txBox="1"/>
      </xdr:nvSpPr>
      <xdr:spPr>
        <a:xfrm>
          <a:off x="6067502" y="1302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id="{A7769C3C-0472-4108-A35F-EDC0D581B133}"/>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id="{3388D148-9EFD-4A9D-A829-50D373984855}"/>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id="{1D240D17-7838-4303-9BD8-FC6D1E7FC98A}"/>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id="{A3565A4A-263A-492B-8DF5-0924D46AD9B9}"/>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id="{347C6AA5-6801-4067-B759-5E65B8A6286F}"/>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id="{B1063F6B-284B-4E26-B426-A6754811D0D2}"/>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id="{B35C4514-D478-4B30-A10C-0802A91A0615}"/>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id="{49EBA787-DB61-4831-BBA3-4D8E0B211805}"/>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a:extLst>
            <a:ext uri="{FF2B5EF4-FFF2-40B4-BE49-F238E27FC236}">
              <a16:creationId xmlns:a16="http://schemas.microsoft.com/office/drawing/2014/main" id="{E45A341B-EC5A-4496-8B7B-04ED6E1D2E8D}"/>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a:extLst>
            <a:ext uri="{FF2B5EF4-FFF2-40B4-BE49-F238E27FC236}">
              <a16:creationId xmlns:a16="http://schemas.microsoft.com/office/drawing/2014/main" id="{CC82B027-CF9F-4588-8EC8-0E8CF004CF10}"/>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a:extLst>
            <a:ext uri="{FF2B5EF4-FFF2-40B4-BE49-F238E27FC236}">
              <a16:creationId xmlns:a16="http://schemas.microsoft.com/office/drawing/2014/main" id="{0FC053AF-B615-4F70-B9C6-B44FEF2F30B3}"/>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5" name="直線コネクタ 394">
          <a:extLst>
            <a:ext uri="{FF2B5EF4-FFF2-40B4-BE49-F238E27FC236}">
              <a16:creationId xmlns:a16="http://schemas.microsoft.com/office/drawing/2014/main" id="{51C37ECD-2C09-436F-B145-1A6502321CE3}"/>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6" name="テキスト ボックス 395">
          <a:extLst>
            <a:ext uri="{FF2B5EF4-FFF2-40B4-BE49-F238E27FC236}">
              <a16:creationId xmlns:a16="http://schemas.microsoft.com/office/drawing/2014/main" id="{1C62E89E-80C0-4C46-B2C9-CB4166ED9865}"/>
            </a:ext>
          </a:extLst>
        </xdr:cNvPr>
        <xdr:cNvSpPr txBox="1"/>
      </xdr:nvSpPr>
      <xdr:spPr>
        <a:xfrm>
          <a:off x="2789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7" name="直線コネクタ 396">
          <a:extLst>
            <a:ext uri="{FF2B5EF4-FFF2-40B4-BE49-F238E27FC236}">
              <a16:creationId xmlns:a16="http://schemas.microsoft.com/office/drawing/2014/main" id="{FF6DBD53-113F-4F2E-ADED-893C39ECAA63}"/>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8" name="テキスト ボックス 397">
          <a:extLst>
            <a:ext uri="{FF2B5EF4-FFF2-40B4-BE49-F238E27FC236}">
              <a16:creationId xmlns:a16="http://schemas.microsoft.com/office/drawing/2014/main" id="{4BB59D00-261A-424E-BECF-EB4532565A52}"/>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9" name="直線コネクタ 398">
          <a:extLst>
            <a:ext uri="{FF2B5EF4-FFF2-40B4-BE49-F238E27FC236}">
              <a16:creationId xmlns:a16="http://schemas.microsoft.com/office/drawing/2014/main" id="{0DDEB6AB-699A-4105-91DC-5DDC58D81CC0}"/>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400" name="テキスト ボックス 399">
          <a:extLst>
            <a:ext uri="{FF2B5EF4-FFF2-40B4-BE49-F238E27FC236}">
              <a16:creationId xmlns:a16="http://schemas.microsoft.com/office/drawing/2014/main" id="{98F1710E-D78C-4F7F-9E14-2678F24B860F}"/>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1" name="直線コネクタ 400">
          <a:extLst>
            <a:ext uri="{FF2B5EF4-FFF2-40B4-BE49-F238E27FC236}">
              <a16:creationId xmlns:a16="http://schemas.microsoft.com/office/drawing/2014/main" id="{59EBF744-53B3-45E9-9BBB-3FCCB0D16D3D}"/>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2" name="テキスト ボックス 401">
          <a:extLst>
            <a:ext uri="{FF2B5EF4-FFF2-40B4-BE49-F238E27FC236}">
              <a16:creationId xmlns:a16="http://schemas.microsoft.com/office/drawing/2014/main" id="{F2DF0061-4EA6-4536-B64F-F4B61EBB1C82}"/>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3" name="直線コネクタ 402">
          <a:extLst>
            <a:ext uri="{FF2B5EF4-FFF2-40B4-BE49-F238E27FC236}">
              <a16:creationId xmlns:a16="http://schemas.microsoft.com/office/drawing/2014/main" id="{52902615-075D-4760-AC22-2CA09F681953}"/>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4" name="テキスト ボックス 403">
          <a:extLst>
            <a:ext uri="{FF2B5EF4-FFF2-40B4-BE49-F238E27FC236}">
              <a16:creationId xmlns:a16="http://schemas.microsoft.com/office/drawing/2014/main" id="{832139B0-1913-4848-8846-43A66A3251B2}"/>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a:extLst>
            <a:ext uri="{FF2B5EF4-FFF2-40B4-BE49-F238E27FC236}">
              <a16:creationId xmlns:a16="http://schemas.microsoft.com/office/drawing/2014/main" id="{25224C7E-086E-48AB-9EC0-09B41F287852}"/>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6" name="テキスト ボックス 405">
          <a:extLst>
            <a:ext uri="{FF2B5EF4-FFF2-40B4-BE49-F238E27FC236}">
              <a16:creationId xmlns:a16="http://schemas.microsoft.com/office/drawing/2014/main" id="{12BEAB4B-AABD-4F0E-84FE-7BD820032581}"/>
            </a:ext>
          </a:extLst>
        </xdr:cNvPr>
        <xdr:cNvSpPr txBox="1"/>
      </xdr:nvSpPr>
      <xdr:spPr>
        <a:xfrm>
          <a:off x="3881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7" name="【市民会館】&#10;有形固定資産減価償却率グラフ枠">
          <a:extLst>
            <a:ext uri="{FF2B5EF4-FFF2-40B4-BE49-F238E27FC236}">
              <a16:creationId xmlns:a16="http://schemas.microsoft.com/office/drawing/2014/main" id="{F5726697-37C6-4FC8-B405-AF39852A1EBF}"/>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150495</xdr:rowOff>
    </xdr:from>
    <xdr:to>
      <xdr:col>24</xdr:col>
      <xdr:colOff>62865</xdr:colOff>
      <xdr:row>108</xdr:row>
      <xdr:rowOff>152400</xdr:rowOff>
    </xdr:to>
    <xdr:cxnSp macro="">
      <xdr:nvCxnSpPr>
        <xdr:cNvPr id="408" name="直線コネクタ 407">
          <a:extLst>
            <a:ext uri="{FF2B5EF4-FFF2-40B4-BE49-F238E27FC236}">
              <a16:creationId xmlns:a16="http://schemas.microsoft.com/office/drawing/2014/main" id="{54BE151D-A107-4141-AD13-989926B187F4}"/>
            </a:ext>
          </a:extLst>
        </xdr:cNvPr>
        <xdr:cNvCxnSpPr/>
      </xdr:nvCxnSpPr>
      <xdr:spPr>
        <a:xfrm flipV="1">
          <a:off x="4180840" y="16342995"/>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9" name="【市民会館】&#10;有形固定資産減価償却率最小値テキスト">
          <a:extLst>
            <a:ext uri="{FF2B5EF4-FFF2-40B4-BE49-F238E27FC236}">
              <a16:creationId xmlns:a16="http://schemas.microsoft.com/office/drawing/2014/main" id="{1097B759-388B-4E31-A3D6-9980A6E73829}"/>
            </a:ext>
          </a:extLst>
        </xdr:cNvPr>
        <xdr:cNvSpPr txBox="1"/>
      </xdr:nvSpPr>
      <xdr:spPr>
        <a:xfrm>
          <a:off x="4219575" y="1764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10" name="直線コネクタ 409">
          <a:extLst>
            <a:ext uri="{FF2B5EF4-FFF2-40B4-BE49-F238E27FC236}">
              <a16:creationId xmlns:a16="http://schemas.microsoft.com/office/drawing/2014/main" id="{5D1B4707-FF51-4880-86E0-78084868EBC5}"/>
            </a:ext>
          </a:extLst>
        </xdr:cNvPr>
        <xdr:cNvCxnSpPr/>
      </xdr:nvCxnSpPr>
      <xdr:spPr>
        <a:xfrm>
          <a:off x="4105275" y="176403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97172</xdr:rowOff>
    </xdr:from>
    <xdr:ext cx="405111" cy="259045"/>
    <xdr:sp macro="" textlink="">
      <xdr:nvSpPr>
        <xdr:cNvPr id="411" name="【市民会館】&#10;有形固定資産減価償却率最大値テキスト">
          <a:extLst>
            <a:ext uri="{FF2B5EF4-FFF2-40B4-BE49-F238E27FC236}">
              <a16:creationId xmlns:a16="http://schemas.microsoft.com/office/drawing/2014/main" id="{9605C74D-8F58-43EF-AFCB-82D499D0D7D8}"/>
            </a:ext>
          </a:extLst>
        </xdr:cNvPr>
        <xdr:cNvSpPr txBox="1"/>
      </xdr:nvSpPr>
      <xdr:spPr>
        <a:xfrm>
          <a:off x="4219575" y="1612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150495</xdr:rowOff>
    </xdr:from>
    <xdr:to>
      <xdr:col>24</xdr:col>
      <xdr:colOff>152400</xdr:colOff>
      <xdr:row>100</xdr:row>
      <xdr:rowOff>150495</xdr:rowOff>
    </xdr:to>
    <xdr:cxnSp macro="">
      <xdr:nvCxnSpPr>
        <xdr:cNvPr id="412" name="直線コネクタ 411">
          <a:extLst>
            <a:ext uri="{FF2B5EF4-FFF2-40B4-BE49-F238E27FC236}">
              <a16:creationId xmlns:a16="http://schemas.microsoft.com/office/drawing/2014/main" id="{4B90FAD1-F539-44D2-AC30-CA0C5B9BA87A}"/>
            </a:ext>
          </a:extLst>
        </xdr:cNvPr>
        <xdr:cNvCxnSpPr/>
      </xdr:nvCxnSpPr>
      <xdr:spPr>
        <a:xfrm>
          <a:off x="4105275" y="163429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78757</xdr:rowOff>
    </xdr:from>
    <xdr:ext cx="405111" cy="259045"/>
    <xdr:sp macro="" textlink="">
      <xdr:nvSpPr>
        <xdr:cNvPr id="413" name="【市民会館】&#10;有形固定資産減価償却率平均値テキスト">
          <a:extLst>
            <a:ext uri="{FF2B5EF4-FFF2-40B4-BE49-F238E27FC236}">
              <a16:creationId xmlns:a16="http://schemas.microsoft.com/office/drawing/2014/main" id="{C3A60598-600E-486C-B4CA-7AF8ED2EB446}"/>
            </a:ext>
          </a:extLst>
        </xdr:cNvPr>
        <xdr:cNvSpPr txBox="1"/>
      </xdr:nvSpPr>
      <xdr:spPr>
        <a:xfrm>
          <a:off x="4219575" y="1659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55880</xdr:rowOff>
    </xdr:from>
    <xdr:to>
      <xdr:col>24</xdr:col>
      <xdr:colOff>114300</xdr:colOff>
      <xdr:row>103</xdr:row>
      <xdr:rowOff>157480</xdr:rowOff>
    </xdr:to>
    <xdr:sp macro="" textlink="">
      <xdr:nvSpPr>
        <xdr:cNvPr id="414" name="フローチャート: 判断 413">
          <a:extLst>
            <a:ext uri="{FF2B5EF4-FFF2-40B4-BE49-F238E27FC236}">
              <a16:creationId xmlns:a16="http://schemas.microsoft.com/office/drawing/2014/main" id="{F8405B06-8043-45C3-88B2-F403DA560F28}"/>
            </a:ext>
          </a:extLst>
        </xdr:cNvPr>
        <xdr:cNvSpPr/>
      </xdr:nvSpPr>
      <xdr:spPr>
        <a:xfrm>
          <a:off x="4124325" y="1673415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415" name="フローチャート: 判断 414">
          <a:extLst>
            <a:ext uri="{FF2B5EF4-FFF2-40B4-BE49-F238E27FC236}">
              <a16:creationId xmlns:a16="http://schemas.microsoft.com/office/drawing/2014/main" id="{B48FD23D-4CC4-493A-B414-21F802C31CD0}"/>
            </a:ext>
          </a:extLst>
        </xdr:cNvPr>
        <xdr:cNvSpPr/>
      </xdr:nvSpPr>
      <xdr:spPr>
        <a:xfrm>
          <a:off x="3381375" y="167259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8255</xdr:rowOff>
    </xdr:from>
    <xdr:to>
      <xdr:col>15</xdr:col>
      <xdr:colOff>101600</xdr:colOff>
      <xdr:row>103</xdr:row>
      <xdr:rowOff>109855</xdr:rowOff>
    </xdr:to>
    <xdr:sp macro="" textlink="">
      <xdr:nvSpPr>
        <xdr:cNvPr id="416" name="フローチャート: 判断 415">
          <a:extLst>
            <a:ext uri="{FF2B5EF4-FFF2-40B4-BE49-F238E27FC236}">
              <a16:creationId xmlns:a16="http://schemas.microsoft.com/office/drawing/2014/main" id="{6FF46049-A795-4A53-9BE4-3DF487F0BE98}"/>
            </a:ext>
          </a:extLst>
        </xdr:cNvPr>
        <xdr:cNvSpPr/>
      </xdr:nvSpPr>
      <xdr:spPr>
        <a:xfrm>
          <a:off x="2571750" y="166897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19686</xdr:rowOff>
    </xdr:from>
    <xdr:to>
      <xdr:col>10</xdr:col>
      <xdr:colOff>165100</xdr:colOff>
      <xdr:row>103</xdr:row>
      <xdr:rowOff>121286</xdr:rowOff>
    </xdr:to>
    <xdr:sp macro="" textlink="">
      <xdr:nvSpPr>
        <xdr:cNvPr id="417" name="フローチャート: 判断 416">
          <a:extLst>
            <a:ext uri="{FF2B5EF4-FFF2-40B4-BE49-F238E27FC236}">
              <a16:creationId xmlns:a16="http://schemas.microsoft.com/office/drawing/2014/main" id="{276BB90F-F3E1-4CC8-8001-9966374E15AD}"/>
            </a:ext>
          </a:extLst>
        </xdr:cNvPr>
        <xdr:cNvSpPr/>
      </xdr:nvSpPr>
      <xdr:spPr>
        <a:xfrm>
          <a:off x="1781175" y="1669796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168275</xdr:rowOff>
    </xdr:from>
    <xdr:to>
      <xdr:col>6</xdr:col>
      <xdr:colOff>38100</xdr:colOff>
      <xdr:row>103</xdr:row>
      <xdr:rowOff>98425</xdr:rowOff>
    </xdr:to>
    <xdr:sp macro="" textlink="">
      <xdr:nvSpPr>
        <xdr:cNvPr id="418" name="フローチャート: 判断 417">
          <a:extLst>
            <a:ext uri="{FF2B5EF4-FFF2-40B4-BE49-F238E27FC236}">
              <a16:creationId xmlns:a16="http://schemas.microsoft.com/office/drawing/2014/main" id="{B3304CE4-6BFA-495B-B967-CEB555650C3A}"/>
            </a:ext>
          </a:extLst>
        </xdr:cNvPr>
        <xdr:cNvSpPr/>
      </xdr:nvSpPr>
      <xdr:spPr>
        <a:xfrm>
          <a:off x="981075" y="166751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2C3E6E1E-56D3-4C27-99A7-B0009E1F79C2}"/>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3CD72714-3001-4A36-AF16-7FC722825DFE}"/>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90505D30-2701-4270-829E-105899B57DF5}"/>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55BDCC6A-2C1E-4171-AB1C-3BD8412D8271}"/>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DBABCD94-A6E1-4D07-A218-F851D773DB68}"/>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46355</xdr:rowOff>
    </xdr:from>
    <xdr:to>
      <xdr:col>24</xdr:col>
      <xdr:colOff>114300</xdr:colOff>
      <xdr:row>106</xdr:row>
      <xdr:rowOff>147955</xdr:rowOff>
    </xdr:to>
    <xdr:sp macro="" textlink="">
      <xdr:nvSpPr>
        <xdr:cNvPr id="424" name="楕円 423">
          <a:extLst>
            <a:ext uri="{FF2B5EF4-FFF2-40B4-BE49-F238E27FC236}">
              <a16:creationId xmlns:a16="http://schemas.microsoft.com/office/drawing/2014/main" id="{2F81AAE0-BC98-4809-B80D-589098F94275}"/>
            </a:ext>
          </a:extLst>
        </xdr:cNvPr>
        <xdr:cNvSpPr/>
      </xdr:nvSpPr>
      <xdr:spPr>
        <a:xfrm>
          <a:off x="4124325" y="172135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24782</xdr:rowOff>
    </xdr:from>
    <xdr:ext cx="405111" cy="259045"/>
    <xdr:sp macro="" textlink="">
      <xdr:nvSpPr>
        <xdr:cNvPr id="425" name="【市民会館】&#10;有形固定資産減価償却率該当値テキスト">
          <a:extLst>
            <a:ext uri="{FF2B5EF4-FFF2-40B4-BE49-F238E27FC236}">
              <a16:creationId xmlns:a16="http://schemas.microsoft.com/office/drawing/2014/main" id="{5926DBBE-0FF7-4C2B-A0C7-ADD80A1757BF}"/>
            </a:ext>
          </a:extLst>
        </xdr:cNvPr>
        <xdr:cNvSpPr txBox="1"/>
      </xdr:nvSpPr>
      <xdr:spPr>
        <a:xfrm>
          <a:off x="4219575" y="1719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15875</xdr:rowOff>
    </xdr:from>
    <xdr:to>
      <xdr:col>20</xdr:col>
      <xdr:colOff>38100</xdr:colOff>
      <xdr:row>106</xdr:row>
      <xdr:rowOff>117475</xdr:rowOff>
    </xdr:to>
    <xdr:sp macro="" textlink="">
      <xdr:nvSpPr>
        <xdr:cNvPr id="426" name="楕円 425">
          <a:extLst>
            <a:ext uri="{FF2B5EF4-FFF2-40B4-BE49-F238E27FC236}">
              <a16:creationId xmlns:a16="http://schemas.microsoft.com/office/drawing/2014/main" id="{C07ED796-7170-478C-8B2C-D2F6166B56EF}"/>
            </a:ext>
          </a:extLst>
        </xdr:cNvPr>
        <xdr:cNvSpPr/>
      </xdr:nvSpPr>
      <xdr:spPr>
        <a:xfrm>
          <a:off x="3381375" y="1717992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66675</xdr:rowOff>
    </xdr:from>
    <xdr:to>
      <xdr:col>24</xdr:col>
      <xdr:colOff>63500</xdr:colOff>
      <xdr:row>106</xdr:row>
      <xdr:rowOff>97155</xdr:rowOff>
    </xdr:to>
    <xdr:cxnSp macro="">
      <xdr:nvCxnSpPr>
        <xdr:cNvPr id="427" name="直線コネクタ 426">
          <a:extLst>
            <a:ext uri="{FF2B5EF4-FFF2-40B4-BE49-F238E27FC236}">
              <a16:creationId xmlns:a16="http://schemas.microsoft.com/office/drawing/2014/main" id="{6B07ACE6-59BF-4C84-90DA-9DEEAA64AB4D}"/>
            </a:ext>
          </a:extLst>
        </xdr:cNvPr>
        <xdr:cNvCxnSpPr/>
      </xdr:nvCxnSpPr>
      <xdr:spPr>
        <a:xfrm>
          <a:off x="3429000" y="17227550"/>
          <a:ext cx="752475"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153036</xdr:rowOff>
    </xdr:from>
    <xdr:to>
      <xdr:col>15</xdr:col>
      <xdr:colOff>101600</xdr:colOff>
      <xdr:row>106</xdr:row>
      <xdr:rowOff>83186</xdr:rowOff>
    </xdr:to>
    <xdr:sp macro="" textlink="">
      <xdr:nvSpPr>
        <xdr:cNvPr id="428" name="楕円 427">
          <a:extLst>
            <a:ext uri="{FF2B5EF4-FFF2-40B4-BE49-F238E27FC236}">
              <a16:creationId xmlns:a16="http://schemas.microsoft.com/office/drawing/2014/main" id="{02562257-A831-4CC3-B847-F93B4ECCD032}"/>
            </a:ext>
          </a:extLst>
        </xdr:cNvPr>
        <xdr:cNvSpPr/>
      </xdr:nvSpPr>
      <xdr:spPr>
        <a:xfrm>
          <a:off x="2571750" y="1715516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32386</xdr:rowOff>
    </xdr:from>
    <xdr:to>
      <xdr:col>19</xdr:col>
      <xdr:colOff>177800</xdr:colOff>
      <xdr:row>106</xdr:row>
      <xdr:rowOff>66675</xdr:rowOff>
    </xdr:to>
    <xdr:cxnSp macro="">
      <xdr:nvCxnSpPr>
        <xdr:cNvPr id="429" name="直線コネクタ 428">
          <a:extLst>
            <a:ext uri="{FF2B5EF4-FFF2-40B4-BE49-F238E27FC236}">
              <a16:creationId xmlns:a16="http://schemas.microsoft.com/office/drawing/2014/main" id="{0BA61239-6737-445C-B926-B967B8678BE6}"/>
            </a:ext>
          </a:extLst>
        </xdr:cNvPr>
        <xdr:cNvCxnSpPr/>
      </xdr:nvCxnSpPr>
      <xdr:spPr>
        <a:xfrm>
          <a:off x="2619375" y="17193261"/>
          <a:ext cx="809625"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126364</xdr:rowOff>
    </xdr:from>
    <xdr:to>
      <xdr:col>10</xdr:col>
      <xdr:colOff>165100</xdr:colOff>
      <xdr:row>106</xdr:row>
      <xdr:rowOff>56514</xdr:rowOff>
    </xdr:to>
    <xdr:sp macro="" textlink="">
      <xdr:nvSpPr>
        <xdr:cNvPr id="430" name="楕円 429">
          <a:extLst>
            <a:ext uri="{FF2B5EF4-FFF2-40B4-BE49-F238E27FC236}">
              <a16:creationId xmlns:a16="http://schemas.microsoft.com/office/drawing/2014/main" id="{51B56D1D-25DF-4303-AE75-7EF9DC44EE62}"/>
            </a:ext>
          </a:extLst>
        </xdr:cNvPr>
        <xdr:cNvSpPr/>
      </xdr:nvSpPr>
      <xdr:spPr>
        <a:xfrm>
          <a:off x="1781175" y="171253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5714</xdr:rowOff>
    </xdr:from>
    <xdr:to>
      <xdr:col>15</xdr:col>
      <xdr:colOff>50800</xdr:colOff>
      <xdr:row>106</xdr:row>
      <xdr:rowOff>32386</xdr:rowOff>
    </xdr:to>
    <xdr:cxnSp macro="">
      <xdr:nvCxnSpPr>
        <xdr:cNvPr id="431" name="直線コネクタ 430">
          <a:extLst>
            <a:ext uri="{FF2B5EF4-FFF2-40B4-BE49-F238E27FC236}">
              <a16:creationId xmlns:a16="http://schemas.microsoft.com/office/drawing/2014/main" id="{68F1448E-A632-4140-9799-BACDC1E4E4EF}"/>
            </a:ext>
          </a:extLst>
        </xdr:cNvPr>
        <xdr:cNvCxnSpPr/>
      </xdr:nvCxnSpPr>
      <xdr:spPr>
        <a:xfrm>
          <a:off x="1828800" y="17172939"/>
          <a:ext cx="790575" cy="2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90170</xdr:rowOff>
    </xdr:from>
    <xdr:to>
      <xdr:col>6</xdr:col>
      <xdr:colOff>38100</xdr:colOff>
      <xdr:row>106</xdr:row>
      <xdr:rowOff>20320</xdr:rowOff>
    </xdr:to>
    <xdr:sp macro="" textlink="">
      <xdr:nvSpPr>
        <xdr:cNvPr id="432" name="楕円 431">
          <a:extLst>
            <a:ext uri="{FF2B5EF4-FFF2-40B4-BE49-F238E27FC236}">
              <a16:creationId xmlns:a16="http://schemas.microsoft.com/office/drawing/2014/main" id="{4EFCD93C-223D-411B-9CD3-E830EB72186F}"/>
            </a:ext>
          </a:extLst>
        </xdr:cNvPr>
        <xdr:cNvSpPr/>
      </xdr:nvSpPr>
      <xdr:spPr>
        <a:xfrm>
          <a:off x="981075" y="170891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140970</xdr:rowOff>
    </xdr:from>
    <xdr:to>
      <xdr:col>10</xdr:col>
      <xdr:colOff>114300</xdr:colOff>
      <xdr:row>106</xdr:row>
      <xdr:rowOff>5714</xdr:rowOff>
    </xdr:to>
    <xdr:cxnSp macro="">
      <xdr:nvCxnSpPr>
        <xdr:cNvPr id="433" name="直線コネクタ 432">
          <a:extLst>
            <a:ext uri="{FF2B5EF4-FFF2-40B4-BE49-F238E27FC236}">
              <a16:creationId xmlns:a16="http://schemas.microsoft.com/office/drawing/2014/main" id="{4556403E-3939-4D68-AEDF-C830AD00D6CB}"/>
            </a:ext>
          </a:extLst>
        </xdr:cNvPr>
        <xdr:cNvCxnSpPr/>
      </xdr:nvCxnSpPr>
      <xdr:spPr>
        <a:xfrm>
          <a:off x="1028700" y="17146270"/>
          <a:ext cx="8001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162577</xdr:rowOff>
    </xdr:from>
    <xdr:ext cx="405111" cy="259045"/>
    <xdr:sp macro="" textlink="">
      <xdr:nvSpPr>
        <xdr:cNvPr id="434" name="n_1aveValue【市民会館】&#10;有形固定資産減価償却率">
          <a:extLst>
            <a:ext uri="{FF2B5EF4-FFF2-40B4-BE49-F238E27FC236}">
              <a16:creationId xmlns:a16="http://schemas.microsoft.com/office/drawing/2014/main" id="{B2C51F21-BF70-4CFC-A2AA-3565BCF438C6}"/>
            </a:ext>
          </a:extLst>
        </xdr:cNvPr>
        <xdr:cNvSpPr txBox="1"/>
      </xdr:nvSpPr>
      <xdr:spPr>
        <a:xfrm>
          <a:off x="3239144" y="1651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126382</xdr:rowOff>
    </xdr:from>
    <xdr:ext cx="405111" cy="259045"/>
    <xdr:sp macro="" textlink="">
      <xdr:nvSpPr>
        <xdr:cNvPr id="435" name="n_2aveValue【市民会館】&#10;有形固定資産減価償却率">
          <a:extLst>
            <a:ext uri="{FF2B5EF4-FFF2-40B4-BE49-F238E27FC236}">
              <a16:creationId xmlns:a16="http://schemas.microsoft.com/office/drawing/2014/main" id="{F1A8DDD6-CF75-4930-A72C-009DAB64B97E}"/>
            </a:ext>
          </a:extLst>
        </xdr:cNvPr>
        <xdr:cNvSpPr txBox="1"/>
      </xdr:nvSpPr>
      <xdr:spPr>
        <a:xfrm>
          <a:off x="2439044" y="1647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137813</xdr:rowOff>
    </xdr:from>
    <xdr:ext cx="405111" cy="259045"/>
    <xdr:sp macro="" textlink="">
      <xdr:nvSpPr>
        <xdr:cNvPr id="436" name="n_3aveValue【市民会館】&#10;有形固定資産減価償却率">
          <a:extLst>
            <a:ext uri="{FF2B5EF4-FFF2-40B4-BE49-F238E27FC236}">
              <a16:creationId xmlns:a16="http://schemas.microsoft.com/office/drawing/2014/main" id="{A42BA132-1A28-44D4-9B4E-B57CB3722293}"/>
            </a:ext>
          </a:extLst>
        </xdr:cNvPr>
        <xdr:cNvSpPr txBox="1"/>
      </xdr:nvSpPr>
      <xdr:spPr>
        <a:xfrm>
          <a:off x="1648469" y="1649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114952</xdr:rowOff>
    </xdr:from>
    <xdr:ext cx="405111" cy="259045"/>
    <xdr:sp macro="" textlink="">
      <xdr:nvSpPr>
        <xdr:cNvPr id="437" name="n_4aveValue【市民会館】&#10;有形固定資産減価償却率">
          <a:extLst>
            <a:ext uri="{FF2B5EF4-FFF2-40B4-BE49-F238E27FC236}">
              <a16:creationId xmlns:a16="http://schemas.microsoft.com/office/drawing/2014/main" id="{6BC8A486-50E9-41C4-91EB-B4D9E4A58095}"/>
            </a:ext>
          </a:extLst>
        </xdr:cNvPr>
        <xdr:cNvSpPr txBox="1"/>
      </xdr:nvSpPr>
      <xdr:spPr>
        <a:xfrm>
          <a:off x="848369" y="1646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108602</xdr:rowOff>
    </xdr:from>
    <xdr:ext cx="405111" cy="259045"/>
    <xdr:sp macro="" textlink="">
      <xdr:nvSpPr>
        <xdr:cNvPr id="438" name="n_1mainValue【市民会館】&#10;有形固定資産減価償却率">
          <a:extLst>
            <a:ext uri="{FF2B5EF4-FFF2-40B4-BE49-F238E27FC236}">
              <a16:creationId xmlns:a16="http://schemas.microsoft.com/office/drawing/2014/main" id="{5DE0616E-09C2-4F50-8163-677CA8FB9947}"/>
            </a:ext>
          </a:extLst>
        </xdr:cNvPr>
        <xdr:cNvSpPr txBox="1"/>
      </xdr:nvSpPr>
      <xdr:spPr>
        <a:xfrm>
          <a:off x="3239144" y="1726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74313</xdr:rowOff>
    </xdr:from>
    <xdr:ext cx="405111" cy="259045"/>
    <xdr:sp macro="" textlink="">
      <xdr:nvSpPr>
        <xdr:cNvPr id="439" name="n_2mainValue【市民会館】&#10;有形固定資産減価償却率">
          <a:extLst>
            <a:ext uri="{FF2B5EF4-FFF2-40B4-BE49-F238E27FC236}">
              <a16:creationId xmlns:a16="http://schemas.microsoft.com/office/drawing/2014/main" id="{BE5F6B21-FFDE-4CA0-9123-8310B73C8AA6}"/>
            </a:ext>
          </a:extLst>
        </xdr:cNvPr>
        <xdr:cNvSpPr txBox="1"/>
      </xdr:nvSpPr>
      <xdr:spPr>
        <a:xfrm>
          <a:off x="2439044" y="17238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47641</xdr:rowOff>
    </xdr:from>
    <xdr:ext cx="405111" cy="259045"/>
    <xdr:sp macro="" textlink="">
      <xdr:nvSpPr>
        <xdr:cNvPr id="440" name="n_3mainValue【市民会館】&#10;有形固定資産減価償却率">
          <a:extLst>
            <a:ext uri="{FF2B5EF4-FFF2-40B4-BE49-F238E27FC236}">
              <a16:creationId xmlns:a16="http://schemas.microsoft.com/office/drawing/2014/main" id="{9D881CE2-16E9-4183-83DE-DE195E6E04ED}"/>
            </a:ext>
          </a:extLst>
        </xdr:cNvPr>
        <xdr:cNvSpPr txBox="1"/>
      </xdr:nvSpPr>
      <xdr:spPr>
        <a:xfrm>
          <a:off x="1648469" y="1720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11447</xdr:rowOff>
    </xdr:from>
    <xdr:ext cx="405111" cy="259045"/>
    <xdr:sp macro="" textlink="">
      <xdr:nvSpPr>
        <xdr:cNvPr id="441" name="n_4mainValue【市民会館】&#10;有形固定資産減価償却率">
          <a:extLst>
            <a:ext uri="{FF2B5EF4-FFF2-40B4-BE49-F238E27FC236}">
              <a16:creationId xmlns:a16="http://schemas.microsoft.com/office/drawing/2014/main" id="{78B470BA-F071-459F-9D1E-3AFCF000D8DB}"/>
            </a:ext>
          </a:extLst>
        </xdr:cNvPr>
        <xdr:cNvSpPr txBox="1"/>
      </xdr:nvSpPr>
      <xdr:spPr>
        <a:xfrm>
          <a:off x="848369" y="1717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2" name="正方形/長方形 441">
          <a:extLst>
            <a:ext uri="{FF2B5EF4-FFF2-40B4-BE49-F238E27FC236}">
              <a16:creationId xmlns:a16="http://schemas.microsoft.com/office/drawing/2014/main" id="{A258DF0D-33DD-46A4-85FF-C23AC5965727}"/>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3" name="正方形/長方形 442">
          <a:extLst>
            <a:ext uri="{FF2B5EF4-FFF2-40B4-BE49-F238E27FC236}">
              <a16:creationId xmlns:a16="http://schemas.microsoft.com/office/drawing/2014/main" id="{F8B6A2D6-8BA8-4147-8C98-35A896BA9AEA}"/>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4" name="正方形/長方形 443">
          <a:extLst>
            <a:ext uri="{FF2B5EF4-FFF2-40B4-BE49-F238E27FC236}">
              <a16:creationId xmlns:a16="http://schemas.microsoft.com/office/drawing/2014/main" id="{773A665D-4633-4EC3-9671-928285984C17}"/>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5" name="正方形/長方形 444">
          <a:extLst>
            <a:ext uri="{FF2B5EF4-FFF2-40B4-BE49-F238E27FC236}">
              <a16:creationId xmlns:a16="http://schemas.microsoft.com/office/drawing/2014/main" id="{A6D85F77-FAD8-434F-8C7A-EB8D2D2BC5B6}"/>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6" name="正方形/長方形 445">
          <a:extLst>
            <a:ext uri="{FF2B5EF4-FFF2-40B4-BE49-F238E27FC236}">
              <a16:creationId xmlns:a16="http://schemas.microsoft.com/office/drawing/2014/main" id="{20A8C794-B2B9-4227-94DF-8241733F1845}"/>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7" name="正方形/長方形 446">
          <a:extLst>
            <a:ext uri="{FF2B5EF4-FFF2-40B4-BE49-F238E27FC236}">
              <a16:creationId xmlns:a16="http://schemas.microsoft.com/office/drawing/2014/main" id="{0B79B3CC-DF4D-471F-AC23-57AD695B2007}"/>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8" name="正方形/長方形 447">
          <a:extLst>
            <a:ext uri="{FF2B5EF4-FFF2-40B4-BE49-F238E27FC236}">
              <a16:creationId xmlns:a16="http://schemas.microsoft.com/office/drawing/2014/main" id="{F77EA2B6-2744-4A68-B61B-4CEF9268ED36}"/>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9" name="正方形/長方形 448">
          <a:extLst>
            <a:ext uri="{FF2B5EF4-FFF2-40B4-BE49-F238E27FC236}">
              <a16:creationId xmlns:a16="http://schemas.microsoft.com/office/drawing/2014/main" id="{7E973516-88EB-4563-A684-79ABA923F238}"/>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0" name="テキスト ボックス 449">
          <a:extLst>
            <a:ext uri="{FF2B5EF4-FFF2-40B4-BE49-F238E27FC236}">
              <a16:creationId xmlns:a16="http://schemas.microsoft.com/office/drawing/2014/main" id="{091A1C3A-9FF2-4534-B91A-E3384E35FA7A}"/>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1" name="直線コネクタ 450">
          <a:extLst>
            <a:ext uri="{FF2B5EF4-FFF2-40B4-BE49-F238E27FC236}">
              <a16:creationId xmlns:a16="http://schemas.microsoft.com/office/drawing/2014/main" id="{AFE53B85-A3B1-4888-8E64-B0E577C5555F}"/>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2" name="直線コネクタ 451">
          <a:extLst>
            <a:ext uri="{FF2B5EF4-FFF2-40B4-BE49-F238E27FC236}">
              <a16:creationId xmlns:a16="http://schemas.microsoft.com/office/drawing/2014/main" id="{82299FA6-A60E-44BB-A646-EF8B3D6C6BE1}"/>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3" name="テキスト ボックス 452">
          <a:extLst>
            <a:ext uri="{FF2B5EF4-FFF2-40B4-BE49-F238E27FC236}">
              <a16:creationId xmlns:a16="http://schemas.microsoft.com/office/drawing/2014/main" id="{BA5C1ABD-A9E0-4389-BD40-346E89A7CA2E}"/>
            </a:ext>
          </a:extLst>
        </xdr:cNvPr>
        <xdr:cNvSpPr txBox="1"/>
      </xdr:nvSpPr>
      <xdr:spPr>
        <a:xfrm>
          <a:off x="5527221"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4" name="直線コネクタ 453">
          <a:extLst>
            <a:ext uri="{FF2B5EF4-FFF2-40B4-BE49-F238E27FC236}">
              <a16:creationId xmlns:a16="http://schemas.microsoft.com/office/drawing/2014/main" id="{01A895A2-E13D-441B-AE64-BE4629A2AEFF}"/>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5" name="テキスト ボックス 454">
          <a:extLst>
            <a:ext uri="{FF2B5EF4-FFF2-40B4-BE49-F238E27FC236}">
              <a16:creationId xmlns:a16="http://schemas.microsoft.com/office/drawing/2014/main" id="{C59B504D-232F-40AA-B86E-D2A67D14991D}"/>
            </a:ext>
          </a:extLst>
        </xdr:cNvPr>
        <xdr:cNvSpPr txBox="1"/>
      </xdr:nvSpPr>
      <xdr:spPr>
        <a:xfrm>
          <a:off x="5527221" y="1699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6" name="直線コネクタ 455">
          <a:extLst>
            <a:ext uri="{FF2B5EF4-FFF2-40B4-BE49-F238E27FC236}">
              <a16:creationId xmlns:a16="http://schemas.microsoft.com/office/drawing/2014/main" id="{98F8035F-F6F1-4778-844A-84A73F6CEDEE}"/>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7" name="テキスト ボックス 456">
          <a:extLst>
            <a:ext uri="{FF2B5EF4-FFF2-40B4-BE49-F238E27FC236}">
              <a16:creationId xmlns:a16="http://schemas.microsoft.com/office/drawing/2014/main" id="{DD11178D-1D9A-430A-80CA-3A659D0F0D10}"/>
            </a:ext>
          </a:extLst>
        </xdr:cNvPr>
        <xdr:cNvSpPr txBox="1"/>
      </xdr:nvSpPr>
      <xdr:spPr>
        <a:xfrm>
          <a:off x="5527221" y="1656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8" name="直線コネクタ 457">
          <a:extLst>
            <a:ext uri="{FF2B5EF4-FFF2-40B4-BE49-F238E27FC236}">
              <a16:creationId xmlns:a16="http://schemas.microsoft.com/office/drawing/2014/main" id="{C9D9BD6A-DDB0-42A7-91B9-D35B65C5ED9A}"/>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9" name="テキスト ボックス 458">
          <a:extLst>
            <a:ext uri="{FF2B5EF4-FFF2-40B4-BE49-F238E27FC236}">
              <a16:creationId xmlns:a16="http://schemas.microsoft.com/office/drawing/2014/main" id="{E0555BD8-1535-49A2-BB12-EBA244F993D9}"/>
            </a:ext>
          </a:extLst>
        </xdr:cNvPr>
        <xdr:cNvSpPr txBox="1"/>
      </xdr:nvSpPr>
      <xdr:spPr>
        <a:xfrm>
          <a:off x="5527221" y="1613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B242FF3F-77F0-4ED4-A86C-9958CDAFE198}"/>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8AB75F35-C382-44F5-9B97-F0C22F989FF5}"/>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B7A43C79-347E-4130-9169-51FE97B5DA37}"/>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39624</xdr:rowOff>
    </xdr:from>
    <xdr:to>
      <xdr:col>54</xdr:col>
      <xdr:colOff>189865</xdr:colOff>
      <xdr:row>108</xdr:row>
      <xdr:rowOff>48768</xdr:rowOff>
    </xdr:to>
    <xdr:cxnSp macro="">
      <xdr:nvCxnSpPr>
        <xdr:cNvPr id="463" name="直線コネクタ 462">
          <a:extLst>
            <a:ext uri="{FF2B5EF4-FFF2-40B4-BE49-F238E27FC236}">
              <a16:creationId xmlns:a16="http://schemas.microsoft.com/office/drawing/2014/main" id="{66CAAC66-25D6-4902-87FD-9954F6C7FC12}"/>
            </a:ext>
          </a:extLst>
        </xdr:cNvPr>
        <xdr:cNvCxnSpPr/>
      </xdr:nvCxnSpPr>
      <xdr:spPr>
        <a:xfrm flipV="1">
          <a:off x="9429115" y="16555974"/>
          <a:ext cx="0" cy="977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52595</xdr:rowOff>
    </xdr:from>
    <xdr:ext cx="469744" cy="259045"/>
    <xdr:sp macro="" textlink="">
      <xdr:nvSpPr>
        <xdr:cNvPr id="464" name="【市民会館】&#10;一人当たり面積最小値テキスト">
          <a:extLst>
            <a:ext uri="{FF2B5EF4-FFF2-40B4-BE49-F238E27FC236}">
              <a16:creationId xmlns:a16="http://schemas.microsoft.com/office/drawing/2014/main" id="{9EA7A47A-D514-4285-8E2D-3C640CD94669}"/>
            </a:ext>
          </a:extLst>
        </xdr:cNvPr>
        <xdr:cNvSpPr txBox="1"/>
      </xdr:nvSpPr>
      <xdr:spPr>
        <a:xfrm>
          <a:off x="9467850" y="1753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48768</xdr:rowOff>
    </xdr:from>
    <xdr:to>
      <xdr:col>55</xdr:col>
      <xdr:colOff>88900</xdr:colOff>
      <xdr:row>108</xdr:row>
      <xdr:rowOff>48768</xdr:rowOff>
    </xdr:to>
    <xdr:cxnSp macro="">
      <xdr:nvCxnSpPr>
        <xdr:cNvPr id="465" name="直線コネクタ 464">
          <a:extLst>
            <a:ext uri="{FF2B5EF4-FFF2-40B4-BE49-F238E27FC236}">
              <a16:creationId xmlns:a16="http://schemas.microsoft.com/office/drawing/2014/main" id="{86BFAB15-0DAD-4DEF-99F8-5949ED38E9E2}"/>
            </a:ext>
          </a:extLst>
        </xdr:cNvPr>
        <xdr:cNvCxnSpPr/>
      </xdr:nvCxnSpPr>
      <xdr:spPr>
        <a:xfrm>
          <a:off x="9363075" y="1753349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157751</xdr:rowOff>
    </xdr:from>
    <xdr:ext cx="469744" cy="259045"/>
    <xdr:sp macro="" textlink="">
      <xdr:nvSpPr>
        <xdr:cNvPr id="466" name="【市民会館】&#10;一人当たり面積最大値テキスト">
          <a:extLst>
            <a:ext uri="{FF2B5EF4-FFF2-40B4-BE49-F238E27FC236}">
              <a16:creationId xmlns:a16="http://schemas.microsoft.com/office/drawing/2014/main" id="{0D352604-D8C8-45E8-A918-0FE75F1F5EDA}"/>
            </a:ext>
          </a:extLst>
        </xdr:cNvPr>
        <xdr:cNvSpPr txBox="1"/>
      </xdr:nvSpPr>
      <xdr:spPr>
        <a:xfrm>
          <a:off x="9467850" y="1635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39624</xdr:rowOff>
    </xdr:from>
    <xdr:to>
      <xdr:col>55</xdr:col>
      <xdr:colOff>88900</xdr:colOff>
      <xdr:row>102</xdr:row>
      <xdr:rowOff>39624</xdr:rowOff>
    </xdr:to>
    <xdr:cxnSp macro="">
      <xdr:nvCxnSpPr>
        <xdr:cNvPr id="467" name="直線コネクタ 466">
          <a:extLst>
            <a:ext uri="{FF2B5EF4-FFF2-40B4-BE49-F238E27FC236}">
              <a16:creationId xmlns:a16="http://schemas.microsoft.com/office/drawing/2014/main" id="{AC41348A-0F11-4B33-8AD4-483CAFCDB135}"/>
            </a:ext>
          </a:extLst>
        </xdr:cNvPr>
        <xdr:cNvCxnSpPr/>
      </xdr:nvCxnSpPr>
      <xdr:spPr>
        <a:xfrm>
          <a:off x="9363075" y="1655597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12971</xdr:rowOff>
    </xdr:from>
    <xdr:ext cx="469744" cy="259045"/>
    <xdr:sp macro="" textlink="">
      <xdr:nvSpPr>
        <xdr:cNvPr id="468" name="【市民会館】&#10;一人当たり面積平均値テキスト">
          <a:extLst>
            <a:ext uri="{FF2B5EF4-FFF2-40B4-BE49-F238E27FC236}">
              <a16:creationId xmlns:a16="http://schemas.microsoft.com/office/drawing/2014/main" id="{1A981D28-7FE1-4DB9-ACA3-211AA43FD783}"/>
            </a:ext>
          </a:extLst>
        </xdr:cNvPr>
        <xdr:cNvSpPr txBox="1"/>
      </xdr:nvSpPr>
      <xdr:spPr>
        <a:xfrm>
          <a:off x="9467850" y="17173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34544</xdr:rowOff>
    </xdr:from>
    <xdr:to>
      <xdr:col>55</xdr:col>
      <xdr:colOff>50800</xdr:colOff>
      <xdr:row>106</xdr:row>
      <xdr:rowOff>136144</xdr:rowOff>
    </xdr:to>
    <xdr:sp macro="" textlink="">
      <xdr:nvSpPr>
        <xdr:cNvPr id="469" name="フローチャート: 判断 468">
          <a:extLst>
            <a:ext uri="{FF2B5EF4-FFF2-40B4-BE49-F238E27FC236}">
              <a16:creationId xmlns:a16="http://schemas.microsoft.com/office/drawing/2014/main" id="{DABAAA19-7C8B-4CDE-BB1F-80E92F9293AC}"/>
            </a:ext>
          </a:extLst>
        </xdr:cNvPr>
        <xdr:cNvSpPr/>
      </xdr:nvSpPr>
      <xdr:spPr>
        <a:xfrm>
          <a:off x="9401175" y="17195419"/>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34544</xdr:rowOff>
    </xdr:from>
    <xdr:to>
      <xdr:col>50</xdr:col>
      <xdr:colOff>165100</xdr:colOff>
      <xdr:row>106</xdr:row>
      <xdr:rowOff>136144</xdr:rowOff>
    </xdr:to>
    <xdr:sp macro="" textlink="">
      <xdr:nvSpPr>
        <xdr:cNvPr id="470" name="フローチャート: 判断 469">
          <a:extLst>
            <a:ext uri="{FF2B5EF4-FFF2-40B4-BE49-F238E27FC236}">
              <a16:creationId xmlns:a16="http://schemas.microsoft.com/office/drawing/2014/main" id="{E0D52C02-03CE-4A8A-B6CA-73A1396D6FC6}"/>
            </a:ext>
          </a:extLst>
        </xdr:cNvPr>
        <xdr:cNvSpPr/>
      </xdr:nvSpPr>
      <xdr:spPr>
        <a:xfrm>
          <a:off x="8639175" y="1719541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71" name="フローチャート: 判断 470">
          <a:extLst>
            <a:ext uri="{FF2B5EF4-FFF2-40B4-BE49-F238E27FC236}">
              <a16:creationId xmlns:a16="http://schemas.microsoft.com/office/drawing/2014/main" id="{B91E2B7C-D2EB-4B74-A5FE-4C7B1D25084C}"/>
            </a:ext>
          </a:extLst>
        </xdr:cNvPr>
        <xdr:cNvSpPr/>
      </xdr:nvSpPr>
      <xdr:spPr>
        <a:xfrm>
          <a:off x="7839075" y="1720316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43687</xdr:rowOff>
    </xdr:from>
    <xdr:to>
      <xdr:col>41</xdr:col>
      <xdr:colOff>101600</xdr:colOff>
      <xdr:row>106</xdr:row>
      <xdr:rowOff>145287</xdr:rowOff>
    </xdr:to>
    <xdr:sp macro="" textlink="">
      <xdr:nvSpPr>
        <xdr:cNvPr id="472" name="フローチャート: 判断 471">
          <a:extLst>
            <a:ext uri="{FF2B5EF4-FFF2-40B4-BE49-F238E27FC236}">
              <a16:creationId xmlns:a16="http://schemas.microsoft.com/office/drawing/2014/main" id="{4DBD5E83-6517-48E1-8591-8BA811CA38C8}"/>
            </a:ext>
          </a:extLst>
        </xdr:cNvPr>
        <xdr:cNvSpPr/>
      </xdr:nvSpPr>
      <xdr:spPr>
        <a:xfrm>
          <a:off x="7029450" y="1721091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73" name="フローチャート: 判断 472">
          <a:extLst>
            <a:ext uri="{FF2B5EF4-FFF2-40B4-BE49-F238E27FC236}">
              <a16:creationId xmlns:a16="http://schemas.microsoft.com/office/drawing/2014/main" id="{F308106E-5161-4E5E-A1A2-FCAAAF5128B1}"/>
            </a:ext>
          </a:extLst>
        </xdr:cNvPr>
        <xdr:cNvSpPr/>
      </xdr:nvSpPr>
      <xdr:spPr>
        <a:xfrm>
          <a:off x="6238875" y="171926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D99137E6-79AB-49B2-9911-8BAD719EF13B}"/>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BB23A25F-9857-40EF-BDFC-607F5CE5A795}"/>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3A1E0235-FE82-4F23-8D3F-F573538308D3}"/>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F4F06453-6B38-4136-97E7-B78C0C19D489}"/>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54581559-ED47-4086-A7BD-D040BEFCCAF8}"/>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141987</xdr:rowOff>
    </xdr:from>
    <xdr:to>
      <xdr:col>55</xdr:col>
      <xdr:colOff>50800</xdr:colOff>
      <xdr:row>106</xdr:row>
      <xdr:rowOff>72137</xdr:rowOff>
    </xdr:to>
    <xdr:sp macro="" textlink="">
      <xdr:nvSpPr>
        <xdr:cNvPr id="479" name="楕円 478">
          <a:extLst>
            <a:ext uri="{FF2B5EF4-FFF2-40B4-BE49-F238E27FC236}">
              <a16:creationId xmlns:a16="http://schemas.microsoft.com/office/drawing/2014/main" id="{BE6FDE43-A284-42CD-82F1-9CA63CDBBFB5}"/>
            </a:ext>
          </a:extLst>
        </xdr:cNvPr>
        <xdr:cNvSpPr/>
      </xdr:nvSpPr>
      <xdr:spPr>
        <a:xfrm>
          <a:off x="9401175" y="17147287"/>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164864</xdr:rowOff>
    </xdr:from>
    <xdr:ext cx="469744" cy="259045"/>
    <xdr:sp macro="" textlink="">
      <xdr:nvSpPr>
        <xdr:cNvPr id="480" name="【市民会館】&#10;一人当たり面積該当値テキスト">
          <a:extLst>
            <a:ext uri="{FF2B5EF4-FFF2-40B4-BE49-F238E27FC236}">
              <a16:creationId xmlns:a16="http://schemas.microsoft.com/office/drawing/2014/main" id="{1F0CC270-EFED-411E-A168-0CB5956A32CC}"/>
            </a:ext>
          </a:extLst>
        </xdr:cNvPr>
        <xdr:cNvSpPr txBox="1"/>
      </xdr:nvSpPr>
      <xdr:spPr>
        <a:xfrm>
          <a:off x="9467850" y="1700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141987</xdr:rowOff>
    </xdr:from>
    <xdr:to>
      <xdr:col>50</xdr:col>
      <xdr:colOff>165100</xdr:colOff>
      <xdr:row>106</xdr:row>
      <xdr:rowOff>72137</xdr:rowOff>
    </xdr:to>
    <xdr:sp macro="" textlink="">
      <xdr:nvSpPr>
        <xdr:cNvPr id="481" name="楕円 480">
          <a:extLst>
            <a:ext uri="{FF2B5EF4-FFF2-40B4-BE49-F238E27FC236}">
              <a16:creationId xmlns:a16="http://schemas.microsoft.com/office/drawing/2014/main" id="{712FADB2-1B84-465E-A43B-97EA5AB2A34A}"/>
            </a:ext>
          </a:extLst>
        </xdr:cNvPr>
        <xdr:cNvSpPr/>
      </xdr:nvSpPr>
      <xdr:spPr>
        <a:xfrm>
          <a:off x="8639175" y="1714728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21337</xdr:rowOff>
    </xdr:from>
    <xdr:to>
      <xdr:col>55</xdr:col>
      <xdr:colOff>0</xdr:colOff>
      <xdr:row>106</xdr:row>
      <xdr:rowOff>21337</xdr:rowOff>
    </xdr:to>
    <xdr:cxnSp macro="">
      <xdr:nvCxnSpPr>
        <xdr:cNvPr id="482" name="直線コネクタ 481">
          <a:extLst>
            <a:ext uri="{FF2B5EF4-FFF2-40B4-BE49-F238E27FC236}">
              <a16:creationId xmlns:a16="http://schemas.microsoft.com/office/drawing/2014/main" id="{F7F7E277-C645-47FF-892D-0158567EFD45}"/>
            </a:ext>
          </a:extLst>
        </xdr:cNvPr>
        <xdr:cNvCxnSpPr/>
      </xdr:nvCxnSpPr>
      <xdr:spPr>
        <a:xfrm>
          <a:off x="8686800" y="17185387"/>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141987</xdr:rowOff>
    </xdr:from>
    <xdr:to>
      <xdr:col>46</xdr:col>
      <xdr:colOff>38100</xdr:colOff>
      <xdr:row>106</xdr:row>
      <xdr:rowOff>72137</xdr:rowOff>
    </xdr:to>
    <xdr:sp macro="" textlink="">
      <xdr:nvSpPr>
        <xdr:cNvPr id="483" name="楕円 482">
          <a:extLst>
            <a:ext uri="{FF2B5EF4-FFF2-40B4-BE49-F238E27FC236}">
              <a16:creationId xmlns:a16="http://schemas.microsoft.com/office/drawing/2014/main" id="{8A1B17DD-2C3B-4AA6-9D13-3DFE9B33268E}"/>
            </a:ext>
          </a:extLst>
        </xdr:cNvPr>
        <xdr:cNvSpPr/>
      </xdr:nvSpPr>
      <xdr:spPr>
        <a:xfrm>
          <a:off x="7839075" y="1714728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21337</xdr:rowOff>
    </xdr:from>
    <xdr:to>
      <xdr:col>50</xdr:col>
      <xdr:colOff>114300</xdr:colOff>
      <xdr:row>106</xdr:row>
      <xdr:rowOff>21337</xdr:rowOff>
    </xdr:to>
    <xdr:cxnSp macro="">
      <xdr:nvCxnSpPr>
        <xdr:cNvPr id="484" name="直線コネクタ 483">
          <a:extLst>
            <a:ext uri="{FF2B5EF4-FFF2-40B4-BE49-F238E27FC236}">
              <a16:creationId xmlns:a16="http://schemas.microsoft.com/office/drawing/2014/main" id="{FB2FADCF-5CE5-4CD6-9580-8510B397A636}"/>
            </a:ext>
          </a:extLst>
        </xdr:cNvPr>
        <xdr:cNvCxnSpPr/>
      </xdr:nvCxnSpPr>
      <xdr:spPr>
        <a:xfrm>
          <a:off x="7886700" y="1718538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146558</xdr:rowOff>
    </xdr:from>
    <xdr:to>
      <xdr:col>41</xdr:col>
      <xdr:colOff>101600</xdr:colOff>
      <xdr:row>106</xdr:row>
      <xdr:rowOff>76708</xdr:rowOff>
    </xdr:to>
    <xdr:sp macro="" textlink="">
      <xdr:nvSpPr>
        <xdr:cNvPr id="485" name="楕円 484">
          <a:extLst>
            <a:ext uri="{FF2B5EF4-FFF2-40B4-BE49-F238E27FC236}">
              <a16:creationId xmlns:a16="http://schemas.microsoft.com/office/drawing/2014/main" id="{F9D57261-86EC-4889-BF6E-82322B1BD2CB}"/>
            </a:ext>
          </a:extLst>
        </xdr:cNvPr>
        <xdr:cNvSpPr/>
      </xdr:nvSpPr>
      <xdr:spPr>
        <a:xfrm>
          <a:off x="7029450" y="1714550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21337</xdr:rowOff>
    </xdr:from>
    <xdr:to>
      <xdr:col>45</xdr:col>
      <xdr:colOff>177800</xdr:colOff>
      <xdr:row>106</xdr:row>
      <xdr:rowOff>25908</xdr:rowOff>
    </xdr:to>
    <xdr:cxnSp macro="">
      <xdr:nvCxnSpPr>
        <xdr:cNvPr id="486" name="直線コネクタ 485">
          <a:extLst>
            <a:ext uri="{FF2B5EF4-FFF2-40B4-BE49-F238E27FC236}">
              <a16:creationId xmlns:a16="http://schemas.microsoft.com/office/drawing/2014/main" id="{3FA0AE7F-CEC1-4244-813A-5B215B34094B}"/>
            </a:ext>
          </a:extLst>
        </xdr:cNvPr>
        <xdr:cNvCxnSpPr/>
      </xdr:nvCxnSpPr>
      <xdr:spPr>
        <a:xfrm flipV="1">
          <a:off x="7077075" y="17185387"/>
          <a:ext cx="809625" cy="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123698</xdr:rowOff>
    </xdr:from>
    <xdr:to>
      <xdr:col>36</xdr:col>
      <xdr:colOff>165100</xdr:colOff>
      <xdr:row>106</xdr:row>
      <xdr:rowOff>53848</xdr:rowOff>
    </xdr:to>
    <xdr:sp macro="" textlink="">
      <xdr:nvSpPr>
        <xdr:cNvPr id="487" name="楕円 486">
          <a:extLst>
            <a:ext uri="{FF2B5EF4-FFF2-40B4-BE49-F238E27FC236}">
              <a16:creationId xmlns:a16="http://schemas.microsoft.com/office/drawing/2014/main" id="{ED80F729-B2E4-42F9-B144-6AC321C41809}"/>
            </a:ext>
          </a:extLst>
        </xdr:cNvPr>
        <xdr:cNvSpPr/>
      </xdr:nvSpPr>
      <xdr:spPr>
        <a:xfrm>
          <a:off x="6238875" y="1712899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3048</xdr:rowOff>
    </xdr:from>
    <xdr:to>
      <xdr:col>41</xdr:col>
      <xdr:colOff>50800</xdr:colOff>
      <xdr:row>106</xdr:row>
      <xdr:rowOff>25908</xdr:rowOff>
    </xdr:to>
    <xdr:cxnSp macro="">
      <xdr:nvCxnSpPr>
        <xdr:cNvPr id="488" name="直線コネクタ 487">
          <a:extLst>
            <a:ext uri="{FF2B5EF4-FFF2-40B4-BE49-F238E27FC236}">
              <a16:creationId xmlns:a16="http://schemas.microsoft.com/office/drawing/2014/main" id="{384FD6F6-03F5-4B33-A616-DB128586F158}"/>
            </a:ext>
          </a:extLst>
        </xdr:cNvPr>
        <xdr:cNvCxnSpPr/>
      </xdr:nvCxnSpPr>
      <xdr:spPr>
        <a:xfrm>
          <a:off x="6286500" y="17167098"/>
          <a:ext cx="790575"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127271</xdr:rowOff>
    </xdr:from>
    <xdr:ext cx="469744" cy="259045"/>
    <xdr:sp macro="" textlink="">
      <xdr:nvSpPr>
        <xdr:cNvPr id="489" name="n_1aveValue【市民会館】&#10;一人当たり面積">
          <a:extLst>
            <a:ext uri="{FF2B5EF4-FFF2-40B4-BE49-F238E27FC236}">
              <a16:creationId xmlns:a16="http://schemas.microsoft.com/office/drawing/2014/main" id="{D7D6278D-49DB-4D49-88CA-FDEF7E63AF63}"/>
            </a:ext>
          </a:extLst>
        </xdr:cNvPr>
        <xdr:cNvSpPr txBox="1"/>
      </xdr:nvSpPr>
      <xdr:spPr>
        <a:xfrm>
          <a:off x="8458277" y="1728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131842</xdr:rowOff>
    </xdr:from>
    <xdr:ext cx="469744" cy="259045"/>
    <xdr:sp macro="" textlink="">
      <xdr:nvSpPr>
        <xdr:cNvPr id="490" name="n_2aveValue【市民会館】&#10;一人当たり面積">
          <a:extLst>
            <a:ext uri="{FF2B5EF4-FFF2-40B4-BE49-F238E27FC236}">
              <a16:creationId xmlns:a16="http://schemas.microsoft.com/office/drawing/2014/main" id="{AB9F4275-4FA3-4E1F-AD21-D6F47A69046B}"/>
            </a:ext>
          </a:extLst>
        </xdr:cNvPr>
        <xdr:cNvSpPr txBox="1"/>
      </xdr:nvSpPr>
      <xdr:spPr>
        <a:xfrm>
          <a:off x="7677227" y="17295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136414</xdr:rowOff>
    </xdr:from>
    <xdr:ext cx="469744" cy="259045"/>
    <xdr:sp macro="" textlink="">
      <xdr:nvSpPr>
        <xdr:cNvPr id="491" name="n_3aveValue【市民会館】&#10;一人当たり面積">
          <a:extLst>
            <a:ext uri="{FF2B5EF4-FFF2-40B4-BE49-F238E27FC236}">
              <a16:creationId xmlns:a16="http://schemas.microsoft.com/office/drawing/2014/main" id="{59E95B40-25B6-40DC-8B2A-9798AEC27CBA}"/>
            </a:ext>
          </a:extLst>
        </xdr:cNvPr>
        <xdr:cNvSpPr txBox="1"/>
      </xdr:nvSpPr>
      <xdr:spPr>
        <a:xfrm>
          <a:off x="6867602" y="1730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118127</xdr:rowOff>
    </xdr:from>
    <xdr:ext cx="469744" cy="259045"/>
    <xdr:sp macro="" textlink="">
      <xdr:nvSpPr>
        <xdr:cNvPr id="492" name="n_4aveValue【市民会館】&#10;一人当たり面積">
          <a:extLst>
            <a:ext uri="{FF2B5EF4-FFF2-40B4-BE49-F238E27FC236}">
              <a16:creationId xmlns:a16="http://schemas.microsoft.com/office/drawing/2014/main" id="{943A87AC-EF4F-47D8-A7E4-AD0019649DE5}"/>
            </a:ext>
          </a:extLst>
        </xdr:cNvPr>
        <xdr:cNvSpPr txBox="1"/>
      </xdr:nvSpPr>
      <xdr:spPr>
        <a:xfrm>
          <a:off x="6067502" y="1728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88664</xdr:rowOff>
    </xdr:from>
    <xdr:ext cx="469744" cy="259045"/>
    <xdr:sp macro="" textlink="">
      <xdr:nvSpPr>
        <xdr:cNvPr id="493" name="n_1mainValue【市民会館】&#10;一人当たり面積">
          <a:extLst>
            <a:ext uri="{FF2B5EF4-FFF2-40B4-BE49-F238E27FC236}">
              <a16:creationId xmlns:a16="http://schemas.microsoft.com/office/drawing/2014/main" id="{7B88F9D1-D2EB-48A4-A55D-F148B563E012}"/>
            </a:ext>
          </a:extLst>
        </xdr:cNvPr>
        <xdr:cNvSpPr txBox="1"/>
      </xdr:nvSpPr>
      <xdr:spPr>
        <a:xfrm>
          <a:off x="8458277" y="1692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88664</xdr:rowOff>
    </xdr:from>
    <xdr:ext cx="469744" cy="259045"/>
    <xdr:sp macro="" textlink="">
      <xdr:nvSpPr>
        <xdr:cNvPr id="494" name="n_2mainValue【市民会館】&#10;一人当たり面積">
          <a:extLst>
            <a:ext uri="{FF2B5EF4-FFF2-40B4-BE49-F238E27FC236}">
              <a16:creationId xmlns:a16="http://schemas.microsoft.com/office/drawing/2014/main" id="{6493D8E3-8F13-41C5-B404-9BA3E84EC0A4}"/>
            </a:ext>
          </a:extLst>
        </xdr:cNvPr>
        <xdr:cNvSpPr txBox="1"/>
      </xdr:nvSpPr>
      <xdr:spPr>
        <a:xfrm>
          <a:off x="7677227" y="1692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93235</xdr:rowOff>
    </xdr:from>
    <xdr:ext cx="469744" cy="259045"/>
    <xdr:sp macro="" textlink="">
      <xdr:nvSpPr>
        <xdr:cNvPr id="495" name="n_3mainValue【市民会館】&#10;一人当たり面積">
          <a:extLst>
            <a:ext uri="{FF2B5EF4-FFF2-40B4-BE49-F238E27FC236}">
              <a16:creationId xmlns:a16="http://schemas.microsoft.com/office/drawing/2014/main" id="{E0AE1E1F-FF7F-4530-B4A2-454792910AF2}"/>
            </a:ext>
          </a:extLst>
        </xdr:cNvPr>
        <xdr:cNvSpPr txBox="1"/>
      </xdr:nvSpPr>
      <xdr:spPr>
        <a:xfrm>
          <a:off x="6867602" y="1693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70375</xdr:rowOff>
    </xdr:from>
    <xdr:ext cx="469744" cy="259045"/>
    <xdr:sp macro="" textlink="">
      <xdr:nvSpPr>
        <xdr:cNvPr id="496" name="n_4mainValue【市民会館】&#10;一人当たり面積">
          <a:extLst>
            <a:ext uri="{FF2B5EF4-FFF2-40B4-BE49-F238E27FC236}">
              <a16:creationId xmlns:a16="http://schemas.microsoft.com/office/drawing/2014/main" id="{A1C46FB7-C01A-4024-ABA8-369863EDAB13}"/>
            </a:ext>
          </a:extLst>
        </xdr:cNvPr>
        <xdr:cNvSpPr txBox="1"/>
      </xdr:nvSpPr>
      <xdr:spPr>
        <a:xfrm>
          <a:off x="6067502" y="1690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94DD096E-BE55-4CE2-BA1C-0DCEC042987D}"/>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8E2FC030-1CC8-4AB1-96AD-3E6231BCAF07}"/>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A083F448-65B3-435C-843B-2940C49C1E73}"/>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79403B3B-9D74-46EA-B819-DF19847B1A20}"/>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305B7A21-8C7D-453C-B5C5-454222FEDB10}"/>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90FE4822-A31E-4C39-884D-D7717B27F3AC}"/>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54CBEE97-3964-49C1-BC07-ECEEC22188DF}"/>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696613A3-9D5B-4A52-92E0-4D334382615C}"/>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C0033DE7-B3C8-44E3-9690-F4669F21334F}"/>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EEB3049B-CD7A-43D7-99B2-3F7B1E08F376}"/>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7" name="テキスト ボックス 506">
          <a:extLst>
            <a:ext uri="{FF2B5EF4-FFF2-40B4-BE49-F238E27FC236}">
              <a16:creationId xmlns:a16="http://schemas.microsoft.com/office/drawing/2014/main" id="{D51299B0-BCA3-4D3A-9229-3611965412EA}"/>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8" name="直線コネクタ 507">
          <a:extLst>
            <a:ext uri="{FF2B5EF4-FFF2-40B4-BE49-F238E27FC236}">
              <a16:creationId xmlns:a16="http://schemas.microsoft.com/office/drawing/2014/main" id="{B8964B32-A49B-4DE9-AF00-D10BF3E4A7EB}"/>
            </a:ext>
          </a:extLst>
        </xdr:cNvPr>
        <xdr:cNvCxnSpPr/>
      </xdr:nvCxnSpPr>
      <xdr:spPr>
        <a:xfrm>
          <a:off x="11210925" y="67722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9" name="テキスト ボックス 508">
          <a:extLst>
            <a:ext uri="{FF2B5EF4-FFF2-40B4-BE49-F238E27FC236}">
              <a16:creationId xmlns:a16="http://schemas.microsoft.com/office/drawing/2014/main" id="{388D476B-0E22-47EB-88D6-E77A91D7DAB0}"/>
            </a:ext>
          </a:extLst>
        </xdr:cNvPr>
        <xdr:cNvSpPr txBox="1"/>
      </xdr:nvSpPr>
      <xdr:spPr>
        <a:xfrm>
          <a:off x="10845966"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10" name="直線コネクタ 509">
          <a:extLst>
            <a:ext uri="{FF2B5EF4-FFF2-40B4-BE49-F238E27FC236}">
              <a16:creationId xmlns:a16="http://schemas.microsoft.com/office/drawing/2014/main" id="{A74D657A-43D3-4DD1-9671-F8BB766940BC}"/>
            </a:ext>
          </a:extLst>
        </xdr:cNvPr>
        <xdr:cNvCxnSpPr/>
      </xdr:nvCxnSpPr>
      <xdr:spPr>
        <a:xfrm>
          <a:off x="11210925" y="6334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11" name="テキスト ボックス 510">
          <a:extLst>
            <a:ext uri="{FF2B5EF4-FFF2-40B4-BE49-F238E27FC236}">
              <a16:creationId xmlns:a16="http://schemas.microsoft.com/office/drawing/2014/main" id="{19339097-30EC-4F95-8D5B-CB9923B29429}"/>
            </a:ext>
          </a:extLst>
        </xdr:cNvPr>
        <xdr:cNvSpPr txBox="1"/>
      </xdr:nvSpPr>
      <xdr:spPr>
        <a:xfrm>
          <a:off x="10845966"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2" name="直線コネクタ 511">
          <a:extLst>
            <a:ext uri="{FF2B5EF4-FFF2-40B4-BE49-F238E27FC236}">
              <a16:creationId xmlns:a16="http://schemas.microsoft.com/office/drawing/2014/main" id="{B31F880E-F3C0-4E43-8B1F-94B9EDDADF12}"/>
            </a:ext>
          </a:extLst>
        </xdr:cNvPr>
        <xdr:cNvCxnSpPr/>
      </xdr:nvCxnSpPr>
      <xdr:spPr>
        <a:xfrm>
          <a:off x="11210925" y="590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3" name="テキスト ボックス 512">
          <a:extLst>
            <a:ext uri="{FF2B5EF4-FFF2-40B4-BE49-F238E27FC236}">
              <a16:creationId xmlns:a16="http://schemas.microsoft.com/office/drawing/2014/main" id="{F7362BB3-E05A-48EA-B7EB-C070B2F2CEC2}"/>
            </a:ext>
          </a:extLst>
        </xdr:cNvPr>
        <xdr:cNvSpPr txBox="1"/>
      </xdr:nvSpPr>
      <xdr:spPr>
        <a:xfrm>
          <a:off x="10845966"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4" name="直線コネクタ 513">
          <a:extLst>
            <a:ext uri="{FF2B5EF4-FFF2-40B4-BE49-F238E27FC236}">
              <a16:creationId xmlns:a16="http://schemas.microsoft.com/office/drawing/2014/main" id="{892D016D-7243-4236-8A65-3AD0F5D3172C}"/>
            </a:ext>
          </a:extLst>
        </xdr:cNvPr>
        <xdr:cNvCxnSpPr/>
      </xdr:nvCxnSpPr>
      <xdr:spPr>
        <a:xfrm>
          <a:off x="11210925" y="5476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5" name="テキスト ボックス 514">
          <a:extLst>
            <a:ext uri="{FF2B5EF4-FFF2-40B4-BE49-F238E27FC236}">
              <a16:creationId xmlns:a16="http://schemas.microsoft.com/office/drawing/2014/main" id="{B5EA5A9E-1736-42BE-B0C2-80AA8ED6B0B7}"/>
            </a:ext>
          </a:extLst>
        </xdr:cNvPr>
        <xdr:cNvSpPr txBox="1"/>
      </xdr:nvSpPr>
      <xdr:spPr>
        <a:xfrm>
          <a:off x="10845966"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8FD8865C-8466-4173-A9B7-9C15D6F733F5}"/>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7" name="テキスト ボックス 516">
          <a:extLst>
            <a:ext uri="{FF2B5EF4-FFF2-40B4-BE49-F238E27FC236}">
              <a16:creationId xmlns:a16="http://schemas.microsoft.com/office/drawing/2014/main" id="{0EEB9B05-2CD7-4B53-9323-9B52A49A4D62}"/>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497ACCCD-09B2-43F6-8544-3D385D7457CC}"/>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42</xdr:row>
      <xdr:rowOff>30480</xdr:rowOff>
    </xdr:to>
    <xdr:cxnSp macro="">
      <xdr:nvCxnSpPr>
        <xdr:cNvPr id="519" name="直線コネクタ 518">
          <a:extLst>
            <a:ext uri="{FF2B5EF4-FFF2-40B4-BE49-F238E27FC236}">
              <a16:creationId xmlns:a16="http://schemas.microsoft.com/office/drawing/2014/main" id="{5833A6DA-ED81-4532-8471-140A3B866479}"/>
            </a:ext>
          </a:extLst>
        </xdr:cNvPr>
        <xdr:cNvCxnSpPr/>
      </xdr:nvCxnSpPr>
      <xdr:spPr>
        <a:xfrm flipV="1">
          <a:off x="14696439" y="5502910"/>
          <a:ext cx="0" cy="1325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34307</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99273D13-2BE0-4D2C-B3C2-9365D2DD2AFD}"/>
            </a:ext>
          </a:extLst>
        </xdr:cNvPr>
        <xdr:cNvSpPr txBox="1"/>
      </xdr:nvSpPr>
      <xdr:spPr>
        <a:xfrm>
          <a:off x="14735175" y="6831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30480</xdr:rowOff>
    </xdr:from>
    <xdr:to>
      <xdr:col>86</xdr:col>
      <xdr:colOff>25400</xdr:colOff>
      <xdr:row>42</xdr:row>
      <xdr:rowOff>30480</xdr:rowOff>
    </xdr:to>
    <xdr:cxnSp macro="">
      <xdr:nvCxnSpPr>
        <xdr:cNvPr id="521" name="直線コネクタ 520">
          <a:extLst>
            <a:ext uri="{FF2B5EF4-FFF2-40B4-BE49-F238E27FC236}">
              <a16:creationId xmlns:a16="http://schemas.microsoft.com/office/drawing/2014/main" id="{DF00A185-D637-413B-A5BC-871AACF4094A}"/>
            </a:ext>
          </a:extLst>
        </xdr:cNvPr>
        <xdr:cNvCxnSpPr/>
      </xdr:nvCxnSpPr>
      <xdr:spPr>
        <a:xfrm>
          <a:off x="14611350" y="68281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AFCAF276-8839-413F-8AD6-84293607689F}"/>
            </a:ext>
          </a:extLst>
        </xdr:cNvPr>
        <xdr:cNvSpPr txBox="1"/>
      </xdr:nvSpPr>
      <xdr:spPr>
        <a:xfrm>
          <a:off x="14735175" y="528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3" name="直線コネクタ 522">
          <a:extLst>
            <a:ext uri="{FF2B5EF4-FFF2-40B4-BE49-F238E27FC236}">
              <a16:creationId xmlns:a16="http://schemas.microsoft.com/office/drawing/2014/main" id="{D25E5A10-8420-4200-9A5F-C554880DCA89}"/>
            </a:ext>
          </a:extLst>
        </xdr:cNvPr>
        <xdr:cNvCxnSpPr/>
      </xdr:nvCxnSpPr>
      <xdr:spPr>
        <a:xfrm>
          <a:off x="14611350" y="55029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25417</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4715E990-2CC5-4F9F-983C-3DD94EAFCC7E}"/>
            </a:ext>
          </a:extLst>
        </xdr:cNvPr>
        <xdr:cNvSpPr txBox="1"/>
      </xdr:nvSpPr>
      <xdr:spPr>
        <a:xfrm>
          <a:off x="14735175" y="6019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525" name="フローチャート: 判断 524">
          <a:extLst>
            <a:ext uri="{FF2B5EF4-FFF2-40B4-BE49-F238E27FC236}">
              <a16:creationId xmlns:a16="http://schemas.microsoft.com/office/drawing/2014/main" id="{24D44332-9DCB-456A-9432-CFA78B24BDCE}"/>
            </a:ext>
          </a:extLst>
        </xdr:cNvPr>
        <xdr:cNvSpPr/>
      </xdr:nvSpPr>
      <xdr:spPr>
        <a:xfrm>
          <a:off x="14649450" y="615569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34544</xdr:rowOff>
    </xdr:from>
    <xdr:to>
      <xdr:col>81</xdr:col>
      <xdr:colOff>101600</xdr:colOff>
      <xdr:row>38</xdr:row>
      <xdr:rowOff>136144</xdr:rowOff>
    </xdr:to>
    <xdr:sp macro="" textlink="">
      <xdr:nvSpPr>
        <xdr:cNvPr id="526" name="フローチャート: 判断 525">
          <a:extLst>
            <a:ext uri="{FF2B5EF4-FFF2-40B4-BE49-F238E27FC236}">
              <a16:creationId xmlns:a16="http://schemas.microsoft.com/office/drawing/2014/main" id="{E050E88D-23A5-4AD0-8324-DD065AFC07CE}"/>
            </a:ext>
          </a:extLst>
        </xdr:cNvPr>
        <xdr:cNvSpPr/>
      </xdr:nvSpPr>
      <xdr:spPr>
        <a:xfrm>
          <a:off x="13887450" y="618451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xdr:rowOff>
    </xdr:from>
    <xdr:to>
      <xdr:col>76</xdr:col>
      <xdr:colOff>165100</xdr:colOff>
      <xdr:row>38</xdr:row>
      <xdr:rowOff>104140</xdr:rowOff>
    </xdr:to>
    <xdr:sp macro="" textlink="">
      <xdr:nvSpPr>
        <xdr:cNvPr id="527" name="フローチャート: 判断 526">
          <a:extLst>
            <a:ext uri="{FF2B5EF4-FFF2-40B4-BE49-F238E27FC236}">
              <a16:creationId xmlns:a16="http://schemas.microsoft.com/office/drawing/2014/main" id="{F43F5AD7-412E-4616-9B43-BF185E5AA91C}"/>
            </a:ext>
          </a:extLst>
        </xdr:cNvPr>
        <xdr:cNvSpPr/>
      </xdr:nvSpPr>
      <xdr:spPr>
        <a:xfrm>
          <a:off x="13096875" y="615569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55118</xdr:rowOff>
    </xdr:from>
    <xdr:to>
      <xdr:col>72</xdr:col>
      <xdr:colOff>38100</xdr:colOff>
      <xdr:row>37</xdr:row>
      <xdr:rowOff>156718</xdr:rowOff>
    </xdr:to>
    <xdr:sp macro="" textlink="">
      <xdr:nvSpPr>
        <xdr:cNvPr id="528" name="フローチャート: 判断 527">
          <a:extLst>
            <a:ext uri="{FF2B5EF4-FFF2-40B4-BE49-F238E27FC236}">
              <a16:creationId xmlns:a16="http://schemas.microsoft.com/office/drawing/2014/main" id="{1CA3B4CB-2671-4A79-9ADB-354D013DFC82}"/>
            </a:ext>
          </a:extLst>
        </xdr:cNvPr>
        <xdr:cNvSpPr/>
      </xdr:nvSpPr>
      <xdr:spPr>
        <a:xfrm>
          <a:off x="12296775" y="604634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139700</xdr:rowOff>
    </xdr:from>
    <xdr:to>
      <xdr:col>67</xdr:col>
      <xdr:colOff>101600</xdr:colOff>
      <xdr:row>37</xdr:row>
      <xdr:rowOff>69850</xdr:rowOff>
    </xdr:to>
    <xdr:sp macro="" textlink="">
      <xdr:nvSpPr>
        <xdr:cNvPr id="529" name="フローチャート: 判断 528">
          <a:extLst>
            <a:ext uri="{FF2B5EF4-FFF2-40B4-BE49-F238E27FC236}">
              <a16:creationId xmlns:a16="http://schemas.microsoft.com/office/drawing/2014/main" id="{17AD59EC-D0B5-4191-9041-AE7AB1FFE880}"/>
            </a:ext>
          </a:extLst>
        </xdr:cNvPr>
        <xdr:cNvSpPr/>
      </xdr:nvSpPr>
      <xdr:spPr>
        <a:xfrm>
          <a:off x="11487150" y="59721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C8150E28-5086-4167-927F-931EEA3A4D9D}"/>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8B86B4D0-CC2B-4186-A0DD-9481B05EB601}"/>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D0287652-2BDD-4AC7-B83B-421DB47A33A7}"/>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73678281-9D43-402E-AE0C-0C5AD4762846}"/>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ABB19681-FBF0-4B82-8561-86597339492A}"/>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82550</xdr:rowOff>
    </xdr:from>
    <xdr:to>
      <xdr:col>85</xdr:col>
      <xdr:colOff>177800</xdr:colOff>
      <xdr:row>40</xdr:row>
      <xdr:rowOff>12700</xdr:rowOff>
    </xdr:to>
    <xdr:sp macro="" textlink="">
      <xdr:nvSpPr>
        <xdr:cNvPr id="535" name="楕円 534">
          <a:extLst>
            <a:ext uri="{FF2B5EF4-FFF2-40B4-BE49-F238E27FC236}">
              <a16:creationId xmlns:a16="http://schemas.microsoft.com/office/drawing/2014/main" id="{9B0EE3FD-3894-4313-934E-709A71BD9357}"/>
            </a:ext>
          </a:extLst>
        </xdr:cNvPr>
        <xdr:cNvSpPr/>
      </xdr:nvSpPr>
      <xdr:spPr>
        <a:xfrm>
          <a:off x="14649450" y="64008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60977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BC289EDF-6729-49FE-961E-0D59E3535A8A}"/>
            </a:ext>
          </a:extLst>
        </xdr:cNvPr>
        <xdr:cNvSpPr txBox="1"/>
      </xdr:nvSpPr>
      <xdr:spPr>
        <a:xfrm>
          <a:off x="14735175" y="637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153416</xdr:rowOff>
    </xdr:from>
    <xdr:to>
      <xdr:col>81</xdr:col>
      <xdr:colOff>101600</xdr:colOff>
      <xdr:row>39</xdr:row>
      <xdr:rowOff>83566</xdr:rowOff>
    </xdr:to>
    <xdr:sp macro="" textlink="">
      <xdr:nvSpPr>
        <xdr:cNvPr id="537" name="楕円 536">
          <a:extLst>
            <a:ext uri="{FF2B5EF4-FFF2-40B4-BE49-F238E27FC236}">
              <a16:creationId xmlns:a16="http://schemas.microsoft.com/office/drawing/2014/main" id="{ABDCAB02-3828-43DE-9EE1-FD135F190A3A}"/>
            </a:ext>
          </a:extLst>
        </xdr:cNvPr>
        <xdr:cNvSpPr/>
      </xdr:nvSpPr>
      <xdr:spPr>
        <a:xfrm>
          <a:off x="13887450" y="630656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32766</xdr:rowOff>
    </xdr:from>
    <xdr:to>
      <xdr:col>85</xdr:col>
      <xdr:colOff>127000</xdr:colOff>
      <xdr:row>39</xdr:row>
      <xdr:rowOff>133350</xdr:rowOff>
    </xdr:to>
    <xdr:cxnSp macro="">
      <xdr:nvCxnSpPr>
        <xdr:cNvPr id="538" name="直線コネクタ 537">
          <a:extLst>
            <a:ext uri="{FF2B5EF4-FFF2-40B4-BE49-F238E27FC236}">
              <a16:creationId xmlns:a16="http://schemas.microsoft.com/office/drawing/2014/main" id="{CCC349C3-7D19-4FC4-AC26-421BB1D80F8B}"/>
            </a:ext>
          </a:extLst>
        </xdr:cNvPr>
        <xdr:cNvCxnSpPr/>
      </xdr:nvCxnSpPr>
      <xdr:spPr>
        <a:xfrm>
          <a:off x="13935075" y="6344666"/>
          <a:ext cx="762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43688</xdr:rowOff>
    </xdr:from>
    <xdr:to>
      <xdr:col>76</xdr:col>
      <xdr:colOff>165100</xdr:colOff>
      <xdr:row>38</xdr:row>
      <xdr:rowOff>145288</xdr:rowOff>
    </xdr:to>
    <xdr:sp macro="" textlink="">
      <xdr:nvSpPr>
        <xdr:cNvPr id="539" name="楕円 538">
          <a:extLst>
            <a:ext uri="{FF2B5EF4-FFF2-40B4-BE49-F238E27FC236}">
              <a16:creationId xmlns:a16="http://schemas.microsoft.com/office/drawing/2014/main" id="{707844AB-3BF4-48FA-B411-B556130E7061}"/>
            </a:ext>
          </a:extLst>
        </xdr:cNvPr>
        <xdr:cNvSpPr/>
      </xdr:nvSpPr>
      <xdr:spPr>
        <a:xfrm>
          <a:off x="13096875" y="620001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94488</xdr:rowOff>
    </xdr:from>
    <xdr:to>
      <xdr:col>81</xdr:col>
      <xdr:colOff>50800</xdr:colOff>
      <xdr:row>39</xdr:row>
      <xdr:rowOff>32766</xdr:rowOff>
    </xdr:to>
    <xdr:cxnSp macro="">
      <xdr:nvCxnSpPr>
        <xdr:cNvPr id="540" name="直線コネクタ 539">
          <a:extLst>
            <a:ext uri="{FF2B5EF4-FFF2-40B4-BE49-F238E27FC236}">
              <a16:creationId xmlns:a16="http://schemas.microsoft.com/office/drawing/2014/main" id="{EA4EC426-FCF4-4645-8DF0-3DB569ED405F}"/>
            </a:ext>
          </a:extLst>
        </xdr:cNvPr>
        <xdr:cNvCxnSpPr/>
      </xdr:nvCxnSpPr>
      <xdr:spPr>
        <a:xfrm>
          <a:off x="13144500" y="6247638"/>
          <a:ext cx="790575" cy="9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77978</xdr:rowOff>
    </xdr:from>
    <xdr:to>
      <xdr:col>72</xdr:col>
      <xdr:colOff>38100</xdr:colOff>
      <xdr:row>38</xdr:row>
      <xdr:rowOff>8128</xdr:rowOff>
    </xdr:to>
    <xdr:sp macro="" textlink="">
      <xdr:nvSpPr>
        <xdr:cNvPr id="541" name="楕円 540">
          <a:extLst>
            <a:ext uri="{FF2B5EF4-FFF2-40B4-BE49-F238E27FC236}">
              <a16:creationId xmlns:a16="http://schemas.microsoft.com/office/drawing/2014/main" id="{826A1B86-E2BF-47D2-AD95-163A216AD7AF}"/>
            </a:ext>
          </a:extLst>
        </xdr:cNvPr>
        <xdr:cNvSpPr/>
      </xdr:nvSpPr>
      <xdr:spPr>
        <a:xfrm>
          <a:off x="12296775" y="606920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128778</xdr:rowOff>
    </xdr:from>
    <xdr:to>
      <xdr:col>76</xdr:col>
      <xdr:colOff>114300</xdr:colOff>
      <xdr:row>38</xdr:row>
      <xdr:rowOff>94488</xdr:rowOff>
    </xdr:to>
    <xdr:cxnSp macro="">
      <xdr:nvCxnSpPr>
        <xdr:cNvPr id="542" name="直線コネクタ 541">
          <a:extLst>
            <a:ext uri="{FF2B5EF4-FFF2-40B4-BE49-F238E27FC236}">
              <a16:creationId xmlns:a16="http://schemas.microsoft.com/office/drawing/2014/main" id="{FA62F6FC-9046-4464-8100-C4AF92E37984}"/>
            </a:ext>
          </a:extLst>
        </xdr:cNvPr>
        <xdr:cNvCxnSpPr/>
      </xdr:nvCxnSpPr>
      <xdr:spPr>
        <a:xfrm>
          <a:off x="12344400" y="6116828"/>
          <a:ext cx="800100" cy="13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130556</xdr:rowOff>
    </xdr:from>
    <xdr:to>
      <xdr:col>67</xdr:col>
      <xdr:colOff>101600</xdr:colOff>
      <xdr:row>37</xdr:row>
      <xdr:rowOff>60706</xdr:rowOff>
    </xdr:to>
    <xdr:sp macro="" textlink="">
      <xdr:nvSpPr>
        <xdr:cNvPr id="543" name="楕円 542">
          <a:extLst>
            <a:ext uri="{FF2B5EF4-FFF2-40B4-BE49-F238E27FC236}">
              <a16:creationId xmlns:a16="http://schemas.microsoft.com/office/drawing/2014/main" id="{56EFCF26-69F6-4FE3-9C89-EB183FA7F358}"/>
            </a:ext>
          </a:extLst>
        </xdr:cNvPr>
        <xdr:cNvSpPr/>
      </xdr:nvSpPr>
      <xdr:spPr>
        <a:xfrm>
          <a:off x="11487150" y="595985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9906</xdr:rowOff>
    </xdr:from>
    <xdr:to>
      <xdr:col>71</xdr:col>
      <xdr:colOff>177800</xdr:colOff>
      <xdr:row>37</xdr:row>
      <xdr:rowOff>128778</xdr:rowOff>
    </xdr:to>
    <xdr:cxnSp macro="">
      <xdr:nvCxnSpPr>
        <xdr:cNvPr id="544" name="直線コネクタ 543">
          <a:extLst>
            <a:ext uri="{FF2B5EF4-FFF2-40B4-BE49-F238E27FC236}">
              <a16:creationId xmlns:a16="http://schemas.microsoft.com/office/drawing/2014/main" id="{6157EA96-5708-4896-BBC2-FA1617177A09}"/>
            </a:ext>
          </a:extLst>
        </xdr:cNvPr>
        <xdr:cNvCxnSpPr/>
      </xdr:nvCxnSpPr>
      <xdr:spPr>
        <a:xfrm>
          <a:off x="11534775" y="5997956"/>
          <a:ext cx="809625"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152671</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563E49DA-95E2-46AA-A118-1044FEEABF16}"/>
            </a:ext>
          </a:extLst>
        </xdr:cNvPr>
        <xdr:cNvSpPr txBox="1"/>
      </xdr:nvSpPr>
      <xdr:spPr>
        <a:xfrm>
          <a:off x="13745219" y="598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120667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2EF05F0E-2FFF-4CA8-808A-4A29D8C5A4DD}"/>
            </a:ext>
          </a:extLst>
        </xdr:cNvPr>
        <xdr:cNvSpPr txBox="1"/>
      </xdr:nvSpPr>
      <xdr:spPr>
        <a:xfrm>
          <a:off x="12964169" y="5953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1795</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D90D4E7C-D9C4-4CF9-90A2-8AE60FDA91B7}"/>
            </a:ext>
          </a:extLst>
        </xdr:cNvPr>
        <xdr:cNvSpPr txBox="1"/>
      </xdr:nvSpPr>
      <xdr:spPr>
        <a:xfrm>
          <a:off x="12164069"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60977</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4B7E664A-AA88-4B44-A59A-D3AF85F2DA69}"/>
            </a:ext>
          </a:extLst>
        </xdr:cNvPr>
        <xdr:cNvSpPr txBox="1"/>
      </xdr:nvSpPr>
      <xdr:spPr>
        <a:xfrm>
          <a:off x="11354444" y="605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74693</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EF391E4F-E1DB-4363-B01E-C9C6DCDCDC1E}"/>
            </a:ext>
          </a:extLst>
        </xdr:cNvPr>
        <xdr:cNvSpPr txBox="1"/>
      </xdr:nvSpPr>
      <xdr:spPr>
        <a:xfrm>
          <a:off x="13745219" y="638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136415</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FB02A306-379E-4090-B55A-1EA390DC6F58}"/>
            </a:ext>
          </a:extLst>
        </xdr:cNvPr>
        <xdr:cNvSpPr txBox="1"/>
      </xdr:nvSpPr>
      <xdr:spPr>
        <a:xfrm>
          <a:off x="12964169" y="628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170705</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653DC506-FD4A-4D07-86C9-E9BE158E25A7}"/>
            </a:ext>
          </a:extLst>
        </xdr:cNvPr>
        <xdr:cNvSpPr txBox="1"/>
      </xdr:nvSpPr>
      <xdr:spPr>
        <a:xfrm>
          <a:off x="12164069" y="615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77233</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E6AE4203-3E6B-4972-B867-CDE614940659}"/>
            </a:ext>
          </a:extLst>
        </xdr:cNvPr>
        <xdr:cNvSpPr txBox="1"/>
      </xdr:nvSpPr>
      <xdr:spPr>
        <a:xfrm>
          <a:off x="11354444" y="5744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596E0E51-84C2-4F5F-BE5A-E30BA362DDB1}"/>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1419D985-A541-4067-90AE-D59F017673C3}"/>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18D558C6-F791-48D5-91B6-B7F014ECE0B9}"/>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4670914E-2516-4471-BABF-1AC9ED0E5110}"/>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715FC9A-F2A0-4C5B-BEF9-FC2B51D928B6}"/>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66CD9A6C-F633-4EDF-82AE-B300364B88CF}"/>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6C8109B9-ACDD-4AEA-8C57-2472229ED95A}"/>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CBCDA277-5460-437E-B88B-DB608E26E0B1}"/>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25ED33DB-90A4-4164-8D6A-C516FDAD397B}"/>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632F7FE4-9508-4749-8204-7F4067736AFA}"/>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3" name="テキスト ボックス 562">
          <a:extLst>
            <a:ext uri="{FF2B5EF4-FFF2-40B4-BE49-F238E27FC236}">
              <a16:creationId xmlns:a16="http://schemas.microsoft.com/office/drawing/2014/main" id="{45368A2F-CEFF-4BAF-8DB2-DB8D681B7566}"/>
            </a:ext>
          </a:extLst>
        </xdr:cNvPr>
        <xdr:cNvSpPr txBox="1"/>
      </xdr:nvSpPr>
      <xdr:spPr>
        <a:xfrm>
          <a:off x="16248514" y="7065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564" name="直線コネクタ 563">
          <a:extLst>
            <a:ext uri="{FF2B5EF4-FFF2-40B4-BE49-F238E27FC236}">
              <a16:creationId xmlns:a16="http://schemas.microsoft.com/office/drawing/2014/main" id="{1A3D761B-C966-4FCD-82CF-785F9A6018A0}"/>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121755</xdr:rowOff>
    </xdr:from>
    <xdr:ext cx="531299" cy="259045"/>
    <xdr:sp macro="" textlink="">
      <xdr:nvSpPr>
        <xdr:cNvPr id="565" name="テキスト ボックス 564">
          <a:extLst>
            <a:ext uri="{FF2B5EF4-FFF2-40B4-BE49-F238E27FC236}">
              <a16:creationId xmlns:a16="http://schemas.microsoft.com/office/drawing/2014/main" id="{A15AB1B1-CFA4-4238-AE0F-A95787774E1D}"/>
            </a:ext>
          </a:extLst>
        </xdr:cNvPr>
        <xdr:cNvSpPr txBox="1"/>
      </xdr:nvSpPr>
      <xdr:spPr>
        <a:xfrm>
          <a:off x="15985051" y="676385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6" name="直線コネクタ 565">
          <a:extLst>
            <a:ext uri="{FF2B5EF4-FFF2-40B4-BE49-F238E27FC236}">
              <a16:creationId xmlns:a16="http://schemas.microsoft.com/office/drawing/2014/main" id="{497F6017-C2EB-493B-A4F0-5B4C5110B258}"/>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7" name="テキスト ボックス 566">
          <a:extLst>
            <a:ext uri="{FF2B5EF4-FFF2-40B4-BE49-F238E27FC236}">
              <a16:creationId xmlns:a16="http://schemas.microsoft.com/office/drawing/2014/main" id="{57934BA3-2EB7-4DE1-ADB0-A4DC4527C549}"/>
            </a:ext>
          </a:extLst>
        </xdr:cNvPr>
        <xdr:cNvSpPr txBox="1"/>
      </xdr:nvSpPr>
      <xdr:spPr>
        <a:xfrm>
          <a:off x="15985051" y="6456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8" name="直線コネクタ 567">
          <a:extLst>
            <a:ext uri="{FF2B5EF4-FFF2-40B4-BE49-F238E27FC236}">
              <a16:creationId xmlns:a16="http://schemas.microsoft.com/office/drawing/2014/main" id="{C969B93B-5708-48AB-8090-C1B6E5C6A8FC}"/>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9" name="テキスト ボックス 568">
          <a:extLst>
            <a:ext uri="{FF2B5EF4-FFF2-40B4-BE49-F238E27FC236}">
              <a16:creationId xmlns:a16="http://schemas.microsoft.com/office/drawing/2014/main" id="{EAC4B594-461F-4CDD-AB5E-B2BC4E6BACD8}"/>
            </a:ext>
          </a:extLst>
        </xdr:cNvPr>
        <xdr:cNvSpPr txBox="1"/>
      </xdr:nvSpPr>
      <xdr:spPr>
        <a:xfrm>
          <a:off x="15985051" y="61456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0" name="直線コネクタ 569">
          <a:extLst>
            <a:ext uri="{FF2B5EF4-FFF2-40B4-BE49-F238E27FC236}">
              <a16:creationId xmlns:a16="http://schemas.microsoft.com/office/drawing/2014/main" id="{25379D3E-09F7-4DA2-868F-0C2CD852CA02}"/>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71" name="テキスト ボックス 570">
          <a:extLst>
            <a:ext uri="{FF2B5EF4-FFF2-40B4-BE49-F238E27FC236}">
              <a16:creationId xmlns:a16="http://schemas.microsoft.com/office/drawing/2014/main" id="{513281B6-B9D5-4296-844D-DFA5E06B192B}"/>
            </a:ext>
          </a:extLst>
        </xdr:cNvPr>
        <xdr:cNvSpPr txBox="1"/>
      </xdr:nvSpPr>
      <xdr:spPr>
        <a:xfrm>
          <a:off x="15985051" y="58285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2" name="直線コネクタ 571">
          <a:extLst>
            <a:ext uri="{FF2B5EF4-FFF2-40B4-BE49-F238E27FC236}">
              <a16:creationId xmlns:a16="http://schemas.microsoft.com/office/drawing/2014/main" id="{D1A9F69F-DF98-4D28-AD11-31EFA6DDDBC2}"/>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3" name="テキスト ボックス 572">
          <a:extLst>
            <a:ext uri="{FF2B5EF4-FFF2-40B4-BE49-F238E27FC236}">
              <a16:creationId xmlns:a16="http://schemas.microsoft.com/office/drawing/2014/main" id="{E06D040D-ED49-4136-A371-7509B8680398}"/>
            </a:ext>
          </a:extLst>
        </xdr:cNvPr>
        <xdr:cNvSpPr txBox="1"/>
      </xdr:nvSpPr>
      <xdr:spPr>
        <a:xfrm>
          <a:off x="15936806" y="551789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4" name="直線コネクタ 573">
          <a:extLst>
            <a:ext uri="{FF2B5EF4-FFF2-40B4-BE49-F238E27FC236}">
              <a16:creationId xmlns:a16="http://schemas.microsoft.com/office/drawing/2014/main" id="{F8CD9604-BD74-4D20-B773-6C3576B2E5CB}"/>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5" name="テキスト ボックス 574">
          <a:extLst>
            <a:ext uri="{FF2B5EF4-FFF2-40B4-BE49-F238E27FC236}">
              <a16:creationId xmlns:a16="http://schemas.microsoft.com/office/drawing/2014/main" id="{8E71E713-A038-4768-9EFE-BF52CAB20B9A}"/>
            </a:ext>
          </a:extLst>
        </xdr:cNvPr>
        <xdr:cNvSpPr txBox="1"/>
      </xdr:nvSpPr>
      <xdr:spPr>
        <a:xfrm>
          <a:off x="15936806" y="52103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9C1CFA90-2D95-48B5-BE12-0F86373C1B8E}"/>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7" name="テキスト ボックス 576">
          <a:extLst>
            <a:ext uri="{FF2B5EF4-FFF2-40B4-BE49-F238E27FC236}">
              <a16:creationId xmlns:a16="http://schemas.microsoft.com/office/drawing/2014/main" id="{7BA4D2F4-2823-40C7-AA08-ACDF8E4F6A4B}"/>
            </a:ext>
          </a:extLst>
        </xdr:cNvPr>
        <xdr:cNvSpPr txBox="1"/>
      </xdr:nvSpPr>
      <xdr:spPr>
        <a:xfrm>
          <a:off x="15936806" y="4902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a:extLst>
            <a:ext uri="{FF2B5EF4-FFF2-40B4-BE49-F238E27FC236}">
              <a16:creationId xmlns:a16="http://schemas.microsoft.com/office/drawing/2014/main" id="{411801F1-F173-4FF2-9DD4-7D72869D2717}"/>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170432</xdr:rowOff>
    </xdr:from>
    <xdr:to>
      <xdr:col>116</xdr:col>
      <xdr:colOff>62864</xdr:colOff>
      <xdr:row>42</xdr:row>
      <xdr:rowOff>82323</xdr:rowOff>
    </xdr:to>
    <xdr:cxnSp macro="">
      <xdr:nvCxnSpPr>
        <xdr:cNvPr id="579" name="直線コネクタ 578">
          <a:extLst>
            <a:ext uri="{FF2B5EF4-FFF2-40B4-BE49-F238E27FC236}">
              <a16:creationId xmlns:a16="http://schemas.microsoft.com/office/drawing/2014/main" id="{C9BC5C89-38E8-4582-99B0-5BB21D6D619A}"/>
            </a:ext>
          </a:extLst>
        </xdr:cNvPr>
        <xdr:cNvCxnSpPr/>
      </xdr:nvCxnSpPr>
      <xdr:spPr>
        <a:xfrm flipV="1">
          <a:off x="19954239" y="5504432"/>
          <a:ext cx="0" cy="1381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86150</xdr:rowOff>
    </xdr:from>
    <xdr:ext cx="534377" cy="259045"/>
    <xdr:sp macro="" textlink="">
      <xdr:nvSpPr>
        <xdr:cNvPr id="580" name="【一般廃棄物処理施設】&#10;一人当たり有形固定資産（償却資産）額最小値テキスト">
          <a:extLst>
            <a:ext uri="{FF2B5EF4-FFF2-40B4-BE49-F238E27FC236}">
              <a16:creationId xmlns:a16="http://schemas.microsoft.com/office/drawing/2014/main" id="{1EC5EF1A-49BC-4D2C-B546-8803156ED1C9}"/>
            </a:ext>
          </a:extLst>
        </xdr:cNvPr>
        <xdr:cNvSpPr txBox="1"/>
      </xdr:nvSpPr>
      <xdr:spPr>
        <a:xfrm>
          <a:off x="19992975" y="688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82323</xdr:rowOff>
    </xdr:from>
    <xdr:to>
      <xdr:col>116</xdr:col>
      <xdr:colOff>152400</xdr:colOff>
      <xdr:row>42</xdr:row>
      <xdr:rowOff>82323</xdr:rowOff>
    </xdr:to>
    <xdr:cxnSp macro="">
      <xdr:nvCxnSpPr>
        <xdr:cNvPr id="581" name="直線コネクタ 580">
          <a:extLst>
            <a:ext uri="{FF2B5EF4-FFF2-40B4-BE49-F238E27FC236}">
              <a16:creationId xmlns:a16="http://schemas.microsoft.com/office/drawing/2014/main" id="{8075112B-891B-4467-A74C-BCFD655D3104}"/>
            </a:ext>
          </a:extLst>
        </xdr:cNvPr>
        <xdr:cNvCxnSpPr/>
      </xdr:nvCxnSpPr>
      <xdr:spPr>
        <a:xfrm>
          <a:off x="19878675" y="688634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117109</xdr:rowOff>
    </xdr:from>
    <xdr:ext cx="599010" cy="259045"/>
    <xdr:sp macro="" textlink="">
      <xdr:nvSpPr>
        <xdr:cNvPr id="582" name="【一般廃棄物処理施設】&#10;一人当たり有形固定資産（償却資産）額最大値テキスト">
          <a:extLst>
            <a:ext uri="{FF2B5EF4-FFF2-40B4-BE49-F238E27FC236}">
              <a16:creationId xmlns:a16="http://schemas.microsoft.com/office/drawing/2014/main" id="{42CA164C-7653-4E58-811A-34D2C3D4DFCA}"/>
            </a:ext>
          </a:extLst>
        </xdr:cNvPr>
        <xdr:cNvSpPr txBox="1"/>
      </xdr:nvSpPr>
      <xdr:spPr>
        <a:xfrm>
          <a:off x="19992975" y="529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170432</xdr:rowOff>
    </xdr:from>
    <xdr:to>
      <xdr:col>116</xdr:col>
      <xdr:colOff>152400</xdr:colOff>
      <xdr:row>33</xdr:row>
      <xdr:rowOff>170432</xdr:rowOff>
    </xdr:to>
    <xdr:cxnSp macro="">
      <xdr:nvCxnSpPr>
        <xdr:cNvPr id="583" name="直線コネクタ 582">
          <a:extLst>
            <a:ext uri="{FF2B5EF4-FFF2-40B4-BE49-F238E27FC236}">
              <a16:creationId xmlns:a16="http://schemas.microsoft.com/office/drawing/2014/main" id="{9056B288-C032-4371-8D30-3E9CEF1D8A13}"/>
            </a:ext>
          </a:extLst>
        </xdr:cNvPr>
        <xdr:cNvCxnSpPr/>
      </xdr:nvCxnSpPr>
      <xdr:spPr>
        <a:xfrm>
          <a:off x="19878675" y="550443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17021</xdr:rowOff>
    </xdr:from>
    <xdr:ext cx="534377" cy="259045"/>
    <xdr:sp macro="" textlink="">
      <xdr:nvSpPr>
        <xdr:cNvPr id="584" name="【一般廃棄物処理施設】&#10;一人当たり有形固定資産（償却資産）額平均値テキスト">
          <a:extLst>
            <a:ext uri="{FF2B5EF4-FFF2-40B4-BE49-F238E27FC236}">
              <a16:creationId xmlns:a16="http://schemas.microsoft.com/office/drawing/2014/main" id="{B3C66BE9-C1B2-4893-82F3-F12CEA2C56B7}"/>
            </a:ext>
          </a:extLst>
        </xdr:cNvPr>
        <xdr:cNvSpPr txBox="1"/>
      </xdr:nvSpPr>
      <xdr:spPr>
        <a:xfrm>
          <a:off x="19992975" y="61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38594</xdr:rowOff>
    </xdr:from>
    <xdr:to>
      <xdr:col>116</xdr:col>
      <xdr:colOff>114300</xdr:colOff>
      <xdr:row>38</xdr:row>
      <xdr:rowOff>140194</xdr:rowOff>
    </xdr:to>
    <xdr:sp macro="" textlink="">
      <xdr:nvSpPr>
        <xdr:cNvPr id="585" name="フローチャート: 判断 584">
          <a:extLst>
            <a:ext uri="{FF2B5EF4-FFF2-40B4-BE49-F238E27FC236}">
              <a16:creationId xmlns:a16="http://schemas.microsoft.com/office/drawing/2014/main" id="{9EAE9A03-F451-4D02-B342-BC6C26F41DED}"/>
            </a:ext>
          </a:extLst>
        </xdr:cNvPr>
        <xdr:cNvSpPr/>
      </xdr:nvSpPr>
      <xdr:spPr>
        <a:xfrm>
          <a:off x="19897725" y="619174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94307</xdr:rowOff>
    </xdr:from>
    <xdr:to>
      <xdr:col>112</xdr:col>
      <xdr:colOff>38100</xdr:colOff>
      <xdr:row>39</xdr:row>
      <xdr:rowOff>24457</xdr:rowOff>
    </xdr:to>
    <xdr:sp macro="" textlink="">
      <xdr:nvSpPr>
        <xdr:cNvPr id="586" name="フローチャート: 判断 585">
          <a:extLst>
            <a:ext uri="{FF2B5EF4-FFF2-40B4-BE49-F238E27FC236}">
              <a16:creationId xmlns:a16="http://schemas.microsoft.com/office/drawing/2014/main" id="{468ADD15-4A9B-47C8-B5B5-77246EC56CFF}"/>
            </a:ext>
          </a:extLst>
        </xdr:cNvPr>
        <xdr:cNvSpPr/>
      </xdr:nvSpPr>
      <xdr:spPr>
        <a:xfrm>
          <a:off x="19154775" y="624745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72312</xdr:rowOff>
    </xdr:from>
    <xdr:to>
      <xdr:col>107</xdr:col>
      <xdr:colOff>101600</xdr:colOff>
      <xdr:row>39</xdr:row>
      <xdr:rowOff>2462</xdr:rowOff>
    </xdr:to>
    <xdr:sp macro="" textlink="">
      <xdr:nvSpPr>
        <xdr:cNvPr id="587" name="フローチャート: 判断 586">
          <a:extLst>
            <a:ext uri="{FF2B5EF4-FFF2-40B4-BE49-F238E27FC236}">
              <a16:creationId xmlns:a16="http://schemas.microsoft.com/office/drawing/2014/main" id="{5DAAE8AB-A5FD-4535-BBA5-07A19210628A}"/>
            </a:ext>
          </a:extLst>
        </xdr:cNvPr>
        <xdr:cNvSpPr/>
      </xdr:nvSpPr>
      <xdr:spPr>
        <a:xfrm>
          <a:off x="18345150" y="622228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77472</xdr:rowOff>
    </xdr:from>
    <xdr:to>
      <xdr:col>102</xdr:col>
      <xdr:colOff>165100</xdr:colOff>
      <xdr:row>39</xdr:row>
      <xdr:rowOff>7622</xdr:rowOff>
    </xdr:to>
    <xdr:sp macro="" textlink="">
      <xdr:nvSpPr>
        <xdr:cNvPr id="588" name="フローチャート: 判断 587">
          <a:extLst>
            <a:ext uri="{FF2B5EF4-FFF2-40B4-BE49-F238E27FC236}">
              <a16:creationId xmlns:a16="http://schemas.microsoft.com/office/drawing/2014/main" id="{9CB4E81F-919E-421C-938D-344E0BE02CAC}"/>
            </a:ext>
          </a:extLst>
        </xdr:cNvPr>
        <xdr:cNvSpPr/>
      </xdr:nvSpPr>
      <xdr:spPr>
        <a:xfrm>
          <a:off x="17554575" y="62306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78337</xdr:rowOff>
    </xdr:from>
    <xdr:to>
      <xdr:col>98</xdr:col>
      <xdr:colOff>38100</xdr:colOff>
      <xdr:row>39</xdr:row>
      <xdr:rowOff>8487</xdr:rowOff>
    </xdr:to>
    <xdr:sp macro="" textlink="">
      <xdr:nvSpPr>
        <xdr:cNvPr id="589" name="フローチャート: 判断 588">
          <a:extLst>
            <a:ext uri="{FF2B5EF4-FFF2-40B4-BE49-F238E27FC236}">
              <a16:creationId xmlns:a16="http://schemas.microsoft.com/office/drawing/2014/main" id="{653E3255-5874-434B-8EB6-484DE1B0E6B9}"/>
            </a:ext>
          </a:extLst>
        </xdr:cNvPr>
        <xdr:cNvSpPr/>
      </xdr:nvSpPr>
      <xdr:spPr>
        <a:xfrm>
          <a:off x="16754475" y="623148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6D7EAB29-5842-4822-AAF9-39EFAE32AC37}"/>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40587B86-82BE-4169-BAA8-42A7DB77E145}"/>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8F07BDBB-3813-4A4B-A92E-36104BB33482}"/>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CC993203-7208-4C0C-AAF4-9A59FC5BBF08}"/>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62052074-4FE7-4CC7-853E-546D4BB64BD5}"/>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68834</xdr:rowOff>
    </xdr:from>
    <xdr:to>
      <xdr:col>116</xdr:col>
      <xdr:colOff>114300</xdr:colOff>
      <xdr:row>37</xdr:row>
      <xdr:rowOff>170435</xdr:rowOff>
    </xdr:to>
    <xdr:sp macro="" textlink="">
      <xdr:nvSpPr>
        <xdr:cNvPr id="595" name="楕円 594">
          <a:extLst>
            <a:ext uri="{FF2B5EF4-FFF2-40B4-BE49-F238E27FC236}">
              <a16:creationId xmlns:a16="http://schemas.microsoft.com/office/drawing/2014/main" id="{0F5F7ED6-C020-47E8-BD0F-C41FB82B335B}"/>
            </a:ext>
          </a:extLst>
        </xdr:cNvPr>
        <xdr:cNvSpPr/>
      </xdr:nvSpPr>
      <xdr:spPr>
        <a:xfrm>
          <a:off x="19897725" y="6056884"/>
          <a:ext cx="104775"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91711</xdr:rowOff>
    </xdr:from>
    <xdr:ext cx="534377" cy="259045"/>
    <xdr:sp macro="" textlink="">
      <xdr:nvSpPr>
        <xdr:cNvPr id="596" name="【一般廃棄物処理施設】&#10;一人当たり有形固定資産（償却資産）額該当値テキスト">
          <a:extLst>
            <a:ext uri="{FF2B5EF4-FFF2-40B4-BE49-F238E27FC236}">
              <a16:creationId xmlns:a16="http://schemas.microsoft.com/office/drawing/2014/main" id="{B8C1EE8A-6617-41DA-9304-10E8AD1E1E72}"/>
            </a:ext>
          </a:extLst>
        </xdr:cNvPr>
        <xdr:cNvSpPr txBox="1"/>
      </xdr:nvSpPr>
      <xdr:spPr>
        <a:xfrm>
          <a:off x="19992975" y="591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99287</xdr:rowOff>
    </xdr:from>
    <xdr:to>
      <xdr:col>112</xdr:col>
      <xdr:colOff>38100</xdr:colOff>
      <xdr:row>38</xdr:row>
      <xdr:rowOff>29437</xdr:rowOff>
    </xdr:to>
    <xdr:sp macro="" textlink="">
      <xdr:nvSpPr>
        <xdr:cNvPr id="597" name="楕円 596">
          <a:extLst>
            <a:ext uri="{FF2B5EF4-FFF2-40B4-BE49-F238E27FC236}">
              <a16:creationId xmlns:a16="http://schemas.microsoft.com/office/drawing/2014/main" id="{447299B2-7576-409C-99A7-BFBE1A5FDC95}"/>
            </a:ext>
          </a:extLst>
        </xdr:cNvPr>
        <xdr:cNvSpPr/>
      </xdr:nvSpPr>
      <xdr:spPr>
        <a:xfrm>
          <a:off x="19154775" y="609368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119634</xdr:rowOff>
    </xdr:from>
    <xdr:to>
      <xdr:col>116</xdr:col>
      <xdr:colOff>63500</xdr:colOff>
      <xdr:row>37</xdr:row>
      <xdr:rowOff>150087</xdr:rowOff>
    </xdr:to>
    <xdr:cxnSp macro="">
      <xdr:nvCxnSpPr>
        <xdr:cNvPr id="598" name="直線コネクタ 597">
          <a:extLst>
            <a:ext uri="{FF2B5EF4-FFF2-40B4-BE49-F238E27FC236}">
              <a16:creationId xmlns:a16="http://schemas.microsoft.com/office/drawing/2014/main" id="{4EE47438-C449-4DE4-85B4-D41DF7F14BF5}"/>
            </a:ext>
          </a:extLst>
        </xdr:cNvPr>
        <xdr:cNvCxnSpPr/>
      </xdr:nvCxnSpPr>
      <xdr:spPr>
        <a:xfrm flipV="1">
          <a:off x="19202400" y="6114034"/>
          <a:ext cx="752475" cy="2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120988</xdr:rowOff>
    </xdr:from>
    <xdr:to>
      <xdr:col>107</xdr:col>
      <xdr:colOff>101600</xdr:colOff>
      <xdr:row>38</xdr:row>
      <xdr:rowOff>51138</xdr:rowOff>
    </xdr:to>
    <xdr:sp macro="" textlink="">
      <xdr:nvSpPr>
        <xdr:cNvPr id="599" name="楕円 598">
          <a:extLst>
            <a:ext uri="{FF2B5EF4-FFF2-40B4-BE49-F238E27FC236}">
              <a16:creationId xmlns:a16="http://schemas.microsoft.com/office/drawing/2014/main" id="{48E7DD63-8AE3-44CC-935D-816C533B35F1}"/>
            </a:ext>
          </a:extLst>
        </xdr:cNvPr>
        <xdr:cNvSpPr/>
      </xdr:nvSpPr>
      <xdr:spPr>
        <a:xfrm>
          <a:off x="18345150" y="611538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150087</xdr:rowOff>
    </xdr:from>
    <xdr:to>
      <xdr:col>111</xdr:col>
      <xdr:colOff>177800</xdr:colOff>
      <xdr:row>38</xdr:row>
      <xdr:rowOff>337</xdr:rowOff>
    </xdr:to>
    <xdr:cxnSp macro="">
      <xdr:nvCxnSpPr>
        <xdr:cNvPr id="600" name="直線コネクタ 599">
          <a:extLst>
            <a:ext uri="{FF2B5EF4-FFF2-40B4-BE49-F238E27FC236}">
              <a16:creationId xmlns:a16="http://schemas.microsoft.com/office/drawing/2014/main" id="{5B7BC235-7511-4609-869D-F99311AF5F06}"/>
            </a:ext>
          </a:extLst>
        </xdr:cNvPr>
        <xdr:cNvCxnSpPr/>
      </xdr:nvCxnSpPr>
      <xdr:spPr>
        <a:xfrm flipV="1">
          <a:off x="18392775" y="6141312"/>
          <a:ext cx="809625" cy="1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150901</xdr:rowOff>
    </xdr:from>
    <xdr:to>
      <xdr:col>102</xdr:col>
      <xdr:colOff>165100</xdr:colOff>
      <xdr:row>38</xdr:row>
      <xdr:rowOff>81051</xdr:rowOff>
    </xdr:to>
    <xdr:sp macro="" textlink="">
      <xdr:nvSpPr>
        <xdr:cNvPr id="601" name="楕円 600">
          <a:extLst>
            <a:ext uri="{FF2B5EF4-FFF2-40B4-BE49-F238E27FC236}">
              <a16:creationId xmlns:a16="http://schemas.microsoft.com/office/drawing/2014/main" id="{446D27EF-65BB-4B33-B2F8-E6F780EAAB75}"/>
            </a:ext>
          </a:extLst>
        </xdr:cNvPr>
        <xdr:cNvSpPr/>
      </xdr:nvSpPr>
      <xdr:spPr>
        <a:xfrm>
          <a:off x="17554575" y="614212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337</xdr:rowOff>
    </xdr:from>
    <xdr:to>
      <xdr:col>107</xdr:col>
      <xdr:colOff>50800</xdr:colOff>
      <xdr:row>38</xdr:row>
      <xdr:rowOff>30252</xdr:rowOff>
    </xdr:to>
    <xdr:cxnSp macro="">
      <xdr:nvCxnSpPr>
        <xdr:cNvPr id="602" name="直線コネクタ 601">
          <a:extLst>
            <a:ext uri="{FF2B5EF4-FFF2-40B4-BE49-F238E27FC236}">
              <a16:creationId xmlns:a16="http://schemas.microsoft.com/office/drawing/2014/main" id="{BBE1BAA8-1981-4C6C-B0FB-8C72F3EF9C93}"/>
            </a:ext>
          </a:extLst>
        </xdr:cNvPr>
        <xdr:cNvCxnSpPr/>
      </xdr:nvCxnSpPr>
      <xdr:spPr>
        <a:xfrm flipV="1">
          <a:off x="17602200" y="6153487"/>
          <a:ext cx="790575" cy="2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162021</xdr:rowOff>
    </xdr:from>
    <xdr:to>
      <xdr:col>98</xdr:col>
      <xdr:colOff>38100</xdr:colOff>
      <xdr:row>38</xdr:row>
      <xdr:rowOff>92171</xdr:rowOff>
    </xdr:to>
    <xdr:sp macro="" textlink="">
      <xdr:nvSpPr>
        <xdr:cNvPr id="603" name="楕円 602">
          <a:extLst>
            <a:ext uri="{FF2B5EF4-FFF2-40B4-BE49-F238E27FC236}">
              <a16:creationId xmlns:a16="http://schemas.microsoft.com/office/drawing/2014/main" id="{1AB76AE4-A399-480E-B520-5A0E2EF09428}"/>
            </a:ext>
          </a:extLst>
        </xdr:cNvPr>
        <xdr:cNvSpPr/>
      </xdr:nvSpPr>
      <xdr:spPr>
        <a:xfrm>
          <a:off x="16754475" y="615007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30252</xdr:rowOff>
    </xdr:from>
    <xdr:to>
      <xdr:col>102</xdr:col>
      <xdr:colOff>114300</xdr:colOff>
      <xdr:row>38</xdr:row>
      <xdr:rowOff>41371</xdr:rowOff>
    </xdr:to>
    <xdr:cxnSp macro="">
      <xdr:nvCxnSpPr>
        <xdr:cNvPr id="604" name="直線コネクタ 603">
          <a:extLst>
            <a:ext uri="{FF2B5EF4-FFF2-40B4-BE49-F238E27FC236}">
              <a16:creationId xmlns:a16="http://schemas.microsoft.com/office/drawing/2014/main" id="{70B190F0-CFA5-4663-A823-69BC97CAE32C}"/>
            </a:ext>
          </a:extLst>
        </xdr:cNvPr>
        <xdr:cNvCxnSpPr/>
      </xdr:nvCxnSpPr>
      <xdr:spPr>
        <a:xfrm flipV="1">
          <a:off x="16802100" y="6180227"/>
          <a:ext cx="800100" cy="1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15584</xdr:rowOff>
    </xdr:from>
    <xdr:ext cx="534377" cy="259045"/>
    <xdr:sp macro="" textlink="">
      <xdr:nvSpPr>
        <xdr:cNvPr id="605" name="n_1aveValue【一般廃棄物処理施設】&#10;一人当たり有形固定資産（償却資産）額">
          <a:extLst>
            <a:ext uri="{FF2B5EF4-FFF2-40B4-BE49-F238E27FC236}">
              <a16:creationId xmlns:a16="http://schemas.microsoft.com/office/drawing/2014/main" id="{C3071660-0AAF-48D0-917F-1E7E317920B6}"/>
            </a:ext>
          </a:extLst>
        </xdr:cNvPr>
        <xdr:cNvSpPr txBox="1"/>
      </xdr:nvSpPr>
      <xdr:spPr>
        <a:xfrm>
          <a:off x="18944736" y="632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165039</xdr:rowOff>
    </xdr:from>
    <xdr:ext cx="534377" cy="259045"/>
    <xdr:sp macro="" textlink="">
      <xdr:nvSpPr>
        <xdr:cNvPr id="606" name="n_2aveValue【一般廃棄物処理施設】&#10;一人当たり有形固定資産（償却資産）額">
          <a:extLst>
            <a:ext uri="{FF2B5EF4-FFF2-40B4-BE49-F238E27FC236}">
              <a16:creationId xmlns:a16="http://schemas.microsoft.com/office/drawing/2014/main" id="{FA1A6084-4AC1-4CC1-9B2C-B8D17BB2271A}"/>
            </a:ext>
          </a:extLst>
        </xdr:cNvPr>
        <xdr:cNvSpPr txBox="1"/>
      </xdr:nvSpPr>
      <xdr:spPr>
        <a:xfrm>
          <a:off x="18163686" y="631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170199</xdr:rowOff>
    </xdr:from>
    <xdr:ext cx="534377" cy="259045"/>
    <xdr:sp macro="" textlink="">
      <xdr:nvSpPr>
        <xdr:cNvPr id="607" name="n_3aveValue【一般廃棄物処理施設】&#10;一人当たり有形固定資産（償却資産）額">
          <a:extLst>
            <a:ext uri="{FF2B5EF4-FFF2-40B4-BE49-F238E27FC236}">
              <a16:creationId xmlns:a16="http://schemas.microsoft.com/office/drawing/2014/main" id="{5EAB7E70-5B1D-4A22-B2B5-047B6E4B3CFA}"/>
            </a:ext>
          </a:extLst>
        </xdr:cNvPr>
        <xdr:cNvSpPr txBox="1"/>
      </xdr:nvSpPr>
      <xdr:spPr>
        <a:xfrm>
          <a:off x="17354061" y="631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171064</xdr:rowOff>
    </xdr:from>
    <xdr:ext cx="534377" cy="259045"/>
    <xdr:sp macro="" textlink="">
      <xdr:nvSpPr>
        <xdr:cNvPr id="608" name="n_4aveValue【一般廃棄物処理施設】&#10;一人当たり有形固定資産（償却資産）額">
          <a:extLst>
            <a:ext uri="{FF2B5EF4-FFF2-40B4-BE49-F238E27FC236}">
              <a16:creationId xmlns:a16="http://schemas.microsoft.com/office/drawing/2014/main" id="{91B0F4CB-5A10-4299-A8F5-B938C792689D}"/>
            </a:ext>
          </a:extLst>
        </xdr:cNvPr>
        <xdr:cNvSpPr txBox="1"/>
      </xdr:nvSpPr>
      <xdr:spPr>
        <a:xfrm>
          <a:off x="16563486" y="631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45964</xdr:rowOff>
    </xdr:from>
    <xdr:ext cx="534377" cy="259045"/>
    <xdr:sp macro="" textlink="">
      <xdr:nvSpPr>
        <xdr:cNvPr id="609" name="n_1mainValue【一般廃棄物処理施設】&#10;一人当たり有形固定資産（償却資産）額">
          <a:extLst>
            <a:ext uri="{FF2B5EF4-FFF2-40B4-BE49-F238E27FC236}">
              <a16:creationId xmlns:a16="http://schemas.microsoft.com/office/drawing/2014/main" id="{586C294A-462B-416A-A20D-A3155F051B74}"/>
            </a:ext>
          </a:extLst>
        </xdr:cNvPr>
        <xdr:cNvSpPr txBox="1"/>
      </xdr:nvSpPr>
      <xdr:spPr>
        <a:xfrm>
          <a:off x="18944736" y="587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67665</xdr:rowOff>
    </xdr:from>
    <xdr:ext cx="534377" cy="259045"/>
    <xdr:sp macro="" textlink="">
      <xdr:nvSpPr>
        <xdr:cNvPr id="610" name="n_2mainValue【一般廃棄物処理施設】&#10;一人当たり有形固定資産（償却資産）額">
          <a:extLst>
            <a:ext uri="{FF2B5EF4-FFF2-40B4-BE49-F238E27FC236}">
              <a16:creationId xmlns:a16="http://schemas.microsoft.com/office/drawing/2014/main" id="{BCA1267D-55CC-4A05-9C6A-AE61FB5C8C8A}"/>
            </a:ext>
          </a:extLst>
        </xdr:cNvPr>
        <xdr:cNvSpPr txBox="1"/>
      </xdr:nvSpPr>
      <xdr:spPr>
        <a:xfrm>
          <a:off x="18163686" y="589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97578</xdr:rowOff>
    </xdr:from>
    <xdr:ext cx="534377" cy="259045"/>
    <xdr:sp macro="" textlink="">
      <xdr:nvSpPr>
        <xdr:cNvPr id="611" name="n_3mainValue【一般廃棄物処理施設】&#10;一人当たり有形固定資産（償却資産）額">
          <a:extLst>
            <a:ext uri="{FF2B5EF4-FFF2-40B4-BE49-F238E27FC236}">
              <a16:creationId xmlns:a16="http://schemas.microsoft.com/office/drawing/2014/main" id="{AE0739F5-F8D9-4730-91F7-B745812D8599}"/>
            </a:ext>
          </a:extLst>
        </xdr:cNvPr>
        <xdr:cNvSpPr txBox="1"/>
      </xdr:nvSpPr>
      <xdr:spPr>
        <a:xfrm>
          <a:off x="17354061" y="592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108698</xdr:rowOff>
    </xdr:from>
    <xdr:ext cx="534377" cy="259045"/>
    <xdr:sp macro="" textlink="">
      <xdr:nvSpPr>
        <xdr:cNvPr id="612" name="n_4mainValue【一般廃棄物処理施設】&#10;一人当たり有形固定資産（償却資産）額">
          <a:extLst>
            <a:ext uri="{FF2B5EF4-FFF2-40B4-BE49-F238E27FC236}">
              <a16:creationId xmlns:a16="http://schemas.microsoft.com/office/drawing/2014/main" id="{BCB73905-019B-4656-99AB-C6855FD9C7C9}"/>
            </a:ext>
          </a:extLst>
        </xdr:cNvPr>
        <xdr:cNvSpPr txBox="1"/>
      </xdr:nvSpPr>
      <xdr:spPr>
        <a:xfrm>
          <a:off x="16563486" y="593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id="{2456543E-7BC6-4901-A3EC-E17F9423895F}"/>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id="{A39CEEE3-C14A-43C3-B575-65F298F113CC}"/>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id="{3A7D8FF5-7AEF-41F6-A209-8F14187A91E5}"/>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id="{807127FE-A5E7-4AC4-89BB-97D7D057C8B6}"/>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id="{3F96FA8B-AE77-4339-9C0A-A8C6D7824FE9}"/>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id="{9C03AACA-12FE-477D-B9E8-723E22BB0F19}"/>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id="{5097CDDF-1ACD-4AFA-86CB-363945572D9D}"/>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id="{954733DC-460A-4E1A-B36B-CDAC4BCA5FFF}"/>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a:extLst>
            <a:ext uri="{FF2B5EF4-FFF2-40B4-BE49-F238E27FC236}">
              <a16:creationId xmlns:a16="http://schemas.microsoft.com/office/drawing/2014/main" id="{CFDCF81F-13B7-4DEC-9EBF-A3CDFB4B3AF4}"/>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a:extLst>
            <a:ext uri="{FF2B5EF4-FFF2-40B4-BE49-F238E27FC236}">
              <a16:creationId xmlns:a16="http://schemas.microsoft.com/office/drawing/2014/main" id="{B1EF189F-3248-4156-9F5D-AB932042985B}"/>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3" name="テキスト ボックス 622">
          <a:extLst>
            <a:ext uri="{FF2B5EF4-FFF2-40B4-BE49-F238E27FC236}">
              <a16:creationId xmlns:a16="http://schemas.microsoft.com/office/drawing/2014/main" id="{FBA41E42-82BC-4842-9339-DE9F400BC8EB}"/>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4" name="直線コネクタ 623">
          <a:extLst>
            <a:ext uri="{FF2B5EF4-FFF2-40B4-BE49-F238E27FC236}">
              <a16:creationId xmlns:a16="http://schemas.microsoft.com/office/drawing/2014/main" id="{E675D938-5492-485B-8085-B46565DE008D}"/>
            </a:ext>
          </a:extLst>
        </xdr:cNvPr>
        <xdr:cNvCxnSpPr/>
      </xdr:nvCxnSpPr>
      <xdr:spPr>
        <a:xfrm>
          <a:off x="11210925" y="1049382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5" name="テキスト ボックス 624">
          <a:extLst>
            <a:ext uri="{FF2B5EF4-FFF2-40B4-BE49-F238E27FC236}">
              <a16:creationId xmlns:a16="http://schemas.microsoft.com/office/drawing/2014/main" id="{A95F328C-356A-475F-867C-DB010AF37167}"/>
            </a:ext>
          </a:extLst>
        </xdr:cNvPr>
        <xdr:cNvSpPr txBox="1"/>
      </xdr:nvSpPr>
      <xdr:spPr>
        <a:xfrm>
          <a:off x="10845966" y="103643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6" name="直線コネクタ 625">
          <a:extLst>
            <a:ext uri="{FF2B5EF4-FFF2-40B4-BE49-F238E27FC236}">
              <a16:creationId xmlns:a16="http://schemas.microsoft.com/office/drawing/2014/main" id="{13DC2FB6-6929-49EC-995D-7D994B3D56F7}"/>
            </a:ext>
          </a:extLst>
        </xdr:cNvPr>
        <xdr:cNvCxnSpPr/>
      </xdr:nvCxnSpPr>
      <xdr:spPr>
        <a:xfrm>
          <a:off x="11210925" y="101831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7" name="テキスト ボックス 626">
          <a:extLst>
            <a:ext uri="{FF2B5EF4-FFF2-40B4-BE49-F238E27FC236}">
              <a16:creationId xmlns:a16="http://schemas.microsoft.com/office/drawing/2014/main" id="{918A38F5-79BC-44F3-B0CD-46B9355D6916}"/>
            </a:ext>
          </a:extLst>
        </xdr:cNvPr>
        <xdr:cNvSpPr txBox="1"/>
      </xdr:nvSpPr>
      <xdr:spPr>
        <a:xfrm>
          <a:off x="10845966" y="100472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8" name="直線コネクタ 627">
          <a:extLst>
            <a:ext uri="{FF2B5EF4-FFF2-40B4-BE49-F238E27FC236}">
              <a16:creationId xmlns:a16="http://schemas.microsoft.com/office/drawing/2014/main" id="{AEBC8C32-7224-40E4-A201-E1F8F82C797B}"/>
            </a:ext>
          </a:extLst>
        </xdr:cNvPr>
        <xdr:cNvCxnSpPr/>
      </xdr:nvCxnSpPr>
      <xdr:spPr>
        <a:xfrm>
          <a:off x="11210925" y="987561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9" name="テキスト ボックス 628">
          <a:extLst>
            <a:ext uri="{FF2B5EF4-FFF2-40B4-BE49-F238E27FC236}">
              <a16:creationId xmlns:a16="http://schemas.microsoft.com/office/drawing/2014/main" id="{6F56C559-F7E3-470A-A839-5B64FCBDA78E}"/>
            </a:ext>
          </a:extLst>
        </xdr:cNvPr>
        <xdr:cNvSpPr txBox="1"/>
      </xdr:nvSpPr>
      <xdr:spPr>
        <a:xfrm>
          <a:off x="10845966" y="97365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0" name="直線コネクタ 629">
          <a:extLst>
            <a:ext uri="{FF2B5EF4-FFF2-40B4-BE49-F238E27FC236}">
              <a16:creationId xmlns:a16="http://schemas.microsoft.com/office/drawing/2014/main" id="{C932E09C-63AC-43BA-A046-B07C84752637}"/>
            </a:ext>
          </a:extLst>
        </xdr:cNvPr>
        <xdr:cNvCxnSpPr/>
      </xdr:nvCxnSpPr>
      <xdr:spPr>
        <a:xfrm>
          <a:off x="11210925" y="956491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1" name="テキスト ボックス 630">
          <a:extLst>
            <a:ext uri="{FF2B5EF4-FFF2-40B4-BE49-F238E27FC236}">
              <a16:creationId xmlns:a16="http://schemas.microsoft.com/office/drawing/2014/main" id="{214AC779-F04E-42D5-B566-53665F24C2CC}"/>
            </a:ext>
          </a:extLst>
        </xdr:cNvPr>
        <xdr:cNvSpPr txBox="1"/>
      </xdr:nvSpPr>
      <xdr:spPr>
        <a:xfrm>
          <a:off x="10845966" y="94290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2" name="直線コネクタ 631">
          <a:extLst>
            <a:ext uri="{FF2B5EF4-FFF2-40B4-BE49-F238E27FC236}">
              <a16:creationId xmlns:a16="http://schemas.microsoft.com/office/drawing/2014/main" id="{F92E797F-BD0B-4272-A9C6-64BFF96EA034}"/>
            </a:ext>
          </a:extLst>
        </xdr:cNvPr>
        <xdr:cNvCxnSpPr/>
      </xdr:nvCxnSpPr>
      <xdr:spPr>
        <a:xfrm>
          <a:off x="11210925" y="92573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3" name="テキスト ボックス 632">
          <a:extLst>
            <a:ext uri="{FF2B5EF4-FFF2-40B4-BE49-F238E27FC236}">
              <a16:creationId xmlns:a16="http://schemas.microsoft.com/office/drawing/2014/main" id="{19101F20-2C27-43E2-98F3-05A648C73AC3}"/>
            </a:ext>
          </a:extLst>
        </xdr:cNvPr>
        <xdr:cNvSpPr txBox="1"/>
      </xdr:nvSpPr>
      <xdr:spPr>
        <a:xfrm>
          <a:off x="10845966" y="91183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4" name="直線コネクタ 633">
          <a:extLst>
            <a:ext uri="{FF2B5EF4-FFF2-40B4-BE49-F238E27FC236}">
              <a16:creationId xmlns:a16="http://schemas.microsoft.com/office/drawing/2014/main" id="{A4A712DF-2DD5-4027-A22F-AE99CCA06522}"/>
            </a:ext>
          </a:extLst>
        </xdr:cNvPr>
        <xdr:cNvCxnSpPr/>
      </xdr:nvCxnSpPr>
      <xdr:spPr>
        <a:xfrm>
          <a:off x="11210925" y="894669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5" name="テキスト ボックス 634">
          <a:extLst>
            <a:ext uri="{FF2B5EF4-FFF2-40B4-BE49-F238E27FC236}">
              <a16:creationId xmlns:a16="http://schemas.microsoft.com/office/drawing/2014/main" id="{E1E8F1F8-A0B2-4CDC-9199-B4614F97ACFF}"/>
            </a:ext>
          </a:extLst>
        </xdr:cNvPr>
        <xdr:cNvSpPr txBox="1"/>
      </xdr:nvSpPr>
      <xdr:spPr>
        <a:xfrm>
          <a:off x="10845966" y="881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a:extLst>
            <a:ext uri="{FF2B5EF4-FFF2-40B4-BE49-F238E27FC236}">
              <a16:creationId xmlns:a16="http://schemas.microsoft.com/office/drawing/2014/main" id="{305E042C-98BA-473A-B182-088CBACD956D}"/>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7" name="テキスト ボックス 636">
          <a:extLst>
            <a:ext uri="{FF2B5EF4-FFF2-40B4-BE49-F238E27FC236}">
              <a16:creationId xmlns:a16="http://schemas.microsoft.com/office/drawing/2014/main" id="{7C792BEE-D39E-4F70-A81F-1235E6CE85D2}"/>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8" name="【保健センター・保健所】&#10;有形固定資産減価償却率グラフ枠">
          <a:extLst>
            <a:ext uri="{FF2B5EF4-FFF2-40B4-BE49-F238E27FC236}">
              <a16:creationId xmlns:a16="http://schemas.microsoft.com/office/drawing/2014/main" id="{0CA5A76C-4932-4D38-AD10-189514A34CAC}"/>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63</xdr:row>
      <xdr:rowOff>106135</xdr:rowOff>
    </xdr:to>
    <xdr:cxnSp macro="">
      <xdr:nvCxnSpPr>
        <xdr:cNvPr id="639" name="直線コネクタ 638">
          <a:extLst>
            <a:ext uri="{FF2B5EF4-FFF2-40B4-BE49-F238E27FC236}">
              <a16:creationId xmlns:a16="http://schemas.microsoft.com/office/drawing/2014/main" id="{AE4AC7A8-009C-400F-9649-E039A1F52996}"/>
            </a:ext>
          </a:extLst>
        </xdr:cNvPr>
        <xdr:cNvCxnSpPr/>
      </xdr:nvCxnSpPr>
      <xdr:spPr>
        <a:xfrm flipV="1">
          <a:off x="14696439" y="9008654"/>
          <a:ext cx="0" cy="1295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109962</xdr:rowOff>
    </xdr:from>
    <xdr:ext cx="405111" cy="259045"/>
    <xdr:sp macro="" textlink="">
      <xdr:nvSpPr>
        <xdr:cNvPr id="640" name="【保健センター・保健所】&#10;有形固定資産減価償却率最小値テキスト">
          <a:extLst>
            <a:ext uri="{FF2B5EF4-FFF2-40B4-BE49-F238E27FC236}">
              <a16:creationId xmlns:a16="http://schemas.microsoft.com/office/drawing/2014/main" id="{1A85438F-F5E9-4A99-BF7F-13705AEBF87F}"/>
            </a:ext>
          </a:extLst>
        </xdr:cNvPr>
        <xdr:cNvSpPr txBox="1"/>
      </xdr:nvSpPr>
      <xdr:spPr>
        <a:xfrm>
          <a:off x="14735175" y="1030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106135</xdr:rowOff>
    </xdr:from>
    <xdr:to>
      <xdr:col>86</xdr:col>
      <xdr:colOff>25400</xdr:colOff>
      <xdr:row>63</xdr:row>
      <xdr:rowOff>106135</xdr:rowOff>
    </xdr:to>
    <xdr:cxnSp macro="">
      <xdr:nvCxnSpPr>
        <xdr:cNvPr id="641" name="直線コネクタ 640">
          <a:extLst>
            <a:ext uri="{FF2B5EF4-FFF2-40B4-BE49-F238E27FC236}">
              <a16:creationId xmlns:a16="http://schemas.microsoft.com/office/drawing/2014/main" id="{7EA6D37A-C8AA-43A5-BCD9-D81A68F338BB}"/>
            </a:ext>
          </a:extLst>
        </xdr:cNvPr>
        <xdr:cNvCxnSpPr/>
      </xdr:nvCxnSpPr>
      <xdr:spPr>
        <a:xfrm>
          <a:off x="14611350" y="1030423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642" name="【保健センター・保健所】&#10;有形固定資産減価償却率最大値テキスト">
          <a:extLst>
            <a:ext uri="{FF2B5EF4-FFF2-40B4-BE49-F238E27FC236}">
              <a16:creationId xmlns:a16="http://schemas.microsoft.com/office/drawing/2014/main" id="{E677159A-0930-454B-B83F-989DF0532D1C}"/>
            </a:ext>
          </a:extLst>
        </xdr:cNvPr>
        <xdr:cNvSpPr txBox="1"/>
      </xdr:nvSpPr>
      <xdr:spPr>
        <a:xfrm>
          <a:off x="14735175" y="879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43" name="直線コネクタ 642">
          <a:extLst>
            <a:ext uri="{FF2B5EF4-FFF2-40B4-BE49-F238E27FC236}">
              <a16:creationId xmlns:a16="http://schemas.microsoft.com/office/drawing/2014/main" id="{411504ED-BE27-4F31-9D54-561DB5D53881}"/>
            </a:ext>
          </a:extLst>
        </xdr:cNvPr>
        <xdr:cNvCxnSpPr/>
      </xdr:nvCxnSpPr>
      <xdr:spPr>
        <a:xfrm>
          <a:off x="14611350" y="900865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68053</xdr:rowOff>
    </xdr:from>
    <xdr:ext cx="405111" cy="259045"/>
    <xdr:sp macro="" textlink="">
      <xdr:nvSpPr>
        <xdr:cNvPr id="644" name="【保健センター・保健所】&#10;有形固定資産減価償却率平均値テキスト">
          <a:extLst>
            <a:ext uri="{FF2B5EF4-FFF2-40B4-BE49-F238E27FC236}">
              <a16:creationId xmlns:a16="http://schemas.microsoft.com/office/drawing/2014/main" id="{22CF0AD4-BB5F-415A-A0BD-E1F2DB0D5A92}"/>
            </a:ext>
          </a:extLst>
        </xdr:cNvPr>
        <xdr:cNvSpPr txBox="1"/>
      </xdr:nvSpPr>
      <xdr:spPr>
        <a:xfrm>
          <a:off x="14735175" y="94565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89626</xdr:rowOff>
    </xdr:from>
    <xdr:to>
      <xdr:col>85</xdr:col>
      <xdr:colOff>177800</xdr:colOff>
      <xdr:row>59</xdr:row>
      <xdr:rowOff>19776</xdr:rowOff>
    </xdr:to>
    <xdr:sp macro="" textlink="">
      <xdr:nvSpPr>
        <xdr:cNvPr id="645" name="フローチャート: 判断 644">
          <a:extLst>
            <a:ext uri="{FF2B5EF4-FFF2-40B4-BE49-F238E27FC236}">
              <a16:creationId xmlns:a16="http://schemas.microsoft.com/office/drawing/2014/main" id="{47D524A0-E0E3-48C4-837C-E7AEE321AE9F}"/>
            </a:ext>
          </a:extLst>
        </xdr:cNvPr>
        <xdr:cNvSpPr/>
      </xdr:nvSpPr>
      <xdr:spPr>
        <a:xfrm>
          <a:off x="14649450" y="947810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63500</xdr:rowOff>
    </xdr:from>
    <xdr:to>
      <xdr:col>81</xdr:col>
      <xdr:colOff>101600</xdr:colOff>
      <xdr:row>58</xdr:row>
      <xdr:rowOff>165100</xdr:rowOff>
    </xdr:to>
    <xdr:sp macro="" textlink="">
      <xdr:nvSpPr>
        <xdr:cNvPr id="646" name="フローチャート: 判断 645">
          <a:extLst>
            <a:ext uri="{FF2B5EF4-FFF2-40B4-BE49-F238E27FC236}">
              <a16:creationId xmlns:a16="http://schemas.microsoft.com/office/drawing/2014/main" id="{2CB39534-EDD5-48E8-828F-9EC6F0962A7F}"/>
            </a:ext>
          </a:extLst>
        </xdr:cNvPr>
        <xdr:cNvSpPr/>
      </xdr:nvSpPr>
      <xdr:spPr>
        <a:xfrm>
          <a:off x="13887450" y="94583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136978</xdr:rowOff>
    </xdr:from>
    <xdr:to>
      <xdr:col>76</xdr:col>
      <xdr:colOff>165100</xdr:colOff>
      <xdr:row>58</xdr:row>
      <xdr:rowOff>67128</xdr:rowOff>
    </xdr:to>
    <xdr:sp macro="" textlink="">
      <xdr:nvSpPr>
        <xdr:cNvPr id="647" name="フローチャート: 判断 646">
          <a:extLst>
            <a:ext uri="{FF2B5EF4-FFF2-40B4-BE49-F238E27FC236}">
              <a16:creationId xmlns:a16="http://schemas.microsoft.com/office/drawing/2014/main" id="{0B708B70-FC6B-47DA-AEF5-E0FC6551D062}"/>
            </a:ext>
          </a:extLst>
        </xdr:cNvPr>
        <xdr:cNvSpPr/>
      </xdr:nvSpPr>
      <xdr:spPr>
        <a:xfrm>
          <a:off x="13096875" y="936987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123916</xdr:rowOff>
    </xdr:from>
    <xdr:to>
      <xdr:col>72</xdr:col>
      <xdr:colOff>38100</xdr:colOff>
      <xdr:row>58</xdr:row>
      <xdr:rowOff>54066</xdr:rowOff>
    </xdr:to>
    <xdr:sp macro="" textlink="">
      <xdr:nvSpPr>
        <xdr:cNvPr id="648" name="フローチャート: 判断 647">
          <a:extLst>
            <a:ext uri="{FF2B5EF4-FFF2-40B4-BE49-F238E27FC236}">
              <a16:creationId xmlns:a16="http://schemas.microsoft.com/office/drawing/2014/main" id="{F36D8C6E-E080-423F-B5EB-858632329072}"/>
            </a:ext>
          </a:extLst>
        </xdr:cNvPr>
        <xdr:cNvSpPr/>
      </xdr:nvSpPr>
      <xdr:spPr>
        <a:xfrm>
          <a:off x="12296775" y="935046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110853</xdr:rowOff>
    </xdr:from>
    <xdr:to>
      <xdr:col>67</xdr:col>
      <xdr:colOff>101600</xdr:colOff>
      <xdr:row>58</xdr:row>
      <xdr:rowOff>41003</xdr:rowOff>
    </xdr:to>
    <xdr:sp macro="" textlink="">
      <xdr:nvSpPr>
        <xdr:cNvPr id="649" name="フローチャート: 判断 648">
          <a:extLst>
            <a:ext uri="{FF2B5EF4-FFF2-40B4-BE49-F238E27FC236}">
              <a16:creationId xmlns:a16="http://schemas.microsoft.com/office/drawing/2014/main" id="{A29723AF-8AEC-40E7-AB66-6B072B48F1BE}"/>
            </a:ext>
          </a:extLst>
        </xdr:cNvPr>
        <xdr:cNvSpPr/>
      </xdr:nvSpPr>
      <xdr:spPr>
        <a:xfrm>
          <a:off x="11487150" y="933740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2529603E-01C5-4739-8CD9-EB048E8913E5}"/>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16FEF5E6-AE8B-47B5-A716-364444F1D3BA}"/>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270E87E7-0BE3-4718-86C9-CD4832AEBD5E}"/>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E1CE5A67-B18E-4D35-8436-37868B4CBD58}"/>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D31D6ABE-AF6B-40C6-A601-BF8D993984D6}"/>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40640</xdr:rowOff>
    </xdr:from>
    <xdr:to>
      <xdr:col>85</xdr:col>
      <xdr:colOff>177800</xdr:colOff>
      <xdr:row>56</xdr:row>
      <xdr:rowOff>142240</xdr:rowOff>
    </xdr:to>
    <xdr:sp macro="" textlink="">
      <xdr:nvSpPr>
        <xdr:cNvPr id="655" name="楕円 654">
          <a:extLst>
            <a:ext uri="{FF2B5EF4-FFF2-40B4-BE49-F238E27FC236}">
              <a16:creationId xmlns:a16="http://schemas.microsoft.com/office/drawing/2014/main" id="{98AD883C-A156-436A-814D-44FCD526AA1B}"/>
            </a:ext>
          </a:extLst>
        </xdr:cNvPr>
        <xdr:cNvSpPr/>
      </xdr:nvSpPr>
      <xdr:spPr>
        <a:xfrm>
          <a:off x="14649450" y="910844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63517</xdr:rowOff>
    </xdr:from>
    <xdr:ext cx="405111" cy="259045"/>
    <xdr:sp macro="" textlink="">
      <xdr:nvSpPr>
        <xdr:cNvPr id="656" name="【保健センター・保健所】&#10;有形固定資産減価償却率該当値テキスト">
          <a:extLst>
            <a:ext uri="{FF2B5EF4-FFF2-40B4-BE49-F238E27FC236}">
              <a16:creationId xmlns:a16="http://schemas.microsoft.com/office/drawing/2014/main" id="{7ED89077-0C0B-49B6-911F-FB6F3E48EDD3}"/>
            </a:ext>
          </a:extLst>
        </xdr:cNvPr>
        <xdr:cNvSpPr txBox="1"/>
      </xdr:nvSpPr>
      <xdr:spPr>
        <a:xfrm>
          <a:off x="14735175" y="897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123916</xdr:rowOff>
    </xdr:from>
    <xdr:to>
      <xdr:col>81</xdr:col>
      <xdr:colOff>101600</xdr:colOff>
      <xdr:row>60</xdr:row>
      <xdr:rowOff>54066</xdr:rowOff>
    </xdr:to>
    <xdr:sp macro="" textlink="">
      <xdr:nvSpPr>
        <xdr:cNvPr id="657" name="楕円 656">
          <a:extLst>
            <a:ext uri="{FF2B5EF4-FFF2-40B4-BE49-F238E27FC236}">
              <a16:creationId xmlns:a16="http://schemas.microsoft.com/office/drawing/2014/main" id="{4C913D15-2217-49F3-8586-DF49FC27D4CD}"/>
            </a:ext>
          </a:extLst>
        </xdr:cNvPr>
        <xdr:cNvSpPr/>
      </xdr:nvSpPr>
      <xdr:spPr>
        <a:xfrm>
          <a:off x="13887450" y="967431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91440</xdr:rowOff>
    </xdr:from>
    <xdr:to>
      <xdr:col>85</xdr:col>
      <xdr:colOff>127000</xdr:colOff>
      <xdr:row>60</xdr:row>
      <xdr:rowOff>3266</xdr:rowOff>
    </xdr:to>
    <xdr:cxnSp macro="">
      <xdr:nvCxnSpPr>
        <xdr:cNvPr id="658" name="直線コネクタ 657">
          <a:extLst>
            <a:ext uri="{FF2B5EF4-FFF2-40B4-BE49-F238E27FC236}">
              <a16:creationId xmlns:a16="http://schemas.microsoft.com/office/drawing/2014/main" id="{46AB69E2-3EC8-4794-9162-A3EB79D05A23}"/>
            </a:ext>
          </a:extLst>
        </xdr:cNvPr>
        <xdr:cNvCxnSpPr/>
      </xdr:nvCxnSpPr>
      <xdr:spPr>
        <a:xfrm flipV="1">
          <a:off x="13935075" y="9156065"/>
          <a:ext cx="762000" cy="56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59" name="楕円 658">
          <a:extLst>
            <a:ext uri="{FF2B5EF4-FFF2-40B4-BE49-F238E27FC236}">
              <a16:creationId xmlns:a16="http://schemas.microsoft.com/office/drawing/2014/main" id="{C7E99CAB-FAA5-4294-9414-8C112C40C348}"/>
            </a:ext>
          </a:extLst>
        </xdr:cNvPr>
        <xdr:cNvSpPr/>
      </xdr:nvSpPr>
      <xdr:spPr>
        <a:xfrm>
          <a:off x="13096875" y="960891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106135</xdr:rowOff>
    </xdr:from>
    <xdr:to>
      <xdr:col>81</xdr:col>
      <xdr:colOff>50800</xdr:colOff>
      <xdr:row>60</xdr:row>
      <xdr:rowOff>3266</xdr:rowOff>
    </xdr:to>
    <xdr:cxnSp macro="">
      <xdr:nvCxnSpPr>
        <xdr:cNvPr id="660" name="直線コネクタ 659">
          <a:extLst>
            <a:ext uri="{FF2B5EF4-FFF2-40B4-BE49-F238E27FC236}">
              <a16:creationId xmlns:a16="http://schemas.microsoft.com/office/drawing/2014/main" id="{2DBE61BE-92E0-43CA-9F60-7049CEB65FB0}"/>
            </a:ext>
          </a:extLst>
        </xdr:cNvPr>
        <xdr:cNvCxnSpPr/>
      </xdr:nvCxnSpPr>
      <xdr:spPr>
        <a:xfrm>
          <a:off x="13144500" y="9656535"/>
          <a:ext cx="790575" cy="6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161472</xdr:rowOff>
    </xdr:from>
    <xdr:to>
      <xdr:col>72</xdr:col>
      <xdr:colOff>38100</xdr:colOff>
      <xdr:row>59</xdr:row>
      <xdr:rowOff>91622</xdr:rowOff>
    </xdr:to>
    <xdr:sp macro="" textlink="">
      <xdr:nvSpPr>
        <xdr:cNvPr id="661" name="楕円 660">
          <a:extLst>
            <a:ext uri="{FF2B5EF4-FFF2-40B4-BE49-F238E27FC236}">
              <a16:creationId xmlns:a16="http://schemas.microsoft.com/office/drawing/2014/main" id="{BC309FF5-666A-48B2-8106-E194A6F27CFC}"/>
            </a:ext>
          </a:extLst>
        </xdr:cNvPr>
        <xdr:cNvSpPr/>
      </xdr:nvSpPr>
      <xdr:spPr>
        <a:xfrm>
          <a:off x="12296775" y="955629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40822</xdr:rowOff>
    </xdr:from>
    <xdr:to>
      <xdr:col>76</xdr:col>
      <xdr:colOff>114300</xdr:colOff>
      <xdr:row>59</xdr:row>
      <xdr:rowOff>106135</xdr:rowOff>
    </xdr:to>
    <xdr:cxnSp macro="">
      <xdr:nvCxnSpPr>
        <xdr:cNvPr id="662" name="直線コネクタ 661">
          <a:extLst>
            <a:ext uri="{FF2B5EF4-FFF2-40B4-BE49-F238E27FC236}">
              <a16:creationId xmlns:a16="http://schemas.microsoft.com/office/drawing/2014/main" id="{5709D3F2-AC8E-4280-B910-5DE6B2E2C966}"/>
            </a:ext>
          </a:extLst>
        </xdr:cNvPr>
        <xdr:cNvCxnSpPr/>
      </xdr:nvCxnSpPr>
      <xdr:spPr>
        <a:xfrm>
          <a:off x="12344400" y="9594397"/>
          <a:ext cx="800100" cy="6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92891</xdr:rowOff>
    </xdr:from>
    <xdr:to>
      <xdr:col>67</xdr:col>
      <xdr:colOff>101600</xdr:colOff>
      <xdr:row>59</xdr:row>
      <xdr:rowOff>23041</xdr:rowOff>
    </xdr:to>
    <xdr:sp macro="" textlink="">
      <xdr:nvSpPr>
        <xdr:cNvPr id="663" name="楕円 662">
          <a:extLst>
            <a:ext uri="{FF2B5EF4-FFF2-40B4-BE49-F238E27FC236}">
              <a16:creationId xmlns:a16="http://schemas.microsoft.com/office/drawing/2014/main" id="{85A23CE8-2855-4B86-AA5E-56F57561D6D2}"/>
            </a:ext>
          </a:extLst>
        </xdr:cNvPr>
        <xdr:cNvSpPr/>
      </xdr:nvSpPr>
      <xdr:spPr>
        <a:xfrm>
          <a:off x="11487150" y="948454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143691</xdr:rowOff>
    </xdr:from>
    <xdr:to>
      <xdr:col>71</xdr:col>
      <xdr:colOff>177800</xdr:colOff>
      <xdr:row>59</xdr:row>
      <xdr:rowOff>40822</xdr:rowOff>
    </xdr:to>
    <xdr:cxnSp macro="">
      <xdr:nvCxnSpPr>
        <xdr:cNvPr id="664" name="直線コネクタ 663">
          <a:extLst>
            <a:ext uri="{FF2B5EF4-FFF2-40B4-BE49-F238E27FC236}">
              <a16:creationId xmlns:a16="http://schemas.microsoft.com/office/drawing/2014/main" id="{852559C2-DB38-42EB-94B9-488190D84EC7}"/>
            </a:ext>
          </a:extLst>
        </xdr:cNvPr>
        <xdr:cNvCxnSpPr/>
      </xdr:nvCxnSpPr>
      <xdr:spPr>
        <a:xfrm>
          <a:off x="11534775" y="9532166"/>
          <a:ext cx="809625" cy="6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10177</xdr:rowOff>
    </xdr:from>
    <xdr:ext cx="405111" cy="259045"/>
    <xdr:sp macro="" textlink="">
      <xdr:nvSpPr>
        <xdr:cNvPr id="665" name="n_1aveValue【保健センター・保健所】&#10;有形固定資産減価償却率">
          <a:extLst>
            <a:ext uri="{FF2B5EF4-FFF2-40B4-BE49-F238E27FC236}">
              <a16:creationId xmlns:a16="http://schemas.microsoft.com/office/drawing/2014/main" id="{F936D88D-8EAA-48D8-BD1F-9347E07EC3CE}"/>
            </a:ext>
          </a:extLst>
        </xdr:cNvPr>
        <xdr:cNvSpPr txBox="1"/>
      </xdr:nvSpPr>
      <xdr:spPr>
        <a:xfrm>
          <a:off x="13745219" y="923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83655</xdr:rowOff>
    </xdr:from>
    <xdr:ext cx="405111" cy="259045"/>
    <xdr:sp macro="" textlink="">
      <xdr:nvSpPr>
        <xdr:cNvPr id="666" name="n_2aveValue【保健センター・保健所】&#10;有形固定資産減価償却率">
          <a:extLst>
            <a:ext uri="{FF2B5EF4-FFF2-40B4-BE49-F238E27FC236}">
              <a16:creationId xmlns:a16="http://schemas.microsoft.com/office/drawing/2014/main" id="{6FB05770-CAE4-446A-930E-5A8234F23E05}"/>
            </a:ext>
          </a:extLst>
        </xdr:cNvPr>
        <xdr:cNvSpPr txBox="1"/>
      </xdr:nvSpPr>
      <xdr:spPr>
        <a:xfrm>
          <a:off x="12964169" y="9154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70593</xdr:rowOff>
    </xdr:from>
    <xdr:ext cx="405111" cy="259045"/>
    <xdr:sp macro="" textlink="">
      <xdr:nvSpPr>
        <xdr:cNvPr id="667" name="n_3aveValue【保健センター・保健所】&#10;有形固定資産減価償却率">
          <a:extLst>
            <a:ext uri="{FF2B5EF4-FFF2-40B4-BE49-F238E27FC236}">
              <a16:creationId xmlns:a16="http://schemas.microsoft.com/office/drawing/2014/main" id="{7E52E774-A3AF-428E-B451-2006B5937F4F}"/>
            </a:ext>
          </a:extLst>
        </xdr:cNvPr>
        <xdr:cNvSpPr txBox="1"/>
      </xdr:nvSpPr>
      <xdr:spPr>
        <a:xfrm>
          <a:off x="12164069" y="9135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57530</xdr:rowOff>
    </xdr:from>
    <xdr:ext cx="405111" cy="259045"/>
    <xdr:sp macro="" textlink="">
      <xdr:nvSpPr>
        <xdr:cNvPr id="668" name="n_4aveValue【保健センター・保健所】&#10;有形固定資産減価償却率">
          <a:extLst>
            <a:ext uri="{FF2B5EF4-FFF2-40B4-BE49-F238E27FC236}">
              <a16:creationId xmlns:a16="http://schemas.microsoft.com/office/drawing/2014/main" id="{5AEF4C64-D4A2-4C48-9F79-8B9A0A72C8D4}"/>
            </a:ext>
          </a:extLst>
        </xdr:cNvPr>
        <xdr:cNvSpPr txBox="1"/>
      </xdr:nvSpPr>
      <xdr:spPr>
        <a:xfrm>
          <a:off x="11354444" y="9125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45193</xdr:rowOff>
    </xdr:from>
    <xdr:ext cx="405111" cy="259045"/>
    <xdr:sp macro="" textlink="">
      <xdr:nvSpPr>
        <xdr:cNvPr id="669" name="n_1mainValue【保健センター・保健所】&#10;有形固定資産減価償却率">
          <a:extLst>
            <a:ext uri="{FF2B5EF4-FFF2-40B4-BE49-F238E27FC236}">
              <a16:creationId xmlns:a16="http://schemas.microsoft.com/office/drawing/2014/main" id="{C42F126A-13A7-435B-846F-3795B2E7809A}"/>
            </a:ext>
          </a:extLst>
        </xdr:cNvPr>
        <xdr:cNvSpPr txBox="1"/>
      </xdr:nvSpPr>
      <xdr:spPr>
        <a:xfrm>
          <a:off x="13745219" y="9763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148062</xdr:rowOff>
    </xdr:from>
    <xdr:ext cx="405111" cy="259045"/>
    <xdr:sp macro="" textlink="">
      <xdr:nvSpPr>
        <xdr:cNvPr id="670" name="n_2mainValue【保健センター・保健所】&#10;有形固定資産減価償却率">
          <a:extLst>
            <a:ext uri="{FF2B5EF4-FFF2-40B4-BE49-F238E27FC236}">
              <a16:creationId xmlns:a16="http://schemas.microsoft.com/office/drawing/2014/main" id="{CCB259EE-CA03-447D-AF3C-C3CBDA2E435E}"/>
            </a:ext>
          </a:extLst>
        </xdr:cNvPr>
        <xdr:cNvSpPr txBox="1"/>
      </xdr:nvSpPr>
      <xdr:spPr>
        <a:xfrm>
          <a:off x="12964169" y="969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82749</xdr:rowOff>
    </xdr:from>
    <xdr:ext cx="405111" cy="259045"/>
    <xdr:sp macro="" textlink="">
      <xdr:nvSpPr>
        <xdr:cNvPr id="671" name="n_3mainValue【保健センター・保健所】&#10;有形固定資産減価償却率">
          <a:extLst>
            <a:ext uri="{FF2B5EF4-FFF2-40B4-BE49-F238E27FC236}">
              <a16:creationId xmlns:a16="http://schemas.microsoft.com/office/drawing/2014/main" id="{258FC30C-7648-441A-8990-4E9B03166D8A}"/>
            </a:ext>
          </a:extLst>
        </xdr:cNvPr>
        <xdr:cNvSpPr txBox="1"/>
      </xdr:nvSpPr>
      <xdr:spPr>
        <a:xfrm>
          <a:off x="12164069" y="9639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14168</xdr:rowOff>
    </xdr:from>
    <xdr:ext cx="405111" cy="259045"/>
    <xdr:sp macro="" textlink="">
      <xdr:nvSpPr>
        <xdr:cNvPr id="672" name="n_4mainValue【保健センター・保健所】&#10;有形固定資産減価償却率">
          <a:extLst>
            <a:ext uri="{FF2B5EF4-FFF2-40B4-BE49-F238E27FC236}">
              <a16:creationId xmlns:a16="http://schemas.microsoft.com/office/drawing/2014/main" id="{2469011A-0830-4B82-A1A8-4B05C0EB6E20}"/>
            </a:ext>
          </a:extLst>
        </xdr:cNvPr>
        <xdr:cNvSpPr txBox="1"/>
      </xdr:nvSpPr>
      <xdr:spPr>
        <a:xfrm>
          <a:off x="11354444" y="9564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3" name="正方形/長方形 672">
          <a:extLst>
            <a:ext uri="{FF2B5EF4-FFF2-40B4-BE49-F238E27FC236}">
              <a16:creationId xmlns:a16="http://schemas.microsoft.com/office/drawing/2014/main" id="{E0FC04CE-3E2C-489C-8C4C-9E163EE6972E}"/>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4" name="正方形/長方形 673">
          <a:extLst>
            <a:ext uri="{FF2B5EF4-FFF2-40B4-BE49-F238E27FC236}">
              <a16:creationId xmlns:a16="http://schemas.microsoft.com/office/drawing/2014/main" id="{DF4A48F2-4760-419D-A1D1-6FC654DBDE7B}"/>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5" name="正方形/長方形 674">
          <a:extLst>
            <a:ext uri="{FF2B5EF4-FFF2-40B4-BE49-F238E27FC236}">
              <a16:creationId xmlns:a16="http://schemas.microsoft.com/office/drawing/2014/main" id="{A36DFD9E-F044-461D-95ED-ED61AAB5F52C}"/>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6" name="正方形/長方形 675">
          <a:extLst>
            <a:ext uri="{FF2B5EF4-FFF2-40B4-BE49-F238E27FC236}">
              <a16:creationId xmlns:a16="http://schemas.microsoft.com/office/drawing/2014/main" id="{F03CDC29-D078-4E6E-B89F-3EE847D8316D}"/>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7" name="正方形/長方形 676">
          <a:extLst>
            <a:ext uri="{FF2B5EF4-FFF2-40B4-BE49-F238E27FC236}">
              <a16:creationId xmlns:a16="http://schemas.microsoft.com/office/drawing/2014/main" id="{49D85CFF-3E62-455B-A0A6-5172ACCAFA94}"/>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8" name="正方形/長方形 677">
          <a:extLst>
            <a:ext uri="{FF2B5EF4-FFF2-40B4-BE49-F238E27FC236}">
              <a16:creationId xmlns:a16="http://schemas.microsoft.com/office/drawing/2014/main" id="{5DC63CCF-2D15-42A8-815C-9FC125AC2D90}"/>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9" name="正方形/長方形 678">
          <a:extLst>
            <a:ext uri="{FF2B5EF4-FFF2-40B4-BE49-F238E27FC236}">
              <a16:creationId xmlns:a16="http://schemas.microsoft.com/office/drawing/2014/main" id="{CF65F157-35C3-42C1-B21D-0D124A645DA4}"/>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0" name="正方形/長方形 679">
          <a:extLst>
            <a:ext uri="{FF2B5EF4-FFF2-40B4-BE49-F238E27FC236}">
              <a16:creationId xmlns:a16="http://schemas.microsoft.com/office/drawing/2014/main" id="{89C8FA6A-4B2C-45BE-B4A3-049CE689FD1E}"/>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1" name="テキスト ボックス 680">
          <a:extLst>
            <a:ext uri="{FF2B5EF4-FFF2-40B4-BE49-F238E27FC236}">
              <a16:creationId xmlns:a16="http://schemas.microsoft.com/office/drawing/2014/main" id="{52B55FC8-A6AE-4AA2-B957-07BA6E92CFBD}"/>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2" name="直線コネクタ 681">
          <a:extLst>
            <a:ext uri="{FF2B5EF4-FFF2-40B4-BE49-F238E27FC236}">
              <a16:creationId xmlns:a16="http://schemas.microsoft.com/office/drawing/2014/main" id="{F6E7127C-2F6F-4E63-B8E6-CFD3223A5C1B}"/>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3" name="直線コネクタ 682">
          <a:extLst>
            <a:ext uri="{FF2B5EF4-FFF2-40B4-BE49-F238E27FC236}">
              <a16:creationId xmlns:a16="http://schemas.microsoft.com/office/drawing/2014/main" id="{E827DA8A-EC31-49B1-B6BB-6CDEFB6981A5}"/>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4" name="テキスト ボックス 683">
          <a:extLst>
            <a:ext uri="{FF2B5EF4-FFF2-40B4-BE49-F238E27FC236}">
              <a16:creationId xmlns:a16="http://schemas.microsoft.com/office/drawing/2014/main" id="{C09A9717-7C5D-458D-B867-CEA292C9A74D}"/>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5" name="直線コネクタ 684">
          <a:extLst>
            <a:ext uri="{FF2B5EF4-FFF2-40B4-BE49-F238E27FC236}">
              <a16:creationId xmlns:a16="http://schemas.microsoft.com/office/drawing/2014/main" id="{70A6B554-D188-47F3-B311-95050647F1C3}"/>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6" name="テキスト ボックス 685">
          <a:extLst>
            <a:ext uri="{FF2B5EF4-FFF2-40B4-BE49-F238E27FC236}">
              <a16:creationId xmlns:a16="http://schemas.microsoft.com/office/drawing/2014/main" id="{20DB2E2B-5C2C-4775-BEF4-F4AC16E84FC6}"/>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7" name="直線コネクタ 686">
          <a:extLst>
            <a:ext uri="{FF2B5EF4-FFF2-40B4-BE49-F238E27FC236}">
              <a16:creationId xmlns:a16="http://schemas.microsoft.com/office/drawing/2014/main" id="{E54BAE21-67A0-42C1-9B08-96ADA52B059A}"/>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8" name="テキスト ボックス 687">
          <a:extLst>
            <a:ext uri="{FF2B5EF4-FFF2-40B4-BE49-F238E27FC236}">
              <a16:creationId xmlns:a16="http://schemas.microsoft.com/office/drawing/2014/main" id="{8A101E16-B653-4718-8897-AF32142EF73F}"/>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9" name="直線コネクタ 688">
          <a:extLst>
            <a:ext uri="{FF2B5EF4-FFF2-40B4-BE49-F238E27FC236}">
              <a16:creationId xmlns:a16="http://schemas.microsoft.com/office/drawing/2014/main" id="{8BBB6DF7-2F02-4078-A294-CAC55F94A51D}"/>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0" name="テキスト ボックス 689">
          <a:extLst>
            <a:ext uri="{FF2B5EF4-FFF2-40B4-BE49-F238E27FC236}">
              <a16:creationId xmlns:a16="http://schemas.microsoft.com/office/drawing/2014/main" id="{9C00BEC7-3F12-4B98-BE11-ADD7F6F44F3F}"/>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1" name="直線コネクタ 690">
          <a:extLst>
            <a:ext uri="{FF2B5EF4-FFF2-40B4-BE49-F238E27FC236}">
              <a16:creationId xmlns:a16="http://schemas.microsoft.com/office/drawing/2014/main" id="{B1F3310B-16D5-440B-8457-1332047F2553}"/>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2" name="テキスト ボックス 691">
          <a:extLst>
            <a:ext uri="{FF2B5EF4-FFF2-40B4-BE49-F238E27FC236}">
              <a16:creationId xmlns:a16="http://schemas.microsoft.com/office/drawing/2014/main" id="{9EB89678-036F-4675-A1B8-457FE12B883C}"/>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3" name="直線コネクタ 692">
          <a:extLst>
            <a:ext uri="{FF2B5EF4-FFF2-40B4-BE49-F238E27FC236}">
              <a16:creationId xmlns:a16="http://schemas.microsoft.com/office/drawing/2014/main" id="{119C63CA-FDA0-4B04-835F-DFCB7FCD28F0}"/>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4" name="テキスト ボックス 693">
          <a:extLst>
            <a:ext uri="{FF2B5EF4-FFF2-40B4-BE49-F238E27FC236}">
              <a16:creationId xmlns:a16="http://schemas.microsoft.com/office/drawing/2014/main" id="{A840690D-66A8-48CB-84C1-9E7FA657FFE5}"/>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5" name="【保健センター・保健所】&#10;一人当たり面積グラフ枠">
          <a:extLst>
            <a:ext uri="{FF2B5EF4-FFF2-40B4-BE49-F238E27FC236}">
              <a16:creationId xmlns:a16="http://schemas.microsoft.com/office/drawing/2014/main" id="{83F5D4DC-8695-42D3-A062-86C3F9196DF8}"/>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96" name="直線コネクタ 695">
          <a:extLst>
            <a:ext uri="{FF2B5EF4-FFF2-40B4-BE49-F238E27FC236}">
              <a16:creationId xmlns:a16="http://schemas.microsoft.com/office/drawing/2014/main" id="{3BEFAC2C-4F8C-408E-BF22-62CC617DD368}"/>
            </a:ext>
          </a:extLst>
        </xdr:cNvPr>
        <xdr:cNvCxnSpPr/>
      </xdr:nvCxnSpPr>
      <xdr:spPr>
        <a:xfrm flipV="1">
          <a:off x="19954239" y="903922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7" name="【保健センター・保健所】&#10;一人当たり面積最小値テキスト">
          <a:extLst>
            <a:ext uri="{FF2B5EF4-FFF2-40B4-BE49-F238E27FC236}">
              <a16:creationId xmlns:a16="http://schemas.microsoft.com/office/drawing/2014/main" id="{C756B6FB-995F-4651-9C4C-F3AEBD399762}"/>
            </a:ext>
          </a:extLst>
        </xdr:cNvPr>
        <xdr:cNvSpPr txBox="1"/>
      </xdr:nvSpPr>
      <xdr:spPr>
        <a:xfrm>
          <a:off x="19992975"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8" name="直線コネクタ 697">
          <a:extLst>
            <a:ext uri="{FF2B5EF4-FFF2-40B4-BE49-F238E27FC236}">
              <a16:creationId xmlns:a16="http://schemas.microsoft.com/office/drawing/2014/main" id="{92F8FEC9-BF07-4D97-88FE-4146A9208117}"/>
            </a:ext>
          </a:extLst>
        </xdr:cNvPr>
        <xdr:cNvCxnSpPr/>
      </xdr:nvCxnSpPr>
      <xdr:spPr>
        <a:xfrm>
          <a:off x="19878675" y="103346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99" name="【保健センター・保健所】&#10;一人当たり面積最大値テキスト">
          <a:extLst>
            <a:ext uri="{FF2B5EF4-FFF2-40B4-BE49-F238E27FC236}">
              <a16:creationId xmlns:a16="http://schemas.microsoft.com/office/drawing/2014/main" id="{504157F2-BC73-4C37-8243-DE363E479AB0}"/>
            </a:ext>
          </a:extLst>
        </xdr:cNvPr>
        <xdr:cNvSpPr txBox="1"/>
      </xdr:nvSpPr>
      <xdr:spPr>
        <a:xfrm>
          <a:off x="19992975"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700" name="直線コネクタ 699">
          <a:extLst>
            <a:ext uri="{FF2B5EF4-FFF2-40B4-BE49-F238E27FC236}">
              <a16:creationId xmlns:a16="http://schemas.microsoft.com/office/drawing/2014/main" id="{C9E837C9-6860-45D8-A109-5B572393D3EE}"/>
            </a:ext>
          </a:extLst>
        </xdr:cNvPr>
        <xdr:cNvCxnSpPr/>
      </xdr:nvCxnSpPr>
      <xdr:spPr>
        <a:xfrm>
          <a:off x="19878675" y="90392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162577</xdr:rowOff>
    </xdr:from>
    <xdr:ext cx="469744" cy="259045"/>
    <xdr:sp macro="" textlink="">
      <xdr:nvSpPr>
        <xdr:cNvPr id="701" name="【保健センター・保健所】&#10;一人当たり面積平均値テキスト">
          <a:extLst>
            <a:ext uri="{FF2B5EF4-FFF2-40B4-BE49-F238E27FC236}">
              <a16:creationId xmlns:a16="http://schemas.microsoft.com/office/drawing/2014/main" id="{9E7EF512-9FE1-49B6-BDC5-110372C5C9A7}"/>
            </a:ext>
          </a:extLst>
        </xdr:cNvPr>
        <xdr:cNvSpPr txBox="1"/>
      </xdr:nvSpPr>
      <xdr:spPr>
        <a:xfrm>
          <a:off x="19992975"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702" name="フローチャート: 判断 701">
          <a:extLst>
            <a:ext uri="{FF2B5EF4-FFF2-40B4-BE49-F238E27FC236}">
              <a16:creationId xmlns:a16="http://schemas.microsoft.com/office/drawing/2014/main" id="{4305C6C6-1252-440F-85C8-3A34787E051C}"/>
            </a:ext>
          </a:extLst>
        </xdr:cNvPr>
        <xdr:cNvSpPr/>
      </xdr:nvSpPr>
      <xdr:spPr>
        <a:xfrm>
          <a:off x="19897725"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703" name="フローチャート: 判断 702">
          <a:extLst>
            <a:ext uri="{FF2B5EF4-FFF2-40B4-BE49-F238E27FC236}">
              <a16:creationId xmlns:a16="http://schemas.microsoft.com/office/drawing/2014/main" id="{83B3D0D3-69EB-4D70-91A7-3E0AE4D3960E}"/>
            </a:ext>
          </a:extLst>
        </xdr:cNvPr>
        <xdr:cNvSpPr/>
      </xdr:nvSpPr>
      <xdr:spPr>
        <a:xfrm>
          <a:off x="191547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704" name="フローチャート: 判断 703">
          <a:extLst>
            <a:ext uri="{FF2B5EF4-FFF2-40B4-BE49-F238E27FC236}">
              <a16:creationId xmlns:a16="http://schemas.microsoft.com/office/drawing/2014/main" id="{AA0407EB-798F-4EBF-954C-81EA94CA8DBE}"/>
            </a:ext>
          </a:extLst>
        </xdr:cNvPr>
        <xdr:cNvSpPr/>
      </xdr:nvSpPr>
      <xdr:spPr>
        <a:xfrm>
          <a:off x="18345150"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139700</xdr:rowOff>
    </xdr:from>
    <xdr:to>
      <xdr:col>102</xdr:col>
      <xdr:colOff>165100</xdr:colOff>
      <xdr:row>61</xdr:row>
      <xdr:rowOff>69850</xdr:rowOff>
    </xdr:to>
    <xdr:sp macro="" textlink="">
      <xdr:nvSpPr>
        <xdr:cNvPr id="705" name="フローチャート: 判断 704">
          <a:extLst>
            <a:ext uri="{FF2B5EF4-FFF2-40B4-BE49-F238E27FC236}">
              <a16:creationId xmlns:a16="http://schemas.microsoft.com/office/drawing/2014/main" id="{7ED31E1C-B9D9-49CF-96E4-308B9025B7C8}"/>
            </a:ext>
          </a:extLst>
        </xdr:cNvPr>
        <xdr:cNvSpPr/>
      </xdr:nvSpPr>
      <xdr:spPr>
        <a:xfrm>
          <a:off x="17554575" y="98583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6" name="フローチャート: 判断 705">
          <a:extLst>
            <a:ext uri="{FF2B5EF4-FFF2-40B4-BE49-F238E27FC236}">
              <a16:creationId xmlns:a16="http://schemas.microsoft.com/office/drawing/2014/main" id="{052EFF5E-BF53-4A45-81E6-E21DE6CCEC92}"/>
            </a:ext>
          </a:extLst>
        </xdr:cNvPr>
        <xdr:cNvSpPr/>
      </xdr:nvSpPr>
      <xdr:spPr>
        <a:xfrm>
          <a:off x="16754475" y="98869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664CD4D5-01CC-4193-9628-3F3E1281AD97}"/>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E9A97E50-7B9F-42D8-92E9-C0450ABEF59A}"/>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F0D183D4-5125-443C-B14F-4FDB91148344}"/>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CF2AA9ED-840E-4698-9672-FD5FEEDAC861}"/>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A58729A1-6A5B-425B-9EB3-EB429391D70E}"/>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712" name="楕円 711">
          <a:extLst>
            <a:ext uri="{FF2B5EF4-FFF2-40B4-BE49-F238E27FC236}">
              <a16:creationId xmlns:a16="http://schemas.microsoft.com/office/drawing/2014/main" id="{06DD6D95-7B7A-421A-B725-193544E56A7E}"/>
            </a:ext>
          </a:extLst>
        </xdr:cNvPr>
        <xdr:cNvSpPr/>
      </xdr:nvSpPr>
      <xdr:spPr>
        <a:xfrm>
          <a:off x="19897725" y="99250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22877</xdr:rowOff>
    </xdr:from>
    <xdr:ext cx="469744" cy="259045"/>
    <xdr:sp macro="" textlink="">
      <xdr:nvSpPr>
        <xdr:cNvPr id="713" name="【保健センター・保健所】&#10;一人当たり面積該当値テキスト">
          <a:extLst>
            <a:ext uri="{FF2B5EF4-FFF2-40B4-BE49-F238E27FC236}">
              <a16:creationId xmlns:a16="http://schemas.microsoft.com/office/drawing/2014/main" id="{18BE59E8-8FBF-4F67-A5D9-ED5F1AC40AD1}"/>
            </a:ext>
          </a:extLst>
        </xdr:cNvPr>
        <xdr:cNvSpPr txBox="1"/>
      </xdr:nvSpPr>
      <xdr:spPr>
        <a:xfrm>
          <a:off x="19992975" y="990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44450</xdr:rowOff>
    </xdr:from>
    <xdr:to>
      <xdr:col>112</xdr:col>
      <xdr:colOff>38100</xdr:colOff>
      <xdr:row>61</xdr:row>
      <xdr:rowOff>146050</xdr:rowOff>
    </xdr:to>
    <xdr:sp macro="" textlink="">
      <xdr:nvSpPr>
        <xdr:cNvPr id="714" name="楕円 713">
          <a:extLst>
            <a:ext uri="{FF2B5EF4-FFF2-40B4-BE49-F238E27FC236}">
              <a16:creationId xmlns:a16="http://schemas.microsoft.com/office/drawing/2014/main" id="{955508F4-E75D-488F-AB3D-39CCCBBEAC68}"/>
            </a:ext>
          </a:extLst>
        </xdr:cNvPr>
        <xdr:cNvSpPr/>
      </xdr:nvSpPr>
      <xdr:spPr>
        <a:xfrm>
          <a:off x="19154775" y="99250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95250</xdr:rowOff>
    </xdr:from>
    <xdr:to>
      <xdr:col>116</xdr:col>
      <xdr:colOff>63500</xdr:colOff>
      <xdr:row>61</xdr:row>
      <xdr:rowOff>95250</xdr:rowOff>
    </xdr:to>
    <xdr:cxnSp macro="">
      <xdr:nvCxnSpPr>
        <xdr:cNvPr id="715" name="直線コネクタ 714">
          <a:extLst>
            <a:ext uri="{FF2B5EF4-FFF2-40B4-BE49-F238E27FC236}">
              <a16:creationId xmlns:a16="http://schemas.microsoft.com/office/drawing/2014/main" id="{7D3C1C1B-33A1-4905-BDD2-AFB4043895C5}"/>
            </a:ext>
          </a:extLst>
        </xdr:cNvPr>
        <xdr:cNvCxnSpPr/>
      </xdr:nvCxnSpPr>
      <xdr:spPr>
        <a:xfrm>
          <a:off x="19202400" y="997267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44450</xdr:rowOff>
    </xdr:from>
    <xdr:to>
      <xdr:col>107</xdr:col>
      <xdr:colOff>101600</xdr:colOff>
      <xdr:row>61</xdr:row>
      <xdr:rowOff>146050</xdr:rowOff>
    </xdr:to>
    <xdr:sp macro="" textlink="">
      <xdr:nvSpPr>
        <xdr:cNvPr id="716" name="楕円 715">
          <a:extLst>
            <a:ext uri="{FF2B5EF4-FFF2-40B4-BE49-F238E27FC236}">
              <a16:creationId xmlns:a16="http://schemas.microsoft.com/office/drawing/2014/main" id="{3C64D61D-50ED-4F51-B608-3EC4C30C3465}"/>
            </a:ext>
          </a:extLst>
        </xdr:cNvPr>
        <xdr:cNvSpPr/>
      </xdr:nvSpPr>
      <xdr:spPr>
        <a:xfrm>
          <a:off x="18345150" y="99250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95250</xdr:rowOff>
    </xdr:from>
    <xdr:to>
      <xdr:col>111</xdr:col>
      <xdr:colOff>177800</xdr:colOff>
      <xdr:row>61</xdr:row>
      <xdr:rowOff>95250</xdr:rowOff>
    </xdr:to>
    <xdr:cxnSp macro="">
      <xdr:nvCxnSpPr>
        <xdr:cNvPr id="717" name="直線コネクタ 716">
          <a:extLst>
            <a:ext uri="{FF2B5EF4-FFF2-40B4-BE49-F238E27FC236}">
              <a16:creationId xmlns:a16="http://schemas.microsoft.com/office/drawing/2014/main" id="{F28002E4-8723-4024-9292-C5748C889BB9}"/>
            </a:ext>
          </a:extLst>
        </xdr:cNvPr>
        <xdr:cNvCxnSpPr/>
      </xdr:nvCxnSpPr>
      <xdr:spPr>
        <a:xfrm>
          <a:off x="18392775" y="99726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44450</xdr:rowOff>
    </xdr:from>
    <xdr:to>
      <xdr:col>102</xdr:col>
      <xdr:colOff>165100</xdr:colOff>
      <xdr:row>61</xdr:row>
      <xdr:rowOff>146050</xdr:rowOff>
    </xdr:to>
    <xdr:sp macro="" textlink="">
      <xdr:nvSpPr>
        <xdr:cNvPr id="718" name="楕円 717">
          <a:extLst>
            <a:ext uri="{FF2B5EF4-FFF2-40B4-BE49-F238E27FC236}">
              <a16:creationId xmlns:a16="http://schemas.microsoft.com/office/drawing/2014/main" id="{408D9E93-AC08-4005-82CF-50DB4ADCE99A}"/>
            </a:ext>
          </a:extLst>
        </xdr:cNvPr>
        <xdr:cNvSpPr/>
      </xdr:nvSpPr>
      <xdr:spPr>
        <a:xfrm>
          <a:off x="17554575" y="99250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95250</xdr:rowOff>
    </xdr:from>
    <xdr:to>
      <xdr:col>107</xdr:col>
      <xdr:colOff>50800</xdr:colOff>
      <xdr:row>61</xdr:row>
      <xdr:rowOff>95250</xdr:rowOff>
    </xdr:to>
    <xdr:cxnSp macro="">
      <xdr:nvCxnSpPr>
        <xdr:cNvPr id="719" name="直線コネクタ 718">
          <a:extLst>
            <a:ext uri="{FF2B5EF4-FFF2-40B4-BE49-F238E27FC236}">
              <a16:creationId xmlns:a16="http://schemas.microsoft.com/office/drawing/2014/main" id="{19B1AF18-B37F-465A-9A67-BE9BB37A6BD3}"/>
            </a:ext>
          </a:extLst>
        </xdr:cNvPr>
        <xdr:cNvCxnSpPr/>
      </xdr:nvCxnSpPr>
      <xdr:spPr>
        <a:xfrm>
          <a:off x="17602200" y="99726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44450</xdr:rowOff>
    </xdr:from>
    <xdr:to>
      <xdr:col>98</xdr:col>
      <xdr:colOff>38100</xdr:colOff>
      <xdr:row>61</xdr:row>
      <xdr:rowOff>146050</xdr:rowOff>
    </xdr:to>
    <xdr:sp macro="" textlink="">
      <xdr:nvSpPr>
        <xdr:cNvPr id="720" name="楕円 719">
          <a:extLst>
            <a:ext uri="{FF2B5EF4-FFF2-40B4-BE49-F238E27FC236}">
              <a16:creationId xmlns:a16="http://schemas.microsoft.com/office/drawing/2014/main" id="{7B98B269-A1A4-42BD-9BC3-F559617F8487}"/>
            </a:ext>
          </a:extLst>
        </xdr:cNvPr>
        <xdr:cNvSpPr/>
      </xdr:nvSpPr>
      <xdr:spPr>
        <a:xfrm>
          <a:off x="16754475" y="99250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95250</xdr:rowOff>
    </xdr:from>
    <xdr:to>
      <xdr:col>102</xdr:col>
      <xdr:colOff>114300</xdr:colOff>
      <xdr:row>61</xdr:row>
      <xdr:rowOff>95250</xdr:rowOff>
    </xdr:to>
    <xdr:cxnSp macro="">
      <xdr:nvCxnSpPr>
        <xdr:cNvPr id="721" name="直線コネクタ 720">
          <a:extLst>
            <a:ext uri="{FF2B5EF4-FFF2-40B4-BE49-F238E27FC236}">
              <a16:creationId xmlns:a16="http://schemas.microsoft.com/office/drawing/2014/main" id="{A29D2487-1CCE-4046-ADF9-D6AF6F510484}"/>
            </a:ext>
          </a:extLst>
        </xdr:cNvPr>
        <xdr:cNvCxnSpPr/>
      </xdr:nvCxnSpPr>
      <xdr:spPr>
        <a:xfrm>
          <a:off x="16802100" y="99726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722" name="n_1aveValue【保健センター・保健所】&#10;一人当たり面積">
          <a:extLst>
            <a:ext uri="{FF2B5EF4-FFF2-40B4-BE49-F238E27FC236}">
              <a16:creationId xmlns:a16="http://schemas.microsoft.com/office/drawing/2014/main" id="{A7B506AB-52C9-4379-A309-E63C8F3D0CF1}"/>
            </a:ext>
          </a:extLst>
        </xdr:cNvPr>
        <xdr:cNvSpPr txBox="1"/>
      </xdr:nvSpPr>
      <xdr:spPr>
        <a:xfrm>
          <a:off x="189834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723" name="n_2aveValue【保健センター・保健所】&#10;一人当たり面積">
          <a:extLst>
            <a:ext uri="{FF2B5EF4-FFF2-40B4-BE49-F238E27FC236}">
              <a16:creationId xmlns:a16="http://schemas.microsoft.com/office/drawing/2014/main" id="{64F9C03C-CC0B-4A41-B6B8-CF8934BE050D}"/>
            </a:ext>
          </a:extLst>
        </xdr:cNvPr>
        <xdr:cNvSpPr txBox="1"/>
      </xdr:nvSpPr>
      <xdr:spPr>
        <a:xfrm>
          <a:off x="181833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86377</xdr:rowOff>
    </xdr:from>
    <xdr:ext cx="469744" cy="259045"/>
    <xdr:sp macro="" textlink="">
      <xdr:nvSpPr>
        <xdr:cNvPr id="724" name="n_3aveValue【保健センター・保健所】&#10;一人当たり面積">
          <a:extLst>
            <a:ext uri="{FF2B5EF4-FFF2-40B4-BE49-F238E27FC236}">
              <a16:creationId xmlns:a16="http://schemas.microsoft.com/office/drawing/2014/main" id="{345C279A-A6EE-41AE-B585-52D40FC6274F}"/>
            </a:ext>
          </a:extLst>
        </xdr:cNvPr>
        <xdr:cNvSpPr txBox="1"/>
      </xdr:nvSpPr>
      <xdr:spPr>
        <a:xfrm>
          <a:off x="173832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725" name="n_4aveValue【保健センター・保健所】&#10;一人当たり面積">
          <a:extLst>
            <a:ext uri="{FF2B5EF4-FFF2-40B4-BE49-F238E27FC236}">
              <a16:creationId xmlns:a16="http://schemas.microsoft.com/office/drawing/2014/main" id="{79C3C0F9-FD41-49D4-9B7A-7C2A1DC48939}"/>
            </a:ext>
          </a:extLst>
        </xdr:cNvPr>
        <xdr:cNvSpPr txBox="1"/>
      </xdr:nvSpPr>
      <xdr:spPr>
        <a:xfrm>
          <a:off x="16592627" y="967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137177</xdr:rowOff>
    </xdr:from>
    <xdr:ext cx="469744" cy="259045"/>
    <xdr:sp macro="" textlink="">
      <xdr:nvSpPr>
        <xdr:cNvPr id="726" name="n_1mainValue【保健センター・保健所】&#10;一人当たり面積">
          <a:extLst>
            <a:ext uri="{FF2B5EF4-FFF2-40B4-BE49-F238E27FC236}">
              <a16:creationId xmlns:a16="http://schemas.microsoft.com/office/drawing/2014/main" id="{192F457B-8CCA-4793-A62B-B2A412C250E4}"/>
            </a:ext>
          </a:extLst>
        </xdr:cNvPr>
        <xdr:cNvSpPr txBox="1"/>
      </xdr:nvSpPr>
      <xdr:spPr>
        <a:xfrm>
          <a:off x="18983402" y="1001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137177</xdr:rowOff>
    </xdr:from>
    <xdr:ext cx="469744" cy="259045"/>
    <xdr:sp macro="" textlink="">
      <xdr:nvSpPr>
        <xdr:cNvPr id="727" name="n_2mainValue【保健センター・保健所】&#10;一人当たり面積">
          <a:extLst>
            <a:ext uri="{FF2B5EF4-FFF2-40B4-BE49-F238E27FC236}">
              <a16:creationId xmlns:a16="http://schemas.microsoft.com/office/drawing/2014/main" id="{9CC3546F-C28D-4457-8A99-83D8E8CA24E5}"/>
            </a:ext>
          </a:extLst>
        </xdr:cNvPr>
        <xdr:cNvSpPr txBox="1"/>
      </xdr:nvSpPr>
      <xdr:spPr>
        <a:xfrm>
          <a:off x="18183302" y="1001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137177</xdr:rowOff>
    </xdr:from>
    <xdr:ext cx="469744" cy="259045"/>
    <xdr:sp macro="" textlink="">
      <xdr:nvSpPr>
        <xdr:cNvPr id="728" name="n_3mainValue【保健センター・保健所】&#10;一人当たり面積">
          <a:extLst>
            <a:ext uri="{FF2B5EF4-FFF2-40B4-BE49-F238E27FC236}">
              <a16:creationId xmlns:a16="http://schemas.microsoft.com/office/drawing/2014/main" id="{B9DD0876-8080-4CB0-BEE7-BD66D0AFB24A}"/>
            </a:ext>
          </a:extLst>
        </xdr:cNvPr>
        <xdr:cNvSpPr txBox="1"/>
      </xdr:nvSpPr>
      <xdr:spPr>
        <a:xfrm>
          <a:off x="17383202" y="1001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137177</xdr:rowOff>
    </xdr:from>
    <xdr:ext cx="469744" cy="259045"/>
    <xdr:sp macro="" textlink="">
      <xdr:nvSpPr>
        <xdr:cNvPr id="729" name="n_4mainValue【保健センター・保健所】&#10;一人当たり面積">
          <a:extLst>
            <a:ext uri="{FF2B5EF4-FFF2-40B4-BE49-F238E27FC236}">
              <a16:creationId xmlns:a16="http://schemas.microsoft.com/office/drawing/2014/main" id="{2B0AAF7D-2B1F-4CE9-BAC9-4F3ABFBAFE50}"/>
            </a:ext>
          </a:extLst>
        </xdr:cNvPr>
        <xdr:cNvSpPr txBox="1"/>
      </xdr:nvSpPr>
      <xdr:spPr>
        <a:xfrm>
          <a:off x="16592627" y="1001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0" name="正方形/長方形 729">
          <a:extLst>
            <a:ext uri="{FF2B5EF4-FFF2-40B4-BE49-F238E27FC236}">
              <a16:creationId xmlns:a16="http://schemas.microsoft.com/office/drawing/2014/main" id="{3119C1F3-A0FB-46BD-AF38-129504BC1DF1}"/>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1" name="正方形/長方形 730">
          <a:extLst>
            <a:ext uri="{FF2B5EF4-FFF2-40B4-BE49-F238E27FC236}">
              <a16:creationId xmlns:a16="http://schemas.microsoft.com/office/drawing/2014/main" id="{52487E43-46D5-47D8-B0F6-759CBDDF90D1}"/>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2" name="正方形/長方形 731">
          <a:extLst>
            <a:ext uri="{FF2B5EF4-FFF2-40B4-BE49-F238E27FC236}">
              <a16:creationId xmlns:a16="http://schemas.microsoft.com/office/drawing/2014/main" id="{44B9D977-D90B-4E3D-B65C-3FC71EFC463D}"/>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3" name="正方形/長方形 732">
          <a:extLst>
            <a:ext uri="{FF2B5EF4-FFF2-40B4-BE49-F238E27FC236}">
              <a16:creationId xmlns:a16="http://schemas.microsoft.com/office/drawing/2014/main" id="{D6F87892-28AC-4E12-9070-7B6A1CBE81E8}"/>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4" name="正方形/長方形 733">
          <a:extLst>
            <a:ext uri="{FF2B5EF4-FFF2-40B4-BE49-F238E27FC236}">
              <a16:creationId xmlns:a16="http://schemas.microsoft.com/office/drawing/2014/main" id="{CD0CA852-BEC8-42D7-B56E-BE943FA23018}"/>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5" name="正方形/長方形 734">
          <a:extLst>
            <a:ext uri="{FF2B5EF4-FFF2-40B4-BE49-F238E27FC236}">
              <a16:creationId xmlns:a16="http://schemas.microsoft.com/office/drawing/2014/main" id="{EDB2A33C-E2C6-49F7-A139-17B2E9B3AE20}"/>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6" name="正方形/長方形 735">
          <a:extLst>
            <a:ext uri="{FF2B5EF4-FFF2-40B4-BE49-F238E27FC236}">
              <a16:creationId xmlns:a16="http://schemas.microsoft.com/office/drawing/2014/main" id="{50DABE8C-3713-49B5-939F-712E671081DD}"/>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正方形/長方形 736">
          <a:extLst>
            <a:ext uri="{FF2B5EF4-FFF2-40B4-BE49-F238E27FC236}">
              <a16:creationId xmlns:a16="http://schemas.microsoft.com/office/drawing/2014/main" id="{5B018E0F-0DF6-40FB-B6BC-60F931FAB728}"/>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8" name="テキスト ボックス 737">
          <a:extLst>
            <a:ext uri="{FF2B5EF4-FFF2-40B4-BE49-F238E27FC236}">
              <a16:creationId xmlns:a16="http://schemas.microsoft.com/office/drawing/2014/main" id="{90848273-6B63-4D71-B24E-27B655AE1CC9}"/>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9" name="直線コネクタ 738">
          <a:extLst>
            <a:ext uri="{FF2B5EF4-FFF2-40B4-BE49-F238E27FC236}">
              <a16:creationId xmlns:a16="http://schemas.microsoft.com/office/drawing/2014/main" id="{57B12FCA-6F54-491D-B4FD-1D3989BE5709}"/>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40" name="テキスト ボックス 739">
          <a:extLst>
            <a:ext uri="{FF2B5EF4-FFF2-40B4-BE49-F238E27FC236}">
              <a16:creationId xmlns:a16="http://schemas.microsoft.com/office/drawing/2014/main" id="{1C364F06-47F8-4E1C-99B5-164EA2CA9F74}"/>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41" name="直線コネクタ 740">
          <a:extLst>
            <a:ext uri="{FF2B5EF4-FFF2-40B4-BE49-F238E27FC236}">
              <a16:creationId xmlns:a16="http://schemas.microsoft.com/office/drawing/2014/main" id="{82907E7C-18E6-488D-B2C4-0782A2A9A9AA}"/>
            </a:ext>
          </a:extLst>
        </xdr:cNvPr>
        <xdr:cNvCxnSpPr/>
      </xdr:nvCxnSpPr>
      <xdr:spPr>
        <a:xfrm>
          <a:off x="11210925" y="1396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42" name="テキスト ボックス 741">
          <a:extLst>
            <a:ext uri="{FF2B5EF4-FFF2-40B4-BE49-F238E27FC236}">
              <a16:creationId xmlns:a16="http://schemas.microsoft.com/office/drawing/2014/main" id="{FB17C747-8B11-4C22-95BC-1F7767CC4F0E}"/>
            </a:ext>
          </a:extLst>
        </xdr:cNvPr>
        <xdr:cNvSpPr txBox="1"/>
      </xdr:nvSpPr>
      <xdr:spPr>
        <a:xfrm>
          <a:off x="10845966" y="1382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3" name="直線コネクタ 742">
          <a:extLst>
            <a:ext uri="{FF2B5EF4-FFF2-40B4-BE49-F238E27FC236}">
              <a16:creationId xmlns:a16="http://schemas.microsoft.com/office/drawing/2014/main" id="{BA5D17D8-FCCE-43E6-9358-359484F8AC2A}"/>
            </a:ext>
          </a:extLst>
        </xdr:cNvPr>
        <xdr:cNvCxnSpPr/>
      </xdr:nvCxnSpPr>
      <xdr:spPr>
        <a:xfrm>
          <a:off x="11210925" y="1353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4" name="テキスト ボックス 743">
          <a:extLst>
            <a:ext uri="{FF2B5EF4-FFF2-40B4-BE49-F238E27FC236}">
              <a16:creationId xmlns:a16="http://schemas.microsoft.com/office/drawing/2014/main" id="{F448C42F-9B18-4E51-ADEA-D6F1C66A1868}"/>
            </a:ext>
          </a:extLst>
        </xdr:cNvPr>
        <xdr:cNvSpPr txBox="1"/>
      </xdr:nvSpPr>
      <xdr:spPr>
        <a:xfrm>
          <a:off x="10845966"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5" name="直線コネクタ 744">
          <a:extLst>
            <a:ext uri="{FF2B5EF4-FFF2-40B4-BE49-F238E27FC236}">
              <a16:creationId xmlns:a16="http://schemas.microsoft.com/office/drawing/2014/main" id="{78150112-711F-4368-9190-2433629FE962}"/>
            </a:ext>
          </a:extLst>
        </xdr:cNvPr>
        <xdr:cNvCxnSpPr/>
      </xdr:nvCxnSpPr>
      <xdr:spPr>
        <a:xfrm>
          <a:off x="11210925" y="1310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6" name="テキスト ボックス 745">
          <a:extLst>
            <a:ext uri="{FF2B5EF4-FFF2-40B4-BE49-F238E27FC236}">
              <a16:creationId xmlns:a16="http://schemas.microsoft.com/office/drawing/2014/main" id="{11D1AF1C-AF41-4A37-A028-382C00F862A6}"/>
            </a:ext>
          </a:extLst>
        </xdr:cNvPr>
        <xdr:cNvSpPr txBox="1"/>
      </xdr:nvSpPr>
      <xdr:spPr>
        <a:xfrm>
          <a:off x="10845966"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7" name="直線コネクタ 746">
          <a:extLst>
            <a:ext uri="{FF2B5EF4-FFF2-40B4-BE49-F238E27FC236}">
              <a16:creationId xmlns:a16="http://schemas.microsoft.com/office/drawing/2014/main" id="{F37DC5E8-D6FE-42E1-92D4-F33D34ABE724}"/>
            </a:ext>
          </a:extLst>
        </xdr:cNvPr>
        <xdr:cNvCxnSpPr/>
      </xdr:nvCxnSpPr>
      <xdr:spPr>
        <a:xfrm>
          <a:off x="11210925" y="1266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8" name="テキスト ボックス 747">
          <a:extLst>
            <a:ext uri="{FF2B5EF4-FFF2-40B4-BE49-F238E27FC236}">
              <a16:creationId xmlns:a16="http://schemas.microsoft.com/office/drawing/2014/main" id="{D0934442-4700-4B00-87B6-865E2BBAE638}"/>
            </a:ext>
          </a:extLst>
        </xdr:cNvPr>
        <xdr:cNvSpPr txBox="1"/>
      </xdr:nvSpPr>
      <xdr:spPr>
        <a:xfrm>
          <a:off x="10845966"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D715C23C-5441-491F-9BA1-6F82B6EBB7FC}"/>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50" name="テキスト ボックス 749">
          <a:extLst>
            <a:ext uri="{FF2B5EF4-FFF2-40B4-BE49-F238E27FC236}">
              <a16:creationId xmlns:a16="http://schemas.microsoft.com/office/drawing/2014/main" id="{F9249CDC-6949-460F-A7C1-CC5CA8465AFB}"/>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B2164B2A-745F-4A3C-A3EC-C417A7972979}"/>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28956</xdr:rowOff>
    </xdr:from>
    <xdr:to>
      <xdr:col>85</xdr:col>
      <xdr:colOff>126364</xdr:colOff>
      <xdr:row>86</xdr:row>
      <xdr:rowOff>152400</xdr:rowOff>
    </xdr:to>
    <xdr:cxnSp macro="">
      <xdr:nvCxnSpPr>
        <xdr:cNvPr id="752" name="直線コネクタ 751">
          <a:extLst>
            <a:ext uri="{FF2B5EF4-FFF2-40B4-BE49-F238E27FC236}">
              <a16:creationId xmlns:a16="http://schemas.microsoft.com/office/drawing/2014/main" id="{5626313A-35A5-4C63-9E15-4FC8D56288B4}"/>
            </a:ext>
          </a:extLst>
        </xdr:cNvPr>
        <xdr:cNvCxnSpPr/>
      </xdr:nvCxnSpPr>
      <xdr:spPr>
        <a:xfrm flipV="1">
          <a:off x="14696439" y="12655931"/>
          <a:ext cx="0" cy="1422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753" name="【消防施設】&#10;有形固定資産減価償却率最小値テキスト">
          <a:extLst>
            <a:ext uri="{FF2B5EF4-FFF2-40B4-BE49-F238E27FC236}">
              <a16:creationId xmlns:a16="http://schemas.microsoft.com/office/drawing/2014/main" id="{7F0EC860-E3C2-4A57-B840-FDA7D4BCD86E}"/>
            </a:ext>
          </a:extLst>
        </xdr:cNvPr>
        <xdr:cNvSpPr txBox="1"/>
      </xdr:nvSpPr>
      <xdr:spPr>
        <a:xfrm>
          <a:off x="14735175" y="1408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754" name="直線コネクタ 753">
          <a:extLst>
            <a:ext uri="{FF2B5EF4-FFF2-40B4-BE49-F238E27FC236}">
              <a16:creationId xmlns:a16="http://schemas.microsoft.com/office/drawing/2014/main" id="{6DA3310D-5F0D-41FA-96DE-97B8B47A1D8C}"/>
            </a:ext>
          </a:extLst>
        </xdr:cNvPr>
        <xdr:cNvCxnSpPr/>
      </xdr:nvCxnSpPr>
      <xdr:spPr>
        <a:xfrm>
          <a:off x="14611350" y="140779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147083</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12D80C39-F295-4A86-BF20-10D1AB49AC14}"/>
            </a:ext>
          </a:extLst>
        </xdr:cNvPr>
        <xdr:cNvSpPr txBox="1"/>
      </xdr:nvSpPr>
      <xdr:spPr>
        <a:xfrm>
          <a:off x="14735175" y="12450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28956</xdr:rowOff>
    </xdr:from>
    <xdr:to>
      <xdr:col>86</xdr:col>
      <xdr:colOff>25400</xdr:colOff>
      <xdr:row>78</xdr:row>
      <xdr:rowOff>28956</xdr:rowOff>
    </xdr:to>
    <xdr:cxnSp macro="">
      <xdr:nvCxnSpPr>
        <xdr:cNvPr id="756" name="直線コネクタ 755">
          <a:extLst>
            <a:ext uri="{FF2B5EF4-FFF2-40B4-BE49-F238E27FC236}">
              <a16:creationId xmlns:a16="http://schemas.microsoft.com/office/drawing/2014/main" id="{1B0A0E2F-C331-4065-9E04-A42D439601B7}"/>
            </a:ext>
          </a:extLst>
        </xdr:cNvPr>
        <xdr:cNvCxnSpPr/>
      </xdr:nvCxnSpPr>
      <xdr:spPr>
        <a:xfrm>
          <a:off x="14611350" y="1265593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83329</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9E7CC792-CD9D-4313-9C48-849242201AA8}"/>
            </a:ext>
          </a:extLst>
        </xdr:cNvPr>
        <xdr:cNvSpPr txBox="1"/>
      </xdr:nvSpPr>
      <xdr:spPr>
        <a:xfrm>
          <a:off x="14735175" y="13202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60452</xdr:rowOff>
    </xdr:from>
    <xdr:to>
      <xdr:col>85</xdr:col>
      <xdr:colOff>177800</xdr:colOff>
      <xdr:row>82</xdr:row>
      <xdr:rowOff>162052</xdr:rowOff>
    </xdr:to>
    <xdr:sp macro="" textlink="">
      <xdr:nvSpPr>
        <xdr:cNvPr id="758" name="フローチャート: 判断 757">
          <a:extLst>
            <a:ext uri="{FF2B5EF4-FFF2-40B4-BE49-F238E27FC236}">
              <a16:creationId xmlns:a16="http://schemas.microsoft.com/office/drawing/2014/main" id="{0D6E2DCF-3A8B-42B2-8BB1-BFF5B86E334C}"/>
            </a:ext>
          </a:extLst>
        </xdr:cNvPr>
        <xdr:cNvSpPr/>
      </xdr:nvSpPr>
      <xdr:spPr>
        <a:xfrm>
          <a:off x="14649450" y="1334147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5587</xdr:rowOff>
    </xdr:from>
    <xdr:to>
      <xdr:col>81</xdr:col>
      <xdr:colOff>101600</xdr:colOff>
      <xdr:row>82</xdr:row>
      <xdr:rowOff>107187</xdr:rowOff>
    </xdr:to>
    <xdr:sp macro="" textlink="">
      <xdr:nvSpPr>
        <xdr:cNvPr id="759" name="フローチャート: 判断 758">
          <a:extLst>
            <a:ext uri="{FF2B5EF4-FFF2-40B4-BE49-F238E27FC236}">
              <a16:creationId xmlns:a16="http://schemas.microsoft.com/office/drawing/2014/main" id="{70AEB9C0-DFCC-4A21-85E5-4B22028DCCA1}"/>
            </a:ext>
          </a:extLst>
        </xdr:cNvPr>
        <xdr:cNvSpPr/>
      </xdr:nvSpPr>
      <xdr:spPr>
        <a:xfrm>
          <a:off x="13887450" y="1328661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145035</xdr:rowOff>
    </xdr:from>
    <xdr:to>
      <xdr:col>76</xdr:col>
      <xdr:colOff>165100</xdr:colOff>
      <xdr:row>82</xdr:row>
      <xdr:rowOff>75185</xdr:rowOff>
    </xdr:to>
    <xdr:sp macro="" textlink="">
      <xdr:nvSpPr>
        <xdr:cNvPr id="760" name="フローチャート: 判断 759">
          <a:extLst>
            <a:ext uri="{FF2B5EF4-FFF2-40B4-BE49-F238E27FC236}">
              <a16:creationId xmlns:a16="http://schemas.microsoft.com/office/drawing/2014/main" id="{062C5FC8-8AC9-4802-AA97-D600EB327614}"/>
            </a:ext>
          </a:extLst>
        </xdr:cNvPr>
        <xdr:cNvSpPr/>
      </xdr:nvSpPr>
      <xdr:spPr>
        <a:xfrm>
          <a:off x="13096875" y="132577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90170</xdr:rowOff>
    </xdr:from>
    <xdr:to>
      <xdr:col>72</xdr:col>
      <xdr:colOff>38100</xdr:colOff>
      <xdr:row>82</xdr:row>
      <xdr:rowOff>20320</xdr:rowOff>
    </xdr:to>
    <xdr:sp macro="" textlink="">
      <xdr:nvSpPr>
        <xdr:cNvPr id="761" name="フローチャート: 判断 760">
          <a:extLst>
            <a:ext uri="{FF2B5EF4-FFF2-40B4-BE49-F238E27FC236}">
              <a16:creationId xmlns:a16="http://schemas.microsoft.com/office/drawing/2014/main" id="{FB3F2A21-7B23-46E2-9A83-65AA70ED0CF6}"/>
            </a:ext>
          </a:extLst>
        </xdr:cNvPr>
        <xdr:cNvSpPr/>
      </xdr:nvSpPr>
      <xdr:spPr>
        <a:xfrm>
          <a:off x="12296775" y="132029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103887</xdr:rowOff>
    </xdr:from>
    <xdr:to>
      <xdr:col>67</xdr:col>
      <xdr:colOff>101600</xdr:colOff>
      <xdr:row>82</xdr:row>
      <xdr:rowOff>34037</xdr:rowOff>
    </xdr:to>
    <xdr:sp macro="" textlink="">
      <xdr:nvSpPr>
        <xdr:cNvPr id="762" name="フローチャート: 判断 761">
          <a:extLst>
            <a:ext uri="{FF2B5EF4-FFF2-40B4-BE49-F238E27FC236}">
              <a16:creationId xmlns:a16="http://schemas.microsoft.com/office/drawing/2014/main" id="{DCA55018-B693-4710-B36D-502EB02A8981}"/>
            </a:ext>
          </a:extLst>
        </xdr:cNvPr>
        <xdr:cNvSpPr/>
      </xdr:nvSpPr>
      <xdr:spPr>
        <a:xfrm>
          <a:off x="11487150" y="1322298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AE70FA3-0F30-4897-A2E8-15FEE3752CC7}"/>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609BA532-D7D4-4A7E-8E24-787C2834BF52}"/>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7C621D33-73F9-4F41-B161-571DCB4F9AB9}"/>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CA2DF603-0323-4A1B-B922-F06D60F369F3}"/>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7099D28D-9E60-4CDB-80E3-EDA50F4014CD}"/>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26163</xdr:rowOff>
    </xdr:from>
    <xdr:to>
      <xdr:col>85</xdr:col>
      <xdr:colOff>177800</xdr:colOff>
      <xdr:row>85</xdr:row>
      <xdr:rowOff>127763</xdr:rowOff>
    </xdr:to>
    <xdr:sp macro="" textlink="">
      <xdr:nvSpPr>
        <xdr:cNvPr id="768" name="楕円 767">
          <a:extLst>
            <a:ext uri="{FF2B5EF4-FFF2-40B4-BE49-F238E27FC236}">
              <a16:creationId xmlns:a16="http://schemas.microsoft.com/office/drawing/2014/main" id="{CF8FB8FA-C9AF-4DA4-896D-ECC39174A8CF}"/>
            </a:ext>
          </a:extLst>
        </xdr:cNvPr>
        <xdr:cNvSpPr/>
      </xdr:nvSpPr>
      <xdr:spPr>
        <a:xfrm>
          <a:off x="14649450" y="1379296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4590</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51D0357E-0723-4E0D-84A6-9E02729305BD}"/>
            </a:ext>
          </a:extLst>
        </xdr:cNvPr>
        <xdr:cNvSpPr txBox="1"/>
      </xdr:nvSpPr>
      <xdr:spPr>
        <a:xfrm>
          <a:off x="14735175" y="13771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94742</xdr:rowOff>
    </xdr:from>
    <xdr:to>
      <xdr:col>81</xdr:col>
      <xdr:colOff>101600</xdr:colOff>
      <xdr:row>86</xdr:row>
      <xdr:rowOff>24892</xdr:rowOff>
    </xdr:to>
    <xdr:sp macro="" textlink="">
      <xdr:nvSpPr>
        <xdr:cNvPr id="770" name="楕円 769">
          <a:extLst>
            <a:ext uri="{FF2B5EF4-FFF2-40B4-BE49-F238E27FC236}">
              <a16:creationId xmlns:a16="http://schemas.microsoft.com/office/drawing/2014/main" id="{D18B596B-5B6D-4D83-B7E3-984913D6E6ED}"/>
            </a:ext>
          </a:extLst>
        </xdr:cNvPr>
        <xdr:cNvSpPr/>
      </xdr:nvSpPr>
      <xdr:spPr>
        <a:xfrm>
          <a:off x="13887450" y="1385836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76963</xdr:rowOff>
    </xdr:from>
    <xdr:to>
      <xdr:col>85</xdr:col>
      <xdr:colOff>127000</xdr:colOff>
      <xdr:row>85</xdr:row>
      <xdr:rowOff>145542</xdr:rowOff>
    </xdr:to>
    <xdr:cxnSp macro="">
      <xdr:nvCxnSpPr>
        <xdr:cNvPr id="771" name="直線コネクタ 770">
          <a:extLst>
            <a:ext uri="{FF2B5EF4-FFF2-40B4-BE49-F238E27FC236}">
              <a16:creationId xmlns:a16="http://schemas.microsoft.com/office/drawing/2014/main" id="{CB7CEE5B-5665-4142-A78A-3F6604C97C31}"/>
            </a:ext>
          </a:extLst>
        </xdr:cNvPr>
        <xdr:cNvCxnSpPr/>
      </xdr:nvCxnSpPr>
      <xdr:spPr>
        <a:xfrm flipV="1">
          <a:off x="13935075" y="13840588"/>
          <a:ext cx="762000" cy="6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3302</xdr:rowOff>
    </xdr:from>
    <xdr:to>
      <xdr:col>76</xdr:col>
      <xdr:colOff>165100</xdr:colOff>
      <xdr:row>85</xdr:row>
      <xdr:rowOff>104902</xdr:rowOff>
    </xdr:to>
    <xdr:sp macro="" textlink="">
      <xdr:nvSpPr>
        <xdr:cNvPr id="772" name="楕円 771">
          <a:extLst>
            <a:ext uri="{FF2B5EF4-FFF2-40B4-BE49-F238E27FC236}">
              <a16:creationId xmlns:a16="http://schemas.microsoft.com/office/drawing/2014/main" id="{3CDF1125-E874-4971-A337-1ED0ACA98607}"/>
            </a:ext>
          </a:extLst>
        </xdr:cNvPr>
        <xdr:cNvSpPr/>
      </xdr:nvSpPr>
      <xdr:spPr>
        <a:xfrm>
          <a:off x="13096875" y="1377010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54102</xdr:rowOff>
    </xdr:from>
    <xdr:to>
      <xdr:col>81</xdr:col>
      <xdr:colOff>50800</xdr:colOff>
      <xdr:row>85</xdr:row>
      <xdr:rowOff>145542</xdr:rowOff>
    </xdr:to>
    <xdr:cxnSp macro="">
      <xdr:nvCxnSpPr>
        <xdr:cNvPr id="773" name="直線コネクタ 772">
          <a:extLst>
            <a:ext uri="{FF2B5EF4-FFF2-40B4-BE49-F238E27FC236}">
              <a16:creationId xmlns:a16="http://schemas.microsoft.com/office/drawing/2014/main" id="{352DABA6-CA9A-477A-9A1A-27A2B5DD528B}"/>
            </a:ext>
          </a:extLst>
        </xdr:cNvPr>
        <xdr:cNvCxnSpPr/>
      </xdr:nvCxnSpPr>
      <xdr:spPr>
        <a:xfrm>
          <a:off x="13144500" y="13817727"/>
          <a:ext cx="790575" cy="8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44450</xdr:rowOff>
    </xdr:from>
    <xdr:to>
      <xdr:col>72</xdr:col>
      <xdr:colOff>38100</xdr:colOff>
      <xdr:row>85</xdr:row>
      <xdr:rowOff>146050</xdr:rowOff>
    </xdr:to>
    <xdr:sp macro="" textlink="">
      <xdr:nvSpPr>
        <xdr:cNvPr id="774" name="楕円 773">
          <a:extLst>
            <a:ext uri="{FF2B5EF4-FFF2-40B4-BE49-F238E27FC236}">
              <a16:creationId xmlns:a16="http://schemas.microsoft.com/office/drawing/2014/main" id="{8AEC57F5-9EA5-44F4-AA14-1A35E2B68594}"/>
            </a:ext>
          </a:extLst>
        </xdr:cNvPr>
        <xdr:cNvSpPr/>
      </xdr:nvSpPr>
      <xdr:spPr>
        <a:xfrm>
          <a:off x="12296775" y="13811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54102</xdr:rowOff>
    </xdr:from>
    <xdr:to>
      <xdr:col>76</xdr:col>
      <xdr:colOff>114300</xdr:colOff>
      <xdr:row>85</xdr:row>
      <xdr:rowOff>95250</xdr:rowOff>
    </xdr:to>
    <xdr:cxnSp macro="">
      <xdr:nvCxnSpPr>
        <xdr:cNvPr id="775" name="直線コネクタ 774">
          <a:extLst>
            <a:ext uri="{FF2B5EF4-FFF2-40B4-BE49-F238E27FC236}">
              <a16:creationId xmlns:a16="http://schemas.microsoft.com/office/drawing/2014/main" id="{E2D62A2F-8EE7-4856-B1FA-E83316C62D8D}"/>
            </a:ext>
          </a:extLst>
        </xdr:cNvPr>
        <xdr:cNvCxnSpPr/>
      </xdr:nvCxnSpPr>
      <xdr:spPr>
        <a:xfrm flipV="1">
          <a:off x="12344400" y="13817727"/>
          <a:ext cx="8001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7874</xdr:rowOff>
    </xdr:from>
    <xdr:to>
      <xdr:col>67</xdr:col>
      <xdr:colOff>101600</xdr:colOff>
      <xdr:row>85</xdr:row>
      <xdr:rowOff>109474</xdr:rowOff>
    </xdr:to>
    <xdr:sp macro="" textlink="">
      <xdr:nvSpPr>
        <xdr:cNvPr id="776" name="楕円 775">
          <a:extLst>
            <a:ext uri="{FF2B5EF4-FFF2-40B4-BE49-F238E27FC236}">
              <a16:creationId xmlns:a16="http://schemas.microsoft.com/office/drawing/2014/main" id="{1B419659-78C9-4F64-AC43-5D7A613DD850}"/>
            </a:ext>
          </a:extLst>
        </xdr:cNvPr>
        <xdr:cNvSpPr/>
      </xdr:nvSpPr>
      <xdr:spPr>
        <a:xfrm>
          <a:off x="11487150" y="1377467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58674</xdr:rowOff>
    </xdr:from>
    <xdr:to>
      <xdr:col>71</xdr:col>
      <xdr:colOff>177800</xdr:colOff>
      <xdr:row>85</xdr:row>
      <xdr:rowOff>95250</xdr:rowOff>
    </xdr:to>
    <xdr:cxnSp macro="">
      <xdr:nvCxnSpPr>
        <xdr:cNvPr id="777" name="直線コネクタ 776">
          <a:extLst>
            <a:ext uri="{FF2B5EF4-FFF2-40B4-BE49-F238E27FC236}">
              <a16:creationId xmlns:a16="http://schemas.microsoft.com/office/drawing/2014/main" id="{622AF8BF-F748-4A12-BDB5-049059EE468B}"/>
            </a:ext>
          </a:extLst>
        </xdr:cNvPr>
        <xdr:cNvCxnSpPr/>
      </xdr:nvCxnSpPr>
      <xdr:spPr>
        <a:xfrm>
          <a:off x="11534775" y="13822299"/>
          <a:ext cx="809625"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123714</xdr:rowOff>
    </xdr:from>
    <xdr:ext cx="405111" cy="259045"/>
    <xdr:sp macro="" textlink="">
      <xdr:nvSpPr>
        <xdr:cNvPr id="778" name="n_1aveValue【消防施設】&#10;有形固定資産減価償却率">
          <a:extLst>
            <a:ext uri="{FF2B5EF4-FFF2-40B4-BE49-F238E27FC236}">
              <a16:creationId xmlns:a16="http://schemas.microsoft.com/office/drawing/2014/main" id="{E5062C51-D623-4FD1-B5EF-769A34708B98}"/>
            </a:ext>
          </a:extLst>
        </xdr:cNvPr>
        <xdr:cNvSpPr txBox="1"/>
      </xdr:nvSpPr>
      <xdr:spPr>
        <a:xfrm>
          <a:off x="13745219" y="1308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91712</xdr:rowOff>
    </xdr:from>
    <xdr:ext cx="405111" cy="259045"/>
    <xdr:sp macro="" textlink="">
      <xdr:nvSpPr>
        <xdr:cNvPr id="779" name="n_2aveValue【消防施設】&#10;有形固定資産減価償却率">
          <a:extLst>
            <a:ext uri="{FF2B5EF4-FFF2-40B4-BE49-F238E27FC236}">
              <a16:creationId xmlns:a16="http://schemas.microsoft.com/office/drawing/2014/main" id="{F831C43A-310A-4D4C-A8B2-4C8D41A39FD8}"/>
            </a:ext>
          </a:extLst>
        </xdr:cNvPr>
        <xdr:cNvSpPr txBox="1"/>
      </xdr:nvSpPr>
      <xdr:spPr>
        <a:xfrm>
          <a:off x="12964169" y="13042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36847</xdr:rowOff>
    </xdr:from>
    <xdr:ext cx="405111" cy="259045"/>
    <xdr:sp macro="" textlink="">
      <xdr:nvSpPr>
        <xdr:cNvPr id="780" name="n_3aveValue【消防施設】&#10;有形固定資産減価償却率">
          <a:extLst>
            <a:ext uri="{FF2B5EF4-FFF2-40B4-BE49-F238E27FC236}">
              <a16:creationId xmlns:a16="http://schemas.microsoft.com/office/drawing/2014/main" id="{1C741EEC-29B1-45F3-8DAD-308C3F9413FD}"/>
            </a:ext>
          </a:extLst>
        </xdr:cNvPr>
        <xdr:cNvSpPr txBox="1"/>
      </xdr:nvSpPr>
      <xdr:spPr>
        <a:xfrm>
          <a:off x="12164069" y="1299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50564</xdr:rowOff>
    </xdr:from>
    <xdr:ext cx="405111" cy="259045"/>
    <xdr:sp macro="" textlink="">
      <xdr:nvSpPr>
        <xdr:cNvPr id="781" name="n_4aveValue【消防施設】&#10;有形固定資産減価償却率">
          <a:extLst>
            <a:ext uri="{FF2B5EF4-FFF2-40B4-BE49-F238E27FC236}">
              <a16:creationId xmlns:a16="http://schemas.microsoft.com/office/drawing/2014/main" id="{5C3AED67-AC43-4317-BE5A-C7F4B830E252}"/>
            </a:ext>
          </a:extLst>
        </xdr:cNvPr>
        <xdr:cNvSpPr txBox="1"/>
      </xdr:nvSpPr>
      <xdr:spPr>
        <a:xfrm>
          <a:off x="11354444" y="13001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16019</xdr:rowOff>
    </xdr:from>
    <xdr:ext cx="405111" cy="259045"/>
    <xdr:sp macro="" textlink="">
      <xdr:nvSpPr>
        <xdr:cNvPr id="782" name="n_1mainValue【消防施設】&#10;有形固定資産減価償却率">
          <a:extLst>
            <a:ext uri="{FF2B5EF4-FFF2-40B4-BE49-F238E27FC236}">
              <a16:creationId xmlns:a16="http://schemas.microsoft.com/office/drawing/2014/main" id="{4B3EC7D5-4C90-4989-9C16-23A55AEFD3FD}"/>
            </a:ext>
          </a:extLst>
        </xdr:cNvPr>
        <xdr:cNvSpPr txBox="1"/>
      </xdr:nvSpPr>
      <xdr:spPr>
        <a:xfrm>
          <a:off x="13745219" y="13941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96029</xdr:rowOff>
    </xdr:from>
    <xdr:ext cx="405111" cy="259045"/>
    <xdr:sp macro="" textlink="">
      <xdr:nvSpPr>
        <xdr:cNvPr id="783" name="n_2mainValue【消防施設】&#10;有形固定資産減価償却率">
          <a:extLst>
            <a:ext uri="{FF2B5EF4-FFF2-40B4-BE49-F238E27FC236}">
              <a16:creationId xmlns:a16="http://schemas.microsoft.com/office/drawing/2014/main" id="{A0B6E9DF-92CD-4D15-B625-294EB3CDFDE3}"/>
            </a:ext>
          </a:extLst>
        </xdr:cNvPr>
        <xdr:cNvSpPr txBox="1"/>
      </xdr:nvSpPr>
      <xdr:spPr>
        <a:xfrm>
          <a:off x="12964169" y="13859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137177</xdr:rowOff>
    </xdr:from>
    <xdr:ext cx="405111" cy="259045"/>
    <xdr:sp macro="" textlink="">
      <xdr:nvSpPr>
        <xdr:cNvPr id="784" name="n_3mainValue【消防施設】&#10;有形固定資産減価償却率">
          <a:extLst>
            <a:ext uri="{FF2B5EF4-FFF2-40B4-BE49-F238E27FC236}">
              <a16:creationId xmlns:a16="http://schemas.microsoft.com/office/drawing/2014/main" id="{8D13173B-1C9E-4779-B664-84586BABFBA5}"/>
            </a:ext>
          </a:extLst>
        </xdr:cNvPr>
        <xdr:cNvSpPr txBox="1"/>
      </xdr:nvSpPr>
      <xdr:spPr>
        <a:xfrm>
          <a:off x="12164069" y="1390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100601</xdr:rowOff>
    </xdr:from>
    <xdr:ext cx="405111" cy="259045"/>
    <xdr:sp macro="" textlink="">
      <xdr:nvSpPr>
        <xdr:cNvPr id="785" name="n_4mainValue【消防施設】&#10;有形固定資産減価償却率">
          <a:extLst>
            <a:ext uri="{FF2B5EF4-FFF2-40B4-BE49-F238E27FC236}">
              <a16:creationId xmlns:a16="http://schemas.microsoft.com/office/drawing/2014/main" id="{77753430-84C4-41A6-9EEF-66F8E011CF49}"/>
            </a:ext>
          </a:extLst>
        </xdr:cNvPr>
        <xdr:cNvSpPr txBox="1"/>
      </xdr:nvSpPr>
      <xdr:spPr>
        <a:xfrm>
          <a:off x="11354444" y="13867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A7B3714B-727F-4A96-A3A6-6C5178434B28}"/>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F143041A-C64D-49BD-84D8-51F7D209CEEC}"/>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E34DCB7C-30F2-47EB-AC00-A27AD22FA895}"/>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974ADE02-E884-4C55-9E12-8618A395BB18}"/>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4877EDF2-DF63-430F-A287-E82BB81D99BF}"/>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64A26AD7-BD9D-49EB-B866-5555CAA34665}"/>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9F5EA69E-E5D9-49B4-9C50-68F7403E3CE7}"/>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C873285E-20F4-44D3-9E6A-33506873C2EE}"/>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A292B841-C23A-459A-BD99-C868DF604D92}"/>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EDCE78EC-6763-4A53-9418-30E736BBE7D1}"/>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6" name="テキスト ボックス 795">
          <a:extLst>
            <a:ext uri="{FF2B5EF4-FFF2-40B4-BE49-F238E27FC236}">
              <a16:creationId xmlns:a16="http://schemas.microsoft.com/office/drawing/2014/main" id="{7AD80338-CA27-4351-8640-ED5DEFCD239A}"/>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7" name="直線コネクタ 796">
          <a:extLst>
            <a:ext uri="{FF2B5EF4-FFF2-40B4-BE49-F238E27FC236}">
              <a16:creationId xmlns:a16="http://schemas.microsoft.com/office/drawing/2014/main" id="{319E8B52-32B3-4B77-AB78-6F18D92057D7}"/>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8" name="テキスト ボックス 797">
          <a:extLst>
            <a:ext uri="{FF2B5EF4-FFF2-40B4-BE49-F238E27FC236}">
              <a16:creationId xmlns:a16="http://schemas.microsoft.com/office/drawing/2014/main" id="{5B16D8B2-C5F6-42C3-9269-DF68C788437C}"/>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9" name="直線コネクタ 798">
          <a:extLst>
            <a:ext uri="{FF2B5EF4-FFF2-40B4-BE49-F238E27FC236}">
              <a16:creationId xmlns:a16="http://schemas.microsoft.com/office/drawing/2014/main" id="{79BB9864-D374-4677-B5C5-A5002D134975}"/>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800" name="テキスト ボックス 799">
          <a:extLst>
            <a:ext uri="{FF2B5EF4-FFF2-40B4-BE49-F238E27FC236}">
              <a16:creationId xmlns:a16="http://schemas.microsoft.com/office/drawing/2014/main" id="{C7E43031-D969-417A-829D-51566A8F81BC}"/>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1" name="直線コネクタ 800">
          <a:extLst>
            <a:ext uri="{FF2B5EF4-FFF2-40B4-BE49-F238E27FC236}">
              <a16:creationId xmlns:a16="http://schemas.microsoft.com/office/drawing/2014/main" id="{686CE102-801A-4AAF-9CF6-43CBF4A91474}"/>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2" name="テキスト ボックス 801">
          <a:extLst>
            <a:ext uri="{FF2B5EF4-FFF2-40B4-BE49-F238E27FC236}">
              <a16:creationId xmlns:a16="http://schemas.microsoft.com/office/drawing/2014/main" id="{77312304-5AEC-4B88-AE3C-DA32064CA986}"/>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3" name="直線コネクタ 802">
          <a:extLst>
            <a:ext uri="{FF2B5EF4-FFF2-40B4-BE49-F238E27FC236}">
              <a16:creationId xmlns:a16="http://schemas.microsoft.com/office/drawing/2014/main" id="{7AEE6988-F871-4F00-ABF2-5430A5C1B466}"/>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4" name="テキスト ボックス 803">
          <a:extLst>
            <a:ext uri="{FF2B5EF4-FFF2-40B4-BE49-F238E27FC236}">
              <a16:creationId xmlns:a16="http://schemas.microsoft.com/office/drawing/2014/main" id="{F82072E0-7C96-41A9-8456-C8B141D00CB0}"/>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5" name="直線コネクタ 804">
          <a:extLst>
            <a:ext uri="{FF2B5EF4-FFF2-40B4-BE49-F238E27FC236}">
              <a16:creationId xmlns:a16="http://schemas.microsoft.com/office/drawing/2014/main" id="{721DDE3C-D2A7-4BEA-82DB-17DB41969293}"/>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6" name="テキスト ボックス 805">
          <a:extLst>
            <a:ext uri="{FF2B5EF4-FFF2-40B4-BE49-F238E27FC236}">
              <a16:creationId xmlns:a16="http://schemas.microsoft.com/office/drawing/2014/main" id="{A8999D94-A764-4C3C-BF3E-452DF0F9FF1D}"/>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7" name="直線コネクタ 806">
          <a:extLst>
            <a:ext uri="{FF2B5EF4-FFF2-40B4-BE49-F238E27FC236}">
              <a16:creationId xmlns:a16="http://schemas.microsoft.com/office/drawing/2014/main" id="{53BE37FA-1EA2-4D1F-A597-26C826691CA8}"/>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8" name="テキスト ボックス 807">
          <a:extLst>
            <a:ext uri="{FF2B5EF4-FFF2-40B4-BE49-F238E27FC236}">
              <a16:creationId xmlns:a16="http://schemas.microsoft.com/office/drawing/2014/main" id="{CA99E01A-6933-40C9-867D-6756A77684C6}"/>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9" name="【消防施設】&#10;一人当たり面積グラフ枠">
          <a:extLst>
            <a:ext uri="{FF2B5EF4-FFF2-40B4-BE49-F238E27FC236}">
              <a16:creationId xmlns:a16="http://schemas.microsoft.com/office/drawing/2014/main" id="{4257DE19-8968-499E-92BF-DC3F9DA07322}"/>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85</xdr:row>
      <xdr:rowOff>19050</xdr:rowOff>
    </xdr:to>
    <xdr:cxnSp macro="">
      <xdr:nvCxnSpPr>
        <xdr:cNvPr id="810" name="直線コネクタ 809">
          <a:extLst>
            <a:ext uri="{FF2B5EF4-FFF2-40B4-BE49-F238E27FC236}">
              <a16:creationId xmlns:a16="http://schemas.microsoft.com/office/drawing/2014/main" id="{468863DA-8991-4943-B6EC-AF09B071CA0D}"/>
            </a:ext>
          </a:extLst>
        </xdr:cNvPr>
        <xdr:cNvCxnSpPr/>
      </xdr:nvCxnSpPr>
      <xdr:spPr>
        <a:xfrm flipV="1">
          <a:off x="19954239" y="1252537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11" name="【消防施設】&#10;一人当たり面積最小値テキスト">
          <a:extLst>
            <a:ext uri="{FF2B5EF4-FFF2-40B4-BE49-F238E27FC236}">
              <a16:creationId xmlns:a16="http://schemas.microsoft.com/office/drawing/2014/main" id="{79C98396-83E5-43B7-9811-2E05A2E97EE8}"/>
            </a:ext>
          </a:extLst>
        </xdr:cNvPr>
        <xdr:cNvSpPr txBox="1"/>
      </xdr:nvSpPr>
      <xdr:spPr>
        <a:xfrm>
          <a:off x="19992975"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12" name="直線コネクタ 811">
          <a:extLst>
            <a:ext uri="{FF2B5EF4-FFF2-40B4-BE49-F238E27FC236}">
              <a16:creationId xmlns:a16="http://schemas.microsoft.com/office/drawing/2014/main" id="{0DE870AD-3C86-4145-90C5-2C4AC782B362}"/>
            </a:ext>
          </a:extLst>
        </xdr:cNvPr>
        <xdr:cNvCxnSpPr/>
      </xdr:nvCxnSpPr>
      <xdr:spPr>
        <a:xfrm>
          <a:off x="19878675" y="137826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813" name="【消防施設】&#10;一人当たり面積最大値テキスト">
          <a:extLst>
            <a:ext uri="{FF2B5EF4-FFF2-40B4-BE49-F238E27FC236}">
              <a16:creationId xmlns:a16="http://schemas.microsoft.com/office/drawing/2014/main" id="{04773ACC-3F8D-49D7-B3D7-6DBD54DC4BD4}"/>
            </a:ext>
          </a:extLst>
        </xdr:cNvPr>
        <xdr:cNvSpPr txBox="1"/>
      </xdr:nvSpPr>
      <xdr:spPr>
        <a:xfrm>
          <a:off x="19992975" y="1231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814" name="直線コネクタ 813">
          <a:extLst>
            <a:ext uri="{FF2B5EF4-FFF2-40B4-BE49-F238E27FC236}">
              <a16:creationId xmlns:a16="http://schemas.microsoft.com/office/drawing/2014/main" id="{7BEA881E-BA17-4C2B-A15F-E4F4C2E37268}"/>
            </a:ext>
          </a:extLst>
        </xdr:cNvPr>
        <xdr:cNvCxnSpPr/>
      </xdr:nvCxnSpPr>
      <xdr:spPr>
        <a:xfrm>
          <a:off x="19878675" y="125253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105427</xdr:rowOff>
    </xdr:from>
    <xdr:ext cx="469744" cy="259045"/>
    <xdr:sp macro="" textlink="">
      <xdr:nvSpPr>
        <xdr:cNvPr id="815" name="【消防施設】&#10;一人当たり面積平均値テキスト">
          <a:extLst>
            <a:ext uri="{FF2B5EF4-FFF2-40B4-BE49-F238E27FC236}">
              <a16:creationId xmlns:a16="http://schemas.microsoft.com/office/drawing/2014/main" id="{0C186018-F19F-4B6E-BBDF-19EC2BBF1573}"/>
            </a:ext>
          </a:extLst>
        </xdr:cNvPr>
        <xdr:cNvSpPr txBox="1"/>
      </xdr:nvSpPr>
      <xdr:spPr>
        <a:xfrm>
          <a:off x="19992975" y="13056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816" name="フローチャート: 判断 815">
          <a:extLst>
            <a:ext uri="{FF2B5EF4-FFF2-40B4-BE49-F238E27FC236}">
              <a16:creationId xmlns:a16="http://schemas.microsoft.com/office/drawing/2014/main" id="{D1C25251-9AE9-41D6-9566-A92CA407CF1D}"/>
            </a:ext>
          </a:extLst>
        </xdr:cNvPr>
        <xdr:cNvSpPr/>
      </xdr:nvSpPr>
      <xdr:spPr>
        <a:xfrm>
          <a:off x="19897725" y="132016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82550</xdr:rowOff>
    </xdr:from>
    <xdr:to>
      <xdr:col>112</xdr:col>
      <xdr:colOff>38100</xdr:colOff>
      <xdr:row>82</xdr:row>
      <xdr:rowOff>12700</xdr:rowOff>
    </xdr:to>
    <xdr:sp macro="" textlink="">
      <xdr:nvSpPr>
        <xdr:cNvPr id="817" name="フローチャート: 判断 816">
          <a:extLst>
            <a:ext uri="{FF2B5EF4-FFF2-40B4-BE49-F238E27FC236}">
              <a16:creationId xmlns:a16="http://schemas.microsoft.com/office/drawing/2014/main" id="{C3C7F5AC-F9CC-4B5E-9F64-DF14E6F95FE4}"/>
            </a:ext>
          </a:extLst>
        </xdr:cNvPr>
        <xdr:cNvSpPr/>
      </xdr:nvSpPr>
      <xdr:spPr>
        <a:xfrm>
          <a:off x="19154775" y="132016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120650</xdr:rowOff>
    </xdr:from>
    <xdr:to>
      <xdr:col>107</xdr:col>
      <xdr:colOff>101600</xdr:colOff>
      <xdr:row>82</xdr:row>
      <xdr:rowOff>50800</xdr:rowOff>
    </xdr:to>
    <xdr:sp macro="" textlink="">
      <xdr:nvSpPr>
        <xdr:cNvPr id="818" name="フローチャート: 判断 817">
          <a:extLst>
            <a:ext uri="{FF2B5EF4-FFF2-40B4-BE49-F238E27FC236}">
              <a16:creationId xmlns:a16="http://schemas.microsoft.com/office/drawing/2014/main" id="{2765BF17-F9E8-476E-85E1-5172BB64E304}"/>
            </a:ext>
          </a:extLst>
        </xdr:cNvPr>
        <xdr:cNvSpPr/>
      </xdr:nvSpPr>
      <xdr:spPr>
        <a:xfrm>
          <a:off x="18345150" y="132397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120650</xdr:rowOff>
    </xdr:from>
    <xdr:to>
      <xdr:col>102</xdr:col>
      <xdr:colOff>165100</xdr:colOff>
      <xdr:row>82</xdr:row>
      <xdr:rowOff>50800</xdr:rowOff>
    </xdr:to>
    <xdr:sp macro="" textlink="">
      <xdr:nvSpPr>
        <xdr:cNvPr id="819" name="フローチャート: 判断 818">
          <a:extLst>
            <a:ext uri="{FF2B5EF4-FFF2-40B4-BE49-F238E27FC236}">
              <a16:creationId xmlns:a16="http://schemas.microsoft.com/office/drawing/2014/main" id="{E0C34487-BDC7-49B5-ACE9-A629F7A7D463}"/>
            </a:ext>
          </a:extLst>
        </xdr:cNvPr>
        <xdr:cNvSpPr/>
      </xdr:nvSpPr>
      <xdr:spPr>
        <a:xfrm>
          <a:off x="17554575" y="132397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82550</xdr:rowOff>
    </xdr:from>
    <xdr:to>
      <xdr:col>98</xdr:col>
      <xdr:colOff>38100</xdr:colOff>
      <xdr:row>82</xdr:row>
      <xdr:rowOff>12700</xdr:rowOff>
    </xdr:to>
    <xdr:sp macro="" textlink="">
      <xdr:nvSpPr>
        <xdr:cNvPr id="820" name="フローチャート: 判断 819">
          <a:extLst>
            <a:ext uri="{FF2B5EF4-FFF2-40B4-BE49-F238E27FC236}">
              <a16:creationId xmlns:a16="http://schemas.microsoft.com/office/drawing/2014/main" id="{8263C9D3-2DEB-439C-8868-0D85C676C78C}"/>
            </a:ext>
          </a:extLst>
        </xdr:cNvPr>
        <xdr:cNvSpPr/>
      </xdr:nvSpPr>
      <xdr:spPr>
        <a:xfrm>
          <a:off x="16754475" y="132016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21BC3252-E894-4F07-9AF1-71837644A407}"/>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EEB7D0CD-39B7-4250-9A1F-DB62FAE28BA9}"/>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F125E051-12BE-4A62-9286-CA2DE7A4F322}"/>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AA86FFB7-374D-4E12-A713-C6860955FE2C}"/>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7F9D7374-31DB-4BAA-930C-6E2F1672E069}"/>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826" name="楕円 825">
          <a:extLst>
            <a:ext uri="{FF2B5EF4-FFF2-40B4-BE49-F238E27FC236}">
              <a16:creationId xmlns:a16="http://schemas.microsoft.com/office/drawing/2014/main" id="{8C5524A4-D7D3-4685-91F5-E4BDAA97EED1}"/>
            </a:ext>
          </a:extLst>
        </xdr:cNvPr>
        <xdr:cNvSpPr/>
      </xdr:nvSpPr>
      <xdr:spPr>
        <a:xfrm>
          <a:off x="19897725" y="132778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137177</xdr:rowOff>
    </xdr:from>
    <xdr:ext cx="469744" cy="259045"/>
    <xdr:sp macro="" textlink="">
      <xdr:nvSpPr>
        <xdr:cNvPr id="827" name="【消防施設】&#10;一人当たり面積該当値テキスト">
          <a:extLst>
            <a:ext uri="{FF2B5EF4-FFF2-40B4-BE49-F238E27FC236}">
              <a16:creationId xmlns:a16="http://schemas.microsoft.com/office/drawing/2014/main" id="{B1050505-AC0F-4504-8D94-EF47D49B83DD}"/>
            </a:ext>
          </a:extLst>
        </xdr:cNvPr>
        <xdr:cNvSpPr txBox="1"/>
      </xdr:nvSpPr>
      <xdr:spPr>
        <a:xfrm>
          <a:off x="19992975" y="1325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828" name="楕円 827">
          <a:extLst>
            <a:ext uri="{FF2B5EF4-FFF2-40B4-BE49-F238E27FC236}">
              <a16:creationId xmlns:a16="http://schemas.microsoft.com/office/drawing/2014/main" id="{0A42FAD1-57CF-4D04-BF8B-50673B816880}"/>
            </a:ext>
          </a:extLst>
        </xdr:cNvPr>
        <xdr:cNvSpPr/>
      </xdr:nvSpPr>
      <xdr:spPr>
        <a:xfrm>
          <a:off x="19154775" y="132778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38100</xdr:rowOff>
    </xdr:from>
    <xdr:to>
      <xdr:col>116</xdr:col>
      <xdr:colOff>63500</xdr:colOff>
      <xdr:row>82</xdr:row>
      <xdr:rowOff>38100</xdr:rowOff>
    </xdr:to>
    <xdr:cxnSp macro="">
      <xdr:nvCxnSpPr>
        <xdr:cNvPr id="829" name="直線コネクタ 828">
          <a:extLst>
            <a:ext uri="{FF2B5EF4-FFF2-40B4-BE49-F238E27FC236}">
              <a16:creationId xmlns:a16="http://schemas.microsoft.com/office/drawing/2014/main" id="{661CAD3C-5DB6-49D2-8CD0-2DE04A877837}"/>
            </a:ext>
          </a:extLst>
        </xdr:cNvPr>
        <xdr:cNvCxnSpPr/>
      </xdr:nvCxnSpPr>
      <xdr:spPr>
        <a:xfrm>
          <a:off x="19202400" y="1331595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120650</xdr:rowOff>
    </xdr:from>
    <xdr:to>
      <xdr:col>107</xdr:col>
      <xdr:colOff>101600</xdr:colOff>
      <xdr:row>82</xdr:row>
      <xdr:rowOff>50800</xdr:rowOff>
    </xdr:to>
    <xdr:sp macro="" textlink="">
      <xdr:nvSpPr>
        <xdr:cNvPr id="830" name="楕円 829">
          <a:extLst>
            <a:ext uri="{FF2B5EF4-FFF2-40B4-BE49-F238E27FC236}">
              <a16:creationId xmlns:a16="http://schemas.microsoft.com/office/drawing/2014/main" id="{767FA4EE-F7A2-4433-94CB-F00561E19600}"/>
            </a:ext>
          </a:extLst>
        </xdr:cNvPr>
        <xdr:cNvSpPr/>
      </xdr:nvSpPr>
      <xdr:spPr>
        <a:xfrm>
          <a:off x="18345150" y="132397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0</xdr:rowOff>
    </xdr:from>
    <xdr:to>
      <xdr:col>111</xdr:col>
      <xdr:colOff>177800</xdr:colOff>
      <xdr:row>82</xdr:row>
      <xdr:rowOff>38100</xdr:rowOff>
    </xdr:to>
    <xdr:cxnSp macro="">
      <xdr:nvCxnSpPr>
        <xdr:cNvPr id="831" name="直線コネクタ 830">
          <a:extLst>
            <a:ext uri="{FF2B5EF4-FFF2-40B4-BE49-F238E27FC236}">
              <a16:creationId xmlns:a16="http://schemas.microsoft.com/office/drawing/2014/main" id="{30D924BC-7EE3-4087-8FD1-A8730CE65E01}"/>
            </a:ext>
          </a:extLst>
        </xdr:cNvPr>
        <xdr:cNvCxnSpPr/>
      </xdr:nvCxnSpPr>
      <xdr:spPr>
        <a:xfrm>
          <a:off x="18392775" y="13277850"/>
          <a:ext cx="8096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25400</xdr:rowOff>
    </xdr:from>
    <xdr:to>
      <xdr:col>102</xdr:col>
      <xdr:colOff>165100</xdr:colOff>
      <xdr:row>82</xdr:row>
      <xdr:rowOff>127000</xdr:rowOff>
    </xdr:to>
    <xdr:sp macro="" textlink="">
      <xdr:nvSpPr>
        <xdr:cNvPr id="832" name="楕円 831">
          <a:extLst>
            <a:ext uri="{FF2B5EF4-FFF2-40B4-BE49-F238E27FC236}">
              <a16:creationId xmlns:a16="http://schemas.microsoft.com/office/drawing/2014/main" id="{19D92C15-2518-4B36-A809-B576EA8904A3}"/>
            </a:ext>
          </a:extLst>
        </xdr:cNvPr>
        <xdr:cNvSpPr/>
      </xdr:nvSpPr>
      <xdr:spPr>
        <a:xfrm>
          <a:off x="17554575" y="133064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0</xdr:rowOff>
    </xdr:from>
    <xdr:to>
      <xdr:col>107</xdr:col>
      <xdr:colOff>50800</xdr:colOff>
      <xdr:row>82</xdr:row>
      <xdr:rowOff>76200</xdr:rowOff>
    </xdr:to>
    <xdr:cxnSp macro="">
      <xdr:nvCxnSpPr>
        <xdr:cNvPr id="833" name="直線コネクタ 832">
          <a:extLst>
            <a:ext uri="{FF2B5EF4-FFF2-40B4-BE49-F238E27FC236}">
              <a16:creationId xmlns:a16="http://schemas.microsoft.com/office/drawing/2014/main" id="{4D724993-5EB8-41B5-830C-03412245CA83}"/>
            </a:ext>
          </a:extLst>
        </xdr:cNvPr>
        <xdr:cNvCxnSpPr/>
      </xdr:nvCxnSpPr>
      <xdr:spPr>
        <a:xfrm flipV="1">
          <a:off x="17602200" y="13277850"/>
          <a:ext cx="7905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34" name="楕円 833">
          <a:extLst>
            <a:ext uri="{FF2B5EF4-FFF2-40B4-BE49-F238E27FC236}">
              <a16:creationId xmlns:a16="http://schemas.microsoft.com/office/drawing/2014/main" id="{996A6B36-E665-405F-9745-9F3AF1974646}"/>
            </a:ext>
          </a:extLst>
        </xdr:cNvPr>
        <xdr:cNvSpPr/>
      </xdr:nvSpPr>
      <xdr:spPr>
        <a:xfrm>
          <a:off x="16754475" y="133826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76200</xdr:rowOff>
    </xdr:from>
    <xdr:to>
      <xdr:col>102</xdr:col>
      <xdr:colOff>114300</xdr:colOff>
      <xdr:row>82</xdr:row>
      <xdr:rowOff>152400</xdr:rowOff>
    </xdr:to>
    <xdr:cxnSp macro="">
      <xdr:nvCxnSpPr>
        <xdr:cNvPr id="835" name="直線コネクタ 834">
          <a:extLst>
            <a:ext uri="{FF2B5EF4-FFF2-40B4-BE49-F238E27FC236}">
              <a16:creationId xmlns:a16="http://schemas.microsoft.com/office/drawing/2014/main" id="{F86931B7-0D0A-4918-B6A8-68635DAD10FE}"/>
            </a:ext>
          </a:extLst>
        </xdr:cNvPr>
        <xdr:cNvCxnSpPr/>
      </xdr:nvCxnSpPr>
      <xdr:spPr>
        <a:xfrm flipV="1">
          <a:off x="16802100" y="13354050"/>
          <a:ext cx="8001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29227</xdr:rowOff>
    </xdr:from>
    <xdr:ext cx="469744" cy="259045"/>
    <xdr:sp macro="" textlink="">
      <xdr:nvSpPr>
        <xdr:cNvPr id="836" name="n_1aveValue【消防施設】&#10;一人当たり面積">
          <a:extLst>
            <a:ext uri="{FF2B5EF4-FFF2-40B4-BE49-F238E27FC236}">
              <a16:creationId xmlns:a16="http://schemas.microsoft.com/office/drawing/2014/main" id="{799D3522-84D4-4156-90A9-9E4FB4DF9BC5}"/>
            </a:ext>
          </a:extLst>
        </xdr:cNvPr>
        <xdr:cNvSpPr txBox="1"/>
      </xdr:nvSpPr>
      <xdr:spPr>
        <a:xfrm>
          <a:off x="18983402" y="1298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41927</xdr:rowOff>
    </xdr:from>
    <xdr:ext cx="469744" cy="259045"/>
    <xdr:sp macro="" textlink="">
      <xdr:nvSpPr>
        <xdr:cNvPr id="837" name="n_2aveValue【消防施設】&#10;一人当たり面積">
          <a:extLst>
            <a:ext uri="{FF2B5EF4-FFF2-40B4-BE49-F238E27FC236}">
              <a16:creationId xmlns:a16="http://schemas.microsoft.com/office/drawing/2014/main" id="{02A0DAFB-87B8-40BA-BBB4-4EA5E7537F9A}"/>
            </a:ext>
          </a:extLst>
        </xdr:cNvPr>
        <xdr:cNvSpPr txBox="1"/>
      </xdr:nvSpPr>
      <xdr:spPr>
        <a:xfrm>
          <a:off x="18183302" y="1332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67327</xdr:rowOff>
    </xdr:from>
    <xdr:ext cx="469744" cy="259045"/>
    <xdr:sp macro="" textlink="">
      <xdr:nvSpPr>
        <xdr:cNvPr id="838" name="n_3aveValue【消防施設】&#10;一人当たり面積">
          <a:extLst>
            <a:ext uri="{FF2B5EF4-FFF2-40B4-BE49-F238E27FC236}">
              <a16:creationId xmlns:a16="http://schemas.microsoft.com/office/drawing/2014/main" id="{8623DBFD-1F8A-4509-9A8C-11549AA5128A}"/>
            </a:ext>
          </a:extLst>
        </xdr:cNvPr>
        <xdr:cNvSpPr txBox="1"/>
      </xdr:nvSpPr>
      <xdr:spPr>
        <a:xfrm>
          <a:off x="17383202" y="1301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29227</xdr:rowOff>
    </xdr:from>
    <xdr:ext cx="469744" cy="259045"/>
    <xdr:sp macro="" textlink="">
      <xdr:nvSpPr>
        <xdr:cNvPr id="839" name="n_4aveValue【消防施設】&#10;一人当たり面積">
          <a:extLst>
            <a:ext uri="{FF2B5EF4-FFF2-40B4-BE49-F238E27FC236}">
              <a16:creationId xmlns:a16="http://schemas.microsoft.com/office/drawing/2014/main" id="{C60B0B99-D9F9-46DD-8B80-7E81F884568E}"/>
            </a:ext>
          </a:extLst>
        </xdr:cNvPr>
        <xdr:cNvSpPr txBox="1"/>
      </xdr:nvSpPr>
      <xdr:spPr>
        <a:xfrm>
          <a:off x="16592627" y="1298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80027</xdr:rowOff>
    </xdr:from>
    <xdr:ext cx="469744" cy="259045"/>
    <xdr:sp macro="" textlink="">
      <xdr:nvSpPr>
        <xdr:cNvPr id="840" name="n_1mainValue【消防施設】&#10;一人当たり面積">
          <a:extLst>
            <a:ext uri="{FF2B5EF4-FFF2-40B4-BE49-F238E27FC236}">
              <a16:creationId xmlns:a16="http://schemas.microsoft.com/office/drawing/2014/main" id="{EAE10BF9-D0AF-4388-B001-6672A6F3A484}"/>
            </a:ext>
          </a:extLst>
        </xdr:cNvPr>
        <xdr:cNvSpPr txBox="1"/>
      </xdr:nvSpPr>
      <xdr:spPr>
        <a:xfrm>
          <a:off x="18983402" y="1336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67327</xdr:rowOff>
    </xdr:from>
    <xdr:ext cx="469744" cy="259045"/>
    <xdr:sp macro="" textlink="">
      <xdr:nvSpPr>
        <xdr:cNvPr id="841" name="n_2mainValue【消防施設】&#10;一人当たり面積">
          <a:extLst>
            <a:ext uri="{FF2B5EF4-FFF2-40B4-BE49-F238E27FC236}">
              <a16:creationId xmlns:a16="http://schemas.microsoft.com/office/drawing/2014/main" id="{5EB46877-0DF3-4441-9F30-80F5BEF8149B}"/>
            </a:ext>
          </a:extLst>
        </xdr:cNvPr>
        <xdr:cNvSpPr txBox="1"/>
      </xdr:nvSpPr>
      <xdr:spPr>
        <a:xfrm>
          <a:off x="18183302" y="1301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118127</xdr:rowOff>
    </xdr:from>
    <xdr:ext cx="469744" cy="259045"/>
    <xdr:sp macro="" textlink="">
      <xdr:nvSpPr>
        <xdr:cNvPr id="842" name="n_3mainValue【消防施設】&#10;一人当たり面積">
          <a:extLst>
            <a:ext uri="{FF2B5EF4-FFF2-40B4-BE49-F238E27FC236}">
              <a16:creationId xmlns:a16="http://schemas.microsoft.com/office/drawing/2014/main" id="{1DCD8158-D462-4461-A0A9-7F1E250D24B8}"/>
            </a:ext>
          </a:extLst>
        </xdr:cNvPr>
        <xdr:cNvSpPr txBox="1"/>
      </xdr:nvSpPr>
      <xdr:spPr>
        <a:xfrm>
          <a:off x="17383202" y="1339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22877</xdr:rowOff>
    </xdr:from>
    <xdr:ext cx="469744" cy="259045"/>
    <xdr:sp macro="" textlink="">
      <xdr:nvSpPr>
        <xdr:cNvPr id="843" name="n_4mainValue【消防施設】&#10;一人当たり面積">
          <a:extLst>
            <a:ext uri="{FF2B5EF4-FFF2-40B4-BE49-F238E27FC236}">
              <a16:creationId xmlns:a16="http://schemas.microsoft.com/office/drawing/2014/main" id="{74E61FBA-F155-4C5E-8BEC-D54B2B0F79B8}"/>
            </a:ext>
          </a:extLst>
        </xdr:cNvPr>
        <xdr:cNvSpPr txBox="1"/>
      </xdr:nvSpPr>
      <xdr:spPr>
        <a:xfrm>
          <a:off x="16592627"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4" name="正方形/長方形 843">
          <a:extLst>
            <a:ext uri="{FF2B5EF4-FFF2-40B4-BE49-F238E27FC236}">
              <a16:creationId xmlns:a16="http://schemas.microsoft.com/office/drawing/2014/main" id="{2FF2E401-D4F2-4DE3-A7A2-DB2519D6A3A3}"/>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5" name="正方形/長方形 844">
          <a:extLst>
            <a:ext uri="{FF2B5EF4-FFF2-40B4-BE49-F238E27FC236}">
              <a16:creationId xmlns:a16="http://schemas.microsoft.com/office/drawing/2014/main" id="{84F0756B-26B0-478C-9B1D-A3D03F5370A6}"/>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6" name="正方形/長方形 845">
          <a:extLst>
            <a:ext uri="{FF2B5EF4-FFF2-40B4-BE49-F238E27FC236}">
              <a16:creationId xmlns:a16="http://schemas.microsoft.com/office/drawing/2014/main" id="{B8082EA2-8BC2-43B5-BEE1-DE6927F1716C}"/>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7" name="正方形/長方形 846">
          <a:extLst>
            <a:ext uri="{FF2B5EF4-FFF2-40B4-BE49-F238E27FC236}">
              <a16:creationId xmlns:a16="http://schemas.microsoft.com/office/drawing/2014/main" id="{3CA4CC30-0DB1-435E-AC3C-CDB35791E005}"/>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8" name="正方形/長方形 847">
          <a:extLst>
            <a:ext uri="{FF2B5EF4-FFF2-40B4-BE49-F238E27FC236}">
              <a16:creationId xmlns:a16="http://schemas.microsoft.com/office/drawing/2014/main" id="{703F3F7A-1D11-4869-9868-689FFA8F93E2}"/>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9" name="正方形/長方形 848">
          <a:extLst>
            <a:ext uri="{FF2B5EF4-FFF2-40B4-BE49-F238E27FC236}">
              <a16:creationId xmlns:a16="http://schemas.microsoft.com/office/drawing/2014/main" id="{F503164A-837B-4862-8B2F-2E94530F289C}"/>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0" name="正方形/長方形 849">
          <a:extLst>
            <a:ext uri="{FF2B5EF4-FFF2-40B4-BE49-F238E27FC236}">
              <a16:creationId xmlns:a16="http://schemas.microsoft.com/office/drawing/2014/main" id="{7647E827-AB0D-4143-8964-BC3FBDAF1F55}"/>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正方形/長方形 850">
          <a:extLst>
            <a:ext uri="{FF2B5EF4-FFF2-40B4-BE49-F238E27FC236}">
              <a16:creationId xmlns:a16="http://schemas.microsoft.com/office/drawing/2014/main" id="{1CCB4030-8A76-46B0-ADA7-7F044340E45F}"/>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2" name="テキスト ボックス 851">
          <a:extLst>
            <a:ext uri="{FF2B5EF4-FFF2-40B4-BE49-F238E27FC236}">
              <a16:creationId xmlns:a16="http://schemas.microsoft.com/office/drawing/2014/main" id="{22EDEA8E-D4A3-411F-A658-4091CFED786F}"/>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3" name="直線コネクタ 852">
          <a:extLst>
            <a:ext uri="{FF2B5EF4-FFF2-40B4-BE49-F238E27FC236}">
              <a16:creationId xmlns:a16="http://schemas.microsoft.com/office/drawing/2014/main" id="{B9DFB506-D880-4C00-820D-E79644EE7BE6}"/>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4" name="テキスト ボックス 853">
          <a:extLst>
            <a:ext uri="{FF2B5EF4-FFF2-40B4-BE49-F238E27FC236}">
              <a16:creationId xmlns:a16="http://schemas.microsoft.com/office/drawing/2014/main" id="{B6CB792B-B2B7-40AA-8B1F-9862FC7B0E5A}"/>
            </a:ext>
          </a:extLst>
        </xdr:cNvPr>
        <xdr:cNvSpPr txBox="1"/>
      </xdr:nvSpPr>
      <xdr:spPr>
        <a:xfrm>
          <a:off x="10845966"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5" name="直線コネクタ 854">
          <a:extLst>
            <a:ext uri="{FF2B5EF4-FFF2-40B4-BE49-F238E27FC236}">
              <a16:creationId xmlns:a16="http://schemas.microsoft.com/office/drawing/2014/main" id="{3112C816-BD07-4879-BBE9-22E5FFFBAE55}"/>
            </a:ext>
          </a:extLst>
        </xdr:cNvPr>
        <xdr:cNvCxnSpPr/>
      </xdr:nvCxnSpPr>
      <xdr:spPr>
        <a:xfrm>
          <a:off x="11210925" y="1768520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856" name="テキスト ボックス 855">
          <a:extLst>
            <a:ext uri="{FF2B5EF4-FFF2-40B4-BE49-F238E27FC236}">
              <a16:creationId xmlns:a16="http://schemas.microsoft.com/office/drawing/2014/main" id="{A70B0AB5-75FE-4F39-A4BF-7452FBAA1FA0}"/>
            </a:ext>
          </a:extLst>
        </xdr:cNvPr>
        <xdr:cNvSpPr txBox="1"/>
      </xdr:nvSpPr>
      <xdr:spPr>
        <a:xfrm>
          <a:off x="10845966" y="1755568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7" name="直線コネクタ 856">
          <a:extLst>
            <a:ext uri="{FF2B5EF4-FFF2-40B4-BE49-F238E27FC236}">
              <a16:creationId xmlns:a16="http://schemas.microsoft.com/office/drawing/2014/main" id="{0A11794D-265A-4E1F-A34D-F0419AD78875}"/>
            </a:ext>
          </a:extLst>
        </xdr:cNvPr>
        <xdr:cNvCxnSpPr/>
      </xdr:nvCxnSpPr>
      <xdr:spPr>
        <a:xfrm>
          <a:off x="11210925" y="1737450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8" name="テキスト ボックス 857">
          <a:extLst>
            <a:ext uri="{FF2B5EF4-FFF2-40B4-BE49-F238E27FC236}">
              <a16:creationId xmlns:a16="http://schemas.microsoft.com/office/drawing/2014/main" id="{0563DB43-FDAE-4E7F-A63E-173F187583E4}"/>
            </a:ext>
          </a:extLst>
        </xdr:cNvPr>
        <xdr:cNvSpPr txBox="1"/>
      </xdr:nvSpPr>
      <xdr:spPr>
        <a:xfrm>
          <a:off x="10845966" y="172481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9" name="直線コネクタ 858">
          <a:extLst>
            <a:ext uri="{FF2B5EF4-FFF2-40B4-BE49-F238E27FC236}">
              <a16:creationId xmlns:a16="http://schemas.microsoft.com/office/drawing/2014/main" id="{3538ED83-7E9A-4FC4-8D65-F10463D743E1}"/>
            </a:ext>
          </a:extLst>
        </xdr:cNvPr>
        <xdr:cNvCxnSpPr/>
      </xdr:nvCxnSpPr>
      <xdr:spPr>
        <a:xfrm>
          <a:off x="11210925" y="1706698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0" name="テキスト ボックス 859">
          <a:extLst>
            <a:ext uri="{FF2B5EF4-FFF2-40B4-BE49-F238E27FC236}">
              <a16:creationId xmlns:a16="http://schemas.microsoft.com/office/drawing/2014/main" id="{4FE45C1A-3DA3-4FD4-974A-7D176BA89F2A}"/>
            </a:ext>
          </a:extLst>
        </xdr:cNvPr>
        <xdr:cNvSpPr txBox="1"/>
      </xdr:nvSpPr>
      <xdr:spPr>
        <a:xfrm>
          <a:off x="10845966" y="169374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1" name="直線コネクタ 860">
          <a:extLst>
            <a:ext uri="{FF2B5EF4-FFF2-40B4-BE49-F238E27FC236}">
              <a16:creationId xmlns:a16="http://schemas.microsoft.com/office/drawing/2014/main" id="{E1D3AE4B-ACB8-4E6E-81E2-87D27785268E}"/>
            </a:ext>
          </a:extLst>
        </xdr:cNvPr>
        <xdr:cNvCxnSpPr/>
      </xdr:nvCxnSpPr>
      <xdr:spPr>
        <a:xfrm>
          <a:off x="11210925" y="1676581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2" name="テキスト ボックス 861">
          <a:extLst>
            <a:ext uri="{FF2B5EF4-FFF2-40B4-BE49-F238E27FC236}">
              <a16:creationId xmlns:a16="http://schemas.microsoft.com/office/drawing/2014/main" id="{5A281342-D29D-45F5-96B6-1124A6FF1B05}"/>
            </a:ext>
          </a:extLst>
        </xdr:cNvPr>
        <xdr:cNvSpPr txBox="1"/>
      </xdr:nvSpPr>
      <xdr:spPr>
        <a:xfrm>
          <a:off x="10845966" y="166299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3" name="直線コネクタ 862">
          <a:extLst>
            <a:ext uri="{FF2B5EF4-FFF2-40B4-BE49-F238E27FC236}">
              <a16:creationId xmlns:a16="http://schemas.microsoft.com/office/drawing/2014/main" id="{820CA0DA-0CD0-42C7-96EE-45EC90A0C2D8}"/>
            </a:ext>
          </a:extLst>
        </xdr:cNvPr>
        <xdr:cNvCxnSpPr/>
      </xdr:nvCxnSpPr>
      <xdr:spPr>
        <a:xfrm>
          <a:off x="11210925" y="164582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4" name="テキスト ボックス 863">
          <a:extLst>
            <a:ext uri="{FF2B5EF4-FFF2-40B4-BE49-F238E27FC236}">
              <a16:creationId xmlns:a16="http://schemas.microsoft.com/office/drawing/2014/main" id="{33D1C384-2A9A-4D8A-B856-C9FC38673B46}"/>
            </a:ext>
          </a:extLst>
        </xdr:cNvPr>
        <xdr:cNvSpPr txBox="1"/>
      </xdr:nvSpPr>
      <xdr:spPr>
        <a:xfrm>
          <a:off x="10845966" y="163192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5" name="直線コネクタ 864">
          <a:extLst>
            <a:ext uri="{FF2B5EF4-FFF2-40B4-BE49-F238E27FC236}">
              <a16:creationId xmlns:a16="http://schemas.microsoft.com/office/drawing/2014/main" id="{C7E57EB5-B8EA-405A-8C39-D8E9469E42DD}"/>
            </a:ext>
          </a:extLst>
        </xdr:cNvPr>
        <xdr:cNvCxnSpPr/>
      </xdr:nvCxnSpPr>
      <xdr:spPr>
        <a:xfrm>
          <a:off x="11210925" y="1614759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866" name="テキスト ボックス 865">
          <a:extLst>
            <a:ext uri="{FF2B5EF4-FFF2-40B4-BE49-F238E27FC236}">
              <a16:creationId xmlns:a16="http://schemas.microsoft.com/office/drawing/2014/main" id="{D592F0B6-96F3-4CC6-AE61-51896EB26D13}"/>
            </a:ext>
          </a:extLst>
        </xdr:cNvPr>
        <xdr:cNvSpPr txBox="1"/>
      </xdr:nvSpPr>
      <xdr:spPr>
        <a:xfrm>
          <a:off x="10845966" y="160117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7" name="直線コネクタ 866">
          <a:extLst>
            <a:ext uri="{FF2B5EF4-FFF2-40B4-BE49-F238E27FC236}">
              <a16:creationId xmlns:a16="http://schemas.microsoft.com/office/drawing/2014/main" id="{2FD5881C-C40C-4094-A0DD-6C34BFA2B7A3}"/>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8" name="テキスト ボックス 867">
          <a:extLst>
            <a:ext uri="{FF2B5EF4-FFF2-40B4-BE49-F238E27FC236}">
              <a16:creationId xmlns:a16="http://schemas.microsoft.com/office/drawing/2014/main" id="{58111CAD-B6FE-431B-8C53-1F1A900A7B35}"/>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a:extLst>
            <a:ext uri="{FF2B5EF4-FFF2-40B4-BE49-F238E27FC236}">
              <a16:creationId xmlns:a16="http://schemas.microsoft.com/office/drawing/2014/main" id="{FB58946B-D790-49EC-9084-DF953C56A221}"/>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109</xdr:row>
      <xdr:rowOff>48442</xdr:rowOff>
    </xdr:to>
    <xdr:cxnSp macro="">
      <xdr:nvCxnSpPr>
        <xdr:cNvPr id="870" name="直線コネクタ 869">
          <a:extLst>
            <a:ext uri="{FF2B5EF4-FFF2-40B4-BE49-F238E27FC236}">
              <a16:creationId xmlns:a16="http://schemas.microsoft.com/office/drawing/2014/main" id="{185284DB-7CC5-4779-9F26-2539BDA9F6B8}"/>
            </a:ext>
          </a:extLst>
        </xdr:cNvPr>
        <xdr:cNvCxnSpPr/>
      </xdr:nvCxnSpPr>
      <xdr:spPr>
        <a:xfrm flipV="1">
          <a:off x="14696439" y="16356964"/>
          <a:ext cx="0" cy="1338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52269</xdr:rowOff>
    </xdr:from>
    <xdr:ext cx="405111" cy="259045"/>
    <xdr:sp macro="" textlink="">
      <xdr:nvSpPr>
        <xdr:cNvPr id="871" name="【庁舎】&#10;有形固定資産減価償却率最小値テキスト">
          <a:extLst>
            <a:ext uri="{FF2B5EF4-FFF2-40B4-BE49-F238E27FC236}">
              <a16:creationId xmlns:a16="http://schemas.microsoft.com/office/drawing/2014/main" id="{D8FE32A2-824A-4851-A20F-2D37C1E91AAA}"/>
            </a:ext>
          </a:extLst>
        </xdr:cNvPr>
        <xdr:cNvSpPr txBox="1"/>
      </xdr:nvSpPr>
      <xdr:spPr>
        <a:xfrm>
          <a:off x="14735175" y="17698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48442</xdr:rowOff>
    </xdr:from>
    <xdr:to>
      <xdr:col>86</xdr:col>
      <xdr:colOff>25400</xdr:colOff>
      <xdr:row>109</xdr:row>
      <xdr:rowOff>48442</xdr:rowOff>
    </xdr:to>
    <xdr:cxnSp macro="">
      <xdr:nvCxnSpPr>
        <xdr:cNvPr id="872" name="直線コネクタ 871">
          <a:extLst>
            <a:ext uri="{FF2B5EF4-FFF2-40B4-BE49-F238E27FC236}">
              <a16:creationId xmlns:a16="http://schemas.microsoft.com/office/drawing/2014/main" id="{A296AFC1-85A2-4FB0-9302-229241301B69}"/>
            </a:ext>
          </a:extLst>
        </xdr:cNvPr>
        <xdr:cNvCxnSpPr/>
      </xdr:nvCxnSpPr>
      <xdr:spPr>
        <a:xfrm>
          <a:off x="14611350" y="1769509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873" name="【庁舎】&#10;有形固定資産減価償却率最大値テキスト">
          <a:extLst>
            <a:ext uri="{FF2B5EF4-FFF2-40B4-BE49-F238E27FC236}">
              <a16:creationId xmlns:a16="http://schemas.microsoft.com/office/drawing/2014/main" id="{49776D36-827A-4B7A-BC33-013C00E6FE3B}"/>
            </a:ext>
          </a:extLst>
        </xdr:cNvPr>
        <xdr:cNvSpPr txBox="1"/>
      </xdr:nvSpPr>
      <xdr:spPr>
        <a:xfrm>
          <a:off x="14735175" y="16144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874" name="直線コネクタ 873">
          <a:extLst>
            <a:ext uri="{FF2B5EF4-FFF2-40B4-BE49-F238E27FC236}">
              <a16:creationId xmlns:a16="http://schemas.microsoft.com/office/drawing/2014/main" id="{FD554E50-E682-4A7A-B6EB-CBC6BFAB8B02}"/>
            </a:ext>
          </a:extLst>
        </xdr:cNvPr>
        <xdr:cNvCxnSpPr/>
      </xdr:nvCxnSpPr>
      <xdr:spPr>
        <a:xfrm>
          <a:off x="14611350" y="163569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96900</xdr:rowOff>
    </xdr:from>
    <xdr:ext cx="405111" cy="259045"/>
    <xdr:sp macro="" textlink="">
      <xdr:nvSpPr>
        <xdr:cNvPr id="875" name="【庁舎】&#10;有形固定資産減価償却率平均値テキスト">
          <a:extLst>
            <a:ext uri="{FF2B5EF4-FFF2-40B4-BE49-F238E27FC236}">
              <a16:creationId xmlns:a16="http://schemas.microsoft.com/office/drawing/2014/main" id="{7B3F8029-E0F2-4A39-AE7C-0A880166B412}"/>
            </a:ext>
          </a:extLst>
        </xdr:cNvPr>
        <xdr:cNvSpPr txBox="1"/>
      </xdr:nvSpPr>
      <xdr:spPr>
        <a:xfrm>
          <a:off x="14735175" y="170990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118473</xdr:rowOff>
    </xdr:from>
    <xdr:to>
      <xdr:col>85</xdr:col>
      <xdr:colOff>177800</xdr:colOff>
      <xdr:row>106</xdr:row>
      <xdr:rowOff>48623</xdr:rowOff>
    </xdr:to>
    <xdr:sp macro="" textlink="">
      <xdr:nvSpPr>
        <xdr:cNvPr id="876" name="フローチャート: 判断 875">
          <a:extLst>
            <a:ext uri="{FF2B5EF4-FFF2-40B4-BE49-F238E27FC236}">
              <a16:creationId xmlns:a16="http://schemas.microsoft.com/office/drawing/2014/main" id="{69B6EFBC-0C74-456E-B888-DDE71F4DF7D2}"/>
            </a:ext>
          </a:extLst>
        </xdr:cNvPr>
        <xdr:cNvSpPr/>
      </xdr:nvSpPr>
      <xdr:spPr>
        <a:xfrm>
          <a:off x="14649450" y="1712377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2539</xdr:rowOff>
    </xdr:from>
    <xdr:to>
      <xdr:col>81</xdr:col>
      <xdr:colOff>101600</xdr:colOff>
      <xdr:row>106</xdr:row>
      <xdr:rowOff>104139</xdr:rowOff>
    </xdr:to>
    <xdr:sp macro="" textlink="">
      <xdr:nvSpPr>
        <xdr:cNvPr id="877" name="フローチャート: 判断 876">
          <a:extLst>
            <a:ext uri="{FF2B5EF4-FFF2-40B4-BE49-F238E27FC236}">
              <a16:creationId xmlns:a16="http://schemas.microsoft.com/office/drawing/2014/main" id="{0DF136C3-94B9-47DC-A149-AC55B13D40AD}"/>
            </a:ext>
          </a:extLst>
        </xdr:cNvPr>
        <xdr:cNvSpPr/>
      </xdr:nvSpPr>
      <xdr:spPr>
        <a:xfrm>
          <a:off x="13887450" y="1716658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31931</xdr:rowOff>
    </xdr:from>
    <xdr:to>
      <xdr:col>76</xdr:col>
      <xdr:colOff>165100</xdr:colOff>
      <xdr:row>106</xdr:row>
      <xdr:rowOff>133531</xdr:rowOff>
    </xdr:to>
    <xdr:sp macro="" textlink="">
      <xdr:nvSpPr>
        <xdr:cNvPr id="878" name="フローチャート: 判断 877">
          <a:extLst>
            <a:ext uri="{FF2B5EF4-FFF2-40B4-BE49-F238E27FC236}">
              <a16:creationId xmlns:a16="http://schemas.microsoft.com/office/drawing/2014/main" id="{926C9828-F8A7-4D99-8E40-A42DDC13B15C}"/>
            </a:ext>
          </a:extLst>
        </xdr:cNvPr>
        <xdr:cNvSpPr/>
      </xdr:nvSpPr>
      <xdr:spPr>
        <a:xfrm>
          <a:off x="13096875" y="1719280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5806</xdr:rowOff>
    </xdr:from>
    <xdr:to>
      <xdr:col>72</xdr:col>
      <xdr:colOff>38100</xdr:colOff>
      <xdr:row>106</xdr:row>
      <xdr:rowOff>107406</xdr:rowOff>
    </xdr:to>
    <xdr:sp macro="" textlink="">
      <xdr:nvSpPr>
        <xdr:cNvPr id="879" name="フローチャート: 判断 878">
          <a:extLst>
            <a:ext uri="{FF2B5EF4-FFF2-40B4-BE49-F238E27FC236}">
              <a16:creationId xmlns:a16="http://schemas.microsoft.com/office/drawing/2014/main" id="{5AA43C8F-9080-4996-A20F-17474812AF87}"/>
            </a:ext>
          </a:extLst>
        </xdr:cNvPr>
        <xdr:cNvSpPr/>
      </xdr:nvSpPr>
      <xdr:spPr>
        <a:xfrm>
          <a:off x="12296775" y="1717303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121738</xdr:rowOff>
    </xdr:from>
    <xdr:to>
      <xdr:col>67</xdr:col>
      <xdr:colOff>101600</xdr:colOff>
      <xdr:row>106</xdr:row>
      <xdr:rowOff>51888</xdr:rowOff>
    </xdr:to>
    <xdr:sp macro="" textlink="">
      <xdr:nvSpPr>
        <xdr:cNvPr id="880" name="フローチャート: 判断 879">
          <a:extLst>
            <a:ext uri="{FF2B5EF4-FFF2-40B4-BE49-F238E27FC236}">
              <a16:creationId xmlns:a16="http://schemas.microsoft.com/office/drawing/2014/main" id="{CC761831-974F-4855-B8E2-314B1A9D6D07}"/>
            </a:ext>
          </a:extLst>
        </xdr:cNvPr>
        <xdr:cNvSpPr/>
      </xdr:nvSpPr>
      <xdr:spPr>
        <a:xfrm>
          <a:off x="11487150" y="1712703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EB2B3C57-CF0B-43F6-A1DC-7CB60BD105F7}"/>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629DB4D5-D41E-4837-AC23-537B692D9471}"/>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16A56BB9-6DB1-4412-A212-C1D903767989}"/>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E60055B4-FF3C-410B-9022-2C267E19784B}"/>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E53F771B-1491-47F7-B89E-AFB1852A6C9E}"/>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79284</xdr:rowOff>
    </xdr:from>
    <xdr:to>
      <xdr:col>85</xdr:col>
      <xdr:colOff>177800</xdr:colOff>
      <xdr:row>106</xdr:row>
      <xdr:rowOff>9434</xdr:rowOff>
    </xdr:to>
    <xdr:sp macro="" textlink="">
      <xdr:nvSpPr>
        <xdr:cNvPr id="886" name="楕円 885">
          <a:extLst>
            <a:ext uri="{FF2B5EF4-FFF2-40B4-BE49-F238E27FC236}">
              <a16:creationId xmlns:a16="http://schemas.microsoft.com/office/drawing/2014/main" id="{77EBD36E-86FC-4FE7-A7F1-9C98C13C3834}"/>
            </a:ext>
          </a:extLst>
        </xdr:cNvPr>
        <xdr:cNvSpPr/>
      </xdr:nvSpPr>
      <xdr:spPr>
        <a:xfrm>
          <a:off x="14649450" y="1708140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102161</xdr:rowOff>
    </xdr:from>
    <xdr:ext cx="405111" cy="259045"/>
    <xdr:sp macro="" textlink="">
      <xdr:nvSpPr>
        <xdr:cNvPr id="887" name="【庁舎】&#10;有形固定資産減価償却率該当値テキスト">
          <a:extLst>
            <a:ext uri="{FF2B5EF4-FFF2-40B4-BE49-F238E27FC236}">
              <a16:creationId xmlns:a16="http://schemas.microsoft.com/office/drawing/2014/main" id="{A34D1967-5B72-4767-BCFB-04B51BCC0EBE}"/>
            </a:ext>
          </a:extLst>
        </xdr:cNvPr>
        <xdr:cNvSpPr txBox="1"/>
      </xdr:nvSpPr>
      <xdr:spPr>
        <a:xfrm>
          <a:off x="14735175" y="16945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18869</xdr:rowOff>
    </xdr:from>
    <xdr:to>
      <xdr:col>81</xdr:col>
      <xdr:colOff>101600</xdr:colOff>
      <xdr:row>106</xdr:row>
      <xdr:rowOff>120469</xdr:rowOff>
    </xdr:to>
    <xdr:sp macro="" textlink="">
      <xdr:nvSpPr>
        <xdr:cNvPr id="888" name="楕円 887">
          <a:extLst>
            <a:ext uri="{FF2B5EF4-FFF2-40B4-BE49-F238E27FC236}">
              <a16:creationId xmlns:a16="http://schemas.microsoft.com/office/drawing/2014/main" id="{DDE6E871-563D-42BD-A935-E3898E4DD035}"/>
            </a:ext>
          </a:extLst>
        </xdr:cNvPr>
        <xdr:cNvSpPr/>
      </xdr:nvSpPr>
      <xdr:spPr>
        <a:xfrm>
          <a:off x="13887450" y="1718291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130084</xdr:rowOff>
    </xdr:from>
    <xdr:to>
      <xdr:col>85</xdr:col>
      <xdr:colOff>127000</xdr:colOff>
      <xdr:row>106</xdr:row>
      <xdr:rowOff>69669</xdr:rowOff>
    </xdr:to>
    <xdr:cxnSp macro="">
      <xdr:nvCxnSpPr>
        <xdr:cNvPr id="889" name="直線コネクタ 888">
          <a:extLst>
            <a:ext uri="{FF2B5EF4-FFF2-40B4-BE49-F238E27FC236}">
              <a16:creationId xmlns:a16="http://schemas.microsoft.com/office/drawing/2014/main" id="{1B9B37CC-095A-4B9F-89ED-D08EBE93A12F}"/>
            </a:ext>
          </a:extLst>
        </xdr:cNvPr>
        <xdr:cNvCxnSpPr/>
      </xdr:nvCxnSpPr>
      <xdr:spPr>
        <a:xfrm flipV="1">
          <a:off x="13935075" y="17129034"/>
          <a:ext cx="762000" cy="10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4173</xdr:rowOff>
    </xdr:from>
    <xdr:to>
      <xdr:col>76</xdr:col>
      <xdr:colOff>165100</xdr:colOff>
      <xdr:row>107</xdr:row>
      <xdr:rowOff>105773</xdr:rowOff>
    </xdr:to>
    <xdr:sp macro="" textlink="">
      <xdr:nvSpPr>
        <xdr:cNvPr id="890" name="楕円 889">
          <a:extLst>
            <a:ext uri="{FF2B5EF4-FFF2-40B4-BE49-F238E27FC236}">
              <a16:creationId xmlns:a16="http://schemas.microsoft.com/office/drawing/2014/main" id="{F093E805-8DCD-49FA-9282-2D85F4656676}"/>
            </a:ext>
          </a:extLst>
        </xdr:cNvPr>
        <xdr:cNvSpPr/>
      </xdr:nvSpPr>
      <xdr:spPr>
        <a:xfrm>
          <a:off x="13096875" y="1733332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69669</xdr:rowOff>
    </xdr:from>
    <xdr:to>
      <xdr:col>81</xdr:col>
      <xdr:colOff>50800</xdr:colOff>
      <xdr:row>107</xdr:row>
      <xdr:rowOff>54973</xdr:rowOff>
    </xdr:to>
    <xdr:cxnSp macro="">
      <xdr:nvCxnSpPr>
        <xdr:cNvPr id="891" name="直線コネクタ 890">
          <a:extLst>
            <a:ext uri="{FF2B5EF4-FFF2-40B4-BE49-F238E27FC236}">
              <a16:creationId xmlns:a16="http://schemas.microsoft.com/office/drawing/2014/main" id="{A41FBC91-A5FE-4B0C-BEC8-5790B4440FFB}"/>
            </a:ext>
          </a:extLst>
        </xdr:cNvPr>
        <xdr:cNvCxnSpPr/>
      </xdr:nvCxnSpPr>
      <xdr:spPr>
        <a:xfrm flipV="1">
          <a:off x="13144500" y="17230544"/>
          <a:ext cx="790575" cy="15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53158</xdr:rowOff>
    </xdr:from>
    <xdr:to>
      <xdr:col>72</xdr:col>
      <xdr:colOff>38100</xdr:colOff>
      <xdr:row>107</xdr:row>
      <xdr:rowOff>154758</xdr:rowOff>
    </xdr:to>
    <xdr:sp macro="" textlink="">
      <xdr:nvSpPr>
        <xdr:cNvPr id="892" name="楕円 891">
          <a:extLst>
            <a:ext uri="{FF2B5EF4-FFF2-40B4-BE49-F238E27FC236}">
              <a16:creationId xmlns:a16="http://schemas.microsoft.com/office/drawing/2014/main" id="{03621477-EFDF-409E-AD4B-E97BDB2C5E8E}"/>
            </a:ext>
          </a:extLst>
        </xdr:cNvPr>
        <xdr:cNvSpPr/>
      </xdr:nvSpPr>
      <xdr:spPr>
        <a:xfrm>
          <a:off x="12296775" y="1737595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54973</xdr:rowOff>
    </xdr:from>
    <xdr:to>
      <xdr:col>76</xdr:col>
      <xdr:colOff>114300</xdr:colOff>
      <xdr:row>107</xdr:row>
      <xdr:rowOff>103958</xdr:rowOff>
    </xdr:to>
    <xdr:cxnSp macro="">
      <xdr:nvCxnSpPr>
        <xdr:cNvPr id="893" name="直線コネクタ 892">
          <a:extLst>
            <a:ext uri="{FF2B5EF4-FFF2-40B4-BE49-F238E27FC236}">
              <a16:creationId xmlns:a16="http://schemas.microsoft.com/office/drawing/2014/main" id="{7650FC5F-1CB6-41DB-B9DD-D6608BDC3C3A}"/>
            </a:ext>
          </a:extLst>
        </xdr:cNvPr>
        <xdr:cNvCxnSpPr/>
      </xdr:nvCxnSpPr>
      <xdr:spPr>
        <a:xfrm flipV="1">
          <a:off x="12344400" y="17380948"/>
          <a:ext cx="800100" cy="5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46627</xdr:rowOff>
    </xdr:from>
    <xdr:to>
      <xdr:col>67</xdr:col>
      <xdr:colOff>101600</xdr:colOff>
      <xdr:row>107</xdr:row>
      <xdr:rowOff>148227</xdr:rowOff>
    </xdr:to>
    <xdr:sp macro="" textlink="">
      <xdr:nvSpPr>
        <xdr:cNvPr id="894" name="楕円 893">
          <a:extLst>
            <a:ext uri="{FF2B5EF4-FFF2-40B4-BE49-F238E27FC236}">
              <a16:creationId xmlns:a16="http://schemas.microsoft.com/office/drawing/2014/main" id="{68A8A76D-5D9A-401B-B75F-1EBA01ED90D2}"/>
            </a:ext>
          </a:extLst>
        </xdr:cNvPr>
        <xdr:cNvSpPr/>
      </xdr:nvSpPr>
      <xdr:spPr>
        <a:xfrm>
          <a:off x="11487150" y="1737577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97427</xdr:rowOff>
    </xdr:from>
    <xdr:to>
      <xdr:col>71</xdr:col>
      <xdr:colOff>177800</xdr:colOff>
      <xdr:row>107</xdr:row>
      <xdr:rowOff>103958</xdr:rowOff>
    </xdr:to>
    <xdr:cxnSp macro="">
      <xdr:nvCxnSpPr>
        <xdr:cNvPr id="895" name="直線コネクタ 894">
          <a:extLst>
            <a:ext uri="{FF2B5EF4-FFF2-40B4-BE49-F238E27FC236}">
              <a16:creationId xmlns:a16="http://schemas.microsoft.com/office/drawing/2014/main" id="{F07084B2-E88C-4C48-9596-FF97BB75D075}"/>
            </a:ext>
          </a:extLst>
        </xdr:cNvPr>
        <xdr:cNvCxnSpPr/>
      </xdr:nvCxnSpPr>
      <xdr:spPr>
        <a:xfrm>
          <a:off x="11534775" y="17423402"/>
          <a:ext cx="809625" cy="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120666</xdr:rowOff>
    </xdr:from>
    <xdr:ext cx="405111" cy="259045"/>
    <xdr:sp macro="" textlink="">
      <xdr:nvSpPr>
        <xdr:cNvPr id="896" name="n_1aveValue【庁舎】&#10;有形固定資産減価償却率">
          <a:extLst>
            <a:ext uri="{FF2B5EF4-FFF2-40B4-BE49-F238E27FC236}">
              <a16:creationId xmlns:a16="http://schemas.microsoft.com/office/drawing/2014/main" id="{2968102B-3CD7-426C-A192-1A6AA66D4DFE}"/>
            </a:ext>
          </a:extLst>
        </xdr:cNvPr>
        <xdr:cNvSpPr txBox="1"/>
      </xdr:nvSpPr>
      <xdr:spPr>
        <a:xfrm>
          <a:off x="13745219" y="1696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150058</xdr:rowOff>
    </xdr:from>
    <xdr:ext cx="405111" cy="259045"/>
    <xdr:sp macro="" textlink="">
      <xdr:nvSpPr>
        <xdr:cNvPr id="897" name="n_2aveValue【庁舎】&#10;有形固定資産減価償却率">
          <a:extLst>
            <a:ext uri="{FF2B5EF4-FFF2-40B4-BE49-F238E27FC236}">
              <a16:creationId xmlns:a16="http://schemas.microsoft.com/office/drawing/2014/main" id="{6ED24C78-C755-430E-A44A-AAFA058F783F}"/>
            </a:ext>
          </a:extLst>
        </xdr:cNvPr>
        <xdr:cNvSpPr txBox="1"/>
      </xdr:nvSpPr>
      <xdr:spPr>
        <a:xfrm>
          <a:off x="12964169" y="16990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123933</xdr:rowOff>
    </xdr:from>
    <xdr:ext cx="405111" cy="259045"/>
    <xdr:sp macro="" textlink="">
      <xdr:nvSpPr>
        <xdr:cNvPr id="898" name="n_3aveValue【庁舎】&#10;有形固定資産減価償却率">
          <a:extLst>
            <a:ext uri="{FF2B5EF4-FFF2-40B4-BE49-F238E27FC236}">
              <a16:creationId xmlns:a16="http://schemas.microsoft.com/office/drawing/2014/main" id="{B3DEC93E-B09B-40FF-8ABB-A51BDD4D32FD}"/>
            </a:ext>
          </a:extLst>
        </xdr:cNvPr>
        <xdr:cNvSpPr txBox="1"/>
      </xdr:nvSpPr>
      <xdr:spPr>
        <a:xfrm>
          <a:off x="12164069" y="16960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68415</xdr:rowOff>
    </xdr:from>
    <xdr:ext cx="405111" cy="259045"/>
    <xdr:sp macro="" textlink="">
      <xdr:nvSpPr>
        <xdr:cNvPr id="899" name="n_4aveValue【庁舎】&#10;有形固定資産減価償却率">
          <a:extLst>
            <a:ext uri="{FF2B5EF4-FFF2-40B4-BE49-F238E27FC236}">
              <a16:creationId xmlns:a16="http://schemas.microsoft.com/office/drawing/2014/main" id="{83B18DB1-6F61-4AAA-8CE7-1A7E7BB8739E}"/>
            </a:ext>
          </a:extLst>
        </xdr:cNvPr>
        <xdr:cNvSpPr txBox="1"/>
      </xdr:nvSpPr>
      <xdr:spPr>
        <a:xfrm>
          <a:off x="11354444" y="16905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111596</xdr:rowOff>
    </xdr:from>
    <xdr:ext cx="405111" cy="259045"/>
    <xdr:sp macro="" textlink="">
      <xdr:nvSpPr>
        <xdr:cNvPr id="900" name="n_1mainValue【庁舎】&#10;有形固定資産減価償却率">
          <a:extLst>
            <a:ext uri="{FF2B5EF4-FFF2-40B4-BE49-F238E27FC236}">
              <a16:creationId xmlns:a16="http://schemas.microsoft.com/office/drawing/2014/main" id="{1A1D6525-1B61-48C0-9B1E-9CE979D69204}"/>
            </a:ext>
          </a:extLst>
        </xdr:cNvPr>
        <xdr:cNvSpPr txBox="1"/>
      </xdr:nvSpPr>
      <xdr:spPr>
        <a:xfrm>
          <a:off x="13745219" y="17275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96900</xdr:rowOff>
    </xdr:from>
    <xdr:ext cx="405111" cy="259045"/>
    <xdr:sp macro="" textlink="">
      <xdr:nvSpPr>
        <xdr:cNvPr id="901" name="n_2mainValue【庁舎】&#10;有形固定資産減価償却率">
          <a:extLst>
            <a:ext uri="{FF2B5EF4-FFF2-40B4-BE49-F238E27FC236}">
              <a16:creationId xmlns:a16="http://schemas.microsoft.com/office/drawing/2014/main" id="{F8B8A796-0B04-412D-B693-2AD226680E7A}"/>
            </a:ext>
          </a:extLst>
        </xdr:cNvPr>
        <xdr:cNvSpPr txBox="1"/>
      </xdr:nvSpPr>
      <xdr:spPr>
        <a:xfrm>
          <a:off x="12964169" y="17422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145885</xdr:rowOff>
    </xdr:from>
    <xdr:ext cx="405111" cy="259045"/>
    <xdr:sp macro="" textlink="">
      <xdr:nvSpPr>
        <xdr:cNvPr id="902" name="n_3mainValue【庁舎】&#10;有形固定資産減価償却率">
          <a:extLst>
            <a:ext uri="{FF2B5EF4-FFF2-40B4-BE49-F238E27FC236}">
              <a16:creationId xmlns:a16="http://schemas.microsoft.com/office/drawing/2014/main" id="{1E502053-844F-4E76-8004-A5B75C7F4B43}"/>
            </a:ext>
          </a:extLst>
        </xdr:cNvPr>
        <xdr:cNvSpPr txBox="1"/>
      </xdr:nvSpPr>
      <xdr:spPr>
        <a:xfrm>
          <a:off x="12164069" y="1746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139354</xdr:rowOff>
    </xdr:from>
    <xdr:ext cx="405111" cy="259045"/>
    <xdr:sp macro="" textlink="">
      <xdr:nvSpPr>
        <xdr:cNvPr id="903" name="n_4mainValue【庁舎】&#10;有形固定資産減価償却率">
          <a:extLst>
            <a:ext uri="{FF2B5EF4-FFF2-40B4-BE49-F238E27FC236}">
              <a16:creationId xmlns:a16="http://schemas.microsoft.com/office/drawing/2014/main" id="{9C005406-A862-48AB-938E-E9051A49BD41}"/>
            </a:ext>
          </a:extLst>
        </xdr:cNvPr>
        <xdr:cNvSpPr txBox="1"/>
      </xdr:nvSpPr>
      <xdr:spPr>
        <a:xfrm>
          <a:off x="11354444" y="17468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a:extLst>
            <a:ext uri="{FF2B5EF4-FFF2-40B4-BE49-F238E27FC236}">
              <a16:creationId xmlns:a16="http://schemas.microsoft.com/office/drawing/2014/main" id="{69EE1744-17F2-402B-B86B-2328DC99FAA8}"/>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a:extLst>
            <a:ext uri="{FF2B5EF4-FFF2-40B4-BE49-F238E27FC236}">
              <a16:creationId xmlns:a16="http://schemas.microsoft.com/office/drawing/2014/main" id="{F1B2AF7A-F853-48E7-A8B9-C2A6587EB1B6}"/>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a:extLst>
            <a:ext uri="{FF2B5EF4-FFF2-40B4-BE49-F238E27FC236}">
              <a16:creationId xmlns:a16="http://schemas.microsoft.com/office/drawing/2014/main" id="{BA06A408-4168-47F2-9493-2048D8D3D6C6}"/>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a:extLst>
            <a:ext uri="{FF2B5EF4-FFF2-40B4-BE49-F238E27FC236}">
              <a16:creationId xmlns:a16="http://schemas.microsoft.com/office/drawing/2014/main" id="{0037240D-2B33-4A4D-83EE-6C8C60D1841F}"/>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a:extLst>
            <a:ext uri="{FF2B5EF4-FFF2-40B4-BE49-F238E27FC236}">
              <a16:creationId xmlns:a16="http://schemas.microsoft.com/office/drawing/2014/main" id="{932CE22B-B36A-4330-93D8-B5E6CCB508C3}"/>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a:extLst>
            <a:ext uri="{FF2B5EF4-FFF2-40B4-BE49-F238E27FC236}">
              <a16:creationId xmlns:a16="http://schemas.microsoft.com/office/drawing/2014/main" id="{FBC34C13-ADE5-49C6-9B39-6631BA1233FE}"/>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a:extLst>
            <a:ext uri="{FF2B5EF4-FFF2-40B4-BE49-F238E27FC236}">
              <a16:creationId xmlns:a16="http://schemas.microsoft.com/office/drawing/2014/main" id="{76E5A468-CFAD-4B38-B0E9-5B9058A9CA9E}"/>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a:extLst>
            <a:ext uri="{FF2B5EF4-FFF2-40B4-BE49-F238E27FC236}">
              <a16:creationId xmlns:a16="http://schemas.microsoft.com/office/drawing/2014/main" id="{03F88916-834E-4226-9E85-6F56FC89956D}"/>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a:extLst>
            <a:ext uri="{FF2B5EF4-FFF2-40B4-BE49-F238E27FC236}">
              <a16:creationId xmlns:a16="http://schemas.microsoft.com/office/drawing/2014/main" id="{A1183064-C708-474E-B58F-508FA5FA123C}"/>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a:extLst>
            <a:ext uri="{FF2B5EF4-FFF2-40B4-BE49-F238E27FC236}">
              <a16:creationId xmlns:a16="http://schemas.microsoft.com/office/drawing/2014/main" id="{16D3757A-0427-474C-93A2-367F54EAD308}"/>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4" name="テキスト ボックス 913">
          <a:extLst>
            <a:ext uri="{FF2B5EF4-FFF2-40B4-BE49-F238E27FC236}">
              <a16:creationId xmlns:a16="http://schemas.microsoft.com/office/drawing/2014/main" id="{EF6C0D69-DB48-4E36-BE70-3FD28031A7AE}"/>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5" name="直線コネクタ 914">
          <a:extLst>
            <a:ext uri="{FF2B5EF4-FFF2-40B4-BE49-F238E27FC236}">
              <a16:creationId xmlns:a16="http://schemas.microsoft.com/office/drawing/2014/main" id="{2598319F-BF21-4AE6-B348-0EE0D2E2CB3E}"/>
            </a:ext>
          </a:extLst>
        </xdr:cNvPr>
        <xdr:cNvCxnSpPr/>
      </xdr:nvCxnSpPr>
      <xdr:spPr>
        <a:xfrm>
          <a:off x="16459200" y="17459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6" name="テキスト ボックス 915">
          <a:extLst>
            <a:ext uri="{FF2B5EF4-FFF2-40B4-BE49-F238E27FC236}">
              <a16:creationId xmlns:a16="http://schemas.microsoft.com/office/drawing/2014/main" id="{CB0D80BA-8A9F-4F19-A193-68FAA6CC9129}"/>
            </a:ext>
          </a:extLst>
        </xdr:cNvPr>
        <xdr:cNvSpPr txBox="1"/>
      </xdr:nvSpPr>
      <xdr:spPr>
        <a:xfrm>
          <a:off x="16052346" y="17323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7" name="直線コネクタ 916">
          <a:extLst>
            <a:ext uri="{FF2B5EF4-FFF2-40B4-BE49-F238E27FC236}">
              <a16:creationId xmlns:a16="http://schemas.microsoft.com/office/drawing/2014/main" id="{D2EB9258-E2E9-494A-827E-26722B6E4738}"/>
            </a:ext>
          </a:extLst>
        </xdr:cNvPr>
        <xdr:cNvCxnSpPr/>
      </xdr:nvCxnSpPr>
      <xdr:spPr>
        <a:xfrm>
          <a:off x="164592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8" name="テキスト ボックス 917">
          <a:extLst>
            <a:ext uri="{FF2B5EF4-FFF2-40B4-BE49-F238E27FC236}">
              <a16:creationId xmlns:a16="http://schemas.microsoft.com/office/drawing/2014/main" id="{5CA27C9B-DC9A-4760-84AE-6CFE1B0D7713}"/>
            </a:ext>
          </a:extLst>
        </xdr:cNvPr>
        <xdr:cNvSpPr txBox="1"/>
      </xdr:nvSpPr>
      <xdr:spPr>
        <a:xfrm>
          <a:off x="16052346"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9" name="直線コネクタ 918">
          <a:extLst>
            <a:ext uri="{FF2B5EF4-FFF2-40B4-BE49-F238E27FC236}">
              <a16:creationId xmlns:a16="http://schemas.microsoft.com/office/drawing/2014/main" id="{26897B50-10E0-4E07-A575-7C5529DDA94F}"/>
            </a:ext>
          </a:extLst>
        </xdr:cNvPr>
        <xdr:cNvCxnSpPr/>
      </xdr:nvCxnSpPr>
      <xdr:spPr>
        <a:xfrm>
          <a:off x="16459200" y="16373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20" name="テキスト ボックス 919">
          <a:extLst>
            <a:ext uri="{FF2B5EF4-FFF2-40B4-BE49-F238E27FC236}">
              <a16:creationId xmlns:a16="http://schemas.microsoft.com/office/drawing/2014/main" id="{723C32A4-141B-4F13-A464-C5FD285F5CAE}"/>
            </a:ext>
          </a:extLst>
        </xdr:cNvPr>
        <xdr:cNvSpPr txBox="1"/>
      </xdr:nvSpPr>
      <xdr:spPr>
        <a:xfrm>
          <a:off x="16052346" y="16237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a:extLst>
            <a:ext uri="{FF2B5EF4-FFF2-40B4-BE49-F238E27FC236}">
              <a16:creationId xmlns:a16="http://schemas.microsoft.com/office/drawing/2014/main" id="{7F6FA141-7356-4296-88E1-3ACB41DE4CB8}"/>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a:extLst>
            <a:ext uri="{FF2B5EF4-FFF2-40B4-BE49-F238E27FC236}">
              <a16:creationId xmlns:a16="http://schemas.microsoft.com/office/drawing/2014/main" id="{BB1020D6-B0C6-412C-9E89-1D2189B47AC0}"/>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a:extLst>
            <a:ext uri="{FF2B5EF4-FFF2-40B4-BE49-F238E27FC236}">
              <a16:creationId xmlns:a16="http://schemas.microsoft.com/office/drawing/2014/main" id="{2DDB1767-BBF0-4DBD-8F60-E2DE0DAD1148}"/>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47625</xdr:rowOff>
    </xdr:from>
    <xdr:to>
      <xdr:col>116</xdr:col>
      <xdr:colOff>62864</xdr:colOff>
      <xdr:row>108</xdr:row>
      <xdr:rowOff>93345</xdr:rowOff>
    </xdr:to>
    <xdr:cxnSp macro="">
      <xdr:nvCxnSpPr>
        <xdr:cNvPr id="924" name="直線コネクタ 923">
          <a:extLst>
            <a:ext uri="{FF2B5EF4-FFF2-40B4-BE49-F238E27FC236}">
              <a16:creationId xmlns:a16="http://schemas.microsoft.com/office/drawing/2014/main" id="{1BDF1142-1EA8-42C0-951B-39F3E22838FE}"/>
            </a:ext>
          </a:extLst>
        </xdr:cNvPr>
        <xdr:cNvCxnSpPr/>
      </xdr:nvCxnSpPr>
      <xdr:spPr>
        <a:xfrm flipV="1">
          <a:off x="19954239" y="16236950"/>
          <a:ext cx="0" cy="1344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97172</xdr:rowOff>
    </xdr:from>
    <xdr:ext cx="469744" cy="259045"/>
    <xdr:sp macro="" textlink="">
      <xdr:nvSpPr>
        <xdr:cNvPr id="925" name="【庁舎】&#10;一人当たり面積最小値テキスト">
          <a:extLst>
            <a:ext uri="{FF2B5EF4-FFF2-40B4-BE49-F238E27FC236}">
              <a16:creationId xmlns:a16="http://schemas.microsoft.com/office/drawing/2014/main" id="{2FD43A4F-83A1-4C71-A804-96D9AAF181BE}"/>
            </a:ext>
          </a:extLst>
        </xdr:cNvPr>
        <xdr:cNvSpPr txBox="1"/>
      </xdr:nvSpPr>
      <xdr:spPr>
        <a:xfrm>
          <a:off x="19992975" y="1758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93345</xdr:rowOff>
    </xdr:from>
    <xdr:to>
      <xdr:col>116</xdr:col>
      <xdr:colOff>152400</xdr:colOff>
      <xdr:row>108</xdr:row>
      <xdr:rowOff>93345</xdr:rowOff>
    </xdr:to>
    <xdr:cxnSp macro="">
      <xdr:nvCxnSpPr>
        <xdr:cNvPr id="926" name="直線コネクタ 925">
          <a:extLst>
            <a:ext uri="{FF2B5EF4-FFF2-40B4-BE49-F238E27FC236}">
              <a16:creationId xmlns:a16="http://schemas.microsoft.com/office/drawing/2014/main" id="{08B5AF49-A46F-41FE-B13E-8902B7E1E6C7}"/>
            </a:ext>
          </a:extLst>
        </xdr:cNvPr>
        <xdr:cNvCxnSpPr/>
      </xdr:nvCxnSpPr>
      <xdr:spPr>
        <a:xfrm>
          <a:off x="19878675" y="175812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165752</xdr:rowOff>
    </xdr:from>
    <xdr:ext cx="469744" cy="259045"/>
    <xdr:sp macro="" textlink="">
      <xdr:nvSpPr>
        <xdr:cNvPr id="927" name="【庁舎】&#10;一人当たり面積最大値テキスト">
          <a:extLst>
            <a:ext uri="{FF2B5EF4-FFF2-40B4-BE49-F238E27FC236}">
              <a16:creationId xmlns:a16="http://schemas.microsoft.com/office/drawing/2014/main" id="{443169C2-6D06-41A9-AEDA-D330AC739C10}"/>
            </a:ext>
          </a:extLst>
        </xdr:cNvPr>
        <xdr:cNvSpPr txBox="1"/>
      </xdr:nvSpPr>
      <xdr:spPr>
        <a:xfrm>
          <a:off x="19992975" y="1603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47625</xdr:rowOff>
    </xdr:from>
    <xdr:to>
      <xdr:col>116</xdr:col>
      <xdr:colOff>152400</xdr:colOff>
      <xdr:row>100</xdr:row>
      <xdr:rowOff>47625</xdr:rowOff>
    </xdr:to>
    <xdr:cxnSp macro="">
      <xdr:nvCxnSpPr>
        <xdr:cNvPr id="928" name="直線コネクタ 927">
          <a:extLst>
            <a:ext uri="{FF2B5EF4-FFF2-40B4-BE49-F238E27FC236}">
              <a16:creationId xmlns:a16="http://schemas.microsoft.com/office/drawing/2014/main" id="{255B3DC7-9892-471B-B1C4-4C356EBC4CA2}"/>
            </a:ext>
          </a:extLst>
        </xdr:cNvPr>
        <xdr:cNvCxnSpPr/>
      </xdr:nvCxnSpPr>
      <xdr:spPr>
        <a:xfrm>
          <a:off x="19878675" y="162369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32402</xdr:rowOff>
    </xdr:from>
    <xdr:ext cx="469744" cy="259045"/>
    <xdr:sp macro="" textlink="">
      <xdr:nvSpPr>
        <xdr:cNvPr id="929" name="【庁舎】&#10;一人当たり面積平均値テキスト">
          <a:extLst>
            <a:ext uri="{FF2B5EF4-FFF2-40B4-BE49-F238E27FC236}">
              <a16:creationId xmlns:a16="http://schemas.microsoft.com/office/drawing/2014/main" id="{83955A97-3B52-436F-857E-4DCF5754A230}"/>
            </a:ext>
          </a:extLst>
        </xdr:cNvPr>
        <xdr:cNvSpPr txBox="1"/>
      </xdr:nvSpPr>
      <xdr:spPr>
        <a:xfrm>
          <a:off x="19992975" y="17193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53975</xdr:rowOff>
    </xdr:from>
    <xdr:to>
      <xdr:col>116</xdr:col>
      <xdr:colOff>114300</xdr:colOff>
      <xdr:row>106</xdr:row>
      <xdr:rowOff>155575</xdr:rowOff>
    </xdr:to>
    <xdr:sp macro="" textlink="">
      <xdr:nvSpPr>
        <xdr:cNvPr id="930" name="フローチャート: 判断 929">
          <a:extLst>
            <a:ext uri="{FF2B5EF4-FFF2-40B4-BE49-F238E27FC236}">
              <a16:creationId xmlns:a16="http://schemas.microsoft.com/office/drawing/2014/main" id="{C57E11CA-8C2A-4577-B224-11B05E0877C8}"/>
            </a:ext>
          </a:extLst>
        </xdr:cNvPr>
        <xdr:cNvSpPr/>
      </xdr:nvSpPr>
      <xdr:spPr>
        <a:xfrm>
          <a:off x="19897725" y="17218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931" name="フローチャート: 判断 930">
          <a:extLst>
            <a:ext uri="{FF2B5EF4-FFF2-40B4-BE49-F238E27FC236}">
              <a16:creationId xmlns:a16="http://schemas.microsoft.com/office/drawing/2014/main" id="{770B76EB-853F-4B48-8C31-11EE26BCBC84}"/>
            </a:ext>
          </a:extLst>
        </xdr:cNvPr>
        <xdr:cNvSpPr/>
      </xdr:nvSpPr>
      <xdr:spPr>
        <a:xfrm>
          <a:off x="19154775" y="172580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932" name="フローチャート: 判断 931">
          <a:extLst>
            <a:ext uri="{FF2B5EF4-FFF2-40B4-BE49-F238E27FC236}">
              <a16:creationId xmlns:a16="http://schemas.microsoft.com/office/drawing/2014/main" id="{0EC55059-4174-4FED-989E-929C7D4BA493}"/>
            </a:ext>
          </a:extLst>
        </xdr:cNvPr>
        <xdr:cNvSpPr/>
      </xdr:nvSpPr>
      <xdr:spPr>
        <a:xfrm>
          <a:off x="18345150" y="172580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99695</xdr:rowOff>
    </xdr:from>
    <xdr:to>
      <xdr:col>102</xdr:col>
      <xdr:colOff>165100</xdr:colOff>
      <xdr:row>107</xdr:row>
      <xdr:rowOff>29845</xdr:rowOff>
    </xdr:to>
    <xdr:sp macro="" textlink="">
      <xdr:nvSpPr>
        <xdr:cNvPr id="933" name="フローチャート: 判断 932">
          <a:extLst>
            <a:ext uri="{FF2B5EF4-FFF2-40B4-BE49-F238E27FC236}">
              <a16:creationId xmlns:a16="http://schemas.microsoft.com/office/drawing/2014/main" id="{C25B28DE-E518-4705-A7B8-D1F2BDA167C7}"/>
            </a:ext>
          </a:extLst>
        </xdr:cNvPr>
        <xdr:cNvSpPr/>
      </xdr:nvSpPr>
      <xdr:spPr>
        <a:xfrm>
          <a:off x="17554575" y="1726692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133986</xdr:rowOff>
    </xdr:from>
    <xdr:to>
      <xdr:col>98</xdr:col>
      <xdr:colOff>38100</xdr:colOff>
      <xdr:row>107</xdr:row>
      <xdr:rowOff>64136</xdr:rowOff>
    </xdr:to>
    <xdr:sp macro="" textlink="">
      <xdr:nvSpPr>
        <xdr:cNvPr id="934" name="フローチャート: 判断 933">
          <a:extLst>
            <a:ext uri="{FF2B5EF4-FFF2-40B4-BE49-F238E27FC236}">
              <a16:creationId xmlns:a16="http://schemas.microsoft.com/office/drawing/2014/main" id="{20CCF046-46EA-4AD8-BFEE-12ECEE4C387C}"/>
            </a:ext>
          </a:extLst>
        </xdr:cNvPr>
        <xdr:cNvSpPr/>
      </xdr:nvSpPr>
      <xdr:spPr>
        <a:xfrm>
          <a:off x="16754475" y="1729803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A69C38A-3735-4942-82B1-6369EB61BBFF}"/>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BC93C5AE-A0C2-48D3-95B4-EC2F71BA96EA}"/>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1AC7DD97-9917-4B19-971A-FA986C4FE881}"/>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66FE18D5-95B2-45B9-A0DE-2B6511FF06F5}"/>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3E48CCB1-165B-4671-B203-0A6568A02106}"/>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940" name="楕円 939">
          <a:extLst>
            <a:ext uri="{FF2B5EF4-FFF2-40B4-BE49-F238E27FC236}">
              <a16:creationId xmlns:a16="http://schemas.microsoft.com/office/drawing/2014/main" id="{F7C6764C-4582-41A4-B3CD-D7F8BA716A66}"/>
            </a:ext>
          </a:extLst>
        </xdr:cNvPr>
        <xdr:cNvSpPr/>
      </xdr:nvSpPr>
      <xdr:spPr>
        <a:xfrm>
          <a:off x="19897725" y="170307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48277</xdr:rowOff>
    </xdr:from>
    <xdr:ext cx="469744" cy="259045"/>
    <xdr:sp macro="" textlink="">
      <xdr:nvSpPr>
        <xdr:cNvPr id="941" name="【庁舎】&#10;一人当たり面積該当値テキスト">
          <a:extLst>
            <a:ext uri="{FF2B5EF4-FFF2-40B4-BE49-F238E27FC236}">
              <a16:creationId xmlns:a16="http://schemas.microsoft.com/office/drawing/2014/main" id="{C8A4484E-F4B7-49A5-A6A8-F2144C55785C}"/>
            </a:ext>
          </a:extLst>
        </xdr:cNvPr>
        <xdr:cNvSpPr txBox="1"/>
      </xdr:nvSpPr>
      <xdr:spPr>
        <a:xfrm>
          <a:off x="19992975" y="1688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151130</xdr:rowOff>
    </xdr:from>
    <xdr:to>
      <xdr:col>112</xdr:col>
      <xdr:colOff>38100</xdr:colOff>
      <xdr:row>105</xdr:row>
      <xdr:rowOff>81280</xdr:rowOff>
    </xdr:to>
    <xdr:sp macro="" textlink="">
      <xdr:nvSpPr>
        <xdr:cNvPr id="942" name="楕円 941">
          <a:extLst>
            <a:ext uri="{FF2B5EF4-FFF2-40B4-BE49-F238E27FC236}">
              <a16:creationId xmlns:a16="http://schemas.microsoft.com/office/drawing/2014/main" id="{784AEB51-DAFD-4322-B9EA-9644097F5287}"/>
            </a:ext>
          </a:extLst>
        </xdr:cNvPr>
        <xdr:cNvSpPr/>
      </xdr:nvSpPr>
      <xdr:spPr>
        <a:xfrm>
          <a:off x="19154775" y="169913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30480</xdr:rowOff>
    </xdr:from>
    <xdr:to>
      <xdr:col>116</xdr:col>
      <xdr:colOff>63500</xdr:colOff>
      <xdr:row>105</xdr:row>
      <xdr:rowOff>76200</xdr:rowOff>
    </xdr:to>
    <xdr:cxnSp macro="">
      <xdr:nvCxnSpPr>
        <xdr:cNvPr id="943" name="直線コネクタ 942">
          <a:extLst>
            <a:ext uri="{FF2B5EF4-FFF2-40B4-BE49-F238E27FC236}">
              <a16:creationId xmlns:a16="http://schemas.microsoft.com/office/drawing/2014/main" id="{83CF67B8-0A18-48DE-905C-5BD9300EA6D2}"/>
            </a:ext>
          </a:extLst>
        </xdr:cNvPr>
        <xdr:cNvCxnSpPr/>
      </xdr:nvCxnSpPr>
      <xdr:spPr>
        <a:xfrm>
          <a:off x="19202400" y="17029430"/>
          <a:ext cx="752475"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88264</xdr:rowOff>
    </xdr:from>
    <xdr:to>
      <xdr:col>107</xdr:col>
      <xdr:colOff>101600</xdr:colOff>
      <xdr:row>106</xdr:row>
      <xdr:rowOff>18414</xdr:rowOff>
    </xdr:to>
    <xdr:sp macro="" textlink="">
      <xdr:nvSpPr>
        <xdr:cNvPr id="944" name="楕円 943">
          <a:extLst>
            <a:ext uri="{FF2B5EF4-FFF2-40B4-BE49-F238E27FC236}">
              <a16:creationId xmlns:a16="http://schemas.microsoft.com/office/drawing/2014/main" id="{A7A9B9A8-6459-4784-9B11-C898D63E30CC}"/>
            </a:ext>
          </a:extLst>
        </xdr:cNvPr>
        <xdr:cNvSpPr/>
      </xdr:nvSpPr>
      <xdr:spPr>
        <a:xfrm>
          <a:off x="18345150" y="1708721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30480</xdr:rowOff>
    </xdr:from>
    <xdr:to>
      <xdr:col>111</xdr:col>
      <xdr:colOff>177800</xdr:colOff>
      <xdr:row>105</xdr:row>
      <xdr:rowOff>139064</xdr:rowOff>
    </xdr:to>
    <xdr:cxnSp macro="">
      <xdr:nvCxnSpPr>
        <xdr:cNvPr id="945" name="直線コネクタ 944">
          <a:extLst>
            <a:ext uri="{FF2B5EF4-FFF2-40B4-BE49-F238E27FC236}">
              <a16:creationId xmlns:a16="http://schemas.microsoft.com/office/drawing/2014/main" id="{0C03ED71-3C40-43D7-A7F7-3BD03975A5D2}"/>
            </a:ext>
          </a:extLst>
        </xdr:cNvPr>
        <xdr:cNvCxnSpPr/>
      </xdr:nvCxnSpPr>
      <xdr:spPr>
        <a:xfrm flipV="1">
          <a:off x="18392775" y="17029430"/>
          <a:ext cx="809625" cy="11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46" name="楕円 945">
          <a:extLst>
            <a:ext uri="{FF2B5EF4-FFF2-40B4-BE49-F238E27FC236}">
              <a16:creationId xmlns:a16="http://schemas.microsoft.com/office/drawing/2014/main" id="{5AFAA7F8-6696-40D8-A4B1-806984676619}"/>
            </a:ext>
          </a:extLst>
        </xdr:cNvPr>
        <xdr:cNvSpPr/>
      </xdr:nvSpPr>
      <xdr:spPr>
        <a:xfrm>
          <a:off x="17554575" y="171272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139064</xdr:rowOff>
    </xdr:from>
    <xdr:to>
      <xdr:col>107</xdr:col>
      <xdr:colOff>50800</xdr:colOff>
      <xdr:row>106</xdr:row>
      <xdr:rowOff>7620</xdr:rowOff>
    </xdr:to>
    <xdr:cxnSp macro="">
      <xdr:nvCxnSpPr>
        <xdr:cNvPr id="947" name="直線コネクタ 946">
          <a:extLst>
            <a:ext uri="{FF2B5EF4-FFF2-40B4-BE49-F238E27FC236}">
              <a16:creationId xmlns:a16="http://schemas.microsoft.com/office/drawing/2014/main" id="{053CFC3C-7E01-41A3-AE33-BC3FB81E377C}"/>
            </a:ext>
          </a:extLst>
        </xdr:cNvPr>
        <xdr:cNvCxnSpPr/>
      </xdr:nvCxnSpPr>
      <xdr:spPr>
        <a:xfrm flipV="1">
          <a:off x="17602200" y="17144364"/>
          <a:ext cx="790575"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99695</xdr:rowOff>
    </xdr:from>
    <xdr:to>
      <xdr:col>98</xdr:col>
      <xdr:colOff>38100</xdr:colOff>
      <xdr:row>106</xdr:row>
      <xdr:rowOff>29845</xdr:rowOff>
    </xdr:to>
    <xdr:sp macro="" textlink="">
      <xdr:nvSpPr>
        <xdr:cNvPr id="948" name="楕円 947">
          <a:extLst>
            <a:ext uri="{FF2B5EF4-FFF2-40B4-BE49-F238E27FC236}">
              <a16:creationId xmlns:a16="http://schemas.microsoft.com/office/drawing/2014/main" id="{9B32B1C6-0206-4964-B963-31B0763D04BB}"/>
            </a:ext>
          </a:extLst>
        </xdr:cNvPr>
        <xdr:cNvSpPr/>
      </xdr:nvSpPr>
      <xdr:spPr>
        <a:xfrm>
          <a:off x="16754475" y="1710499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150495</xdr:rowOff>
    </xdr:from>
    <xdr:to>
      <xdr:col>102</xdr:col>
      <xdr:colOff>114300</xdr:colOff>
      <xdr:row>106</xdr:row>
      <xdr:rowOff>7620</xdr:rowOff>
    </xdr:to>
    <xdr:cxnSp macro="">
      <xdr:nvCxnSpPr>
        <xdr:cNvPr id="949" name="直線コネクタ 948">
          <a:extLst>
            <a:ext uri="{FF2B5EF4-FFF2-40B4-BE49-F238E27FC236}">
              <a16:creationId xmlns:a16="http://schemas.microsoft.com/office/drawing/2014/main" id="{5A188F15-09F1-4E6A-8ECF-AF0CDAE16566}"/>
            </a:ext>
          </a:extLst>
        </xdr:cNvPr>
        <xdr:cNvCxnSpPr/>
      </xdr:nvCxnSpPr>
      <xdr:spPr>
        <a:xfrm>
          <a:off x="16802100" y="17152620"/>
          <a:ext cx="80010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950" name="n_1aveValue【庁舎】&#10;一人当たり面積">
          <a:extLst>
            <a:ext uri="{FF2B5EF4-FFF2-40B4-BE49-F238E27FC236}">
              <a16:creationId xmlns:a16="http://schemas.microsoft.com/office/drawing/2014/main" id="{013C019A-E3D8-4081-8F88-099AE301C0C1}"/>
            </a:ext>
          </a:extLst>
        </xdr:cNvPr>
        <xdr:cNvSpPr txBox="1"/>
      </xdr:nvSpPr>
      <xdr:spPr>
        <a:xfrm>
          <a:off x="18983402" y="1733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951" name="n_2aveValue【庁舎】&#10;一人当たり面積">
          <a:extLst>
            <a:ext uri="{FF2B5EF4-FFF2-40B4-BE49-F238E27FC236}">
              <a16:creationId xmlns:a16="http://schemas.microsoft.com/office/drawing/2014/main" id="{AAF34064-92CA-47AA-8CD8-B459ABA236D1}"/>
            </a:ext>
          </a:extLst>
        </xdr:cNvPr>
        <xdr:cNvSpPr txBox="1"/>
      </xdr:nvSpPr>
      <xdr:spPr>
        <a:xfrm>
          <a:off x="18183302" y="1733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20972</xdr:rowOff>
    </xdr:from>
    <xdr:ext cx="469744" cy="259045"/>
    <xdr:sp macro="" textlink="">
      <xdr:nvSpPr>
        <xdr:cNvPr id="952" name="n_3aveValue【庁舎】&#10;一人当たり面積">
          <a:extLst>
            <a:ext uri="{FF2B5EF4-FFF2-40B4-BE49-F238E27FC236}">
              <a16:creationId xmlns:a16="http://schemas.microsoft.com/office/drawing/2014/main" id="{CC97B537-AFB6-4F54-8E2D-55581943C22C}"/>
            </a:ext>
          </a:extLst>
        </xdr:cNvPr>
        <xdr:cNvSpPr txBox="1"/>
      </xdr:nvSpPr>
      <xdr:spPr>
        <a:xfrm>
          <a:off x="17383202" y="1734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55263</xdr:rowOff>
    </xdr:from>
    <xdr:ext cx="469744" cy="259045"/>
    <xdr:sp macro="" textlink="">
      <xdr:nvSpPr>
        <xdr:cNvPr id="953" name="n_4aveValue【庁舎】&#10;一人当たり面積">
          <a:extLst>
            <a:ext uri="{FF2B5EF4-FFF2-40B4-BE49-F238E27FC236}">
              <a16:creationId xmlns:a16="http://schemas.microsoft.com/office/drawing/2014/main" id="{B4CFF916-88B2-4CBE-8354-5009A8670E76}"/>
            </a:ext>
          </a:extLst>
        </xdr:cNvPr>
        <xdr:cNvSpPr txBox="1"/>
      </xdr:nvSpPr>
      <xdr:spPr>
        <a:xfrm>
          <a:off x="16592627" y="1738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97807</xdr:rowOff>
    </xdr:from>
    <xdr:ext cx="469744" cy="259045"/>
    <xdr:sp macro="" textlink="">
      <xdr:nvSpPr>
        <xdr:cNvPr id="954" name="n_1mainValue【庁舎】&#10;一人当たり面積">
          <a:extLst>
            <a:ext uri="{FF2B5EF4-FFF2-40B4-BE49-F238E27FC236}">
              <a16:creationId xmlns:a16="http://schemas.microsoft.com/office/drawing/2014/main" id="{065FC72E-FC0C-4719-BFE5-27C206144278}"/>
            </a:ext>
          </a:extLst>
        </xdr:cNvPr>
        <xdr:cNvSpPr txBox="1"/>
      </xdr:nvSpPr>
      <xdr:spPr>
        <a:xfrm>
          <a:off x="18983402" y="1677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34941</xdr:rowOff>
    </xdr:from>
    <xdr:ext cx="469744" cy="259045"/>
    <xdr:sp macro="" textlink="">
      <xdr:nvSpPr>
        <xdr:cNvPr id="955" name="n_2mainValue【庁舎】&#10;一人当たり面積">
          <a:extLst>
            <a:ext uri="{FF2B5EF4-FFF2-40B4-BE49-F238E27FC236}">
              <a16:creationId xmlns:a16="http://schemas.microsoft.com/office/drawing/2014/main" id="{081F9261-8E32-4211-AF5B-EB551DEBB8F4}"/>
            </a:ext>
          </a:extLst>
        </xdr:cNvPr>
        <xdr:cNvSpPr txBox="1"/>
      </xdr:nvSpPr>
      <xdr:spPr>
        <a:xfrm>
          <a:off x="18183302" y="1687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956" name="n_3mainValue【庁舎】&#10;一人当たり面積">
          <a:extLst>
            <a:ext uri="{FF2B5EF4-FFF2-40B4-BE49-F238E27FC236}">
              <a16:creationId xmlns:a16="http://schemas.microsoft.com/office/drawing/2014/main" id="{41CFFE69-D20B-4D13-BEC7-51BFBD2F6E61}"/>
            </a:ext>
          </a:extLst>
        </xdr:cNvPr>
        <xdr:cNvSpPr txBox="1"/>
      </xdr:nvSpPr>
      <xdr:spPr>
        <a:xfrm>
          <a:off x="17383202" y="1691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46372</xdr:rowOff>
    </xdr:from>
    <xdr:ext cx="469744" cy="259045"/>
    <xdr:sp macro="" textlink="">
      <xdr:nvSpPr>
        <xdr:cNvPr id="957" name="n_4mainValue【庁舎】&#10;一人当たり面積">
          <a:extLst>
            <a:ext uri="{FF2B5EF4-FFF2-40B4-BE49-F238E27FC236}">
              <a16:creationId xmlns:a16="http://schemas.microsoft.com/office/drawing/2014/main" id="{20300BFE-F2C1-4D28-9E94-E6D6B27D3CAE}"/>
            </a:ext>
          </a:extLst>
        </xdr:cNvPr>
        <xdr:cNvSpPr txBox="1"/>
      </xdr:nvSpPr>
      <xdr:spPr>
        <a:xfrm>
          <a:off x="16592627" y="1688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a:extLst>
            <a:ext uri="{FF2B5EF4-FFF2-40B4-BE49-F238E27FC236}">
              <a16:creationId xmlns:a16="http://schemas.microsoft.com/office/drawing/2014/main" id="{AFD200D6-2D64-4627-8ECE-3C9D699FFAC9}"/>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a:extLst>
            <a:ext uri="{FF2B5EF4-FFF2-40B4-BE49-F238E27FC236}">
              <a16:creationId xmlns:a16="http://schemas.microsoft.com/office/drawing/2014/main" id="{F90F4AB0-3BDF-4515-B5E1-30E7278CCB2A}"/>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a:extLst>
            <a:ext uri="{FF2B5EF4-FFF2-40B4-BE49-F238E27FC236}">
              <a16:creationId xmlns:a16="http://schemas.microsoft.com/office/drawing/2014/main" id="{AE8A302B-457B-4A0F-8A48-8137BBE18CE5}"/>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くなっている施設は、消防施設、市民会館である。これらの施設類型では、耐用年数を経過又は経過しつつある老朽化した施設の割合が高くなっている。</a:t>
          </a:r>
        </a:p>
        <a:p>
          <a:r>
            <a:rPr kumimoji="1" lang="ja-JP" altLang="en-US" sz="1300">
              <a:latin typeface="ＭＳ Ｐゴシック" panose="020B0600070205080204" pitchFamily="50" charset="-128"/>
              <a:ea typeface="ＭＳ Ｐゴシック" panose="020B0600070205080204" pitchFamily="50" charset="-128"/>
            </a:rPr>
            <a:t>　また、庁舎については、前年度まで減価償却率が高い水準となっていたが、令和元年度に新長田合同庁舎の供用を開始したことにより減価償却率が低下し、政令市中位程度となっている。</a:t>
          </a:r>
        </a:p>
        <a:p>
          <a:r>
            <a:rPr kumimoji="1" lang="ja-JP" altLang="en-US" sz="1300">
              <a:latin typeface="ＭＳ Ｐゴシック" panose="020B0600070205080204" pitchFamily="50" charset="-128"/>
              <a:ea typeface="ＭＳ Ｐゴシック" panose="020B0600070205080204" pitchFamily="50" charset="-128"/>
            </a:rPr>
            <a:t>　減価償却率の高い市民会館等については、現在、三宮再整備計画において神戸文化ホールの建替計画を進めるなど、老朽化した施設の更新を進めており、計画的な施設整備に取り組むとともに、施設の統廃合や複合化・集約化、再配置などを計画的に進めながら適切な施設管理を実施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1,526,835
1,478,386
557.02
1,064,734,684
1,043,420,498
299,947
443,142,773
1,137,675,905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財政力指数については、震災復興事業に多額の市債を発行したことにより、その償還のための公債費が基準財政需要額に算入されていることなどから、類似団体平均を下回っている。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年度は市税収入の増などにより、基準財政収入額が</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億円増加したものの、個別算定経費の増や臨時財政対策債振替額の減により、前年度と同水準となった。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今後も市域内税収の増加に向けた施策に着実に取り組み、財政力指数の改善を図っていく。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118533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62183"/>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33460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118533</xdr:rowOff>
    </xdr:from>
    <xdr:to>
      <xdr:col>24</xdr:col>
      <xdr:colOff>12700</xdr:colOff>
      <xdr:row>37</xdr:row>
      <xdr:rowOff>118533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55033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55033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経常収支比率については、震災復興事業に伴い公債費に関する比率が高まったこと等により悪化した水準を、その後の行財政改革の取組みによって概ね類似団体平均まで回復していたが、平成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年度に扶助費や公債費にかかる経常経費充当一般財源が増加したことなどにより悪化していた。</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年度は、前年度からほぼ横ばいであるが、依然として類似団体の中でも財政が硬直していることから、令和２年９月に策定した「行財政改革方針</a:t>
          </a:r>
          <a:r>
            <a:rPr kumimoji="1" lang="en-US" altLang="ja-JP" sz="1200">
              <a:latin typeface="ＭＳ Ｐゴシック" panose="020B0600070205080204" pitchFamily="50" charset="-128"/>
              <a:ea typeface="ＭＳ Ｐゴシック" panose="020B0600070205080204" pitchFamily="50" charset="-128"/>
            </a:rPr>
            <a:t>2025</a:t>
          </a:r>
          <a:r>
            <a:rPr kumimoji="1" lang="ja-JP" altLang="en-US" sz="1200">
              <a:latin typeface="ＭＳ Ｐゴシック" panose="020B0600070205080204" pitchFamily="50" charset="-128"/>
              <a:ea typeface="ＭＳ Ｐゴシック" panose="020B0600070205080204" pitchFamily="50" charset="-128"/>
            </a:rPr>
            <a:t>」に基づき、組織の最適化、事務事業の見直し、行政手続きのスマート化など行財政改革の取組みを着実に進め、引き続き経常経費の削減を図っていく。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122767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7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94844</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122767</xdr:rowOff>
    </xdr:from>
    <xdr:to>
      <xdr:col>24</xdr:col>
      <xdr:colOff>12700</xdr:colOff>
      <xdr:row>66</xdr:row>
      <xdr:rowOff>122767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52917</xdr:rowOff>
    </xdr:from>
    <xdr:to>
      <xdr:col>23</xdr:col>
      <xdr:colOff>133350</xdr:colOff>
      <xdr:row>65</xdr:row>
      <xdr:rowOff>93133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11971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133649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6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66322</xdr:rowOff>
    </xdr:from>
    <xdr:to>
      <xdr:col>19</xdr:col>
      <xdr:colOff>133350</xdr:colOff>
      <xdr:row>65</xdr:row>
      <xdr:rowOff>93133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2105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117122</xdr:rowOff>
    </xdr:from>
    <xdr:to>
      <xdr:col>19</xdr:col>
      <xdr:colOff>184150</xdr:colOff>
      <xdr:row>64</xdr:row>
      <xdr:rowOff>47272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57449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8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66322</xdr:rowOff>
    </xdr:from>
    <xdr:to>
      <xdr:col>15</xdr:col>
      <xdr:colOff>82550</xdr:colOff>
      <xdr:row>65</xdr:row>
      <xdr:rowOff>106539</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2105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36689</xdr:rowOff>
    </xdr:from>
    <xdr:to>
      <xdr:col>15</xdr:col>
      <xdr:colOff>133350</xdr:colOff>
      <xdr:row>63</xdr:row>
      <xdr:rowOff>138289</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148466</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0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76905</xdr:rowOff>
    </xdr:from>
    <xdr:to>
      <xdr:col>11</xdr:col>
      <xdr:colOff>31750</xdr:colOff>
      <xdr:row>65</xdr:row>
      <xdr:rowOff>106539</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049705"/>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157339</xdr:rowOff>
    </xdr:from>
    <xdr:to>
      <xdr:col>7</xdr:col>
      <xdr:colOff>31750</xdr:colOff>
      <xdr:row>64</xdr:row>
      <xdr:rowOff>87489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97666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2117</xdr:rowOff>
    </xdr:from>
    <xdr:to>
      <xdr:col>23</xdr:col>
      <xdr:colOff>184150</xdr:colOff>
      <xdr:row>65</xdr:row>
      <xdr:rowOff>103717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145644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1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42333</xdr:rowOff>
    </xdr:from>
    <xdr:to>
      <xdr:col>19</xdr:col>
      <xdr:colOff>184150</xdr:colOff>
      <xdr:row>65</xdr:row>
      <xdr:rowOff>143933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128710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27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15522</xdr:rowOff>
    </xdr:from>
    <xdr:to>
      <xdr:col>15</xdr:col>
      <xdr:colOff>133350</xdr:colOff>
      <xdr:row>65</xdr:row>
      <xdr:rowOff>117122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15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101899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24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55739</xdr:rowOff>
    </xdr:from>
    <xdr:to>
      <xdr:col>11</xdr:col>
      <xdr:colOff>82550</xdr:colOff>
      <xdr:row>65</xdr:row>
      <xdr:rowOff>157339</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142116</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28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26105</xdr:rowOff>
    </xdr:from>
    <xdr:to>
      <xdr:col>7</xdr:col>
      <xdr:colOff>31750</xdr:colOff>
      <xdr:row>64</xdr:row>
      <xdr:rowOff>127705</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9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112482</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08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[175,183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震災以降、行財政改革を着実に進め、外郭団体への派遣職員も含めた職員総定数の削減を行ってきているが、 人口１人当たり人件費・物件費等決算額については、</a:t>
          </a:r>
          <a:r>
            <a:rPr kumimoji="1" lang="ja-JP" altLang="en-US" sz="1200">
              <a:solidFill>
                <a:schemeClr val="tx1"/>
              </a:solidFill>
              <a:latin typeface="ＭＳ Ｐゴシック" panose="020B0600070205080204" pitchFamily="50" charset="-128"/>
              <a:ea typeface="ＭＳ Ｐゴシック" panose="020B0600070205080204" pitchFamily="50" charset="-128"/>
            </a:rPr>
            <a:t>人口</a:t>
          </a:r>
          <a:r>
            <a:rPr kumimoji="1" lang="en-US" altLang="ja-JP" sz="1200">
              <a:solidFill>
                <a:schemeClr val="tx1"/>
              </a:solidFill>
              <a:latin typeface="ＭＳ Ｐゴシック" panose="020B0600070205080204" pitchFamily="50" charset="-128"/>
              <a:ea typeface="ＭＳ Ｐゴシック" panose="020B0600070205080204" pitchFamily="50" charset="-128"/>
            </a:rPr>
            <a:t>1,000</a:t>
          </a:r>
          <a:r>
            <a:rPr kumimoji="1" lang="ja-JP" altLang="en-US" sz="1200">
              <a:solidFill>
                <a:schemeClr val="tx1"/>
              </a:solidFill>
              <a:latin typeface="ＭＳ Ｐゴシック" panose="020B0600070205080204" pitchFamily="50" charset="-128"/>
              <a:ea typeface="ＭＳ Ｐゴシック" panose="020B0600070205080204" pitchFamily="50" charset="-128"/>
            </a:rPr>
            <a:t>人当たり</a:t>
          </a:r>
          <a:r>
            <a:rPr kumimoji="1" lang="ja-JP" altLang="en-US" sz="1200">
              <a:latin typeface="ＭＳ Ｐゴシック" panose="020B0600070205080204" pitchFamily="50" charset="-128"/>
              <a:ea typeface="ＭＳ Ｐゴシック" panose="020B0600070205080204" pitchFamily="50" charset="-128"/>
            </a:rPr>
            <a:t>職員数が類似団体平均と比べ</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人多いこと、職員の平均年齢（令和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月時点類似団体中５位）や労務職員の給与月額（令和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月時点類似団体中３位）が類似団体に比べ高い水準であることなどにより、類似団体平均を上回っている。こうした状況にあることから、令和２年９月に策定した「行財政改革方針</a:t>
          </a:r>
          <a:r>
            <a:rPr kumimoji="1" lang="en-US" altLang="ja-JP" sz="1200">
              <a:latin typeface="ＭＳ Ｐゴシック" panose="020B0600070205080204" pitchFamily="50" charset="-128"/>
              <a:ea typeface="ＭＳ Ｐゴシック" panose="020B0600070205080204" pitchFamily="50" charset="-128"/>
            </a:rPr>
            <a:t>2025</a:t>
          </a:r>
          <a:r>
            <a:rPr kumimoji="1" lang="ja-JP" altLang="en-US" sz="1200">
              <a:latin typeface="ＭＳ Ｐゴシック" panose="020B0600070205080204" pitchFamily="50" charset="-128"/>
              <a:ea typeface="ＭＳ Ｐゴシック" panose="020B0600070205080204" pitchFamily="50" charset="-128"/>
            </a:rPr>
            <a:t>」に基づき、組織の最適化、事務事業の見直し、行政手続きのスマート化など行財政改革の取組みを引き続き進めていく。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121072</xdr:rowOff>
    </xdr:from>
    <xdr:to>
      <xdr:col>23</xdr:col>
      <xdr:colOff>133350</xdr:colOff>
      <xdr:row>89</xdr:row>
      <xdr:rowOff>4113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4522872"/>
          <a:ext cx="0" cy="740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147640</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3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4113</xdr:rowOff>
    </xdr:from>
    <xdr:to>
      <xdr:col>24</xdr:col>
      <xdr:colOff>12700</xdr:colOff>
      <xdr:row>89</xdr:row>
      <xdr:rowOff>4113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63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35999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426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121072</xdr:rowOff>
    </xdr:from>
    <xdr:to>
      <xdr:col>24</xdr:col>
      <xdr:colOff>12700</xdr:colOff>
      <xdr:row>84</xdr:row>
      <xdr:rowOff>121072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452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22051</xdr:rowOff>
    </xdr:from>
    <xdr:to>
      <xdr:col>23</xdr:col>
      <xdr:colOff>133350</xdr:colOff>
      <xdr:row>87</xdr:row>
      <xdr:rowOff>122896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938201"/>
          <a:ext cx="838200" cy="10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3951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57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158874</xdr:rowOff>
    </xdr:from>
    <xdr:to>
      <xdr:col>23</xdr:col>
      <xdr:colOff>184150</xdr:colOff>
      <xdr:row>86</xdr:row>
      <xdr:rowOff>89024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73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134503</xdr:rowOff>
    </xdr:from>
    <xdr:to>
      <xdr:col>19</xdr:col>
      <xdr:colOff>133350</xdr:colOff>
      <xdr:row>87</xdr:row>
      <xdr:rowOff>22051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879203"/>
          <a:ext cx="889000" cy="5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32260</xdr:rowOff>
    </xdr:from>
    <xdr:to>
      <xdr:col>19</xdr:col>
      <xdr:colOff>184150</xdr:colOff>
      <xdr:row>85</xdr:row>
      <xdr:rowOff>133860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60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144037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74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86744</xdr:rowOff>
    </xdr:from>
    <xdr:to>
      <xdr:col>15</xdr:col>
      <xdr:colOff>82550</xdr:colOff>
      <xdr:row>86</xdr:row>
      <xdr:rowOff>134503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831444"/>
          <a:ext cx="889000" cy="4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164517</xdr:rowOff>
    </xdr:from>
    <xdr:to>
      <xdr:col>15</xdr:col>
      <xdr:colOff>133350</xdr:colOff>
      <xdr:row>85</xdr:row>
      <xdr:rowOff>94667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56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104844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33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28787</xdr:rowOff>
    </xdr:from>
    <xdr:to>
      <xdr:col>11</xdr:col>
      <xdr:colOff>31750</xdr:colOff>
      <xdr:row>86</xdr:row>
      <xdr:rowOff>86744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87687"/>
          <a:ext cx="889000" cy="74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163827</xdr:rowOff>
    </xdr:from>
    <xdr:to>
      <xdr:col>11</xdr:col>
      <xdr:colOff>82550</xdr:colOff>
      <xdr:row>85</xdr:row>
      <xdr:rowOff>93977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56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104154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33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22944</xdr:rowOff>
    </xdr:from>
    <xdr:to>
      <xdr:col>7</xdr:col>
      <xdr:colOff>31750</xdr:colOff>
      <xdr:row>81</xdr:row>
      <xdr:rowOff>124544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134721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7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72096</xdr:rowOff>
    </xdr:from>
    <xdr:to>
      <xdr:col>23</xdr:col>
      <xdr:colOff>184150</xdr:colOff>
      <xdr:row>88</xdr:row>
      <xdr:rowOff>2246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98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44173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960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142701</xdr:rowOff>
    </xdr:from>
    <xdr:to>
      <xdr:col>19</xdr:col>
      <xdr:colOff>184150</xdr:colOff>
      <xdr:row>87</xdr:row>
      <xdr:rowOff>72851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88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57628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973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83703</xdr:rowOff>
    </xdr:from>
    <xdr:to>
      <xdr:col>15</xdr:col>
      <xdr:colOff>133350</xdr:colOff>
      <xdr:row>87</xdr:row>
      <xdr:rowOff>13853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82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170080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91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35944</xdr:rowOff>
    </xdr:from>
    <xdr:to>
      <xdr:col>11</xdr:col>
      <xdr:colOff>82550</xdr:colOff>
      <xdr:row>86</xdr:row>
      <xdr:rowOff>137544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78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122321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867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149437</xdr:rowOff>
    </xdr:from>
    <xdr:to>
      <xdr:col>7</xdr:col>
      <xdr:colOff>31750</xdr:colOff>
      <xdr:row>82</xdr:row>
      <xdr:rowOff>79587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3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64364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123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ラスパイレス指数については、職員構成の変動等の要因により増減しているが、類似団体との比較においては、中位程度の水準を維持している。</a:t>
          </a:r>
        </a:p>
        <a:p>
          <a:r>
            <a:rPr kumimoji="1" lang="ja-JP" altLang="en-US" sz="1300">
              <a:latin typeface="ＭＳ Ｐゴシック" panose="020B0600070205080204" pitchFamily="50" charset="-128"/>
              <a:ea typeface="ＭＳ Ｐゴシック" panose="020B0600070205080204" pitchFamily="50" charset="-128"/>
            </a:rPr>
            <a:t>なお、給与体系に関しては、平成２７年度より国に準じて給料表や諸手当の在り方を含めた給与制度の総合的見直しを実施し、給料表を平均２％引下げる見直しを行った。令和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年度より、人事評価の結果や職務職責をより一層反映した給与制度への見直しを行なっており、引き続き職員の意欲を高める給与制度を目指していく。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162561</xdr:rowOff>
    </xdr:from>
    <xdr:to>
      <xdr:col>81</xdr:col>
      <xdr:colOff>44450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4050011"/>
          <a:ext cx="0" cy="139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77488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162561</xdr:rowOff>
    </xdr:from>
    <xdr:to>
      <xdr:col>81</xdr:col>
      <xdr:colOff>133350</xdr:colOff>
      <xdr:row>81</xdr:row>
      <xdr:rowOff>162561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149861</xdr:rowOff>
    </xdr:from>
    <xdr:to>
      <xdr:col>81</xdr:col>
      <xdr:colOff>44450</xdr:colOff>
      <xdr:row>87</xdr:row>
      <xdr:rowOff>26670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894561"/>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2539</xdr:rowOff>
    </xdr:from>
    <xdr:to>
      <xdr:col>77</xdr:col>
      <xdr:colOff>44450</xdr:colOff>
      <xdr:row>87</xdr:row>
      <xdr:rowOff>26670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9186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138447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2539</xdr:rowOff>
    </xdr:from>
    <xdr:to>
      <xdr:col>72</xdr:col>
      <xdr:colOff>203200</xdr:colOff>
      <xdr:row>87</xdr:row>
      <xdr:rowOff>123189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91868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123189</xdr:rowOff>
    </xdr:from>
    <xdr:to>
      <xdr:col>68</xdr:col>
      <xdr:colOff>152400</xdr:colOff>
      <xdr:row>88</xdr:row>
      <xdr:rowOff>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03933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123189</xdr:rowOff>
    </xdr:from>
    <xdr:to>
      <xdr:col>68</xdr:col>
      <xdr:colOff>203200</xdr:colOff>
      <xdr:row>87</xdr:row>
      <xdr:rowOff>53339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63516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138447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99061</xdr:rowOff>
    </xdr:from>
    <xdr:to>
      <xdr:col>81</xdr:col>
      <xdr:colOff>95250</xdr:colOff>
      <xdr:row>87</xdr:row>
      <xdr:rowOff>29211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71138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1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147320</xdr:rowOff>
    </xdr:from>
    <xdr:to>
      <xdr:col>77</xdr:col>
      <xdr:colOff>95250</xdr:colOff>
      <xdr:row>87</xdr:row>
      <xdr:rowOff>77470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123189</xdr:rowOff>
    </xdr:from>
    <xdr:to>
      <xdr:col>73</xdr:col>
      <xdr:colOff>44450</xdr:colOff>
      <xdr:row>87</xdr:row>
      <xdr:rowOff>53339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72389</xdr:rowOff>
    </xdr:from>
    <xdr:to>
      <xdr:col>68</xdr:col>
      <xdr:colOff>203200</xdr:colOff>
      <xdr:row>88</xdr:row>
      <xdr:rowOff>2539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158766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人口</a:t>
          </a:r>
          <a:r>
            <a:rPr kumimoji="1" lang="en-US" altLang="ja-JP" sz="1300">
              <a:solidFill>
                <a:schemeClr val="tx1"/>
              </a:solidFill>
              <a:latin typeface="ＭＳ Ｐゴシック" panose="020B0600070205080204" pitchFamily="50" charset="-128"/>
              <a:ea typeface="ＭＳ Ｐゴシック" panose="020B0600070205080204" pitchFamily="50" charset="-128"/>
            </a:rPr>
            <a:t>1,000</a:t>
          </a:r>
          <a:r>
            <a:rPr kumimoji="1" lang="ja-JP" altLang="en-US" sz="1300">
              <a:solidFill>
                <a:schemeClr val="tx1"/>
              </a:solidFill>
              <a:latin typeface="ＭＳ Ｐゴシック" panose="020B0600070205080204" pitchFamily="50" charset="-128"/>
              <a:ea typeface="ＭＳ Ｐゴシック" panose="020B0600070205080204" pitchFamily="50" charset="-128"/>
            </a:rPr>
            <a:t>人当たり</a:t>
          </a:r>
          <a:r>
            <a:rPr kumimoji="1" lang="ja-JP" altLang="en-US" sz="1300">
              <a:latin typeface="ＭＳ Ｐゴシック" panose="020B0600070205080204" pitchFamily="50" charset="-128"/>
              <a:ea typeface="ＭＳ Ｐゴシック" panose="020B0600070205080204" pitchFamily="50" charset="-128"/>
            </a:rPr>
            <a:t>職員数については、類似団体平均を上回っているが、震災以降、行財政改革を着実に進め、外郭団体への派遣職員も含めた職員総定数</a:t>
          </a:r>
          <a:r>
            <a:rPr kumimoji="1" lang="en-US" altLang="ja-JP" sz="1300">
              <a:latin typeface="ＭＳ Ｐゴシック" panose="020B0600070205080204" pitchFamily="50" charset="-128"/>
              <a:ea typeface="ＭＳ Ｐゴシック" panose="020B0600070205080204" pitchFamily="50" charset="-128"/>
            </a:rPr>
            <a:t>7,719</a:t>
          </a:r>
          <a:r>
            <a:rPr kumimoji="1" lang="ja-JP" altLang="en-US" sz="1300">
              <a:latin typeface="ＭＳ Ｐゴシック" panose="020B0600070205080204" pitchFamily="50" charset="-128"/>
              <a:ea typeface="ＭＳ Ｐゴシック" panose="020B0600070205080204" pitchFamily="50" charset="-128"/>
            </a:rPr>
            <a:t>人の削減を行ってきた。引き続き、行財政改革の取り組みを通じ、効率的かつ適正な職員配置、組織体制の構築を図っていく。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73914</xdr:rowOff>
    </xdr:from>
    <xdr:to>
      <xdr:col>81</xdr:col>
      <xdr:colOff>44450</xdr:colOff>
      <xdr:row>65</xdr:row>
      <xdr:rowOff>133350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18014"/>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105427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24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133350</xdr:rowOff>
    </xdr:from>
    <xdr:to>
      <xdr:col>81</xdr:col>
      <xdr:colOff>133350</xdr:colOff>
      <xdr:row>65</xdr:row>
      <xdr:rowOff>133350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27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160291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6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73914</xdr:rowOff>
    </xdr:from>
    <xdr:to>
      <xdr:col>81</xdr:col>
      <xdr:colOff>133350</xdr:colOff>
      <xdr:row>58</xdr:row>
      <xdr:rowOff>73914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1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128778</xdr:rowOff>
    </xdr:from>
    <xdr:to>
      <xdr:col>81</xdr:col>
      <xdr:colOff>44450</xdr:colOff>
      <xdr:row>65</xdr:row>
      <xdr:rowOff>75438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930128"/>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24655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8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8128</xdr:rowOff>
    </xdr:from>
    <xdr:to>
      <xdr:col>81</xdr:col>
      <xdr:colOff>95250</xdr:colOff>
      <xdr:row>62</xdr:row>
      <xdr:rowOff>109728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128778</xdr:rowOff>
    </xdr:from>
    <xdr:to>
      <xdr:col>77</xdr:col>
      <xdr:colOff>44450</xdr:colOff>
      <xdr:row>63</xdr:row>
      <xdr:rowOff>133604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93012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162814</xdr:rowOff>
    </xdr:from>
    <xdr:to>
      <xdr:col>77</xdr:col>
      <xdr:colOff>95250</xdr:colOff>
      <xdr:row>61</xdr:row>
      <xdr:rowOff>92964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103141</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21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128778</xdr:rowOff>
    </xdr:from>
    <xdr:to>
      <xdr:col>72</xdr:col>
      <xdr:colOff>203200</xdr:colOff>
      <xdr:row>63</xdr:row>
      <xdr:rowOff>133604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93012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90424</xdr:rowOff>
    </xdr:from>
    <xdr:to>
      <xdr:col>73</xdr:col>
      <xdr:colOff>44450</xdr:colOff>
      <xdr:row>61</xdr:row>
      <xdr:rowOff>20574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30751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90170</xdr:rowOff>
    </xdr:from>
    <xdr:to>
      <xdr:col>68</xdr:col>
      <xdr:colOff>152400</xdr:colOff>
      <xdr:row>63</xdr:row>
      <xdr:rowOff>128778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89152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80772</xdr:rowOff>
    </xdr:from>
    <xdr:to>
      <xdr:col>68</xdr:col>
      <xdr:colOff>203200</xdr:colOff>
      <xdr:row>61</xdr:row>
      <xdr:rowOff>10922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21099</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24638</xdr:rowOff>
    </xdr:from>
    <xdr:to>
      <xdr:col>81</xdr:col>
      <xdr:colOff>95250</xdr:colOff>
      <xdr:row>65</xdr:row>
      <xdr:rowOff>126238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91965</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106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77978</xdr:rowOff>
    </xdr:from>
    <xdr:to>
      <xdr:col>77</xdr:col>
      <xdr:colOff>95250</xdr:colOff>
      <xdr:row>64</xdr:row>
      <xdr:rowOff>8128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164355</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82804</xdr:rowOff>
    </xdr:from>
    <xdr:to>
      <xdr:col>73</xdr:col>
      <xdr:colOff>44450</xdr:colOff>
      <xdr:row>64</xdr:row>
      <xdr:rowOff>12954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169181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77978</xdr:rowOff>
    </xdr:from>
    <xdr:to>
      <xdr:col>68</xdr:col>
      <xdr:colOff>203200</xdr:colOff>
      <xdr:row>64</xdr:row>
      <xdr:rowOff>8128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164355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39370</xdr:rowOff>
    </xdr:from>
    <xdr:to>
      <xdr:col>64</xdr:col>
      <xdr:colOff>152400</xdr:colOff>
      <xdr:row>63</xdr:row>
      <xdr:rowOff>140970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125747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実質公債費比率については、市債発行の抑制努力に伴う市債残高の削減など、これまでの取組によって着実に低下してきており、平成</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年度から類似団体平均を下回っている。令和２年度については、地方債の元金償還の進捗等により、分子である元利償還金が減少傾向にあることなどにより、前年度から</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ポイント改善した。今後も、市民のくらしと安全・安心を守るために必要な一定の公共投資を行う一方で、「神戸市行財政改革</a:t>
          </a:r>
          <a:r>
            <a:rPr kumimoji="1" lang="en-US" altLang="ja-JP" sz="1200">
              <a:latin typeface="ＭＳ Ｐゴシック" panose="020B0600070205080204" pitchFamily="50" charset="-128"/>
              <a:ea typeface="ＭＳ Ｐゴシック" panose="020B0600070205080204" pitchFamily="50" charset="-128"/>
            </a:rPr>
            <a:t>2025</a:t>
          </a:r>
          <a:r>
            <a:rPr kumimoji="1" lang="ja-JP" altLang="en-US" sz="1200">
              <a:latin typeface="ＭＳ Ｐゴシック" panose="020B0600070205080204" pitchFamily="50" charset="-128"/>
              <a:ea typeface="ＭＳ Ｐゴシック" panose="020B0600070205080204" pitchFamily="50" charset="-128"/>
            </a:rPr>
            <a:t>」に基づき、財政健全化指標の適正な水準を維持しながら、将来世代に大きな負担を残さないことを基本とした健全で持続可能な財政運営を更に加速させていく。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4535</xdr:rowOff>
    </xdr:from>
    <xdr:to>
      <xdr:col>81</xdr:col>
      <xdr:colOff>44450</xdr:colOff>
      <xdr:row>38</xdr:row>
      <xdr:rowOff>56243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519635"/>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99984</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5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127907</xdr:rowOff>
    </xdr:from>
    <xdr:to>
      <xdr:col>81</xdr:col>
      <xdr:colOff>95250</xdr:colOff>
      <xdr:row>41</xdr:row>
      <xdr:rowOff>58057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56243</xdr:rowOff>
    </xdr:from>
    <xdr:to>
      <xdr:col>77</xdr:col>
      <xdr:colOff>44450</xdr:colOff>
      <xdr:row>39</xdr:row>
      <xdr:rowOff>74385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571343"/>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127907</xdr:rowOff>
    </xdr:from>
    <xdr:to>
      <xdr:col>77</xdr:col>
      <xdr:colOff>95250</xdr:colOff>
      <xdr:row>41</xdr:row>
      <xdr:rowOff>58057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42834</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07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74385</xdr:rowOff>
    </xdr:from>
    <xdr:to>
      <xdr:col>72</xdr:col>
      <xdr:colOff>203200</xdr:colOff>
      <xdr:row>40</xdr:row>
      <xdr:rowOff>58057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760935"/>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77107</xdr:rowOff>
    </xdr:from>
    <xdr:to>
      <xdr:col>73</xdr:col>
      <xdr:colOff>44450</xdr:colOff>
      <xdr:row>42</xdr:row>
      <xdr:rowOff>7257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163484</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58057</xdr:rowOff>
    </xdr:from>
    <xdr:to>
      <xdr:col>68</xdr:col>
      <xdr:colOff>152400</xdr:colOff>
      <xdr:row>41</xdr:row>
      <xdr:rowOff>24493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91605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78015</xdr:rowOff>
    </xdr:from>
    <xdr:to>
      <xdr:col>68</xdr:col>
      <xdr:colOff>203200</xdr:colOff>
      <xdr:row>43</xdr:row>
      <xdr:rowOff>8165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164392</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130628</xdr:rowOff>
    </xdr:from>
    <xdr:to>
      <xdr:col>64</xdr:col>
      <xdr:colOff>152400</xdr:colOff>
      <xdr:row>44</xdr:row>
      <xdr:rowOff>60778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45555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125186</xdr:rowOff>
    </xdr:from>
    <xdr:to>
      <xdr:col>81</xdr:col>
      <xdr:colOff>95250</xdr:colOff>
      <xdr:row>38</xdr:row>
      <xdr:rowOff>55336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4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141713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31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5443</xdr:rowOff>
    </xdr:from>
    <xdr:to>
      <xdr:col>77</xdr:col>
      <xdr:colOff>95250</xdr:colOff>
      <xdr:row>38</xdr:row>
      <xdr:rowOff>107043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117220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28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23585</xdr:rowOff>
    </xdr:from>
    <xdr:to>
      <xdr:col>73</xdr:col>
      <xdr:colOff>44450</xdr:colOff>
      <xdr:row>39</xdr:row>
      <xdr:rowOff>125185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135362</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47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7257</xdr:rowOff>
    </xdr:from>
    <xdr:to>
      <xdr:col>68</xdr:col>
      <xdr:colOff>203200</xdr:colOff>
      <xdr:row>40</xdr:row>
      <xdr:rowOff>108857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119034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85470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将来負担比率については、震災復興事業に伴う多額の市債発行によって市債残高が高水準であったものの、その後の厳格な起債管理や満期一括償還に備えた堅実な公債基金の積立などにより、着実に比率の改善に取り組んでおり、類似団体平均を下回っている。令和２年度は、一般会計等以外に係る地方債残高の減等により公営企業債等繰入見込額が減少（△</a:t>
          </a:r>
          <a:r>
            <a:rPr kumimoji="1" lang="en-US" altLang="ja-JP" sz="1100">
              <a:latin typeface="ＭＳ Ｐゴシック" panose="020B0600070205080204" pitchFamily="50" charset="-128"/>
              <a:ea typeface="ＭＳ Ｐゴシック" panose="020B0600070205080204" pitchFamily="50" charset="-128"/>
            </a:rPr>
            <a:t>154</a:t>
          </a:r>
          <a:r>
            <a:rPr kumimoji="1" lang="ja-JP" altLang="en-US" sz="1100">
              <a:latin typeface="ＭＳ Ｐゴシック" panose="020B0600070205080204" pitchFamily="50" charset="-128"/>
              <a:ea typeface="ＭＳ Ｐゴシック" panose="020B0600070205080204" pitchFamily="50" charset="-128"/>
            </a:rPr>
            <a:t>億円）したことや、地方道路公社の将来収支見込みの改善に伴い、設立法人の負債額等負担見込額が減少（△</a:t>
          </a:r>
          <a:r>
            <a:rPr kumimoji="1" lang="en-US" altLang="ja-JP" sz="1100">
              <a:latin typeface="ＭＳ Ｐゴシック" panose="020B0600070205080204" pitchFamily="50" charset="-128"/>
              <a:ea typeface="ＭＳ Ｐゴシック" panose="020B0600070205080204" pitchFamily="50" charset="-128"/>
            </a:rPr>
            <a:t>35</a:t>
          </a:r>
          <a:r>
            <a:rPr kumimoji="1" lang="ja-JP" altLang="en-US" sz="1100">
              <a:latin typeface="ＭＳ Ｐゴシック" panose="020B0600070205080204" pitchFamily="50" charset="-128"/>
              <a:ea typeface="ＭＳ Ｐゴシック" panose="020B0600070205080204" pitchFamily="50" charset="-128"/>
            </a:rPr>
            <a:t>億円）したことなどにより、前年度から</a:t>
          </a:r>
          <a:r>
            <a:rPr kumimoji="1" lang="en-US" altLang="ja-JP" sz="1100">
              <a:latin typeface="ＭＳ Ｐゴシック" panose="020B0600070205080204" pitchFamily="50" charset="-128"/>
              <a:ea typeface="ＭＳ Ｐゴシック" panose="020B0600070205080204" pitchFamily="50" charset="-128"/>
            </a:rPr>
            <a:t>4.5</a:t>
          </a:r>
          <a:r>
            <a:rPr kumimoji="1" lang="ja-JP" altLang="en-US" sz="1100">
              <a:latin typeface="ＭＳ Ｐゴシック" panose="020B0600070205080204" pitchFamily="50" charset="-128"/>
              <a:ea typeface="ＭＳ Ｐゴシック" panose="020B0600070205080204" pitchFamily="50" charset="-128"/>
            </a:rPr>
            <a:t>ポイント改善した。今後は、令和２年９月に策定した「行財政改革方針</a:t>
          </a:r>
          <a:r>
            <a:rPr kumimoji="1" lang="en-US" altLang="ja-JP" sz="1100">
              <a:latin typeface="ＭＳ Ｐゴシック" panose="020B0600070205080204" pitchFamily="50" charset="-128"/>
              <a:ea typeface="ＭＳ Ｐゴシック" panose="020B0600070205080204" pitchFamily="50" charset="-128"/>
            </a:rPr>
            <a:t>2025</a:t>
          </a:r>
          <a:r>
            <a:rPr kumimoji="1" lang="ja-JP" altLang="en-US" sz="1100">
              <a:latin typeface="ＭＳ Ｐゴシック" panose="020B0600070205080204" pitchFamily="50" charset="-128"/>
              <a:ea typeface="ＭＳ Ｐゴシック" panose="020B0600070205080204" pitchFamily="50" charset="-128"/>
            </a:rPr>
            <a:t>」に基づき、財政健全化指標の適正な水準を維持しながら、将来世代に大きな負担を残さないことを基本とした健全で持続可能な財政運営を更に加速させていく。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154347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555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126424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8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154347</xdr:rowOff>
    </xdr:from>
    <xdr:to>
      <xdr:col>81</xdr:col>
      <xdr:colOff>133350</xdr:colOff>
      <xdr:row>22</xdr:row>
      <xdr:rowOff>154347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122936</xdr:rowOff>
    </xdr:from>
    <xdr:to>
      <xdr:col>81</xdr:col>
      <xdr:colOff>44450</xdr:colOff>
      <xdr:row>16</xdr:row>
      <xdr:rowOff>159131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866136"/>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69020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98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96943</xdr:rowOff>
    </xdr:from>
    <xdr:to>
      <xdr:col>81</xdr:col>
      <xdr:colOff>95250</xdr:colOff>
      <xdr:row>18</xdr:row>
      <xdr:rowOff>27093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159131</xdr:rowOff>
    </xdr:from>
    <xdr:to>
      <xdr:col>77</xdr:col>
      <xdr:colOff>44450</xdr:colOff>
      <xdr:row>17</xdr:row>
      <xdr:rowOff>27093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902331"/>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141986</xdr:rowOff>
    </xdr:from>
    <xdr:to>
      <xdr:col>77</xdr:col>
      <xdr:colOff>95250</xdr:colOff>
      <xdr:row>18</xdr:row>
      <xdr:rowOff>72136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305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56913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314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27093</xdr:rowOff>
    </xdr:from>
    <xdr:to>
      <xdr:col>72</xdr:col>
      <xdr:colOff>203200</xdr:colOff>
      <xdr:row>17</xdr:row>
      <xdr:rowOff>89831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941743"/>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18796</xdr:rowOff>
    </xdr:from>
    <xdr:to>
      <xdr:col>73</xdr:col>
      <xdr:colOff>44450</xdr:colOff>
      <xdr:row>18</xdr:row>
      <xdr:rowOff>120396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105173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31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89831</xdr:rowOff>
    </xdr:from>
    <xdr:to>
      <xdr:col>68</xdr:col>
      <xdr:colOff>152400</xdr:colOff>
      <xdr:row>17</xdr:row>
      <xdr:rowOff>99483</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004481"/>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86360</xdr:rowOff>
    </xdr:from>
    <xdr:to>
      <xdr:col>68</xdr:col>
      <xdr:colOff>203200</xdr:colOff>
      <xdr:row>19</xdr:row>
      <xdr:rowOff>16510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1287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32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164380</xdr:rowOff>
    </xdr:from>
    <xdr:to>
      <xdr:col>64</xdr:col>
      <xdr:colOff>152400</xdr:colOff>
      <xdr:row>19</xdr:row>
      <xdr:rowOff>94530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79307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333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72136</xdr:rowOff>
    </xdr:from>
    <xdr:to>
      <xdr:col>81</xdr:col>
      <xdr:colOff>95250</xdr:colOff>
      <xdr:row>17</xdr:row>
      <xdr:rowOff>2286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81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88663</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66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108331</xdr:rowOff>
    </xdr:from>
    <xdr:to>
      <xdr:col>77</xdr:col>
      <xdr:colOff>95250</xdr:colOff>
      <xdr:row>17</xdr:row>
      <xdr:rowOff>38481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85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48658</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620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147743</xdr:rowOff>
    </xdr:from>
    <xdr:to>
      <xdr:col>73</xdr:col>
      <xdr:colOff>44450</xdr:colOff>
      <xdr:row>17</xdr:row>
      <xdr:rowOff>77893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89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88070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65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39031</xdr:rowOff>
    </xdr:from>
    <xdr:to>
      <xdr:col>68</xdr:col>
      <xdr:colOff>203200</xdr:colOff>
      <xdr:row>17</xdr:row>
      <xdr:rowOff>140631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95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150808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72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48683</xdr:rowOff>
    </xdr:from>
    <xdr:to>
      <xdr:col>64</xdr:col>
      <xdr:colOff>152400</xdr:colOff>
      <xdr:row>17</xdr:row>
      <xdr:rowOff>150283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9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160460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73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1,526,835
1,478,386
557.02
1,064,734,684
1,043,420,498
299,947
443,142,773
1,137,675,905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人口</a:t>
          </a:r>
          <a:r>
            <a:rPr kumimoji="1" lang="en-US" altLang="ja-JP" sz="1300">
              <a:solidFill>
                <a:schemeClr val="tx1"/>
              </a:solidFill>
              <a:latin typeface="ＭＳ Ｐゴシック" panose="020B0600070205080204" pitchFamily="50" charset="-128"/>
              <a:ea typeface="ＭＳ Ｐゴシック" panose="020B0600070205080204" pitchFamily="50" charset="-128"/>
            </a:rPr>
            <a:t>1,000</a:t>
          </a:r>
          <a:r>
            <a:rPr kumimoji="1" lang="ja-JP" altLang="en-US" sz="1300">
              <a:solidFill>
                <a:schemeClr val="tx1"/>
              </a:solidFill>
              <a:latin typeface="ＭＳ Ｐゴシック" panose="020B0600070205080204" pitchFamily="50" charset="-128"/>
              <a:ea typeface="ＭＳ Ｐゴシック" panose="020B0600070205080204" pitchFamily="50" charset="-128"/>
            </a:rPr>
            <a:t>人当たり</a:t>
          </a:r>
          <a:r>
            <a:rPr kumimoji="1" lang="ja-JP" altLang="en-US" sz="1300">
              <a:latin typeface="ＭＳ Ｐゴシック" panose="020B0600070205080204" pitchFamily="50" charset="-128"/>
              <a:ea typeface="ＭＳ Ｐゴシック" panose="020B0600070205080204" pitchFamily="50" charset="-128"/>
            </a:rPr>
            <a:t>の職員数が類似団体平均と比べて多く、人件費に関する経常収支比率は</a:t>
          </a:r>
          <a:r>
            <a:rPr kumimoji="1" lang="en-US" altLang="ja-JP" sz="1300">
              <a:latin typeface="ＭＳ Ｐゴシック" panose="020B0600070205080204" pitchFamily="50" charset="-128"/>
              <a:ea typeface="ＭＳ Ｐゴシック" panose="020B0600070205080204" pitchFamily="50" charset="-128"/>
            </a:rPr>
            <a:t>35.8</a:t>
          </a:r>
          <a:r>
            <a:rPr kumimoji="1" lang="ja-JP" altLang="en-US" sz="1300">
              <a:latin typeface="ＭＳ Ｐゴシック" panose="020B0600070205080204" pitchFamily="50" charset="-128"/>
              <a:ea typeface="ＭＳ Ｐゴシック" panose="020B0600070205080204" pitchFamily="50" charset="-128"/>
            </a:rPr>
            <a:t>％、人件費の人口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人当たり決算額は</a:t>
          </a:r>
          <a:r>
            <a:rPr kumimoji="1" lang="en-US" altLang="ja-JP" sz="1300">
              <a:latin typeface="ＭＳ Ｐゴシック" panose="020B0600070205080204" pitchFamily="50" charset="-128"/>
              <a:ea typeface="ＭＳ Ｐゴシック" panose="020B0600070205080204" pitchFamily="50" charset="-128"/>
            </a:rPr>
            <a:t>121,437</a:t>
          </a:r>
          <a:r>
            <a:rPr kumimoji="1" lang="ja-JP" altLang="en-US" sz="1300">
              <a:latin typeface="ＭＳ Ｐゴシック" panose="020B0600070205080204" pitchFamily="50" charset="-128"/>
              <a:ea typeface="ＭＳ Ｐゴシック" panose="020B0600070205080204" pitchFamily="50" charset="-128"/>
            </a:rPr>
            <a:t>円と類似団体平均と比べて高い水準にある。</a:t>
          </a:r>
        </a:p>
        <a:p>
          <a:r>
            <a:rPr kumimoji="1" lang="ja-JP" altLang="en-US" sz="1300">
              <a:latin typeface="ＭＳ Ｐゴシック" panose="020B0600070205080204" pitchFamily="50" charset="-128"/>
              <a:ea typeface="ＭＳ Ｐゴシック" panose="020B0600070205080204" pitchFamily="50" charset="-128"/>
            </a:rPr>
            <a:t>　震災以降、行財政改革を着実に進め、外郭団体への派遣職員も含めた職員総定数</a:t>
          </a:r>
          <a:r>
            <a:rPr kumimoji="1" lang="en-US" altLang="ja-JP" sz="1300">
              <a:latin typeface="ＭＳ Ｐゴシック" panose="020B0600070205080204" pitchFamily="50" charset="-128"/>
              <a:ea typeface="ＭＳ Ｐゴシック" panose="020B0600070205080204" pitchFamily="50" charset="-128"/>
            </a:rPr>
            <a:t>7,719</a:t>
          </a:r>
          <a:r>
            <a:rPr kumimoji="1" lang="ja-JP" altLang="en-US" sz="1300">
              <a:latin typeface="ＭＳ Ｐゴシック" panose="020B0600070205080204" pitchFamily="50" charset="-128"/>
              <a:ea typeface="ＭＳ Ｐゴシック" panose="020B0600070205080204" pitchFamily="50" charset="-128"/>
            </a:rPr>
            <a:t>人の削減を行ってきている。引き続き、行財政改革の取り組みを通じ、効率的かつ適正な職員配置、組織体制の構築により、人件費の抑制を図っていく。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76200</xdr:rowOff>
    </xdr:from>
    <xdr:to>
      <xdr:col>24</xdr:col>
      <xdr:colOff>25400</xdr:colOff>
      <xdr:row>41</xdr:row>
      <xdr:rowOff>120650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9055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2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120650</xdr:rowOff>
    </xdr:from>
    <xdr:to>
      <xdr:col>24</xdr:col>
      <xdr:colOff>114300</xdr:colOff>
      <xdr:row>41</xdr:row>
      <xdr:rowOff>120650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5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162577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76200</xdr:rowOff>
    </xdr:from>
    <xdr:to>
      <xdr:col>24</xdr:col>
      <xdr:colOff>114300</xdr:colOff>
      <xdr:row>34</xdr:row>
      <xdr:rowOff>76200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120650</xdr:rowOff>
    </xdr:from>
    <xdr:to>
      <xdr:col>24</xdr:col>
      <xdr:colOff>25400</xdr:colOff>
      <xdr:row>41</xdr:row>
      <xdr:rowOff>133350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7150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43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82550</xdr:rowOff>
    </xdr:from>
    <xdr:to>
      <xdr:col>19</xdr:col>
      <xdr:colOff>187325</xdr:colOff>
      <xdr:row>41</xdr:row>
      <xdr:rowOff>133350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7112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25400</xdr:rowOff>
    </xdr:from>
    <xdr:to>
      <xdr:col>20</xdr:col>
      <xdr:colOff>38100</xdr:colOff>
      <xdr:row>38</xdr:row>
      <xdr:rowOff>127000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137177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0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82550</xdr:rowOff>
    </xdr:from>
    <xdr:to>
      <xdr:col>15</xdr:col>
      <xdr:colOff>98425</xdr:colOff>
      <xdr:row>41</xdr:row>
      <xdr:rowOff>82550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711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25400</xdr:rowOff>
    </xdr:from>
    <xdr:to>
      <xdr:col>15</xdr:col>
      <xdr:colOff>149225</xdr:colOff>
      <xdr:row>38</xdr:row>
      <xdr:rowOff>127000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137177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41</xdr:row>
      <xdr:rowOff>82550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70600"/>
          <a:ext cx="889000" cy="104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50800</xdr:rowOff>
    </xdr:from>
    <xdr:to>
      <xdr:col>11</xdr:col>
      <xdr:colOff>60325</xdr:colOff>
      <xdr:row>38</xdr:row>
      <xdr:rowOff>152400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63500</xdr:rowOff>
    </xdr:from>
    <xdr:to>
      <xdr:col>6</xdr:col>
      <xdr:colOff>171450</xdr:colOff>
      <xdr:row>32</xdr:row>
      <xdr:rowOff>165100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3827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69850</xdr:rowOff>
    </xdr:from>
    <xdr:to>
      <xdr:col>24</xdr:col>
      <xdr:colOff>76200</xdr:colOff>
      <xdr:row>42</xdr:row>
      <xdr:rowOff>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70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149877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82550</xdr:rowOff>
    </xdr:from>
    <xdr:to>
      <xdr:col>20</xdr:col>
      <xdr:colOff>38100</xdr:colOff>
      <xdr:row>42</xdr:row>
      <xdr:rowOff>12700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168927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19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31750</xdr:rowOff>
    </xdr:from>
    <xdr:to>
      <xdr:col>15</xdr:col>
      <xdr:colOff>149225</xdr:colOff>
      <xdr:row>41</xdr:row>
      <xdr:rowOff>133350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118127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31750</xdr:rowOff>
    </xdr:from>
    <xdr:to>
      <xdr:col>11</xdr:col>
      <xdr:colOff>60325</xdr:colOff>
      <xdr:row>41</xdr:row>
      <xdr:rowOff>133350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118127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震災以降、行財政改革を着実に進め、事務事業の見直しに取り組んだ結果、物件費に関する経常収支比率は</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％と類似団体平均と比べて低い水準にある。令和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年度は会計年度職員の導入による賃金の減などにより、前年度から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今後も、令和２年９月に策定した「行財政改革方針</a:t>
          </a:r>
          <a:r>
            <a:rPr kumimoji="1" lang="en-US" altLang="ja-JP" sz="1300">
              <a:latin typeface="ＭＳ Ｐゴシック" panose="020B0600070205080204" pitchFamily="50" charset="-128"/>
              <a:ea typeface="ＭＳ Ｐゴシック" panose="020B0600070205080204" pitchFamily="50" charset="-128"/>
            </a:rPr>
            <a:t>2025</a:t>
          </a:r>
          <a:r>
            <a:rPr kumimoji="1" lang="ja-JP" altLang="en-US" sz="1300">
              <a:latin typeface="ＭＳ Ｐゴシック" panose="020B0600070205080204" pitchFamily="50" charset="-128"/>
              <a:ea typeface="ＭＳ Ｐゴシック" panose="020B0600070205080204" pitchFamily="50" charset="-128"/>
            </a:rPr>
            <a:t>」に基づき、引き続き事務事業の見直しに取り組んでいく。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61686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64014"/>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33763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0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61686</xdr:rowOff>
    </xdr:from>
    <xdr:to>
      <xdr:col>82</xdr:col>
      <xdr:colOff>196850</xdr:colOff>
      <xdr:row>22</xdr:row>
      <xdr:rowOff>61686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3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135164</xdr:rowOff>
    </xdr:from>
    <xdr:to>
      <xdr:col>82</xdr:col>
      <xdr:colOff>107950</xdr:colOff>
      <xdr:row>14</xdr:row>
      <xdr:rowOff>12700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36401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15620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8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43543</xdr:rowOff>
    </xdr:from>
    <xdr:to>
      <xdr:col>82</xdr:col>
      <xdr:colOff>158750</xdr:colOff>
      <xdr:row>16</xdr:row>
      <xdr:rowOff>145143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xdr:rowOff>
    </xdr:from>
    <xdr:to>
      <xdr:col>78</xdr:col>
      <xdr:colOff>69850</xdr:colOff>
      <xdr:row>14</xdr:row>
      <xdr:rowOff>29029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4130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113591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151493</xdr:rowOff>
    </xdr:from>
    <xdr:to>
      <xdr:col>73</xdr:col>
      <xdr:colOff>180975</xdr:colOff>
      <xdr:row>14</xdr:row>
      <xdr:rowOff>29029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38034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166007</xdr:rowOff>
    </xdr:from>
    <xdr:to>
      <xdr:col>74</xdr:col>
      <xdr:colOff>31750</xdr:colOff>
      <xdr:row>16</xdr:row>
      <xdr:rowOff>96157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80934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151493</xdr:rowOff>
    </xdr:from>
    <xdr:to>
      <xdr:col>69</xdr:col>
      <xdr:colOff>92075</xdr:colOff>
      <xdr:row>14</xdr:row>
      <xdr:rowOff>159657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3803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149679</xdr:rowOff>
    </xdr:from>
    <xdr:to>
      <xdr:col>69</xdr:col>
      <xdr:colOff>142875</xdr:colOff>
      <xdr:row>16</xdr:row>
      <xdr:rowOff>79829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64606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84364</xdr:rowOff>
    </xdr:from>
    <xdr:to>
      <xdr:col>82</xdr:col>
      <xdr:colOff>158750</xdr:colOff>
      <xdr:row>14</xdr:row>
      <xdr:rowOff>14514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164391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133350</xdr:rowOff>
    </xdr:from>
    <xdr:to>
      <xdr:col>78</xdr:col>
      <xdr:colOff>120650</xdr:colOff>
      <xdr:row>14</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73677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3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149679</xdr:rowOff>
    </xdr:from>
    <xdr:to>
      <xdr:col>74</xdr:col>
      <xdr:colOff>31750</xdr:colOff>
      <xdr:row>14</xdr:row>
      <xdr:rowOff>79829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90006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100693</xdr:rowOff>
    </xdr:from>
    <xdr:to>
      <xdr:col>69</xdr:col>
      <xdr:colOff>142875</xdr:colOff>
      <xdr:row>14</xdr:row>
      <xdr:rowOff>30843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32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41020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09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108857</xdr:rowOff>
    </xdr:from>
    <xdr:to>
      <xdr:col>65</xdr:col>
      <xdr:colOff>53975</xdr:colOff>
      <xdr:row>15</xdr:row>
      <xdr:rowOff>39007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49184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扶助費に関する経常収支比率は</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％と類似団体平均と比べて低い水準にある。令和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年度は、生活保護費が減少したことなどにより、経常経費充当一般財源が減少したため、前年度比</a:t>
          </a:r>
          <a:r>
            <a:rPr kumimoji="1" lang="en-US" altLang="ja-JP" sz="1300">
              <a:latin typeface="ＭＳ Ｐゴシック" panose="020B0600070205080204" pitchFamily="50" charset="-128"/>
              <a:ea typeface="ＭＳ Ｐゴシック" panose="020B0600070205080204" pitchFamily="50" charset="-128"/>
            </a:rPr>
            <a:t>0.</a:t>
          </a:r>
        </a:p>
        <a:p>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引き続き、生活保護費における資格審査の適正化などにより、扶助費適正化に努めていく。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135165</xdr:rowOff>
    </xdr:from>
    <xdr:to>
      <xdr:col>24</xdr:col>
      <xdr:colOff>25400</xdr:colOff>
      <xdr:row>61</xdr:row>
      <xdr:rowOff>20865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2220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50092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135165</xdr:rowOff>
    </xdr:from>
    <xdr:to>
      <xdr:col>24</xdr:col>
      <xdr:colOff>114300</xdr:colOff>
      <xdr:row>53</xdr:row>
      <xdr:rowOff>135165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61685</xdr:rowOff>
    </xdr:from>
    <xdr:to>
      <xdr:col>24</xdr:col>
      <xdr:colOff>25400</xdr:colOff>
      <xdr:row>56</xdr:row>
      <xdr:rowOff>110672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6628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154412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927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xdr:rowOff>
    </xdr:from>
    <xdr:to>
      <xdr:col>24</xdr:col>
      <xdr:colOff>76200</xdr:colOff>
      <xdr:row>58</xdr:row>
      <xdr:rowOff>112485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110672</xdr:rowOff>
    </xdr:from>
    <xdr:to>
      <xdr:col>19</xdr:col>
      <xdr:colOff>187325</xdr:colOff>
      <xdr:row>57</xdr:row>
      <xdr:rowOff>4535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711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57</xdr:row>
      <xdr:rowOff>4535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6792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149678</xdr:rowOff>
    </xdr:from>
    <xdr:to>
      <xdr:col>15</xdr:col>
      <xdr:colOff>149225</xdr:colOff>
      <xdr:row>58</xdr:row>
      <xdr:rowOff>79828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64605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78015</xdr:rowOff>
    </xdr:from>
    <xdr:to>
      <xdr:col>11</xdr:col>
      <xdr:colOff>9525</xdr:colOff>
      <xdr:row>57</xdr:row>
      <xdr:rowOff>135165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6792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84365</xdr:rowOff>
    </xdr:from>
    <xdr:to>
      <xdr:col>11</xdr:col>
      <xdr:colOff>60325</xdr:colOff>
      <xdr:row>58</xdr:row>
      <xdr:rowOff>14515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27412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45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24692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けるその他に関する経常収支比率は、超高齢社会の進展に伴う介護給付費の増加等による介護保険事業費の増加に伴う繰出金の増加等により、分子である経常経費充当一般財源が増加したため、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％上昇した。</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50800</xdr:rowOff>
    </xdr:from>
    <xdr:to>
      <xdr:col>82</xdr:col>
      <xdr:colOff>107950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376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137177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50800</xdr:rowOff>
    </xdr:from>
    <xdr:to>
      <xdr:col>82</xdr:col>
      <xdr:colOff>196850</xdr:colOff>
      <xdr:row>53</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31750</xdr:rowOff>
    </xdr:from>
    <xdr:to>
      <xdr:col>82</xdr:col>
      <xdr:colOff>107950</xdr:colOff>
      <xdr:row>56</xdr:row>
      <xdr:rowOff>69850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6329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56</xdr:row>
      <xdr:rowOff>31750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537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152400</xdr:rowOff>
    </xdr:from>
    <xdr:to>
      <xdr:col>78</xdr:col>
      <xdr:colOff>120650</xdr:colOff>
      <xdr:row>56</xdr:row>
      <xdr:rowOff>82550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92727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107950</xdr:rowOff>
    </xdr:from>
    <xdr:to>
      <xdr:col>73</xdr:col>
      <xdr:colOff>180975</xdr:colOff>
      <xdr:row>55</xdr:row>
      <xdr:rowOff>107950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3662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133350</xdr:rowOff>
    </xdr:from>
    <xdr:to>
      <xdr:col>74</xdr:col>
      <xdr:colOff>31750</xdr:colOff>
      <xdr:row>56</xdr:row>
      <xdr:rowOff>63500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48277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107950</xdr:rowOff>
    </xdr:from>
    <xdr:to>
      <xdr:col>69</xdr:col>
      <xdr:colOff>92075</xdr:colOff>
      <xdr:row>56</xdr:row>
      <xdr:rowOff>50800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3662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95250</xdr:rowOff>
    </xdr:from>
    <xdr:to>
      <xdr:col>69</xdr:col>
      <xdr:colOff>142875</xdr:colOff>
      <xdr:row>56</xdr:row>
      <xdr:rowOff>25400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0</xdr:rowOff>
    </xdr:from>
    <xdr:to>
      <xdr:col>65</xdr:col>
      <xdr:colOff>53975</xdr:colOff>
      <xdr:row>57</xdr:row>
      <xdr:rowOff>101600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86377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19050</xdr:rowOff>
    </xdr:from>
    <xdr:to>
      <xdr:col>82</xdr:col>
      <xdr:colOff>158750</xdr:colOff>
      <xdr:row>56</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35577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152400</xdr:rowOff>
    </xdr:from>
    <xdr:to>
      <xdr:col>78</xdr:col>
      <xdr:colOff>120650</xdr:colOff>
      <xdr:row>56</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67327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57150</xdr:rowOff>
    </xdr:from>
    <xdr:to>
      <xdr:col>69</xdr:col>
      <xdr:colOff>142875</xdr:colOff>
      <xdr:row>54</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168927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111777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近年、補助費等に関する経常収支比率は類似団体平均と同程度で推移してきており、令和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年度についても、市民病院機構への補助金が減少したことなどにより、経常経費充当一般財源が減少したため、前年度から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年度には全補助金の検証に取り組んでおり、引き続き補助金の適正化へ取り組んでいく。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31750</xdr:rowOff>
    </xdr:from>
    <xdr:to>
      <xdr:col>82</xdr:col>
      <xdr:colOff>107950</xdr:colOff>
      <xdr:row>40</xdr:row>
      <xdr:rowOff>107950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896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80027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107950</xdr:rowOff>
    </xdr:from>
    <xdr:to>
      <xdr:col>82</xdr:col>
      <xdr:colOff>196850</xdr:colOff>
      <xdr:row>40</xdr:row>
      <xdr:rowOff>107950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6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118127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31750</xdr:rowOff>
    </xdr:from>
    <xdr:to>
      <xdr:col>82</xdr:col>
      <xdr:colOff>196850</xdr:colOff>
      <xdr:row>33</xdr:row>
      <xdr:rowOff>31750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146050</xdr:rowOff>
    </xdr:from>
    <xdr:to>
      <xdr:col>82</xdr:col>
      <xdr:colOff>107950</xdr:colOff>
      <xdr:row>37</xdr:row>
      <xdr:rowOff>69850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3182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124477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152400</xdr:rowOff>
    </xdr:from>
    <xdr:to>
      <xdr:col>82</xdr:col>
      <xdr:colOff>158750</xdr:colOff>
      <xdr:row>37</xdr:row>
      <xdr:rowOff>82550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38</xdr:row>
      <xdr:rowOff>12700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413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38100</xdr:rowOff>
    </xdr:from>
    <xdr:to>
      <xdr:col>78</xdr:col>
      <xdr:colOff>120650</xdr:colOff>
      <xdr:row>37</xdr:row>
      <xdr:rowOff>139700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124477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46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50800</xdr:rowOff>
    </xdr:from>
    <xdr:to>
      <xdr:col>73</xdr:col>
      <xdr:colOff>180975</xdr:colOff>
      <xdr:row>38</xdr:row>
      <xdr:rowOff>12700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3944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76200</xdr:rowOff>
    </xdr:from>
    <xdr:to>
      <xdr:col>74</xdr:col>
      <xdr:colOff>31750</xdr:colOff>
      <xdr:row>38</xdr:row>
      <xdr:rowOff>6350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16527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50800</xdr:rowOff>
    </xdr:from>
    <xdr:to>
      <xdr:col>69</xdr:col>
      <xdr:colOff>92075</xdr:colOff>
      <xdr:row>37</xdr:row>
      <xdr:rowOff>88900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394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114300</xdr:rowOff>
    </xdr:from>
    <xdr:to>
      <xdr:col>69</xdr:col>
      <xdr:colOff>142875</xdr:colOff>
      <xdr:row>38</xdr:row>
      <xdr:rowOff>44450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29227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0</xdr:rowOff>
    </xdr:from>
    <xdr:to>
      <xdr:col>65</xdr:col>
      <xdr:colOff>53975</xdr:colOff>
      <xdr:row>39</xdr:row>
      <xdr:rowOff>101600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86377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95250</xdr:rowOff>
    </xdr:from>
    <xdr:to>
      <xdr:col>82</xdr:col>
      <xdr:colOff>158750</xdr:colOff>
      <xdr:row>37</xdr:row>
      <xdr:rowOff>25400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111777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1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133350</xdr:rowOff>
    </xdr:from>
    <xdr:to>
      <xdr:col>74</xdr:col>
      <xdr:colOff>31750</xdr:colOff>
      <xdr:row>38</xdr:row>
      <xdr:rowOff>63500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48277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0</xdr:rowOff>
    </xdr:from>
    <xdr:to>
      <xdr:col>69</xdr:col>
      <xdr:colOff>142875</xdr:colOff>
      <xdr:row>37</xdr:row>
      <xdr:rowOff>101600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111777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1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38100</xdr:rowOff>
    </xdr:from>
    <xdr:to>
      <xdr:col>65</xdr:col>
      <xdr:colOff>53975</xdr:colOff>
      <xdr:row>37</xdr:row>
      <xdr:rowOff>139700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震災関連の市債償還（一般会計償還額　令和２年度：</a:t>
          </a:r>
          <a:r>
            <a:rPr kumimoji="1" lang="en-US" altLang="ja-JP" sz="1300">
              <a:latin typeface="ＭＳ Ｐゴシック" panose="020B0600070205080204" pitchFamily="50" charset="-128"/>
              <a:ea typeface="ＭＳ Ｐゴシック" panose="020B0600070205080204" pitchFamily="50" charset="-128"/>
            </a:rPr>
            <a:t>193</a:t>
          </a:r>
          <a:r>
            <a:rPr kumimoji="1" lang="ja-JP" altLang="en-US" sz="1300">
              <a:latin typeface="ＭＳ Ｐゴシック" panose="020B0600070205080204" pitchFamily="50" charset="-128"/>
              <a:ea typeface="ＭＳ Ｐゴシック" panose="020B0600070205080204" pitchFamily="50" charset="-128"/>
            </a:rPr>
            <a:t>億）が多く、公債費に関する経常収支比率は、令和２年度においても</a:t>
          </a:r>
          <a:r>
            <a:rPr kumimoji="1" lang="en-US" altLang="ja-JP" sz="1300">
              <a:latin typeface="ＭＳ Ｐゴシック" panose="020B0600070205080204" pitchFamily="50" charset="-128"/>
              <a:ea typeface="ＭＳ Ｐゴシック" panose="020B0600070205080204" pitchFamily="50" charset="-128"/>
            </a:rPr>
            <a:t>21.5</a:t>
          </a:r>
          <a:r>
            <a:rPr kumimoji="1" lang="ja-JP" altLang="en-US" sz="1300">
              <a:latin typeface="ＭＳ Ｐゴシック" panose="020B0600070205080204" pitchFamily="50" charset="-128"/>
              <a:ea typeface="ＭＳ Ｐゴシック" panose="020B0600070205080204" pitchFamily="50" charset="-128"/>
            </a:rPr>
            <a:t>％と類似団体と比べて引き続き高い水準にあるが、これまでも厳格な起債管理に基づきプライマリーバランスの黒字を維持することで市債残高の削減を進めるなど、着実に公債費負担の低減に取り組んできた。次年度より実施する「神戸市行財政改革</a:t>
          </a:r>
          <a:r>
            <a:rPr kumimoji="1" lang="en-US" altLang="ja-JP" sz="1300">
              <a:latin typeface="ＭＳ Ｐゴシック" panose="020B0600070205080204" pitchFamily="50" charset="-128"/>
              <a:ea typeface="ＭＳ Ｐゴシック" panose="020B0600070205080204" pitchFamily="50" charset="-128"/>
            </a:rPr>
            <a:t>2025</a:t>
          </a:r>
          <a:r>
            <a:rPr kumimoji="1" lang="ja-JP" altLang="en-US" sz="1300">
              <a:latin typeface="ＭＳ Ｐゴシック" panose="020B0600070205080204" pitchFamily="50" charset="-128"/>
              <a:ea typeface="ＭＳ Ｐゴシック" panose="020B0600070205080204" pitchFamily="50" charset="-128"/>
            </a:rPr>
            <a:t>」に基づき、将来世代に大きな負担を残さないことを基本とした健全で持続可能な財政運営を更に加速させていく。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63500</xdr:rowOff>
    </xdr:from>
    <xdr:to>
      <xdr:col>24</xdr:col>
      <xdr:colOff>25400</xdr:colOff>
      <xdr:row>78</xdr:row>
      <xdr:rowOff>76200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407900"/>
          <a:ext cx="0" cy="1041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48277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78</xdr:row>
      <xdr:rowOff>76200</xdr:rowOff>
    </xdr:from>
    <xdr:to>
      <xdr:col>24</xdr:col>
      <xdr:colOff>114300</xdr:colOff>
      <xdr:row>78</xdr:row>
      <xdr:rowOff>76200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149877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63500</xdr:rowOff>
    </xdr:from>
    <xdr:to>
      <xdr:col>24</xdr:col>
      <xdr:colOff>114300</xdr:colOff>
      <xdr:row>72</xdr:row>
      <xdr:rowOff>63500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44450</xdr:rowOff>
    </xdr:from>
    <xdr:to>
      <xdr:col>24</xdr:col>
      <xdr:colOff>25400</xdr:colOff>
      <xdr:row>77</xdr:row>
      <xdr:rowOff>133350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32461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35577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272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165100</xdr:rowOff>
    </xdr:from>
    <xdr:to>
      <xdr:col>19</xdr:col>
      <xdr:colOff>187325</xdr:colOff>
      <xdr:row>77</xdr:row>
      <xdr:rowOff>44450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3195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44450</xdr:rowOff>
    </xdr:from>
    <xdr:to>
      <xdr:col>20</xdr:col>
      <xdr:colOff>38100</xdr:colOff>
      <xdr:row>75</xdr:row>
      <xdr:rowOff>146050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156227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67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79</xdr:row>
      <xdr:rowOff>6350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2209800" y="13195300"/>
          <a:ext cx="8890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57150</xdr:rowOff>
    </xdr:from>
    <xdr:to>
      <xdr:col>15</xdr:col>
      <xdr:colOff>149225</xdr:colOff>
      <xdr:row>75</xdr:row>
      <xdr:rowOff>158750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168927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6350</xdr:rowOff>
    </xdr:from>
    <xdr:to>
      <xdr:col>11</xdr:col>
      <xdr:colOff>9525</xdr:colOff>
      <xdr:row>80</xdr:row>
      <xdr:rowOff>152400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5509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120650</xdr:rowOff>
    </xdr:from>
    <xdr:to>
      <xdr:col>11</xdr:col>
      <xdr:colOff>60325</xdr:colOff>
      <xdr:row>76</xdr:row>
      <xdr:rowOff>50800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60977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158750</xdr:rowOff>
    </xdr:from>
    <xdr:to>
      <xdr:col>6</xdr:col>
      <xdr:colOff>171450</xdr:colOff>
      <xdr:row>78</xdr:row>
      <xdr:rowOff>88900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99077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82550</xdr:rowOff>
    </xdr:from>
    <xdr:to>
      <xdr:col>24</xdr:col>
      <xdr:colOff>76200</xdr:colOff>
      <xdr:row>78</xdr:row>
      <xdr:rowOff>12700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162577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165100</xdr:rowOff>
    </xdr:from>
    <xdr:to>
      <xdr:col>20</xdr:col>
      <xdr:colOff>38100</xdr:colOff>
      <xdr:row>77</xdr:row>
      <xdr:rowOff>95250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1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80027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28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127000</xdr:rowOff>
    </xdr:from>
    <xdr:to>
      <xdr:col>11</xdr:col>
      <xdr:colOff>60325</xdr:colOff>
      <xdr:row>79</xdr:row>
      <xdr:rowOff>57150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41927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58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101600</xdr:rowOff>
    </xdr:from>
    <xdr:to>
      <xdr:col>6</xdr:col>
      <xdr:colOff>171450</xdr:colOff>
      <xdr:row>81</xdr:row>
      <xdr:rowOff>31750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16527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90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年度は、市民病院機構への補助金の減少や生活保護費の減少などにより、前年度と比べ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今後も、令和２年９月に策定した「行財政改革方針</a:t>
          </a:r>
          <a:r>
            <a:rPr kumimoji="1" lang="en-US" altLang="ja-JP" sz="1300">
              <a:latin typeface="ＭＳ Ｐゴシック" panose="020B0600070205080204" pitchFamily="50" charset="-128"/>
              <a:ea typeface="ＭＳ Ｐゴシック" panose="020B0600070205080204" pitchFamily="50" charset="-128"/>
            </a:rPr>
            <a:t>2025</a:t>
          </a:r>
          <a:r>
            <a:rPr kumimoji="1" lang="ja-JP" altLang="en-US" sz="1300">
              <a:latin typeface="ＭＳ Ｐゴシック" panose="020B0600070205080204" pitchFamily="50" charset="-128"/>
              <a:ea typeface="ＭＳ Ｐゴシック" panose="020B0600070205080204" pitchFamily="50" charset="-128"/>
            </a:rPr>
            <a:t>」に基づき、さらなる行財政改革を進め、経常収支比率の低減を図っていく。</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95250</xdr:rowOff>
    </xdr:from>
    <xdr:to>
      <xdr:col>82</xdr:col>
      <xdr:colOff>107950</xdr:colOff>
      <xdr:row>81</xdr:row>
      <xdr:rowOff>120650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611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92727</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98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120650</xdr:rowOff>
    </xdr:from>
    <xdr:to>
      <xdr:col>82</xdr:col>
      <xdr:colOff>196850</xdr:colOff>
      <xdr:row>81</xdr:row>
      <xdr:rowOff>120650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400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10177</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95250</xdr:rowOff>
    </xdr:from>
    <xdr:to>
      <xdr:col>82</xdr:col>
      <xdr:colOff>196850</xdr:colOff>
      <xdr:row>73</xdr:row>
      <xdr:rowOff>95250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6350</xdr:rowOff>
    </xdr:from>
    <xdr:to>
      <xdr:col>82</xdr:col>
      <xdr:colOff>107950</xdr:colOff>
      <xdr:row>77</xdr:row>
      <xdr:rowOff>133350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5671800" y="132080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118127</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31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146050</xdr:rowOff>
    </xdr:from>
    <xdr:to>
      <xdr:col>82</xdr:col>
      <xdr:colOff>158750</xdr:colOff>
      <xdr:row>78</xdr:row>
      <xdr:rowOff>76200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133350</xdr:rowOff>
    </xdr:from>
    <xdr:to>
      <xdr:col>78</xdr:col>
      <xdr:colOff>69850</xdr:colOff>
      <xdr:row>77</xdr:row>
      <xdr:rowOff>158750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4782800" y="13335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120650</xdr:rowOff>
    </xdr:from>
    <xdr:to>
      <xdr:col>78</xdr:col>
      <xdr:colOff>120650</xdr:colOff>
      <xdr:row>78</xdr:row>
      <xdr:rowOff>50800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35577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40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xdr:rowOff>
    </xdr:from>
    <xdr:to>
      <xdr:col>73</xdr:col>
      <xdr:colOff>180975</xdr:colOff>
      <xdr:row>77</xdr:row>
      <xdr:rowOff>158750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30429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31750</xdr:rowOff>
    </xdr:from>
    <xdr:to>
      <xdr:col>74</xdr:col>
      <xdr:colOff>31750</xdr:colOff>
      <xdr:row>77</xdr:row>
      <xdr:rowOff>133350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143527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19050</xdr:rowOff>
    </xdr:from>
    <xdr:to>
      <xdr:col>69</xdr:col>
      <xdr:colOff>92075</xdr:colOff>
      <xdr:row>76</xdr:row>
      <xdr:rowOff>12700</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004800" y="12534900"/>
          <a:ext cx="889000" cy="50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165100</xdr:rowOff>
    </xdr:from>
    <xdr:to>
      <xdr:col>69</xdr:col>
      <xdr:colOff>142875</xdr:colOff>
      <xdr:row>77</xdr:row>
      <xdr:rowOff>95250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80027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28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44450</xdr:rowOff>
    </xdr:from>
    <xdr:to>
      <xdr:col>65</xdr:col>
      <xdr:colOff>53975</xdr:colOff>
      <xdr:row>75</xdr:row>
      <xdr:rowOff>146050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127000</xdr:rowOff>
    </xdr:from>
    <xdr:to>
      <xdr:col>82</xdr:col>
      <xdr:colOff>158750</xdr:colOff>
      <xdr:row>77</xdr:row>
      <xdr:rowOff>57150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1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143527</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82550</xdr:rowOff>
    </xdr:from>
    <xdr:to>
      <xdr:col>78</xdr:col>
      <xdr:colOff>120650</xdr:colOff>
      <xdr:row>78</xdr:row>
      <xdr:rowOff>12700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22877</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305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107950</xdr:rowOff>
    </xdr:from>
    <xdr:to>
      <xdr:col>74</xdr:col>
      <xdr:colOff>31750</xdr:colOff>
      <xdr:row>78</xdr:row>
      <xdr:rowOff>38100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22877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339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139700</xdr:rowOff>
    </xdr:from>
    <xdr:to>
      <xdr:col>65</xdr:col>
      <xdr:colOff>53975</xdr:colOff>
      <xdr:row>73</xdr:row>
      <xdr:rowOff>69850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248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88831</xdr:rowOff>
    </xdr:from>
    <xdr:to>
      <xdr:col>29</xdr:col>
      <xdr:colOff>127000</xdr:colOff>
      <xdr:row>17</xdr:row>
      <xdr:rowOff>18994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93856"/>
          <a:ext cx="0" cy="7874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162521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295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18994</xdr:rowOff>
    </xdr:from>
    <xdr:to>
      <xdr:col>30</xdr:col>
      <xdr:colOff>25400</xdr:colOff>
      <xdr:row>17</xdr:row>
      <xdr:rowOff>18994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9812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3758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3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88831</xdr:rowOff>
    </xdr:from>
    <xdr:to>
      <xdr:col>30</xdr:col>
      <xdr:colOff>25400</xdr:colOff>
      <xdr:row>12</xdr:row>
      <xdr:rowOff>88831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93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64760</xdr:rowOff>
    </xdr:from>
    <xdr:to>
      <xdr:col>29</xdr:col>
      <xdr:colOff>127000</xdr:colOff>
      <xdr:row>12</xdr:row>
      <xdr:rowOff>88831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169785"/>
          <a:ext cx="647700" cy="24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158790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435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15263</xdr:rowOff>
    </xdr:from>
    <xdr:to>
      <xdr:col>29</xdr:col>
      <xdr:colOff>177800</xdr:colOff>
      <xdr:row>14</xdr:row>
      <xdr:rowOff>116863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463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59296</xdr:rowOff>
    </xdr:from>
    <xdr:to>
      <xdr:col>26</xdr:col>
      <xdr:colOff>50800</xdr:colOff>
      <xdr:row>12</xdr:row>
      <xdr:rowOff>64760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164321"/>
          <a:ext cx="698500" cy="5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35151</xdr:rowOff>
    </xdr:from>
    <xdr:to>
      <xdr:col>26</xdr:col>
      <xdr:colOff>101600</xdr:colOff>
      <xdr:row>14</xdr:row>
      <xdr:rowOff>136751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483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121528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69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59296</xdr:rowOff>
    </xdr:from>
    <xdr:to>
      <xdr:col>22</xdr:col>
      <xdr:colOff>114300</xdr:colOff>
      <xdr:row>12</xdr:row>
      <xdr:rowOff>66497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164321"/>
          <a:ext cx="698500" cy="7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38992</xdr:rowOff>
    </xdr:from>
    <xdr:to>
      <xdr:col>22</xdr:col>
      <xdr:colOff>165100</xdr:colOff>
      <xdr:row>14</xdr:row>
      <xdr:rowOff>140592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125369</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57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66497</xdr:rowOff>
    </xdr:from>
    <xdr:to>
      <xdr:col>18</xdr:col>
      <xdr:colOff>177800</xdr:colOff>
      <xdr:row>17</xdr:row>
      <xdr:rowOff>168430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171522"/>
          <a:ext cx="698500" cy="959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43769</xdr:rowOff>
    </xdr:from>
    <xdr:to>
      <xdr:col>19</xdr:col>
      <xdr:colOff>38100</xdr:colOff>
      <xdr:row>14</xdr:row>
      <xdr:rowOff>145369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130146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57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42763</xdr:rowOff>
    </xdr:from>
    <xdr:to>
      <xdr:col>15</xdr:col>
      <xdr:colOff>101600</xdr:colOff>
      <xdr:row>19</xdr:row>
      <xdr:rowOff>144363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129140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38031</xdr:rowOff>
    </xdr:from>
    <xdr:to>
      <xdr:col>29</xdr:col>
      <xdr:colOff>177800</xdr:colOff>
      <xdr:row>12</xdr:row>
      <xdr:rowOff>139631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143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156158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089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13960</xdr:rowOff>
    </xdr:from>
    <xdr:to>
      <xdr:col>26</xdr:col>
      <xdr:colOff>101600</xdr:colOff>
      <xdr:row>12</xdr:row>
      <xdr:rowOff>115560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118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125737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1887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8496</xdr:rowOff>
    </xdr:from>
    <xdr:to>
      <xdr:col>22</xdr:col>
      <xdr:colOff>165100</xdr:colOff>
      <xdr:row>12</xdr:row>
      <xdr:rowOff>110096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113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120273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1882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15697</xdr:rowOff>
    </xdr:from>
    <xdr:to>
      <xdr:col>19</xdr:col>
      <xdr:colOff>38100</xdr:colOff>
      <xdr:row>12</xdr:row>
      <xdr:rowOff>117297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120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127474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188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117630</xdr:rowOff>
    </xdr:from>
    <xdr:to>
      <xdr:col>15</xdr:col>
      <xdr:colOff>101600</xdr:colOff>
      <xdr:row>18</xdr:row>
      <xdr:rowOff>47780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79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57957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84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171303</xdr:rowOff>
    </xdr:from>
    <xdr:to>
      <xdr:col>29</xdr:col>
      <xdr:colOff>127000</xdr:colOff>
      <xdr:row>37</xdr:row>
      <xdr:rowOff>126131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95853"/>
          <a:ext cx="0" cy="11549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98208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2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126131</xdr:rowOff>
    </xdr:from>
    <xdr:to>
      <xdr:col>30</xdr:col>
      <xdr:colOff>25400</xdr:colOff>
      <xdr:row>37</xdr:row>
      <xdr:rowOff>126131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2508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86230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3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171303</xdr:rowOff>
    </xdr:from>
    <xdr:to>
      <xdr:col>30</xdr:col>
      <xdr:colOff>25400</xdr:colOff>
      <xdr:row>33</xdr:row>
      <xdr:rowOff>171303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95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316143</xdr:rowOff>
    </xdr:from>
    <xdr:to>
      <xdr:col>29</xdr:col>
      <xdr:colOff>127000</xdr:colOff>
      <xdr:row>36</xdr:row>
      <xdr:rowOff>55997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926493"/>
          <a:ext cx="647700" cy="82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199712</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46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11735</xdr:rowOff>
    </xdr:from>
    <xdr:to>
      <xdr:col>29</xdr:col>
      <xdr:colOff>177800</xdr:colOff>
      <xdr:row>35</xdr:row>
      <xdr:rowOff>113335</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2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55997</xdr:rowOff>
    </xdr:from>
    <xdr:to>
      <xdr:col>26</xdr:col>
      <xdr:colOff>50800</xdr:colOff>
      <xdr:row>36</xdr:row>
      <xdr:rowOff>64638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009247"/>
          <a:ext cx="698500" cy="8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30069</xdr:rowOff>
    </xdr:from>
    <xdr:to>
      <xdr:col>26</xdr:col>
      <xdr:colOff>101600</xdr:colOff>
      <xdr:row>35</xdr:row>
      <xdr:rowOff>131669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141846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409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251084</xdr:rowOff>
    </xdr:from>
    <xdr:to>
      <xdr:col>22</xdr:col>
      <xdr:colOff>114300</xdr:colOff>
      <xdr:row>36</xdr:row>
      <xdr:rowOff>64638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861434"/>
          <a:ext cx="698500" cy="156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16718</xdr:rowOff>
    </xdr:from>
    <xdr:to>
      <xdr:col>22</xdr:col>
      <xdr:colOff>165100</xdr:colOff>
      <xdr:row>35</xdr:row>
      <xdr:rowOff>118318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128495</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39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145379</xdr:rowOff>
    </xdr:from>
    <xdr:to>
      <xdr:col>18</xdr:col>
      <xdr:colOff>177800</xdr:colOff>
      <xdr:row>35</xdr:row>
      <xdr:rowOff>251084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755729"/>
          <a:ext cx="698500" cy="105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48082</xdr:rowOff>
    </xdr:from>
    <xdr:to>
      <xdr:col>19</xdr:col>
      <xdr:colOff>38100</xdr:colOff>
      <xdr:row>35</xdr:row>
      <xdr:rowOff>149682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159859</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42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292319</xdr:rowOff>
    </xdr:from>
    <xdr:to>
      <xdr:col>15</xdr:col>
      <xdr:colOff>101600</xdr:colOff>
      <xdr:row>35</xdr:row>
      <xdr:rowOff>51019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61196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265343</xdr:rowOff>
    </xdr:from>
    <xdr:to>
      <xdr:col>29</xdr:col>
      <xdr:colOff>177800</xdr:colOff>
      <xdr:row>36</xdr:row>
      <xdr:rowOff>24043</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75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237420</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47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5197</xdr:rowOff>
    </xdr:from>
    <xdr:to>
      <xdr:col>26</xdr:col>
      <xdr:colOff>101600</xdr:colOff>
      <xdr:row>36</xdr:row>
      <xdr:rowOff>106797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958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91574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044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13838</xdr:rowOff>
    </xdr:from>
    <xdr:to>
      <xdr:col>22</xdr:col>
      <xdr:colOff>165100</xdr:colOff>
      <xdr:row>36</xdr:row>
      <xdr:rowOff>115438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967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100215</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05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200284</xdr:rowOff>
    </xdr:from>
    <xdr:to>
      <xdr:col>19</xdr:col>
      <xdr:colOff>38100</xdr:colOff>
      <xdr:row>35</xdr:row>
      <xdr:rowOff>301884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10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286661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9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94579</xdr:rowOff>
    </xdr:from>
    <xdr:to>
      <xdr:col>15</xdr:col>
      <xdr:colOff>101600</xdr:colOff>
      <xdr:row>35</xdr:row>
      <xdr:rowOff>196179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04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180956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79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1,526,835
1,478,386
557.02
1,064,734,684
1,043,420,498
299,947
443,142,773
1,137,675,905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106850</xdr:rowOff>
    </xdr:from>
    <xdr:to>
      <xdr:col>24</xdr:col>
      <xdr:colOff>62865</xdr:colOff>
      <xdr:row>35</xdr:row>
      <xdr:rowOff>83441</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50350"/>
          <a:ext cx="1270" cy="83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87268</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08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83441</xdr:rowOff>
    </xdr:from>
    <xdr:to>
      <xdr:col>24</xdr:col>
      <xdr:colOff>152400</xdr:colOff>
      <xdr:row>35</xdr:row>
      <xdr:rowOff>83441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084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53527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2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106850</xdr:rowOff>
    </xdr:from>
    <xdr:to>
      <xdr:col>24</xdr:col>
      <xdr:colOff>152400</xdr:colOff>
      <xdr:row>30</xdr:row>
      <xdr:rowOff>106850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5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106850</xdr:rowOff>
    </xdr:from>
    <xdr:to>
      <xdr:col>24</xdr:col>
      <xdr:colOff>63500</xdr:colOff>
      <xdr:row>30</xdr:row>
      <xdr:rowOff>122258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250350"/>
          <a:ext cx="838200" cy="1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64172</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550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85745</xdr:rowOff>
    </xdr:from>
    <xdr:to>
      <xdr:col>24</xdr:col>
      <xdr:colOff>114300</xdr:colOff>
      <xdr:row>33</xdr:row>
      <xdr:rowOff>15895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5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122258</xdr:rowOff>
    </xdr:from>
    <xdr:to>
      <xdr:col>19</xdr:col>
      <xdr:colOff>177800</xdr:colOff>
      <xdr:row>30</xdr:row>
      <xdr:rowOff>137163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265758"/>
          <a:ext cx="889000" cy="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128608</xdr:rowOff>
    </xdr:from>
    <xdr:to>
      <xdr:col>20</xdr:col>
      <xdr:colOff>38100</xdr:colOff>
      <xdr:row>33</xdr:row>
      <xdr:rowOff>58758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6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49885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5707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134374</xdr:rowOff>
    </xdr:from>
    <xdr:to>
      <xdr:col>15</xdr:col>
      <xdr:colOff>50800</xdr:colOff>
      <xdr:row>30</xdr:row>
      <xdr:rowOff>137163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5277874"/>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131808</xdr:rowOff>
    </xdr:from>
    <xdr:to>
      <xdr:col>15</xdr:col>
      <xdr:colOff>101600</xdr:colOff>
      <xdr:row>33</xdr:row>
      <xdr:rowOff>61958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53085</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71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134374</xdr:rowOff>
    </xdr:from>
    <xdr:to>
      <xdr:col>10</xdr:col>
      <xdr:colOff>114300</xdr:colOff>
      <xdr:row>36</xdr:row>
      <xdr:rowOff>151656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277874"/>
          <a:ext cx="889000" cy="104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129156</xdr:rowOff>
    </xdr:from>
    <xdr:to>
      <xdr:col>10</xdr:col>
      <xdr:colOff>165100</xdr:colOff>
      <xdr:row>33</xdr:row>
      <xdr:rowOff>59306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50433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570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32848</xdr:rowOff>
    </xdr:from>
    <xdr:to>
      <xdr:col>6</xdr:col>
      <xdr:colOff>38100</xdr:colOff>
      <xdr:row>38</xdr:row>
      <xdr:rowOff>134448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125575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56050</xdr:rowOff>
    </xdr:from>
    <xdr:to>
      <xdr:col>24</xdr:col>
      <xdr:colOff>114300</xdr:colOff>
      <xdr:row>30</xdr:row>
      <xdr:rowOff>157650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19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9077</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15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71458</xdr:rowOff>
    </xdr:from>
    <xdr:to>
      <xdr:col>20</xdr:col>
      <xdr:colOff>38100</xdr:colOff>
      <xdr:row>31</xdr:row>
      <xdr:rowOff>1608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2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18135</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499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86363</xdr:rowOff>
    </xdr:from>
    <xdr:to>
      <xdr:col>15</xdr:col>
      <xdr:colOff>101600</xdr:colOff>
      <xdr:row>31</xdr:row>
      <xdr:rowOff>16513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22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33040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00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83574</xdr:rowOff>
    </xdr:from>
    <xdr:to>
      <xdr:col>10</xdr:col>
      <xdr:colOff>165100</xdr:colOff>
      <xdr:row>31</xdr:row>
      <xdr:rowOff>13724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22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30251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002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100856</xdr:rowOff>
    </xdr:from>
    <xdr:to>
      <xdr:col>6</xdr:col>
      <xdr:colOff>38100</xdr:colOff>
      <xdr:row>37</xdr:row>
      <xdr:rowOff>31006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27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47533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04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75555</xdr:rowOff>
    </xdr:from>
    <xdr:to>
      <xdr:col>24</xdr:col>
      <xdr:colOff>62865</xdr:colOff>
      <xdr:row>56</xdr:row>
      <xdr:rowOff>169327</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819505"/>
          <a:ext cx="1270" cy="95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1704</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7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169327</xdr:rowOff>
    </xdr:from>
    <xdr:to>
      <xdr:col>24</xdr:col>
      <xdr:colOff>152400</xdr:colOff>
      <xdr:row>56</xdr:row>
      <xdr:rowOff>169327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770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22232</xdr:rowOff>
    </xdr:from>
    <xdr:ext cx="534377"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9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75555</xdr:rowOff>
    </xdr:from>
    <xdr:to>
      <xdr:col>24</xdr:col>
      <xdr:colOff>152400</xdr:colOff>
      <xdr:row>51</xdr:row>
      <xdr:rowOff>75555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819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91420</xdr:rowOff>
    </xdr:from>
    <xdr:to>
      <xdr:col>24</xdr:col>
      <xdr:colOff>63500</xdr:colOff>
      <xdr:row>56</xdr:row>
      <xdr:rowOff>48260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349720"/>
          <a:ext cx="838200" cy="29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117528</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375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139101</xdr:rowOff>
    </xdr:from>
    <xdr:to>
      <xdr:col>24</xdr:col>
      <xdr:colOff>114300</xdr:colOff>
      <xdr:row>55</xdr:row>
      <xdr:rowOff>69251</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397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48260</xdr:rowOff>
    </xdr:from>
    <xdr:to>
      <xdr:col>19</xdr:col>
      <xdr:colOff>177800</xdr:colOff>
      <xdr:row>57</xdr:row>
      <xdr:rowOff>11547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649460"/>
          <a:ext cx="889000" cy="13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5324</xdr:rowOff>
    </xdr:from>
    <xdr:to>
      <xdr:col>20</xdr:col>
      <xdr:colOff>38100</xdr:colOff>
      <xdr:row>56</xdr:row>
      <xdr:rowOff>106924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98051</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69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94345</xdr:rowOff>
    </xdr:from>
    <xdr:to>
      <xdr:col>15</xdr:col>
      <xdr:colOff>50800</xdr:colOff>
      <xdr:row>57</xdr:row>
      <xdr:rowOff>11547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9695545"/>
          <a:ext cx="889000" cy="8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105725</xdr:rowOff>
    </xdr:from>
    <xdr:to>
      <xdr:col>15</xdr:col>
      <xdr:colOff>101600</xdr:colOff>
      <xdr:row>57</xdr:row>
      <xdr:rowOff>35875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0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52402</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48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94345</xdr:rowOff>
    </xdr:from>
    <xdr:to>
      <xdr:col>10</xdr:col>
      <xdr:colOff>114300</xdr:colOff>
      <xdr:row>56</xdr:row>
      <xdr:rowOff>154559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695545"/>
          <a:ext cx="889000" cy="6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78110</xdr:rowOff>
    </xdr:from>
    <xdr:to>
      <xdr:col>10</xdr:col>
      <xdr:colOff>165100</xdr:colOff>
      <xdr:row>57</xdr:row>
      <xdr:rowOff>8260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7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170837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77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90866</xdr:rowOff>
    </xdr:from>
    <xdr:to>
      <xdr:col>6</xdr:col>
      <xdr:colOff>38100</xdr:colOff>
      <xdr:row>57</xdr:row>
      <xdr:rowOff>21016</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69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37543</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6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40620</xdr:rowOff>
    </xdr:from>
    <xdr:to>
      <xdr:col>24</xdr:col>
      <xdr:colOff>114300</xdr:colOff>
      <xdr:row>54</xdr:row>
      <xdr:rowOff>142220</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2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63497</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15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168910</xdr:rowOff>
    </xdr:from>
    <xdr:to>
      <xdr:col>20</xdr:col>
      <xdr:colOff>38100</xdr:colOff>
      <xdr:row>56</xdr:row>
      <xdr:rowOff>99060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59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115587</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3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132197</xdr:rowOff>
    </xdr:from>
    <xdr:to>
      <xdr:col>15</xdr:col>
      <xdr:colOff>101600</xdr:colOff>
      <xdr:row>57</xdr:row>
      <xdr:rowOff>62347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3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53474</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82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43545</xdr:rowOff>
    </xdr:from>
    <xdr:to>
      <xdr:col>10</xdr:col>
      <xdr:colOff>165100</xdr:colOff>
      <xdr:row>56</xdr:row>
      <xdr:rowOff>145145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161672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41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103759</xdr:rowOff>
    </xdr:from>
    <xdr:to>
      <xdr:col>6</xdr:col>
      <xdr:colOff>38100</xdr:colOff>
      <xdr:row>57</xdr:row>
      <xdr:rowOff>33909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0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25036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79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82017</xdr:rowOff>
    </xdr:from>
    <xdr:to>
      <xdr:col>24</xdr:col>
      <xdr:colOff>62865</xdr:colOff>
      <xdr:row>77</xdr:row>
      <xdr:rowOff>140919</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54967"/>
          <a:ext cx="1270" cy="10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144746</xdr:rowOff>
    </xdr:from>
    <xdr:ext cx="469744"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34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140919</xdr:rowOff>
    </xdr:from>
    <xdr:to>
      <xdr:col>24</xdr:col>
      <xdr:colOff>152400</xdr:colOff>
      <xdr:row>77</xdr:row>
      <xdr:rowOff>140919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4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28694</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3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82017</xdr:rowOff>
    </xdr:from>
    <xdr:to>
      <xdr:col>24</xdr:col>
      <xdr:colOff>152400</xdr:colOff>
      <xdr:row>71</xdr:row>
      <xdr:rowOff>82017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5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10237</xdr:rowOff>
    </xdr:from>
    <xdr:to>
      <xdr:col>24</xdr:col>
      <xdr:colOff>63500</xdr:colOff>
      <xdr:row>76</xdr:row>
      <xdr:rowOff>147701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040437"/>
          <a:ext cx="838200" cy="13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138904</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826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116027</xdr:rowOff>
    </xdr:from>
    <xdr:to>
      <xdr:col>24</xdr:col>
      <xdr:colOff>114300</xdr:colOff>
      <xdr:row>76</xdr:row>
      <xdr:rowOff>46177</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297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10237</xdr:rowOff>
    </xdr:from>
    <xdr:to>
      <xdr:col>19</xdr:col>
      <xdr:colOff>177800</xdr:colOff>
      <xdr:row>76</xdr:row>
      <xdr:rowOff>63424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040437"/>
          <a:ext cx="889000" cy="5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148183</xdr:rowOff>
    </xdr:from>
    <xdr:to>
      <xdr:col>20</xdr:col>
      <xdr:colOff>38100</xdr:colOff>
      <xdr:row>76</xdr:row>
      <xdr:rowOff>78333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00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69460</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0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63424</xdr:rowOff>
    </xdr:from>
    <xdr:to>
      <xdr:col>15</xdr:col>
      <xdr:colOff>50800</xdr:colOff>
      <xdr:row>78</xdr:row>
      <xdr:rowOff>56871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093624"/>
          <a:ext cx="889000" cy="3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139649</xdr:rowOff>
    </xdr:from>
    <xdr:to>
      <xdr:col>15</xdr:col>
      <xdr:colOff>101600</xdr:colOff>
      <xdr:row>76</xdr:row>
      <xdr:rowOff>69799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29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86326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277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48718</xdr:rowOff>
    </xdr:from>
    <xdr:to>
      <xdr:col>10</xdr:col>
      <xdr:colOff>114300</xdr:colOff>
      <xdr:row>78</xdr:row>
      <xdr:rowOff>56871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421818"/>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167920</xdr:rowOff>
    </xdr:from>
    <xdr:to>
      <xdr:col>10</xdr:col>
      <xdr:colOff>165100</xdr:colOff>
      <xdr:row>76</xdr:row>
      <xdr:rowOff>98070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02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114596</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280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17348</xdr:rowOff>
    </xdr:from>
    <xdr:to>
      <xdr:col>6</xdr:col>
      <xdr:colOff>38100</xdr:colOff>
      <xdr:row>76</xdr:row>
      <xdr:rowOff>118948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0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135476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282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96901</xdr:rowOff>
    </xdr:from>
    <xdr:to>
      <xdr:col>24</xdr:col>
      <xdr:colOff>114300</xdr:colOff>
      <xdr:row>77</xdr:row>
      <xdr:rowOff>27051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2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75328</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0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130887</xdr:rowOff>
    </xdr:from>
    <xdr:to>
      <xdr:col>20</xdr:col>
      <xdr:colOff>38100</xdr:colOff>
      <xdr:row>76</xdr:row>
      <xdr:rowOff>61037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98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77564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276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12624</xdr:rowOff>
    </xdr:from>
    <xdr:to>
      <xdr:col>15</xdr:col>
      <xdr:colOff>101600</xdr:colOff>
      <xdr:row>76</xdr:row>
      <xdr:rowOff>114224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04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105351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13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6071</xdr:rowOff>
    </xdr:from>
    <xdr:to>
      <xdr:col>10</xdr:col>
      <xdr:colOff>165100</xdr:colOff>
      <xdr:row>78</xdr:row>
      <xdr:rowOff>107671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7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98798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71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169368</xdr:rowOff>
    </xdr:from>
    <xdr:to>
      <xdr:col>6</xdr:col>
      <xdr:colOff>38100</xdr:colOff>
      <xdr:row>78</xdr:row>
      <xdr:rowOff>99518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7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90645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6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170193</xdr:rowOff>
    </xdr:from>
    <xdr:to>
      <xdr:col>24</xdr:col>
      <xdr:colOff>62865</xdr:colOff>
      <xdr:row>98</xdr:row>
      <xdr:rowOff>141351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429243"/>
          <a:ext cx="1270" cy="1514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145178</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4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141351</xdr:rowOff>
    </xdr:from>
    <xdr:to>
      <xdr:col>24</xdr:col>
      <xdr:colOff>152400</xdr:colOff>
      <xdr:row>98</xdr:row>
      <xdr:rowOff>141351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116870</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20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170193</xdr:rowOff>
    </xdr:from>
    <xdr:to>
      <xdr:col>24</xdr:col>
      <xdr:colOff>152400</xdr:colOff>
      <xdr:row>89</xdr:row>
      <xdr:rowOff>170193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4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40717</xdr:rowOff>
    </xdr:from>
    <xdr:to>
      <xdr:col>24</xdr:col>
      <xdr:colOff>63500</xdr:colOff>
      <xdr:row>95</xdr:row>
      <xdr:rowOff>108522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328467"/>
          <a:ext cx="838200" cy="6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144315</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260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165888</xdr:rowOff>
    </xdr:from>
    <xdr:to>
      <xdr:col>24</xdr:col>
      <xdr:colOff>114300</xdr:colOff>
      <xdr:row>95</xdr:row>
      <xdr:rowOff>96038</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28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108522</xdr:rowOff>
    </xdr:from>
    <xdr:to>
      <xdr:col>19</xdr:col>
      <xdr:colOff>177800</xdr:colOff>
      <xdr:row>96</xdr:row>
      <xdr:rowOff>5778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396272"/>
          <a:ext cx="889000" cy="6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60706</xdr:rowOff>
    </xdr:from>
    <xdr:to>
      <xdr:col>20</xdr:col>
      <xdr:colOff>38100</xdr:colOff>
      <xdr:row>95</xdr:row>
      <xdr:rowOff>162306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3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153433</xdr:rowOff>
    </xdr:from>
    <xdr:ext cx="599010"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497795" y="1644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4127</xdr:rowOff>
    </xdr:from>
    <xdr:to>
      <xdr:col>15</xdr:col>
      <xdr:colOff>50800</xdr:colOff>
      <xdr:row>96</xdr:row>
      <xdr:rowOff>5778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019300" y="16463327"/>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134671</xdr:rowOff>
    </xdr:from>
    <xdr:to>
      <xdr:col>15</xdr:col>
      <xdr:colOff>101600</xdr:colOff>
      <xdr:row>96</xdr:row>
      <xdr:rowOff>64821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55948</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08795" y="1651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4127</xdr:rowOff>
    </xdr:from>
    <xdr:to>
      <xdr:col>10</xdr:col>
      <xdr:colOff>114300</xdr:colOff>
      <xdr:row>96</xdr:row>
      <xdr:rowOff>47930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463327"/>
          <a:ext cx="889000" cy="4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154978</xdr:rowOff>
    </xdr:from>
    <xdr:to>
      <xdr:col>10</xdr:col>
      <xdr:colOff>165100</xdr:colOff>
      <xdr:row>96</xdr:row>
      <xdr:rowOff>85128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76255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19795" y="1653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15811</xdr:rowOff>
    </xdr:from>
    <xdr:to>
      <xdr:col>6</xdr:col>
      <xdr:colOff>38100</xdr:colOff>
      <xdr:row>96</xdr:row>
      <xdr:rowOff>117411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108538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30795" y="1656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161367</xdr:rowOff>
    </xdr:from>
    <xdr:to>
      <xdr:col>24</xdr:col>
      <xdr:colOff>114300</xdr:colOff>
      <xdr:row>95</xdr:row>
      <xdr:rowOff>91517</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2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12794</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129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57722</xdr:rowOff>
    </xdr:from>
    <xdr:to>
      <xdr:col>20</xdr:col>
      <xdr:colOff>38100</xdr:colOff>
      <xdr:row>95</xdr:row>
      <xdr:rowOff>159322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34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4399</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612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126428</xdr:rowOff>
    </xdr:from>
    <xdr:to>
      <xdr:col>15</xdr:col>
      <xdr:colOff>101600</xdr:colOff>
      <xdr:row>96</xdr:row>
      <xdr:rowOff>56578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41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73105</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08795" y="16189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124777</xdr:rowOff>
    </xdr:from>
    <xdr:to>
      <xdr:col>10</xdr:col>
      <xdr:colOff>165100</xdr:colOff>
      <xdr:row>96</xdr:row>
      <xdr:rowOff>54927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41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71454</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19795" y="1618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168580</xdr:rowOff>
    </xdr:from>
    <xdr:to>
      <xdr:col>6</xdr:col>
      <xdr:colOff>38100</xdr:colOff>
      <xdr:row>96</xdr:row>
      <xdr:rowOff>98730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45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115257</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30795" y="1623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58014</xdr:rowOff>
    </xdr:from>
    <xdr:to>
      <xdr:col>54</xdr:col>
      <xdr:colOff>189865</xdr:colOff>
      <xdr:row>33</xdr:row>
      <xdr:rowOff>129794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2964"/>
          <a:ext cx="1270" cy="414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133621</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579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129794</xdr:rowOff>
    </xdr:from>
    <xdr:to>
      <xdr:col>55</xdr:col>
      <xdr:colOff>88900</xdr:colOff>
      <xdr:row>33</xdr:row>
      <xdr:rowOff>129794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7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4691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58014</xdr:rowOff>
    </xdr:from>
    <xdr:to>
      <xdr:col>55</xdr:col>
      <xdr:colOff>88900</xdr:colOff>
      <xdr:row>31</xdr:row>
      <xdr:rowOff>58014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60245</xdr:rowOff>
    </xdr:from>
    <xdr:to>
      <xdr:col>55</xdr:col>
      <xdr:colOff>0</xdr:colOff>
      <xdr:row>39</xdr:row>
      <xdr:rowOff>28372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546645"/>
          <a:ext cx="838200" cy="116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6552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49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28125</xdr:rowOff>
    </xdr:from>
    <xdr:to>
      <xdr:col>55</xdr:col>
      <xdr:colOff>50800</xdr:colOff>
      <xdr:row>32</xdr:row>
      <xdr:rowOff>129725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5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28372</xdr:rowOff>
    </xdr:from>
    <xdr:to>
      <xdr:col>50</xdr:col>
      <xdr:colOff>114300</xdr:colOff>
      <xdr:row>39</xdr:row>
      <xdr:rowOff>43231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714922"/>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156076</xdr:rowOff>
    </xdr:from>
    <xdr:to>
      <xdr:col>50</xdr:col>
      <xdr:colOff>165100</xdr:colOff>
      <xdr:row>39</xdr:row>
      <xdr:rowOff>86226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6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77353</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7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37047</xdr:rowOff>
    </xdr:from>
    <xdr:to>
      <xdr:col>45</xdr:col>
      <xdr:colOff>177800</xdr:colOff>
      <xdr:row>39</xdr:row>
      <xdr:rowOff>43231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723597"/>
          <a:ext cx="889000" cy="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161170</xdr:rowOff>
    </xdr:from>
    <xdr:to>
      <xdr:col>46</xdr:col>
      <xdr:colOff>38100</xdr:colOff>
      <xdr:row>39</xdr:row>
      <xdr:rowOff>91320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67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107847</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45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37047</xdr:rowOff>
    </xdr:from>
    <xdr:to>
      <xdr:col>41</xdr:col>
      <xdr:colOff>50800</xdr:colOff>
      <xdr:row>39</xdr:row>
      <xdr:rowOff>86937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723597"/>
          <a:ext cx="889000" cy="4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165415</xdr:rowOff>
    </xdr:from>
    <xdr:to>
      <xdr:col>41</xdr:col>
      <xdr:colOff>101600</xdr:colOff>
      <xdr:row>39</xdr:row>
      <xdr:rowOff>95565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86692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77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162020</xdr:rowOff>
    </xdr:from>
    <xdr:to>
      <xdr:col>36</xdr:col>
      <xdr:colOff>165100</xdr:colOff>
      <xdr:row>39</xdr:row>
      <xdr:rowOff>92170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6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108696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4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9445</xdr:rowOff>
    </xdr:from>
    <xdr:to>
      <xdr:col>55</xdr:col>
      <xdr:colOff>50800</xdr:colOff>
      <xdr:row>32</xdr:row>
      <xdr:rowOff>111045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49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32322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347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149022</xdr:rowOff>
    </xdr:from>
    <xdr:to>
      <xdr:col>50</xdr:col>
      <xdr:colOff>165100</xdr:colOff>
      <xdr:row>39</xdr:row>
      <xdr:rowOff>79172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66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95699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43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163881</xdr:rowOff>
    </xdr:from>
    <xdr:to>
      <xdr:col>46</xdr:col>
      <xdr:colOff>38100</xdr:colOff>
      <xdr:row>39</xdr:row>
      <xdr:rowOff>94031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6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85158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77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157697</xdr:rowOff>
    </xdr:from>
    <xdr:to>
      <xdr:col>41</xdr:col>
      <xdr:colOff>101600</xdr:colOff>
      <xdr:row>39</xdr:row>
      <xdr:rowOff>87847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67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104375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44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36137</xdr:rowOff>
    </xdr:from>
    <xdr:to>
      <xdr:col>36</xdr:col>
      <xdr:colOff>165100</xdr:colOff>
      <xdr:row>39</xdr:row>
      <xdr:rowOff>137737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72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128864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81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62433</xdr:rowOff>
    </xdr:from>
    <xdr:to>
      <xdr:col>54</xdr:col>
      <xdr:colOff>189865</xdr:colOff>
      <xdr:row>59</xdr:row>
      <xdr:rowOff>114587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34933"/>
          <a:ext cx="1270" cy="1595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118414</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23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114587</xdr:rowOff>
    </xdr:from>
    <xdr:to>
      <xdr:col>55</xdr:col>
      <xdr:colOff>88900</xdr:colOff>
      <xdr:row>59</xdr:row>
      <xdr:rowOff>114587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23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9110</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1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62433</xdr:rowOff>
    </xdr:from>
    <xdr:to>
      <xdr:col>55</xdr:col>
      <xdr:colOff>88900</xdr:colOff>
      <xdr:row>50</xdr:row>
      <xdr:rowOff>62433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34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62433</xdr:rowOff>
    </xdr:from>
    <xdr:to>
      <xdr:col>55</xdr:col>
      <xdr:colOff>0</xdr:colOff>
      <xdr:row>51</xdr:row>
      <xdr:rowOff>146166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8634933"/>
          <a:ext cx="838200" cy="25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115790</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202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137363</xdr:rowOff>
    </xdr:from>
    <xdr:to>
      <xdr:col>55</xdr:col>
      <xdr:colOff>50800</xdr:colOff>
      <xdr:row>54</xdr:row>
      <xdr:rowOff>67513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2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146166</xdr:rowOff>
    </xdr:from>
    <xdr:to>
      <xdr:col>50</xdr:col>
      <xdr:colOff>114300</xdr:colOff>
      <xdr:row>54</xdr:row>
      <xdr:rowOff>83301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8890116"/>
          <a:ext cx="889000" cy="45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19275</xdr:rowOff>
    </xdr:from>
    <xdr:to>
      <xdr:col>50</xdr:col>
      <xdr:colOff>165100</xdr:colOff>
      <xdr:row>54</xdr:row>
      <xdr:rowOff>120875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27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112002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37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155800</xdr:rowOff>
    </xdr:from>
    <xdr:to>
      <xdr:col>45</xdr:col>
      <xdr:colOff>177800</xdr:colOff>
      <xdr:row>54</xdr:row>
      <xdr:rowOff>83301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242650"/>
          <a:ext cx="889000" cy="9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90696</xdr:rowOff>
    </xdr:from>
    <xdr:to>
      <xdr:col>46</xdr:col>
      <xdr:colOff>38100</xdr:colOff>
      <xdr:row>55</xdr:row>
      <xdr:rowOff>20846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34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11973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44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155800</xdr:rowOff>
    </xdr:from>
    <xdr:to>
      <xdr:col>41</xdr:col>
      <xdr:colOff>50800</xdr:colOff>
      <xdr:row>54</xdr:row>
      <xdr:rowOff>5120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242650"/>
          <a:ext cx="889000" cy="2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157578</xdr:rowOff>
    </xdr:from>
    <xdr:to>
      <xdr:col>41</xdr:col>
      <xdr:colOff>101600</xdr:colOff>
      <xdr:row>55</xdr:row>
      <xdr:rowOff>87728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41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78855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5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25741</xdr:rowOff>
    </xdr:from>
    <xdr:to>
      <xdr:col>36</xdr:col>
      <xdr:colOff>165100</xdr:colOff>
      <xdr:row>55</xdr:row>
      <xdr:rowOff>127341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4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118468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5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11633</xdr:rowOff>
    </xdr:from>
    <xdr:to>
      <xdr:col>55</xdr:col>
      <xdr:colOff>50800</xdr:colOff>
      <xdr:row>50</xdr:row>
      <xdr:rowOff>113233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858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136110</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853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95366</xdr:rowOff>
    </xdr:from>
    <xdr:to>
      <xdr:col>50</xdr:col>
      <xdr:colOff>165100</xdr:colOff>
      <xdr:row>52</xdr:row>
      <xdr:rowOff>25516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883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42043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861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32501</xdr:rowOff>
    </xdr:from>
    <xdr:to>
      <xdr:col>46</xdr:col>
      <xdr:colOff>38100</xdr:colOff>
      <xdr:row>54</xdr:row>
      <xdr:rowOff>134101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29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150628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06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105000</xdr:rowOff>
    </xdr:from>
    <xdr:to>
      <xdr:col>41</xdr:col>
      <xdr:colOff>101600</xdr:colOff>
      <xdr:row>54</xdr:row>
      <xdr:rowOff>35150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19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51677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896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125770</xdr:rowOff>
    </xdr:from>
    <xdr:to>
      <xdr:col>36</xdr:col>
      <xdr:colOff>165100</xdr:colOff>
      <xdr:row>54</xdr:row>
      <xdr:rowOff>55920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21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72447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898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91511</xdr:rowOff>
    </xdr:from>
    <xdr:to>
      <xdr:col>54</xdr:col>
      <xdr:colOff>189865</xdr:colOff>
      <xdr:row>77</xdr:row>
      <xdr:rowOff>137002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64461"/>
          <a:ext cx="1270" cy="1074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140829</xdr:rowOff>
    </xdr:from>
    <xdr:ext cx="469744"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34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137002</xdr:rowOff>
    </xdr:from>
    <xdr:to>
      <xdr:col>55</xdr:col>
      <xdr:colOff>88900</xdr:colOff>
      <xdr:row>77</xdr:row>
      <xdr:rowOff>137002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33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38188</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3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91511</xdr:rowOff>
    </xdr:from>
    <xdr:to>
      <xdr:col>55</xdr:col>
      <xdr:colOff>88900</xdr:colOff>
      <xdr:row>71</xdr:row>
      <xdr:rowOff>91511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6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40305</xdr:rowOff>
    </xdr:from>
    <xdr:to>
      <xdr:col>55</xdr:col>
      <xdr:colOff>0</xdr:colOff>
      <xdr:row>76</xdr:row>
      <xdr:rowOff>16942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2727605"/>
          <a:ext cx="838200" cy="31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20464</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2707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42037</xdr:rowOff>
    </xdr:from>
    <xdr:to>
      <xdr:col>55</xdr:col>
      <xdr:colOff>50800</xdr:colOff>
      <xdr:row>74</xdr:row>
      <xdr:rowOff>143637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51643</xdr:rowOff>
    </xdr:from>
    <xdr:to>
      <xdr:col>50</xdr:col>
      <xdr:colOff>114300</xdr:colOff>
      <xdr:row>76</xdr:row>
      <xdr:rowOff>16942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2910393"/>
          <a:ext cx="889000" cy="13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156017</xdr:rowOff>
    </xdr:from>
    <xdr:to>
      <xdr:col>50</xdr:col>
      <xdr:colOff>165100</xdr:colOff>
      <xdr:row>74</xdr:row>
      <xdr:rowOff>86167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102694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4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14381</xdr:rowOff>
    </xdr:from>
    <xdr:to>
      <xdr:col>45</xdr:col>
      <xdr:colOff>177800</xdr:colOff>
      <xdr:row>75</xdr:row>
      <xdr:rowOff>51643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2701681"/>
          <a:ext cx="889000" cy="20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109748</xdr:rowOff>
    </xdr:from>
    <xdr:to>
      <xdr:col>46</xdr:col>
      <xdr:colOff>38100</xdr:colOff>
      <xdr:row>74</xdr:row>
      <xdr:rowOff>39898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56425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40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14381</xdr:rowOff>
    </xdr:from>
    <xdr:to>
      <xdr:col>41</xdr:col>
      <xdr:colOff>50800</xdr:colOff>
      <xdr:row>74</xdr:row>
      <xdr:rowOff>163566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2701681"/>
          <a:ext cx="889000" cy="14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166395</xdr:rowOff>
    </xdr:from>
    <xdr:to>
      <xdr:col>41</xdr:col>
      <xdr:colOff>101600</xdr:colOff>
      <xdr:row>74</xdr:row>
      <xdr:rowOff>96545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87672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77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61194</xdr:rowOff>
    </xdr:from>
    <xdr:to>
      <xdr:col>36</xdr:col>
      <xdr:colOff>165100</xdr:colOff>
      <xdr:row>74</xdr:row>
      <xdr:rowOff>162794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27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7871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5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160955</xdr:rowOff>
    </xdr:from>
    <xdr:to>
      <xdr:col>55</xdr:col>
      <xdr:colOff>50800</xdr:colOff>
      <xdr:row>74</xdr:row>
      <xdr:rowOff>91105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267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12382</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52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137592</xdr:rowOff>
    </xdr:from>
    <xdr:to>
      <xdr:col>50</xdr:col>
      <xdr:colOff>165100</xdr:colOff>
      <xdr:row>76</xdr:row>
      <xdr:rowOff>67742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299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58869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0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843</xdr:rowOff>
    </xdr:from>
    <xdr:to>
      <xdr:col>46</xdr:col>
      <xdr:colOff>38100</xdr:colOff>
      <xdr:row>75</xdr:row>
      <xdr:rowOff>102443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85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93570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95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135031</xdr:rowOff>
    </xdr:from>
    <xdr:to>
      <xdr:col>41</xdr:col>
      <xdr:colOff>101600</xdr:colOff>
      <xdr:row>74</xdr:row>
      <xdr:rowOff>65181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65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81708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42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112766</xdr:rowOff>
    </xdr:from>
    <xdr:to>
      <xdr:col>36</xdr:col>
      <xdr:colOff>165100</xdr:colOff>
      <xdr:row>75</xdr:row>
      <xdr:rowOff>42916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80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34043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89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63348</xdr:rowOff>
    </xdr:from>
    <xdr:to>
      <xdr:col>54</xdr:col>
      <xdr:colOff>189865</xdr:colOff>
      <xdr:row>98</xdr:row>
      <xdr:rowOff>3759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493848"/>
          <a:ext cx="1270" cy="1312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7586</xdr:rowOff>
    </xdr:from>
    <xdr:ext cx="534377"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80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3759</xdr:rowOff>
    </xdr:from>
    <xdr:to>
      <xdr:col>55</xdr:col>
      <xdr:colOff>88900</xdr:colOff>
      <xdr:row>98</xdr:row>
      <xdr:rowOff>3759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80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10025</xdr:rowOff>
    </xdr:from>
    <xdr:ext cx="534377"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2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63348</xdr:rowOff>
    </xdr:from>
    <xdr:to>
      <xdr:col>55</xdr:col>
      <xdr:colOff>88900</xdr:colOff>
      <xdr:row>90</xdr:row>
      <xdr:rowOff>63348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49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63348</xdr:rowOff>
    </xdr:from>
    <xdr:to>
      <xdr:col>55</xdr:col>
      <xdr:colOff>0</xdr:colOff>
      <xdr:row>90</xdr:row>
      <xdr:rowOff>171132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5493848"/>
          <a:ext cx="838200" cy="10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47629</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163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69202</xdr:rowOff>
    </xdr:from>
    <xdr:to>
      <xdr:col>55</xdr:col>
      <xdr:colOff>50800</xdr:colOff>
      <xdr:row>94</xdr:row>
      <xdr:rowOff>170802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171132</xdr:rowOff>
    </xdr:from>
    <xdr:to>
      <xdr:col>50</xdr:col>
      <xdr:colOff>114300</xdr:colOff>
      <xdr:row>94</xdr:row>
      <xdr:rowOff>98552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5601632"/>
          <a:ext cx="889000" cy="61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156414</xdr:rowOff>
    </xdr:from>
    <xdr:to>
      <xdr:col>50</xdr:col>
      <xdr:colOff>165100</xdr:colOff>
      <xdr:row>95</xdr:row>
      <xdr:rowOff>86564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27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77691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36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98552</xdr:rowOff>
    </xdr:from>
    <xdr:to>
      <xdr:col>45</xdr:col>
      <xdr:colOff>177800</xdr:colOff>
      <xdr:row>94</xdr:row>
      <xdr:rowOff>139661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214852"/>
          <a:ext cx="889000" cy="4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99110</xdr:rowOff>
    </xdr:from>
    <xdr:to>
      <xdr:col>46</xdr:col>
      <xdr:colOff>38100</xdr:colOff>
      <xdr:row>96</xdr:row>
      <xdr:rowOff>29260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3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20387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47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49479</xdr:rowOff>
    </xdr:from>
    <xdr:to>
      <xdr:col>41</xdr:col>
      <xdr:colOff>50800</xdr:colOff>
      <xdr:row>94</xdr:row>
      <xdr:rowOff>139661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165779"/>
          <a:ext cx="889000" cy="9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166167</xdr:rowOff>
    </xdr:from>
    <xdr:to>
      <xdr:col>41</xdr:col>
      <xdr:colOff>101600</xdr:colOff>
      <xdr:row>96</xdr:row>
      <xdr:rowOff>96317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87444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54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27673</xdr:rowOff>
    </xdr:from>
    <xdr:to>
      <xdr:col>36</xdr:col>
      <xdr:colOff>165100</xdr:colOff>
      <xdr:row>96</xdr:row>
      <xdr:rowOff>129273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48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120400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57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12548</xdr:rowOff>
    </xdr:from>
    <xdr:to>
      <xdr:col>55</xdr:col>
      <xdr:colOff>50800</xdr:colOff>
      <xdr:row>90</xdr:row>
      <xdr:rowOff>114148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544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137025</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539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120332</xdr:rowOff>
    </xdr:from>
    <xdr:to>
      <xdr:col>50</xdr:col>
      <xdr:colOff>165100</xdr:colOff>
      <xdr:row>91</xdr:row>
      <xdr:rowOff>50482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555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67009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532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47752</xdr:rowOff>
    </xdr:from>
    <xdr:to>
      <xdr:col>46</xdr:col>
      <xdr:colOff>38100</xdr:colOff>
      <xdr:row>94</xdr:row>
      <xdr:rowOff>149352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16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165879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593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88861</xdr:rowOff>
    </xdr:from>
    <xdr:to>
      <xdr:col>41</xdr:col>
      <xdr:colOff>101600</xdr:colOff>
      <xdr:row>95</xdr:row>
      <xdr:rowOff>19011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20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35538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598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170129</xdr:rowOff>
    </xdr:from>
    <xdr:to>
      <xdr:col>36</xdr:col>
      <xdr:colOff>165100</xdr:colOff>
      <xdr:row>94</xdr:row>
      <xdr:rowOff>100279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11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116806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589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20257</xdr:rowOff>
    </xdr:from>
    <xdr:to>
      <xdr:col>85</xdr:col>
      <xdr:colOff>126364</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335207"/>
          <a:ext cx="1269" cy="139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138384</xdr:rowOff>
    </xdr:from>
    <xdr:ext cx="469744"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11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20257</xdr:rowOff>
    </xdr:from>
    <xdr:to>
      <xdr:col>86</xdr:col>
      <xdr:colOff>25400</xdr:colOff>
      <xdr:row>31</xdr:row>
      <xdr:rowOff>20257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33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78359</xdr:rowOff>
    </xdr:from>
    <xdr:to>
      <xdr:col>85</xdr:col>
      <xdr:colOff>127000</xdr:colOff>
      <xdr:row>35</xdr:row>
      <xdr:rowOff>1968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5907659"/>
          <a:ext cx="838200" cy="9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59517</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40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81090</xdr:rowOff>
    </xdr:from>
    <xdr:to>
      <xdr:col>85</xdr:col>
      <xdr:colOff>177800</xdr:colOff>
      <xdr:row>38</xdr:row>
      <xdr:rowOff>11240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4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78359</xdr:rowOff>
    </xdr:from>
    <xdr:to>
      <xdr:col>81</xdr:col>
      <xdr:colOff>50800</xdr:colOff>
      <xdr:row>36</xdr:row>
      <xdr:rowOff>114745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4592300" y="5907659"/>
          <a:ext cx="889000" cy="37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18605</xdr:rowOff>
    </xdr:from>
    <xdr:to>
      <xdr:col>81</xdr:col>
      <xdr:colOff>101600</xdr:colOff>
      <xdr:row>37</xdr:row>
      <xdr:rowOff>120205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111332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45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114745</xdr:rowOff>
    </xdr:from>
    <xdr:to>
      <xdr:col>76</xdr:col>
      <xdr:colOff>114300</xdr:colOff>
      <xdr:row>38</xdr:row>
      <xdr:rowOff>164274</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286945"/>
          <a:ext cx="889000" cy="39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60706</xdr:rowOff>
    </xdr:from>
    <xdr:to>
      <xdr:col>76</xdr:col>
      <xdr:colOff>165100</xdr:colOff>
      <xdr:row>37</xdr:row>
      <xdr:rowOff>162306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40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153433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49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121603</xdr:rowOff>
    </xdr:from>
    <xdr:to>
      <xdr:col>71</xdr:col>
      <xdr:colOff>177800</xdr:colOff>
      <xdr:row>38</xdr:row>
      <xdr:rowOff>164274</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636703"/>
          <a:ext cx="889000" cy="4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10223</xdr:rowOff>
    </xdr:from>
    <xdr:to>
      <xdr:col>72</xdr:col>
      <xdr:colOff>38100</xdr:colOff>
      <xdr:row>38</xdr:row>
      <xdr:rowOff>111823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52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128350</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4017" y="630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10985</xdr:rowOff>
    </xdr:from>
    <xdr:to>
      <xdr:col>67</xdr:col>
      <xdr:colOff>101600</xdr:colOff>
      <xdr:row>38</xdr:row>
      <xdr:rowOff>112585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5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129112</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5017" y="630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122618</xdr:rowOff>
    </xdr:from>
    <xdr:to>
      <xdr:col>85</xdr:col>
      <xdr:colOff>177800</xdr:colOff>
      <xdr:row>35</xdr:row>
      <xdr:rowOff>52768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595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145495</xdr:rowOff>
    </xdr:from>
    <xdr:ext cx="469744"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580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27559</xdr:rowOff>
    </xdr:from>
    <xdr:to>
      <xdr:col>81</xdr:col>
      <xdr:colOff>101600</xdr:colOff>
      <xdr:row>34</xdr:row>
      <xdr:rowOff>129159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585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32</xdr:row>
      <xdr:rowOff>145686</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46428" y="563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63945</xdr:rowOff>
    </xdr:from>
    <xdr:to>
      <xdr:col>76</xdr:col>
      <xdr:colOff>165100</xdr:colOff>
      <xdr:row>36</xdr:row>
      <xdr:rowOff>165545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23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10622</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57428" y="601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113474</xdr:rowOff>
    </xdr:from>
    <xdr:to>
      <xdr:col>72</xdr:col>
      <xdr:colOff>38100</xdr:colOff>
      <xdr:row>39</xdr:row>
      <xdr:rowOff>43624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34751</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4017" y="6721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70803</xdr:rowOff>
    </xdr:from>
    <xdr:to>
      <xdr:col>67</xdr:col>
      <xdr:colOff>101600</xdr:colOff>
      <xdr:row>39</xdr:row>
      <xdr:rowOff>953</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58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163530</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5017" y="6678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163017</xdr:rowOff>
    </xdr:from>
    <xdr:to>
      <xdr:col>85</xdr:col>
      <xdr:colOff>126364</xdr:colOff>
      <xdr:row>78</xdr:row>
      <xdr:rowOff>31474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64517"/>
          <a:ext cx="1269" cy="1240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35301</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0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31474</xdr:rowOff>
    </xdr:from>
    <xdr:to>
      <xdr:col>86</xdr:col>
      <xdr:colOff>25400</xdr:colOff>
      <xdr:row>78</xdr:row>
      <xdr:rowOff>31474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0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109694</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3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163017</xdr:rowOff>
    </xdr:from>
    <xdr:to>
      <xdr:col>86</xdr:col>
      <xdr:colOff>25400</xdr:colOff>
      <xdr:row>70</xdr:row>
      <xdr:rowOff>163017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6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98421</xdr:rowOff>
    </xdr:from>
    <xdr:to>
      <xdr:col>85</xdr:col>
      <xdr:colOff>127000</xdr:colOff>
      <xdr:row>72</xdr:row>
      <xdr:rowOff>10737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2271371"/>
          <a:ext cx="838200" cy="8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50737</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738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72310</xdr:rowOff>
    </xdr:from>
    <xdr:to>
      <xdr:col>85</xdr:col>
      <xdr:colOff>177800</xdr:colOff>
      <xdr:row>75</xdr:row>
      <xdr:rowOff>2460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75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10737</xdr:rowOff>
    </xdr:from>
    <xdr:to>
      <xdr:col>81</xdr:col>
      <xdr:colOff>50800</xdr:colOff>
      <xdr:row>72</xdr:row>
      <xdr:rowOff>67756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355137"/>
          <a:ext cx="889000" cy="5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20483</xdr:rowOff>
    </xdr:from>
    <xdr:to>
      <xdr:col>81</xdr:col>
      <xdr:colOff>101600</xdr:colOff>
      <xdr:row>74</xdr:row>
      <xdr:rowOff>122083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70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113210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80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108839</xdr:rowOff>
    </xdr:from>
    <xdr:to>
      <xdr:col>76</xdr:col>
      <xdr:colOff>114300</xdr:colOff>
      <xdr:row>72</xdr:row>
      <xdr:rowOff>67756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2110339"/>
          <a:ext cx="889000" cy="30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143960</xdr:rowOff>
    </xdr:from>
    <xdr:to>
      <xdr:col>76</xdr:col>
      <xdr:colOff>165100</xdr:colOff>
      <xdr:row>74</xdr:row>
      <xdr:rowOff>74110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65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65237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75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108839</xdr:rowOff>
    </xdr:from>
    <xdr:to>
      <xdr:col>71</xdr:col>
      <xdr:colOff>177800</xdr:colOff>
      <xdr:row>71</xdr:row>
      <xdr:rowOff>56000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2110339"/>
          <a:ext cx="889000" cy="11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162771</xdr:rowOff>
    </xdr:from>
    <xdr:to>
      <xdr:col>72</xdr:col>
      <xdr:colOff>38100</xdr:colOff>
      <xdr:row>74</xdr:row>
      <xdr:rowOff>92921</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67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84048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77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141772</xdr:rowOff>
    </xdr:from>
    <xdr:to>
      <xdr:col>67</xdr:col>
      <xdr:colOff>101600</xdr:colOff>
      <xdr:row>74</xdr:row>
      <xdr:rowOff>71922</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65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63049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75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47621</xdr:rowOff>
    </xdr:from>
    <xdr:to>
      <xdr:col>85</xdr:col>
      <xdr:colOff>177800</xdr:colOff>
      <xdr:row>71</xdr:row>
      <xdr:rowOff>149221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22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133998</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13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131387</xdr:rowOff>
    </xdr:from>
    <xdr:to>
      <xdr:col>81</xdr:col>
      <xdr:colOff>101600</xdr:colOff>
      <xdr:row>72</xdr:row>
      <xdr:rowOff>61537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30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78064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07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16956</xdr:rowOff>
    </xdr:from>
    <xdr:to>
      <xdr:col>76</xdr:col>
      <xdr:colOff>165100</xdr:colOff>
      <xdr:row>72</xdr:row>
      <xdr:rowOff>118556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3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135083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1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58039</xdr:rowOff>
    </xdr:from>
    <xdr:to>
      <xdr:col>72</xdr:col>
      <xdr:colOff>38100</xdr:colOff>
      <xdr:row>70</xdr:row>
      <xdr:rowOff>159639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05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4716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183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5200</xdr:rowOff>
    </xdr:from>
    <xdr:to>
      <xdr:col>67</xdr:col>
      <xdr:colOff>101600</xdr:colOff>
      <xdr:row>71</xdr:row>
      <xdr:rowOff>106800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17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123327</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195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85598</xdr:rowOff>
    </xdr:from>
    <xdr:to>
      <xdr:col>85</xdr:col>
      <xdr:colOff>126364</xdr:colOff>
      <xdr:row>98</xdr:row>
      <xdr:rowOff>169290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687548"/>
          <a:ext cx="1269" cy="128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1667</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75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169290</xdr:rowOff>
    </xdr:from>
    <xdr:to>
      <xdr:col>86</xdr:col>
      <xdr:colOff>25400</xdr:colOff>
      <xdr:row>98</xdr:row>
      <xdr:rowOff>169290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7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32275</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46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85598</xdr:rowOff>
    </xdr:from>
    <xdr:to>
      <xdr:col>86</xdr:col>
      <xdr:colOff>25400</xdr:colOff>
      <xdr:row>91</xdr:row>
      <xdr:rowOff>85598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687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125095</xdr:rowOff>
    </xdr:from>
    <xdr:to>
      <xdr:col>85</xdr:col>
      <xdr:colOff>127000</xdr:colOff>
      <xdr:row>95</xdr:row>
      <xdr:rowOff>124968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241395"/>
          <a:ext cx="838200" cy="1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155084</xdr:rowOff>
    </xdr:from>
    <xdr:ext cx="469744"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442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5207</xdr:rowOff>
    </xdr:from>
    <xdr:to>
      <xdr:col>85</xdr:col>
      <xdr:colOff>177800</xdr:colOff>
      <xdr:row>96</xdr:row>
      <xdr:rowOff>106807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4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125095</xdr:rowOff>
    </xdr:from>
    <xdr:to>
      <xdr:col>81</xdr:col>
      <xdr:colOff>50800</xdr:colOff>
      <xdr:row>96</xdr:row>
      <xdr:rowOff>122174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241395"/>
          <a:ext cx="889000" cy="33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26924</xdr:rowOff>
    </xdr:from>
    <xdr:to>
      <xdr:col>81</xdr:col>
      <xdr:colOff>101600</xdr:colOff>
      <xdr:row>95</xdr:row>
      <xdr:rowOff>128524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31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119651</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46428" y="1640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122174</xdr:rowOff>
    </xdr:from>
    <xdr:to>
      <xdr:col>76</xdr:col>
      <xdr:colOff>114300</xdr:colOff>
      <xdr:row>97</xdr:row>
      <xdr:rowOff>75819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581374"/>
          <a:ext cx="889000" cy="1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124840</xdr:rowOff>
    </xdr:from>
    <xdr:to>
      <xdr:col>76</xdr:col>
      <xdr:colOff>165100</xdr:colOff>
      <xdr:row>96</xdr:row>
      <xdr:rowOff>54990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4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71517</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1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146558</xdr:rowOff>
    </xdr:from>
    <xdr:to>
      <xdr:col>71</xdr:col>
      <xdr:colOff>177800</xdr:colOff>
      <xdr:row>97</xdr:row>
      <xdr:rowOff>75819</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6605758"/>
          <a:ext cx="889000" cy="10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119762</xdr:rowOff>
    </xdr:from>
    <xdr:to>
      <xdr:col>72</xdr:col>
      <xdr:colOff>38100</xdr:colOff>
      <xdr:row>95</xdr:row>
      <xdr:rowOff>49912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23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66439</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01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5842</xdr:rowOff>
    </xdr:from>
    <xdr:to>
      <xdr:col>67</xdr:col>
      <xdr:colOff>101600</xdr:colOff>
      <xdr:row>96</xdr:row>
      <xdr:rowOff>107442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46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123969</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79428" y="1624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74168</xdr:rowOff>
    </xdr:from>
    <xdr:to>
      <xdr:col>85</xdr:col>
      <xdr:colOff>177800</xdr:colOff>
      <xdr:row>96</xdr:row>
      <xdr:rowOff>4318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3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97045</xdr:rowOff>
    </xdr:from>
    <xdr:ext cx="469744"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21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74295</xdr:rowOff>
    </xdr:from>
    <xdr:to>
      <xdr:col>81</xdr:col>
      <xdr:colOff>101600</xdr:colOff>
      <xdr:row>95</xdr:row>
      <xdr:rowOff>4445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19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20972</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596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71374</xdr:rowOff>
    </xdr:from>
    <xdr:to>
      <xdr:col>76</xdr:col>
      <xdr:colOff>165100</xdr:colOff>
      <xdr:row>97</xdr:row>
      <xdr:rowOff>1524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53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164101</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62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25019</xdr:rowOff>
    </xdr:from>
    <xdr:to>
      <xdr:col>72</xdr:col>
      <xdr:colOff>38100</xdr:colOff>
      <xdr:row>97</xdr:row>
      <xdr:rowOff>126619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65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117746</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674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95758</xdr:rowOff>
    </xdr:from>
    <xdr:to>
      <xdr:col>67</xdr:col>
      <xdr:colOff>101600</xdr:colOff>
      <xdr:row>97</xdr:row>
      <xdr:rowOff>25908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55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17035</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64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29</xdr:row>
      <xdr:rowOff>143510</xdr:rowOff>
    </xdr:from>
    <xdr:to>
      <xdr:col>116</xdr:col>
      <xdr:colOff>63500</xdr:colOff>
      <xdr:row>35</xdr:row>
      <xdr:rowOff>82931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5115560"/>
          <a:ext cx="838200" cy="96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126001</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5955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147574</xdr:rowOff>
    </xdr:from>
    <xdr:to>
      <xdr:col>116</xdr:col>
      <xdr:colOff>114300</xdr:colOff>
      <xdr:row>35</xdr:row>
      <xdr:rowOff>77724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597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82931</xdr:rowOff>
    </xdr:from>
    <xdr:to>
      <xdr:col>111</xdr:col>
      <xdr:colOff>177800</xdr:colOff>
      <xdr:row>37</xdr:row>
      <xdr:rowOff>44069</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083681"/>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80899</xdr:rowOff>
    </xdr:from>
    <xdr:to>
      <xdr:col>112</xdr:col>
      <xdr:colOff>38100</xdr:colOff>
      <xdr:row>35</xdr:row>
      <xdr:rowOff>11049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59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27576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568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91313</xdr:rowOff>
    </xdr:from>
    <xdr:to>
      <xdr:col>107</xdr:col>
      <xdr:colOff>50800</xdr:colOff>
      <xdr:row>37</xdr:row>
      <xdr:rowOff>44069</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092063"/>
          <a:ext cx="889000" cy="29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80518</xdr:rowOff>
    </xdr:from>
    <xdr:to>
      <xdr:col>107</xdr:col>
      <xdr:colOff>101600</xdr:colOff>
      <xdr:row>35</xdr:row>
      <xdr:rowOff>10668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27195</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568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67691</xdr:rowOff>
    </xdr:from>
    <xdr:to>
      <xdr:col>102</xdr:col>
      <xdr:colOff>114300</xdr:colOff>
      <xdr:row>35</xdr:row>
      <xdr:rowOff>91313</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068441"/>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1651</xdr:rowOff>
    </xdr:from>
    <xdr:to>
      <xdr:col>102</xdr:col>
      <xdr:colOff>165100</xdr:colOff>
      <xdr:row>34</xdr:row>
      <xdr:rowOff>103251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583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119778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560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104902</xdr:rowOff>
    </xdr:from>
    <xdr:to>
      <xdr:col>98</xdr:col>
      <xdr:colOff>38100</xdr:colOff>
      <xdr:row>34</xdr:row>
      <xdr:rowOff>35052</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57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51579</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55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29</xdr:row>
      <xdr:rowOff>92710</xdr:rowOff>
    </xdr:from>
    <xdr:to>
      <xdr:col>116</xdr:col>
      <xdr:colOff>114300</xdr:colOff>
      <xdr:row>30</xdr:row>
      <xdr:rowOff>22860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506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45737</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501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32131</xdr:rowOff>
    </xdr:from>
    <xdr:to>
      <xdr:col>112</xdr:col>
      <xdr:colOff>38100</xdr:colOff>
      <xdr:row>35</xdr:row>
      <xdr:rowOff>133731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03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124858</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612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164719</xdr:rowOff>
    </xdr:from>
    <xdr:to>
      <xdr:col>107</xdr:col>
      <xdr:colOff>101600</xdr:colOff>
      <xdr:row>37</xdr:row>
      <xdr:rowOff>94869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33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85996</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5017" y="6429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40513</xdr:rowOff>
    </xdr:from>
    <xdr:to>
      <xdr:col>102</xdr:col>
      <xdr:colOff>165100</xdr:colOff>
      <xdr:row>35</xdr:row>
      <xdr:rowOff>142113</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04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133240</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613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16891</xdr:rowOff>
    </xdr:from>
    <xdr:to>
      <xdr:col>98</xdr:col>
      <xdr:colOff>38100</xdr:colOff>
      <xdr:row>35</xdr:row>
      <xdr:rowOff>118491</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01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109618</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611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83190</xdr:rowOff>
    </xdr:from>
    <xdr:to>
      <xdr:col>116</xdr:col>
      <xdr:colOff>62864</xdr:colOff>
      <xdr:row>59</xdr:row>
      <xdr:rowOff>41920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827140"/>
          <a:ext cx="1269" cy="133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45747</xdr:rowOff>
    </xdr:from>
    <xdr:ext cx="378565"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1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41920</xdr:rowOff>
    </xdr:from>
    <xdr:to>
      <xdr:col>116</xdr:col>
      <xdr:colOff>152400</xdr:colOff>
      <xdr:row>59</xdr:row>
      <xdr:rowOff>41920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29867</xdr:rowOff>
    </xdr:from>
    <xdr:ext cx="599010"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83190</xdr:rowOff>
    </xdr:from>
    <xdr:to>
      <xdr:col>116</xdr:col>
      <xdr:colOff>152400</xdr:colOff>
      <xdr:row>51</xdr:row>
      <xdr:rowOff>83190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82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162812</xdr:rowOff>
    </xdr:from>
    <xdr:to>
      <xdr:col>116</xdr:col>
      <xdr:colOff>63500</xdr:colOff>
      <xdr:row>58</xdr:row>
      <xdr:rowOff>166347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10106912"/>
          <a:ext cx="838200" cy="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62841</xdr:rowOff>
    </xdr:from>
    <xdr:ext cx="534377"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66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39964</xdr:rowOff>
    </xdr:from>
    <xdr:to>
      <xdr:col>116</xdr:col>
      <xdr:colOff>114300</xdr:colOff>
      <xdr:row>57</xdr:row>
      <xdr:rowOff>141564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81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150116</xdr:rowOff>
    </xdr:from>
    <xdr:to>
      <xdr:col>111</xdr:col>
      <xdr:colOff>177800</xdr:colOff>
      <xdr:row>58</xdr:row>
      <xdr:rowOff>166347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094216"/>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9873</xdr:rowOff>
    </xdr:from>
    <xdr:to>
      <xdr:col>112</xdr:col>
      <xdr:colOff>38100</xdr:colOff>
      <xdr:row>58</xdr:row>
      <xdr:rowOff>111473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5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128000</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56111" y="972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101867</xdr:rowOff>
    </xdr:from>
    <xdr:to>
      <xdr:col>107</xdr:col>
      <xdr:colOff>50800</xdr:colOff>
      <xdr:row>58</xdr:row>
      <xdr:rowOff>150116</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045967"/>
          <a:ext cx="889000" cy="4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5888</xdr:rowOff>
    </xdr:from>
    <xdr:to>
      <xdr:col>107</xdr:col>
      <xdr:colOff>101600</xdr:colOff>
      <xdr:row>58</xdr:row>
      <xdr:rowOff>107488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4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124015</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67111" y="972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74435</xdr:rowOff>
    </xdr:from>
    <xdr:to>
      <xdr:col>102</xdr:col>
      <xdr:colOff>114300</xdr:colOff>
      <xdr:row>58</xdr:row>
      <xdr:rowOff>101867</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018535"/>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160421</xdr:rowOff>
    </xdr:from>
    <xdr:to>
      <xdr:col>102</xdr:col>
      <xdr:colOff>165100</xdr:colOff>
      <xdr:row>58</xdr:row>
      <xdr:rowOff>90571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3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107098</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70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150546</xdr:rowOff>
    </xdr:from>
    <xdr:to>
      <xdr:col>98</xdr:col>
      <xdr:colOff>38100</xdr:colOff>
      <xdr:row>58</xdr:row>
      <xdr:rowOff>80696</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97223</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389111" y="96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112012</xdr:rowOff>
    </xdr:from>
    <xdr:to>
      <xdr:col>116</xdr:col>
      <xdr:colOff>114300</xdr:colOff>
      <xdr:row>59</xdr:row>
      <xdr:rowOff>42162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05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26939</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97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115547</xdr:rowOff>
    </xdr:from>
    <xdr:to>
      <xdr:col>112</xdr:col>
      <xdr:colOff>38100</xdr:colOff>
      <xdr:row>59</xdr:row>
      <xdr:rowOff>45697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05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36824</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1015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99316</xdr:rowOff>
    </xdr:from>
    <xdr:to>
      <xdr:col>107</xdr:col>
      <xdr:colOff>101600</xdr:colOff>
      <xdr:row>59</xdr:row>
      <xdr:rowOff>29466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4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20593</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1013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51067</xdr:rowOff>
    </xdr:from>
    <xdr:to>
      <xdr:col>102</xdr:col>
      <xdr:colOff>165100</xdr:colOff>
      <xdr:row>58</xdr:row>
      <xdr:rowOff>152667</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99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143794</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278111" y="1008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23635</xdr:rowOff>
    </xdr:from>
    <xdr:to>
      <xdr:col>98</xdr:col>
      <xdr:colOff>38100</xdr:colOff>
      <xdr:row>58</xdr:row>
      <xdr:rowOff>125235</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96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116362</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389111" y="1006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55621</xdr:rowOff>
    </xdr:from>
    <xdr:to>
      <xdr:col>116</xdr:col>
      <xdr:colOff>62864</xdr:colOff>
      <xdr:row>77</xdr:row>
      <xdr:rowOff>75600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228571"/>
          <a:ext cx="1269" cy="1048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79427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2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75600</xdr:rowOff>
    </xdr:from>
    <xdr:to>
      <xdr:col>116</xdr:col>
      <xdr:colOff>152400</xdr:colOff>
      <xdr:row>77</xdr:row>
      <xdr:rowOff>75600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277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2298</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55621</xdr:rowOff>
    </xdr:from>
    <xdr:to>
      <xdr:col>116</xdr:col>
      <xdr:colOff>152400</xdr:colOff>
      <xdr:row>71</xdr:row>
      <xdr:rowOff>55621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151953</xdr:rowOff>
    </xdr:from>
    <xdr:to>
      <xdr:col>116</xdr:col>
      <xdr:colOff>63500</xdr:colOff>
      <xdr:row>73</xdr:row>
      <xdr:rowOff>3408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496353"/>
          <a:ext cx="838200" cy="2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20510</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707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42083</xdr:rowOff>
    </xdr:from>
    <xdr:to>
      <xdr:col>116</xdr:col>
      <xdr:colOff>114300</xdr:colOff>
      <xdr:row>74</xdr:row>
      <xdr:rowOff>143683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72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3408</xdr:rowOff>
    </xdr:from>
    <xdr:to>
      <xdr:col>111</xdr:col>
      <xdr:colOff>177800</xdr:colOff>
      <xdr:row>73</xdr:row>
      <xdr:rowOff>112954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519258"/>
          <a:ext cx="889000" cy="10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33441</xdr:rowOff>
    </xdr:from>
    <xdr:to>
      <xdr:col>112</xdr:col>
      <xdr:colOff>38100</xdr:colOff>
      <xdr:row>74</xdr:row>
      <xdr:rowOff>135041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72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126168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81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112954</xdr:rowOff>
    </xdr:from>
    <xdr:to>
      <xdr:col>107</xdr:col>
      <xdr:colOff>50800</xdr:colOff>
      <xdr:row>73</xdr:row>
      <xdr:rowOff>139883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628804"/>
          <a:ext cx="889000" cy="2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85288</xdr:rowOff>
    </xdr:from>
    <xdr:to>
      <xdr:col>107</xdr:col>
      <xdr:colOff>101600</xdr:colOff>
      <xdr:row>75</xdr:row>
      <xdr:rowOff>15438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77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6565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86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104770</xdr:rowOff>
    </xdr:from>
    <xdr:to>
      <xdr:col>102</xdr:col>
      <xdr:colOff>114300</xdr:colOff>
      <xdr:row>73</xdr:row>
      <xdr:rowOff>139883</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2620620"/>
          <a:ext cx="889000" cy="3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100056</xdr:rowOff>
    </xdr:from>
    <xdr:to>
      <xdr:col>102</xdr:col>
      <xdr:colOff>165100</xdr:colOff>
      <xdr:row>75</xdr:row>
      <xdr:rowOff>30206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21333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88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112217</xdr:rowOff>
    </xdr:from>
    <xdr:to>
      <xdr:col>98</xdr:col>
      <xdr:colOff>38100</xdr:colOff>
      <xdr:row>75</xdr:row>
      <xdr:rowOff>42367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33494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8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101153</xdr:rowOff>
    </xdr:from>
    <xdr:to>
      <xdr:col>116</xdr:col>
      <xdr:colOff>114300</xdr:colOff>
      <xdr:row>73</xdr:row>
      <xdr:rowOff>31303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44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124030</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29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124058</xdr:rowOff>
    </xdr:from>
    <xdr:to>
      <xdr:col>112</xdr:col>
      <xdr:colOff>38100</xdr:colOff>
      <xdr:row>73</xdr:row>
      <xdr:rowOff>54208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46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70735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24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62154</xdr:rowOff>
    </xdr:from>
    <xdr:to>
      <xdr:col>107</xdr:col>
      <xdr:colOff>101600</xdr:colOff>
      <xdr:row>73</xdr:row>
      <xdr:rowOff>163754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57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8831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35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89083</xdr:rowOff>
    </xdr:from>
    <xdr:to>
      <xdr:col>102</xdr:col>
      <xdr:colOff>165100</xdr:colOff>
      <xdr:row>74</xdr:row>
      <xdr:rowOff>19233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60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35760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38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53970</xdr:rowOff>
    </xdr:from>
    <xdr:to>
      <xdr:col>98</xdr:col>
      <xdr:colOff>38100</xdr:colOff>
      <xdr:row>73</xdr:row>
      <xdr:rowOff>155570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5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647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34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683,388</a:t>
          </a:r>
          <a:r>
            <a:rPr kumimoji="1" lang="ja-JP" altLang="en-US" sz="1300">
              <a:latin typeface="ＭＳ Ｐゴシック" panose="020B0600070205080204" pitchFamily="50" charset="-128"/>
              <a:ea typeface="ＭＳ Ｐゴシック" panose="020B0600070205080204" pitchFamily="50" charset="-128"/>
            </a:rPr>
            <a:t>円であり、類似団体中高い方から５番目（類似団体加重平均は</a:t>
          </a:r>
          <a:r>
            <a:rPr kumimoji="1" lang="en-US" altLang="ja-JP" sz="1300">
              <a:latin typeface="ＭＳ Ｐゴシック" panose="020B0600070205080204" pitchFamily="50" charset="-128"/>
              <a:ea typeface="ＭＳ Ｐゴシック" panose="020B0600070205080204" pitchFamily="50" charset="-128"/>
            </a:rPr>
            <a:t>648,820</a:t>
          </a:r>
          <a:r>
            <a:rPr kumimoji="1" lang="ja-JP" altLang="en-US" sz="1300">
              <a:latin typeface="ＭＳ Ｐゴシック" panose="020B0600070205080204" pitchFamily="50" charset="-128"/>
              <a:ea typeface="ＭＳ Ｐゴシック" panose="020B0600070205080204" pitchFamily="50" charset="-128"/>
            </a:rPr>
            <a:t>円）となる。類似団体平均と比べて、人件費や公債費、普通建設事業費などが高い水準にあることが要因である。</a:t>
          </a: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121,437</a:t>
          </a:r>
          <a:r>
            <a:rPr kumimoji="1" lang="ja-JP" altLang="en-US" sz="1300">
              <a:latin typeface="ＭＳ Ｐゴシック" panose="020B0600070205080204" pitchFamily="50" charset="-128"/>
              <a:ea typeface="ＭＳ Ｐゴシック" panose="020B0600070205080204" pitchFamily="50" charset="-128"/>
            </a:rPr>
            <a:t>円であり、人口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人当たり職員数が類似団体平均と比べ</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人多いこと、職員の平均年齢（令和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月時点類似団体中５位）や労務職員の給与月額（令和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月時点類似団体中３位）が類似団体に比べ高い水準であることなどが要因である。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72,014</a:t>
          </a:r>
          <a:r>
            <a:rPr kumimoji="1" lang="ja-JP" altLang="en-US" sz="1300">
              <a:latin typeface="ＭＳ Ｐゴシック" panose="020B0600070205080204" pitchFamily="50" charset="-128"/>
              <a:ea typeface="ＭＳ Ｐゴシック" panose="020B0600070205080204" pitchFamily="50" charset="-128"/>
            </a:rPr>
            <a:t>円であり、類似団体平均と比較すると、高い水準にある。令和２年度の一般会計における阪神・淡路大震災関連の市債償還額が</a:t>
          </a:r>
          <a:r>
            <a:rPr kumimoji="1" lang="en-US" altLang="ja-JP" sz="1300">
              <a:latin typeface="ＭＳ Ｐゴシック" panose="020B0600070205080204" pitchFamily="50" charset="-128"/>
              <a:ea typeface="ＭＳ Ｐゴシック" panose="020B0600070205080204" pitchFamily="50" charset="-128"/>
            </a:rPr>
            <a:t>193</a:t>
          </a:r>
          <a:r>
            <a:rPr kumimoji="1" lang="ja-JP" altLang="en-US" sz="1300">
              <a:latin typeface="ＭＳ Ｐゴシック" panose="020B0600070205080204" pitchFamily="50" charset="-128"/>
              <a:ea typeface="ＭＳ Ｐゴシック" panose="020B0600070205080204" pitchFamily="50" charset="-128"/>
            </a:rPr>
            <a:t>億円となっているなど、依然として震災関連の市債償還による影響が大きい。</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78,366</a:t>
          </a:r>
          <a:r>
            <a:rPr kumimoji="1" lang="ja-JP" altLang="en-US" sz="1300">
              <a:latin typeface="ＭＳ Ｐゴシック" panose="020B0600070205080204" pitchFamily="50" charset="-128"/>
              <a:ea typeface="ＭＳ Ｐゴシック" panose="020B0600070205080204" pitchFamily="50" charset="-128"/>
            </a:rPr>
            <a:t>円であり、前年度と比較して、大幅に増加している。これは、人口減少時代における街づくりとして、バランスの取れた町全体の発展を目指し、三宮再開発をはじめとする街のリノベーションの積極的に投資を行っていることなど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今後も、財政の健全性を保ちつつ、堅実な成長戦略により、さらなる都市の成長を促す好循環を創出できるよう、持続可能な大都市経営を行っていく。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1,526,835
1,478,386
557.02
1,064,734,684
1,043,420,498
299,947
443,142,773
1,137,675,905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108676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74640"/>
          <a:ext cx="127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112503</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99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108676</xdr:rowOff>
    </xdr:from>
    <xdr:to>
      <xdr:col>24</xdr:col>
      <xdr:colOff>152400</xdr:colOff>
      <xdr:row>39</xdr:row>
      <xdr:rowOff>108676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35197</xdr:rowOff>
    </xdr:from>
    <xdr:to>
      <xdr:col>24</xdr:col>
      <xdr:colOff>63500</xdr:colOff>
      <xdr:row>34</xdr:row>
      <xdr:rowOff>38463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86449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10177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82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31750</xdr:rowOff>
    </xdr:from>
    <xdr:to>
      <xdr:col>24</xdr:col>
      <xdr:colOff>114300</xdr:colOff>
      <xdr:row>36</xdr:row>
      <xdr:rowOff>133350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33564</xdr:rowOff>
    </xdr:from>
    <xdr:to>
      <xdr:col>19</xdr:col>
      <xdr:colOff>177800</xdr:colOff>
      <xdr:row>34</xdr:row>
      <xdr:rowOff>38463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86286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162378</xdr:rowOff>
    </xdr:from>
    <xdr:to>
      <xdr:col>20</xdr:col>
      <xdr:colOff>38100</xdr:colOff>
      <xdr:row>36</xdr:row>
      <xdr:rowOff>92528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83655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33564</xdr:rowOff>
    </xdr:from>
    <xdr:to>
      <xdr:col>15</xdr:col>
      <xdr:colOff>50800</xdr:colOff>
      <xdr:row>34</xdr:row>
      <xdr:rowOff>84183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86286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141151</xdr:rowOff>
    </xdr:from>
    <xdr:to>
      <xdr:col>15</xdr:col>
      <xdr:colOff>101600</xdr:colOff>
      <xdr:row>36</xdr:row>
      <xdr:rowOff>71301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62428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76019</xdr:rowOff>
    </xdr:from>
    <xdr:to>
      <xdr:col>10</xdr:col>
      <xdr:colOff>114300</xdr:colOff>
      <xdr:row>34</xdr:row>
      <xdr:rowOff>84183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90531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128089</xdr:rowOff>
    </xdr:from>
    <xdr:to>
      <xdr:col>10</xdr:col>
      <xdr:colOff>165100</xdr:colOff>
      <xdr:row>36</xdr:row>
      <xdr:rowOff>58239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49366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118292</xdr:rowOff>
    </xdr:from>
    <xdr:to>
      <xdr:col>6</xdr:col>
      <xdr:colOff>38100</xdr:colOff>
      <xdr:row>36</xdr:row>
      <xdr:rowOff>48442</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39569</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155847</xdr:rowOff>
    </xdr:from>
    <xdr:to>
      <xdr:col>24</xdr:col>
      <xdr:colOff>114300</xdr:colOff>
      <xdr:row>34</xdr:row>
      <xdr:rowOff>85997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1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7274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6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159113</xdr:rowOff>
    </xdr:from>
    <xdr:to>
      <xdr:col>20</xdr:col>
      <xdr:colOff>38100</xdr:colOff>
      <xdr:row>34</xdr:row>
      <xdr:rowOff>89263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1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105790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9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154214</xdr:rowOff>
    </xdr:from>
    <xdr:to>
      <xdr:col>15</xdr:col>
      <xdr:colOff>101600</xdr:colOff>
      <xdr:row>34</xdr:row>
      <xdr:rowOff>84364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100891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8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33383</xdr:rowOff>
    </xdr:from>
    <xdr:to>
      <xdr:col>10</xdr:col>
      <xdr:colOff>165100</xdr:colOff>
      <xdr:row>34</xdr:row>
      <xdr:rowOff>134983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151510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3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25219</xdr:rowOff>
    </xdr:from>
    <xdr:to>
      <xdr:col>6</xdr:col>
      <xdr:colOff>38100</xdr:colOff>
      <xdr:row>34</xdr:row>
      <xdr:rowOff>126819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5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143346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62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158166</xdr:rowOff>
    </xdr:from>
    <xdr:to>
      <xdr:col>24</xdr:col>
      <xdr:colOff>62865</xdr:colOff>
      <xdr:row>52</xdr:row>
      <xdr:rowOff>51816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30666"/>
          <a:ext cx="1270" cy="236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55643</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897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51816</xdr:rowOff>
    </xdr:from>
    <xdr:to>
      <xdr:col>24</xdr:col>
      <xdr:colOff>152400</xdr:colOff>
      <xdr:row>52</xdr:row>
      <xdr:rowOff>51816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96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104843</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0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158166</xdr:rowOff>
    </xdr:from>
    <xdr:to>
      <xdr:col>24</xdr:col>
      <xdr:colOff>152400</xdr:colOff>
      <xdr:row>50</xdr:row>
      <xdr:rowOff>158166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3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41669</xdr:rowOff>
    </xdr:from>
    <xdr:to>
      <xdr:col>24</xdr:col>
      <xdr:colOff>63500</xdr:colOff>
      <xdr:row>58</xdr:row>
      <xdr:rowOff>56655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8785619"/>
          <a:ext cx="838200" cy="121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41889</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87858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63462</xdr:rowOff>
    </xdr:from>
    <xdr:to>
      <xdr:col>24</xdr:col>
      <xdr:colOff>114300</xdr:colOff>
      <xdr:row>51</xdr:row>
      <xdr:rowOff>165062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56655</xdr:rowOff>
    </xdr:from>
    <xdr:to>
      <xdr:col>19</xdr:col>
      <xdr:colOff>177800</xdr:colOff>
      <xdr:row>59</xdr:row>
      <xdr:rowOff>11164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10000755"/>
          <a:ext cx="889000" cy="1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109639</xdr:rowOff>
    </xdr:from>
    <xdr:to>
      <xdr:col>20</xdr:col>
      <xdr:colOff>38100</xdr:colOff>
      <xdr:row>59</xdr:row>
      <xdr:rowOff>39789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30916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1014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11164</xdr:rowOff>
    </xdr:from>
    <xdr:to>
      <xdr:col>15</xdr:col>
      <xdr:colOff>50800</xdr:colOff>
      <xdr:row>59</xdr:row>
      <xdr:rowOff>29794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126714"/>
          <a:ext cx="889000" cy="1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124841</xdr:rowOff>
    </xdr:from>
    <xdr:to>
      <xdr:col>15</xdr:col>
      <xdr:colOff>101600</xdr:colOff>
      <xdr:row>59</xdr:row>
      <xdr:rowOff>54991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71518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22072</xdr:rowOff>
    </xdr:from>
    <xdr:to>
      <xdr:col>10</xdr:col>
      <xdr:colOff>114300</xdr:colOff>
      <xdr:row>59</xdr:row>
      <xdr:rowOff>29794</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137622"/>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149555</xdr:rowOff>
    </xdr:from>
    <xdr:to>
      <xdr:col>10</xdr:col>
      <xdr:colOff>165100</xdr:colOff>
      <xdr:row>59</xdr:row>
      <xdr:rowOff>79705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96232</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157518</xdr:rowOff>
    </xdr:from>
    <xdr:to>
      <xdr:col>6</xdr:col>
      <xdr:colOff>38100</xdr:colOff>
      <xdr:row>59</xdr:row>
      <xdr:rowOff>87668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1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78795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1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162319</xdr:rowOff>
    </xdr:from>
    <xdr:to>
      <xdr:col>24</xdr:col>
      <xdr:colOff>114300</xdr:colOff>
      <xdr:row>51</xdr:row>
      <xdr:rowOff>92469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873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77246</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64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5855</xdr:rowOff>
    </xdr:from>
    <xdr:to>
      <xdr:col>20</xdr:col>
      <xdr:colOff>38100</xdr:colOff>
      <xdr:row>58</xdr:row>
      <xdr:rowOff>107455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4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123982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7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131814</xdr:rowOff>
    </xdr:from>
    <xdr:to>
      <xdr:col>15</xdr:col>
      <xdr:colOff>101600</xdr:colOff>
      <xdr:row>59</xdr:row>
      <xdr:rowOff>61964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7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53091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16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150444</xdr:rowOff>
    </xdr:from>
    <xdr:to>
      <xdr:col>10</xdr:col>
      <xdr:colOff>165100</xdr:colOff>
      <xdr:row>59</xdr:row>
      <xdr:rowOff>80594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9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71721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8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142722</xdr:rowOff>
    </xdr:from>
    <xdr:to>
      <xdr:col>6</xdr:col>
      <xdr:colOff>38100</xdr:colOff>
      <xdr:row>59</xdr:row>
      <xdr:rowOff>72872</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8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89399</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86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145948</xdr:rowOff>
    </xdr:from>
    <xdr:to>
      <xdr:col>24</xdr:col>
      <xdr:colOff>62865</xdr:colOff>
      <xdr:row>78</xdr:row>
      <xdr:rowOff>133623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147448"/>
          <a:ext cx="1270" cy="135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137450</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51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133623</xdr:rowOff>
    </xdr:from>
    <xdr:to>
      <xdr:col>24</xdr:col>
      <xdr:colOff>152400</xdr:colOff>
      <xdr:row>78</xdr:row>
      <xdr:rowOff>133623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5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92625</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92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145948</xdr:rowOff>
    </xdr:from>
    <xdr:to>
      <xdr:col>24</xdr:col>
      <xdr:colOff>152400</xdr:colOff>
      <xdr:row>70</xdr:row>
      <xdr:rowOff>145948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14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80464</xdr:rowOff>
    </xdr:from>
    <xdr:to>
      <xdr:col>24</xdr:col>
      <xdr:colOff>63500</xdr:colOff>
      <xdr:row>74</xdr:row>
      <xdr:rowOff>166570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2767764"/>
          <a:ext cx="8382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167235</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8545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17358</xdr:rowOff>
    </xdr:from>
    <xdr:to>
      <xdr:col>24</xdr:col>
      <xdr:colOff>114300</xdr:colOff>
      <xdr:row>75</xdr:row>
      <xdr:rowOff>118958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287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166570</xdr:rowOff>
    </xdr:from>
    <xdr:to>
      <xdr:col>19</xdr:col>
      <xdr:colOff>177800</xdr:colOff>
      <xdr:row>75</xdr:row>
      <xdr:rowOff>85817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2853870"/>
          <a:ext cx="889000" cy="9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81480</xdr:rowOff>
    </xdr:from>
    <xdr:to>
      <xdr:col>20</xdr:col>
      <xdr:colOff>38100</xdr:colOff>
      <xdr:row>76</xdr:row>
      <xdr:rowOff>11630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294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2757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3032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85817</xdr:rowOff>
    </xdr:from>
    <xdr:to>
      <xdr:col>15</xdr:col>
      <xdr:colOff>50800</xdr:colOff>
      <xdr:row>75</xdr:row>
      <xdr:rowOff>97142</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2944567"/>
          <a:ext cx="889000" cy="1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138297</xdr:rowOff>
    </xdr:from>
    <xdr:to>
      <xdr:col>15</xdr:col>
      <xdr:colOff>101600</xdr:colOff>
      <xdr:row>76</xdr:row>
      <xdr:rowOff>68447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299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59574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3089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97142</xdr:rowOff>
    </xdr:from>
    <xdr:to>
      <xdr:col>10</xdr:col>
      <xdr:colOff>114300</xdr:colOff>
      <xdr:row>75</xdr:row>
      <xdr:rowOff>111096</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flipV="1">
          <a:off x="1130300" y="12955892"/>
          <a:ext cx="889000" cy="1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129724</xdr:rowOff>
    </xdr:from>
    <xdr:to>
      <xdr:col>10</xdr:col>
      <xdr:colOff>165100</xdr:colOff>
      <xdr:row>76</xdr:row>
      <xdr:rowOff>59874</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29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51001</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308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156908</xdr:rowOff>
    </xdr:from>
    <xdr:to>
      <xdr:col>6</xdr:col>
      <xdr:colOff>38100</xdr:colOff>
      <xdr:row>76</xdr:row>
      <xdr:rowOff>87058</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78185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3108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29664</xdr:rowOff>
    </xdr:from>
    <xdr:to>
      <xdr:col>24</xdr:col>
      <xdr:colOff>114300</xdr:colOff>
      <xdr:row>74</xdr:row>
      <xdr:rowOff>131264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271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52541</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256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115770</xdr:rowOff>
    </xdr:from>
    <xdr:to>
      <xdr:col>20</xdr:col>
      <xdr:colOff>38100</xdr:colOff>
      <xdr:row>75</xdr:row>
      <xdr:rowOff>45920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280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62447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257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35017</xdr:rowOff>
    </xdr:from>
    <xdr:to>
      <xdr:col>15</xdr:col>
      <xdr:colOff>101600</xdr:colOff>
      <xdr:row>75</xdr:row>
      <xdr:rowOff>136617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289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153144</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2668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46342</xdr:rowOff>
    </xdr:from>
    <xdr:to>
      <xdr:col>10</xdr:col>
      <xdr:colOff>165100</xdr:colOff>
      <xdr:row>75</xdr:row>
      <xdr:rowOff>147941</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29050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164469</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268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60296</xdr:rowOff>
    </xdr:from>
    <xdr:to>
      <xdr:col>6</xdr:col>
      <xdr:colOff>38100</xdr:colOff>
      <xdr:row>75</xdr:row>
      <xdr:rowOff>161897</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29190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6973</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269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80417</xdr:rowOff>
    </xdr:from>
    <xdr:to>
      <xdr:col>24</xdr:col>
      <xdr:colOff>62865</xdr:colOff>
      <xdr:row>99</xdr:row>
      <xdr:rowOff>68720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10917"/>
          <a:ext cx="1270" cy="153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72547</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04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68720</xdr:rowOff>
    </xdr:from>
    <xdr:to>
      <xdr:col>24</xdr:col>
      <xdr:colOff>152400</xdr:colOff>
      <xdr:row>99</xdr:row>
      <xdr:rowOff>68720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042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27094</xdr:rowOff>
    </xdr:from>
    <xdr:ext cx="534377"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8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80417</xdr:rowOff>
    </xdr:from>
    <xdr:to>
      <xdr:col>24</xdr:col>
      <xdr:colOff>152400</xdr:colOff>
      <xdr:row>90</xdr:row>
      <xdr:rowOff>80417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1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157302</xdr:rowOff>
    </xdr:from>
    <xdr:to>
      <xdr:col>24</xdr:col>
      <xdr:colOff>63500</xdr:colOff>
      <xdr:row>97</xdr:row>
      <xdr:rowOff>134480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616502"/>
          <a:ext cx="838200" cy="14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14749</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645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36322</xdr:rowOff>
    </xdr:from>
    <xdr:to>
      <xdr:col>24</xdr:col>
      <xdr:colOff>114300</xdr:colOff>
      <xdr:row>97</xdr:row>
      <xdr:rowOff>137922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66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134480</xdr:rowOff>
    </xdr:from>
    <xdr:to>
      <xdr:col>19</xdr:col>
      <xdr:colOff>177800</xdr:colOff>
      <xdr:row>98</xdr:row>
      <xdr:rowOff>8446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6765130"/>
          <a:ext cx="889000" cy="4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124904</xdr:rowOff>
    </xdr:from>
    <xdr:to>
      <xdr:col>20</xdr:col>
      <xdr:colOff>38100</xdr:colOff>
      <xdr:row>98</xdr:row>
      <xdr:rowOff>55054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7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46181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84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87731</xdr:rowOff>
    </xdr:from>
    <xdr:to>
      <xdr:col>15</xdr:col>
      <xdr:colOff>50800</xdr:colOff>
      <xdr:row>98</xdr:row>
      <xdr:rowOff>8446</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2019300" y="16546931"/>
          <a:ext cx="889000" cy="26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160643</xdr:rowOff>
    </xdr:from>
    <xdr:to>
      <xdr:col>15</xdr:col>
      <xdr:colOff>101600</xdr:colOff>
      <xdr:row>98</xdr:row>
      <xdr:rowOff>90793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9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81920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88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87731</xdr:rowOff>
    </xdr:from>
    <xdr:to>
      <xdr:col>10</xdr:col>
      <xdr:colOff>114300</xdr:colOff>
      <xdr:row>97</xdr:row>
      <xdr:rowOff>43154</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6546931"/>
          <a:ext cx="889000" cy="1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27215</xdr:rowOff>
    </xdr:from>
    <xdr:to>
      <xdr:col>10</xdr:col>
      <xdr:colOff>165100</xdr:colOff>
      <xdr:row>98</xdr:row>
      <xdr:rowOff>128815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82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119942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92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61010</xdr:rowOff>
    </xdr:from>
    <xdr:to>
      <xdr:col>6</xdr:col>
      <xdr:colOff>38100</xdr:colOff>
      <xdr:row>98</xdr:row>
      <xdr:rowOff>162610</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153737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9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106502</xdr:rowOff>
    </xdr:from>
    <xdr:to>
      <xdr:col>24</xdr:col>
      <xdr:colOff>114300</xdr:colOff>
      <xdr:row>97</xdr:row>
      <xdr:rowOff>36652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56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129379</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4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83680</xdr:rowOff>
    </xdr:from>
    <xdr:to>
      <xdr:col>20</xdr:col>
      <xdr:colOff>38100</xdr:colOff>
      <xdr:row>98</xdr:row>
      <xdr:rowOff>13830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7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30357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4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129096</xdr:rowOff>
    </xdr:from>
    <xdr:to>
      <xdr:col>15</xdr:col>
      <xdr:colOff>101600</xdr:colOff>
      <xdr:row>98</xdr:row>
      <xdr:rowOff>59246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75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75773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53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36931</xdr:rowOff>
    </xdr:from>
    <xdr:to>
      <xdr:col>10</xdr:col>
      <xdr:colOff>165100</xdr:colOff>
      <xdr:row>96</xdr:row>
      <xdr:rowOff>138531</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49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155058</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27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163804</xdr:rowOff>
    </xdr:from>
    <xdr:to>
      <xdr:col>6</xdr:col>
      <xdr:colOff>38100</xdr:colOff>
      <xdr:row>97</xdr:row>
      <xdr:rowOff>93954</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62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110481</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39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127508</xdr:rowOff>
    </xdr:from>
    <xdr:to>
      <xdr:col>54</xdr:col>
      <xdr:colOff>189865</xdr:colOff>
      <xdr:row>39</xdr:row>
      <xdr:rowOff>24638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271008"/>
          <a:ext cx="127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28465</xdr:rowOff>
    </xdr:from>
    <xdr:ext cx="313932"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150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24638</xdr:rowOff>
    </xdr:from>
    <xdr:to>
      <xdr:col>55</xdr:col>
      <xdr:colOff>88900</xdr:colOff>
      <xdr:row>39</xdr:row>
      <xdr:rowOff>24638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74185</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504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127508</xdr:rowOff>
    </xdr:from>
    <xdr:to>
      <xdr:col>55</xdr:col>
      <xdr:colOff>88900</xdr:colOff>
      <xdr:row>30</xdr:row>
      <xdr:rowOff>127508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27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7112</xdr:rowOff>
    </xdr:from>
    <xdr:to>
      <xdr:col>55</xdr:col>
      <xdr:colOff>0</xdr:colOff>
      <xdr:row>38</xdr:row>
      <xdr:rowOff>57404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9639300" y="652221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43197</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215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144272</xdr:rowOff>
    </xdr:from>
    <xdr:to>
      <xdr:col>50</xdr:col>
      <xdr:colOff>114300</xdr:colOff>
      <xdr:row>38</xdr:row>
      <xdr:rowOff>7112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648792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18542</xdr:rowOff>
    </xdr:from>
    <xdr:to>
      <xdr:col>45</xdr:col>
      <xdr:colOff>177800</xdr:colOff>
      <xdr:row>37</xdr:row>
      <xdr:rowOff>144272</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6019292"/>
          <a:ext cx="889000" cy="4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62992</xdr:rowOff>
    </xdr:from>
    <xdr:to>
      <xdr:col>46</xdr:col>
      <xdr:colOff>38100</xdr:colOff>
      <xdr:row>37</xdr:row>
      <xdr:rowOff>164592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9669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18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18542</xdr:rowOff>
    </xdr:from>
    <xdr:to>
      <xdr:col>41</xdr:col>
      <xdr:colOff>50800</xdr:colOff>
      <xdr:row>36</xdr:row>
      <xdr:rowOff>97028</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flipV="1">
          <a:off x="6972300" y="6019292"/>
          <a:ext cx="889000" cy="24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32512</xdr:rowOff>
    </xdr:from>
    <xdr:to>
      <xdr:col>41</xdr:col>
      <xdr:colOff>101600</xdr:colOff>
      <xdr:row>37</xdr:row>
      <xdr:rowOff>134112</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125239</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46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43180</xdr:rowOff>
    </xdr:from>
    <xdr:to>
      <xdr:col>36</xdr:col>
      <xdr:colOff>165100</xdr:colOff>
      <xdr:row>37</xdr:row>
      <xdr:rowOff>144780</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135907</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6604</xdr:rowOff>
    </xdr:from>
    <xdr:to>
      <xdr:col>55</xdr:col>
      <xdr:colOff>50800</xdr:colOff>
      <xdr:row>38</xdr:row>
      <xdr:rowOff>108204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156481</xdr:rowOff>
    </xdr:from>
    <xdr:ext cx="378565"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500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127762</xdr:rowOff>
    </xdr:from>
    <xdr:to>
      <xdr:col>50</xdr:col>
      <xdr:colOff>165100</xdr:colOff>
      <xdr:row>38</xdr:row>
      <xdr:rowOff>57912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49039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93472</xdr:rowOff>
    </xdr:from>
    <xdr:to>
      <xdr:col>46</xdr:col>
      <xdr:colOff>38100</xdr:colOff>
      <xdr:row>38</xdr:row>
      <xdr:rowOff>23622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14749</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61017" y="6529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139192</xdr:rowOff>
    </xdr:from>
    <xdr:to>
      <xdr:col>41</xdr:col>
      <xdr:colOff>101600</xdr:colOff>
      <xdr:row>35</xdr:row>
      <xdr:rowOff>69342</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596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85869</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72017" y="5743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46228</xdr:rowOff>
    </xdr:from>
    <xdr:to>
      <xdr:col>36</xdr:col>
      <xdr:colOff>165100</xdr:colOff>
      <xdr:row>36</xdr:row>
      <xdr:rowOff>147828</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21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164355</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83017" y="5993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144434</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160762</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5642</xdr:rowOff>
    </xdr:from>
    <xdr:ext cx="46717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21970</xdr:rowOff>
    </xdr:from>
    <xdr:ext cx="46717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a:extLst>
            <a:ext uri="{FF2B5EF4-FFF2-40B4-BE49-F238E27FC236}">
              <a16:creationId xmlns:a16="http://schemas.microsoft.com/office/drawing/2014/main" id="{00000000-0008-0000-07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91694</xdr:rowOff>
    </xdr:from>
    <xdr:to>
      <xdr:col>54</xdr:col>
      <xdr:colOff>189865</xdr:colOff>
      <xdr:row>59</xdr:row>
      <xdr:rowOff>93001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10475595" y="8664194"/>
          <a:ext cx="1270" cy="154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96828</xdr:rowOff>
    </xdr:from>
    <xdr:ext cx="313932" cy="259045"/>
    <xdr:sp macro="" textlink="">
      <xdr:nvSpPr>
        <xdr:cNvPr id="353" name="農林水産業費最小値テキスト">
          <a:extLst>
            <a:ext uri="{FF2B5EF4-FFF2-40B4-BE49-F238E27FC236}">
              <a16:creationId xmlns:a16="http://schemas.microsoft.com/office/drawing/2014/main" id="{00000000-0008-0000-0700-000061010000}"/>
            </a:ext>
          </a:extLst>
        </xdr:cNvPr>
        <xdr:cNvSpPr txBox="1"/>
      </xdr:nvSpPr>
      <xdr:spPr>
        <a:xfrm>
          <a:off x="10528300" y="10212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93001</xdr:rowOff>
    </xdr:from>
    <xdr:to>
      <xdr:col>55</xdr:col>
      <xdr:colOff>88900</xdr:colOff>
      <xdr:row>59</xdr:row>
      <xdr:rowOff>93001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1020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38371</xdr:rowOff>
    </xdr:from>
    <xdr:ext cx="469744" cy="259045"/>
    <xdr:sp macro="" textlink="">
      <xdr:nvSpPr>
        <xdr:cNvPr id="355" name="農林水産業費最大値テキスト">
          <a:extLst>
            <a:ext uri="{FF2B5EF4-FFF2-40B4-BE49-F238E27FC236}">
              <a16:creationId xmlns:a16="http://schemas.microsoft.com/office/drawing/2014/main" id="{00000000-0008-0000-0700-000063010000}"/>
            </a:ext>
          </a:extLst>
        </xdr:cNvPr>
        <xdr:cNvSpPr txBox="1"/>
      </xdr:nvSpPr>
      <xdr:spPr>
        <a:xfrm>
          <a:off x="10528300" y="843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91694</xdr:rowOff>
    </xdr:from>
    <xdr:to>
      <xdr:col>55</xdr:col>
      <xdr:colOff>88900</xdr:colOff>
      <xdr:row>50</xdr:row>
      <xdr:rowOff>91694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866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86469</xdr:rowOff>
    </xdr:from>
    <xdr:to>
      <xdr:col>55</xdr:col>
      <xdr:colOff>0</xdr:colOff>
      <xdr:row>56</xdr:row>
      <xdr:rowOff>97409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9639300" y="9687669"/>
          <a:ext cx="8382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11973</xdr:rowOff>
    </xdr:from>
    <xdr:ext cx="469744" cy="259045"/>
    <xdr:sp macro="" textlink="">
      <xdr:nvSpPr>
        <xdr:cNvPr id="358" name="農林水産業費平均値テキスト">
          <a:extLst>
            <a:ext uri="{FF2B5EF4-FFF2-40B4-BE49-F238E27FC236}">
              <a16:creationId xmlns:a16="http://schemas.microsoft.com/office/drawing/2014/main" id="{00000000-0008-0000-0700-000066010000}"/>
            </a:ext>
          </a:extLst>
        </xdr:cNvPr>
        <xdr:cNvSpPr txBox="1"/>
      </xdr:nvSpPr>
      <xdr:spPr>
        <a:xfrm>
          <a:off x="10528300" y="9784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33546</xdr:rowOff>
    </xdr:from>
    <xdr:to>
      <xdr:col>55</xdr:col>
      <xdr:colOff>50800</xdr:colOff>
      <xdr:row>57</xdr:row>
      <xdr:rowOff>135146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10426700" y="980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97409</xdr:rowOff>
    </xdr:from>
    <xdr:to>
      <xdr:col>50</xdr:col>
      <xdr:colOff>114300</xdr:colOff>
      <xdr:row>56</xdr:row>
      <xdr:rowOff>138067</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8750300" y="9698609"/>
          <a:ext cx="889000" cy="4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33546</xdr:rowOff>
    </xdr:from>
    <xdr:to>
      <xdr:col>50</xdr:col>
      <xdr:colOff>165100</xdr:colOff>
      <xdr:row>57</xdr:row>
      <xdr:rowOff>135146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9588500" y="980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126273</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89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115207</xdr:rowOff>
    </xdr:from>
    <xdr:to>
      <xdr:col>45</xdr:col>
      <xdr:colOff>177800</xdr:colOff>
      <xdr:row>56</xdr:row>
      <xdr:rowOff>138067</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7861300" y="971640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50364</xdr:rowOff>
    </xdr:from>
    <xdr:to>
      <xdr:col>46</xdr:col>
      <xdr:colOff>38100</xdr:colOff>
      <xdr:row>57</xdr:row>
      <xdr:rowOff>151964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8699500" y="982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143091</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991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151620</xdr:rowOff>
    </xdr:from>
    <xdr:to>
      <xdr:col>41</xdr:col>
      <xdr:colOff>50800</xdr:colOff>
      <xdr:row>56</xdr:row>
      <xdr:rowOff>115207</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a:off x="6972300" y="9581370"/>
          <a:ext cx="889000" cy="13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22116</xdr:rowOff>
    </xdr:from>
    <xdr:to>
      <xdr:col>41</xdr:col>
      <xdr:colOff>101600</xdr:colOff>
      <xdr:row>57</xdr:row>
      <xdr:rowOff>123716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7810500" y="979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114843</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88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18361</xdr:rowOff>
    </xdr:from>
    <xdr:to>
      <xdr:col>36</xdr:col>
      <xdr:colOff>165100</xdr:colOff>
      <xdr:row>57</xdr:row>
      <xdr:rowOff>119961</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6921500" y="979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111088</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88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35669</xdr:rowOff>
    </xdr:from>
    <xdr:to>
      <xdr:col>55</xdr:col>
      <xdr:colOff>50800</xdr:colOff>
      <xdr:row>56</xdr:row>
      <xdr:rowOff>137269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10426700" y="963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58546</xdr:rowOff>
    </xdr:from>
    <xdr:ext cx="469744" cy="259045"/>
    <xdr:sp macro="" textlink="">
      <xdr:nvSpPr>
        <xdr:cNvPr id="377" name="農林水産業費該当値テキスト">
          <a:extLst>
            <a:ext uri="{FF2B5EF4-FFF2-40B4-BE49-F238E27FC236}">
              <a16:creationId xmlns:a16="http://schemas.microsoft.com/office/drawing/2014/main" id="{00000000-0008-0000-0700-000079010000}"/>
            </a:ext>
          </a:extLst>
        </xdr:cNvPr>
        <xdr:cNvSpPr txBox="1"/>
      </xdr:nvSpPr>
      <xdr:spPr>
        <a:xfrm>
          <a:off x="10528300" y="948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46609</xdr:rowOff>
    </xdr:from>
    <xdr:to>
      <xdr:col>50</xdr:col>
      <xdr:colOff>165100</xdr:colOff>
      <xdr:row>56</xdr:row>
      <xdr:rowOff>148209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9588500" y="964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164736</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9404428" y="942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87267</xdr:rowOff>
    </xdr:from>
    <xdr:to>
      <xdr:col>46</xdr:col>
      <xdr:colOff>38100</xdr:colOff>
      <xdr:row>57</xdr:row>
      <xdr:rowOff>17417</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8699500" y="968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33944</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8515428" y="946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64407</xdr:rowOff>
    </xdr:from>
    <xdr:to>
      <xdr:col>41</xdr:col>
      <xdr:colOff>101600</xdr:colOff>
      <xdr:row>56</xdr:row>
      <xdr:rowOff>166007</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7810500" y="966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11084</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7626428" y="9440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100820</xdr:rowOff>
    </xdr:from>
    <xdr:to>
      <xdr:col>36</xdr:col>
      <xdr:colOff>165100</xdr:colOff>
      <xdr:row>56</xdr:row>
      <xdr:rowOff>30970</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6921500" y="9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47497</xdr:rowOff>
    </xdr:from>
    <xdr:ext cx="469744"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737428" y="93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8918</xdr:rowOff>
    </xdr:from>
    <xdr:to>
      <xdr:col>54</xdr:col>
      <xdr:colOff>189865</xdr:colOff>
      <xdr:row>78</xdr:row>
      <xdr:rowOff>170210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181868"/>
          <a:ext cx="1270" cy="136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2587</xdr:rowOff>
    </xdr:from>
    <xdr:ext cx="469744" cy="259045"/>
    <xdr:sp macro=""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5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170210</xdr:rowOff>
    </xdr:from>
    <xdr:to>
      <xdr:col>55</xdr:col>
      <xdr:colOff>88900</xdr:colOff>
      <xdr:row>78</xdr:row>
      <xdr:rowOff>170210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54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127045</xdr:rowOff>
    </xdr:from>
    <xdr:ext cx="599010" cy="259045"/>
    <xdr:sp macro=""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195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8918</xdr:rowOff>
    </xdr:from>
    <xdr:to>
      <xdr:col>55</xdr:col>
      <xdr:colOff>88900</xdr:colOff>
      <xdr:row>71</xdr:row>
      <xdr:rowOff>8918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18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127394</xdr:rowOff>
    </xdr:from>
    <xdr:to>
      <xdr:col>55</xdr:col>
      <xdr:colOff>0</xdr:colOff>
      <xdr:row>78</xdr:row>
      <xdr:rowOff>163444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9639300" y="13500494"/>
          <a:ext cx="838200" cy="3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169217</xdr:rowOff>
    </xdr:from>
    <xdr:ext cx="534377" cy="259045"/>
    <xdr:sp macro=""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302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146340</xdr:rowOff>
    </xdr:from>
    <xdr:to>
      <xdr:col>55</xdr:col>
      <xdr:colOff>50800</xdr:colOff>
      <xdr:row>77</xdr:row>
      <xdr:rowOff>76490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163444</xdr:rowOff>
    </xdr:from>
    <xdr:to>
      <xdr:col>50</xdr:col>
      <xdr:colOff>114300</xdr:colOff>
      <xdr:row>78</xdr:row>
      <xdr:rowOff>163643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8750300" y="13536544"/>
          <a:ext cx="889000" cy="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155910</xdr:rowOff>
    </xdr:from>
    <xdr:to>
      <xdr:col>50</xdr:col>
      <xdr:colOff>165100</xdr:colOff>
      <xdr:row>78</xdr:row>
      <xdr:rowOff>86060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102587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31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155725</xdr:rowOff>
    </xdr:from>
    <xdr:to>
      <xdr:col>45</xdr:col>
      <xdr:colOff>177800</xdr:colOff>
      <xdr:row>78</xdr:row>
      <xdr:rowOff>163643</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7861300" y="13528825"/>
          <a:ext cx="889000" cy="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163362</xdr:rowOff>
    </xdr:from>
    <xdr:to>
      <xdr:col>46</xdr:col>
      <xdr:colOff>38100</xdr:colOff>
      <xdr:row>78</xdr:row>
      <xdr:rowOff>93512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110039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4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155725</xdr:rowOff>
    </xdr:from>
    <xdr:to>
      <xdr:col>41</xdr:col>
      <xdr:colOff>50800</xdr:colOff>
      <xdr:row>78</xdr:row>
      <xdr:rowOff>160663</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flipV="1">
          <a:off x="6972300" y="13528825"/>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156451</xdr:rowOff>
    </xdr:from>
    <xdr:to>
      <xdr:col>41</xdr:col>
      <xdr:colOff>101600</xdr:colOff>
      <xdr:row>78</xdr:row>
      <xdr:rowOff>86601</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335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103128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31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144838</xdr:rowOff>
    </xdr:from>
    <xdr:to>
      <xdr:col>36</xdr:col>
      <xdr:colOff>165100</xdr:colOff>
      <xdr:row>78</xdr:row>
      <xdr:rowOff>74988</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334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91515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312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76594</xdr:rowOff>
    </xdr:from>
    <xdr:to>
      <xdr:col>55</xdr:col>
      <xdr:colOff>50800</xdr:colOff>
      <xdr:row>79</xdr:row>
      <xdr:rowOff>6744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0426700" y="1344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162971</xdr:rowOff>
    </xdr:from>
    <xdr:ext cx="534377" cy="259045"/>
    <xdr:sp macro=""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336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112644</xdr:rowOff>
    </xdr:from>
    <xdr:to>
      <xdr:col>50</xdr:col>
      <xdr:colOff>165100</xdr:colOff>
      <xdr:row>79</xdr:row>
      <xdr:rowOff>42794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9588500" y="1348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33921</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404428" y="13578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112843</xdr:rowOff>
    </xdr:from>
    <xdr:to>
      <xdr:col>46</xdr:col>
      <xdr:colOff>38100</xdr:colOff>
      <xdr:row>79</xdr:row>
      <xdr:rowOff>42993</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8699500" y="1348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34120</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515428" y="1357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104925</xdr:rowOff>
    </xdr:from>
    <xdr:to>
      <xdr:col>41</xdr:col>
      <xdr:colOff>101600</xdr:colOff>
      <xdr:row>79</xdr:row>
      <xdr:rowOff>35075</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7810500" y="1347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26202</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626428" y="1357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109863</xdr:rowOff>
    </xdr:from>
    <xdr:to>
      <xdr:col>36</xdr:col>
      <xdr:colOff>165100</xdr:colOff>
      <xdr:row>79</xdr:row>
      <xdr:rowOff>40013</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6921500" y="1348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31140</xdr:rowOff>
    </xdr:from>
    <xdr:ext cx="469744"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37428" y="1357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a:extLst>
            <a:ext uri="{FF2B5EF4-FFF2-40B4-BE49-F238E27FC236}">
              <a16:creationId xmlns:a16="http://schemas.microsoft.com/office/drawing/2014/main" id="{00000000-0008-0000-07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74454</xdr:rowOff>
    </xdr:from>
    <xdr:to>
      <xdr:col>54</xdr:col>
      <xdr:colOff>189865</xdr:colOff>
      <xdr:row>97</xdr:row>
      <xdr:rowOff>107829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10475595" y="15676404"/>
          <a:ext cx="1270" cy="10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111656</xdr:rowOff>
    </xdr:from>
    <xdr:ext cx="534377" cy="259045"/>
    <xdr:sp macro="" textlink="">
      <xdr:nvSpPr>
        <xdr:cNvPr id="468" name="土木費最小値テキスト">
          <a:extLst>
            <a:ext uri="{FF2B5EF4-FFF2-40B4-BE49-F238E27FC236}">
              <a16:creationId xmlns:a16="http://schemas.microsoft.com/office/drawing/2014/main" id="{00000000-0008-0000-0700-0000D4010000}"/>
            </a:ext>
          </a:extLst>
        </xdr:cNvPr>
        <xdr:cNvSpPr txBox="1"/>
      </xdr:nvSpPr>
      <xdr:spPr>
        <a:xfrm>
          <a:off x="10528300" y="1674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107829</xdr:rowOff>
    </xdr:from>
    <xdr:to>
      <xdr:col>55</xdr:col>
      <xdr:colOff>88900</xdr:colOff>
      <xdr:row>97</xdr:row>
      <xdr:rowOff>107829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67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21131</xdr:rowOff>
    </xdr:from>
    <xdr:ext cx="534377" cy="259045"/>
    <xdr:sp macro="" textlink="">
      <xdr:nvSpPr>
        <xdr:cNvPr id="470" name="土木費最大値テキスト">
          <a:extLst>
            <a:ext uri="{FF2B5EF4-FFF2-40B4-BE49-F238E27FC236}">
              <a16:creationId xmlns:a16="http://schemas.microsoft.com/office/drawing/2014/main" id="{00000000-0008-0000-0700-0000D6010000}"/>
            </a:ext>
          </a:extLst>
        </xdr:cNvPr>
        <xdr:cNvSpPr txBox="1"/>
      </xdr:nvSpPr>
      <xdr:spPr>
        <a:xfrm>
          <a:off x="10528300" y="1545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74454</xdr:rowOff>
    </xdr:from>
    <xdr:to>
      <xdr:col>55</xdr:col>
      <xdr:colOff>88900</xdr:colOff>
      <xdr:row>91</xdr:row>
      <xdr:rowOff>74454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567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83979</xdr:rowOff>
    </xdr:from>
    <xdr:to>
      <xdr:col>55</xdr:col>
      <xdr:colOff>0</xdr:colOff>
      <xdr:row>93</xdr:row>
      <xdr:rowOff>144348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9639300" y="16028829"/>
          <a:ext cx="838200" cy="6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169360</xdr:rowOff>
    </xdr:from>
    <xdr:ext cx="534377" cy="259045"/>
    <xdr:sp macro="" textlink="">
      <xdr:nvSpPr>
        <xdr:cNvPr id="473" name="土木費平均値テキスト">
          <a:extLst>
            <a:ext uri="{FF2B5EF4-FFF2-40B4-BE49-F238E27FC236}">
              <a16:creationId xmlns:a16="http://schemas.microsoft.com/office/drawing/2014/main" id="{00000000-0008-0000-0700-0000D9010000}"/>
            </a:ext>
          </a:extLst>
        </xdr:cNvPr>
        <xdr:cNvSpPr txBox="1"/>
      </xdr:nvSpPr>
      <xdr:spPr>
        <a:xfrm>
          <a:off x="10528300" y="16114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19483</xdr:rowOff>
    </xdr:from>
    <xdr:to>
      <xdr:col>55</xdr:col>
      <xdr:colOff>50800</xdr:colOff>
      <xdr:row>94</xdr:row>
      <xdr:rowOff>121083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104267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144348</xdr:rowOff>
    </xdr:from>
    <xdr:to>
      <xdr:col>50</xdr:col>
      <xdr:colOff>114300</xdr:colOff>
      <xdr:row>94</xdr:row>
      <xdr:rowOff>3626</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8750300" y="16089198"/>
          <a:ext cx="889000" cy="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38608</xdr:rowOff>
    </xdr:from>
    <xdr:to>
      <xdr:col>50</xdr:col>
      <xdr:colOff>165100</xdr:colOff>
      <xdr:row>94</xdr:row>
      <xdr:rowOff>140208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9588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131335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2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3626</xdr:rowOff>
    </xdr:from>
    <xdr:to>
      <xdr:col>45</xdr:col>
      <xdr:colOff>177800</xdr:colOff>
      <xdr:row>94</xdr:row>
      <xdr:rowOff>41078</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7861300" y="16119926"/>
          <a:ext cx="889000" cy="3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31235</xdr:rowOff>
    </xdr:from>
    <xdr:to>
      <xdr:col>46</xdr:col>
      <xdr:colOff>38100</xdr:colOff>
      <xdr:row>94</xdr:row>
      <xdr:rowOff>132835</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8699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123962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24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41078</xdr:rowOff>
    </xdr:from>
    <xdr:to>
      <xdr:col>41</xdr:col>
      <xdr:colOff>50800</xdr:colOff>
      <xdr:row>94</xdr:row>
      <xdr:rowOff>115545</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flipV="1">
          <a:off x="6972300" y="16157378"/>
          <a:ext cx="889000" cy="7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28397</xdr:rowOff>
    </xdr:from>
    <xdr:to>
      <xdr:col>41</xdr:col>
      <xdr:colOff>101600</xdr:colOff>
      <xdr:row>94</xdr:row>
      <xdr:rowOff>129997</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7810500" y="1614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121124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23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38018</xdr:rowOff>
    </xdr:from>
    <xdr:to>
      <xdr:col>36</xdr:col>
      <xdr:colOff>165100</xdr:colOff>
      <xdr:row>94</xdr:row>
      <xdr:rowOff>139618</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6921500" y="1615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156145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592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33179</xdr:rowOff>
    </xdr:from>
    <xdr:to>
      <xdr:col>55</xdr:col>
      <xdr:colOff>50800</xdr:colOff>
      <xdr:row>93</xdr:row>
      <xdr:rowOff>134779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10426700" y="1597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56056</xdr:rowOff>
    </xdr:from>
    <xdr:ext cx="534377" cy="259045"/>
    <xdr:sp macro="" textlink="">
      <xdr:nvSpPr>
        <xdr:cNvPr id="492" name="土木費該当値テキスト">
          <a:extLst>
            <a:ext uri="{FF2B5EF4-FFF2-40B4-BE49-F238E27FC236}">
              <a16:creationId xmlns:a16="http://schemas.microsoft.com/office/drawing/2014/main" id="{00000000-0008-0000-0700-0000EC010000}"/>
            </a:ext>
          </a:extLst>
        </xdr:cNvPr>
        <xdr:cNvSpPr txBox="1"/>
      </xdr:nvSpPr>
      <xdr:spPr>
        <a:xfrm>
          <a:off x="10528300" y="1582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93548</xdr:rowOff>
    </xdr:from>
    <xdr:to>
      <xdr:col>50</xdr:col>
      <xdr:colOff>165100</xdr:colOff>
      <xdr:row>94</xdr:row>
      <xdr:rowOff>23698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9588500" y="1603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40225</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9372111" y="1581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124276</xdr:rowOff>
    </xdr:from>
    <xdr:to>
      <xdr:col>46</xdr:col>
      <xdr:colOff>38100</xdr:colOff>
      <xdr:row>94</xdr:row>
      <xdr:rowOff>54426</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8699500" y="160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70953</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8483111" y="1584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161728</xdr:rowOff>
    </xdr:from>
    <xdr:to>
      <xdr:col>41</xdr:col>
      <xdr:colOff>101600</xdr:colOff>
      <xdr:row>94</xdr:row>
      <xdr:rowOff>91878</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7810500" y="1610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108405</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7594111" y="1588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64745</xdr:rowOff>
    </xdr:from>
    <xdr:to>
      <xdr:col>36</xdr:col>
      <xdr:colOff>165100</xdr:colOff>
      <xdr:row>94</xdr:row>
      <xdr:rowOff>166345</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6921500" y="1618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157472</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6705111" y="1627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8" name="消防費グラフ枠">
          <a:extLst>
            <a:ext uri="{FF2B5EF4-FFF2-40B4-BE49-F238E27FC236}">
              <a16:creationId xmlns:a16="http://schemas.microsoft.com/office/drawing/2014/main" id="{00000000-0008-0000-0700-00001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167561</xdr:rowOff>
    </xdr:from>
    <xdr:to>
      <xdr:col>85</xdr:col>
      <xdr:colOff>126364</xdr:colOff>
      <xdr:row>39</xdr:row>
      <xdr:rowOff>49974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6317595" y="5311061"/>
          <a:ext cx="1269" cy="142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53801</xdr:rowOff>
    </xdr:from>
    <xdr:ext cx="469744" cy="259045"/>
    <xdr:sp macro="" textlink="">
      <xdr:nvSpPr>
        <xdr:cNvPr id="530" name="消防費最小値テキスト">
          <a:extLst>
            <a:ext uri="{FF2B5EF4-FFF2-40B4-BE49-F238E27FC236}">
              <a16:creationId xmlns:a16="http://schemas.microsoft.com/office/drawing/2014/main" id="{00000000-0008-0000-0700-000012020000}"/>
            </a:ext>
          </a:extLst>
        </xdr:cNvPr>
        <xdr:cNvSpPr txBox="1"/>
      </xdr:nvSpPr>
      <xdr:spPr>
        <a:xfrm>
          <a:off x="16370300" y="674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49974</xdr:rowOff>
    </xdr:from>
    <xdr:to>
      <xdr:col>86</xdr:col>
      <xdr:colOff>25400</xdr:colOff>
      <xdr:row>39</xdr:row>
      <xdr:rowOff>49974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6230600" y="673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114238</xdr:rowOff>
    </xdr:from>
    <xdr:ext cx="534377" cy="259045"/>
    <xdr:sp macro="" textlink="">
      <xdr:nvSpPr>
        <xdr:cNvPr id="532" name="消防費最大値テキスト">
          <a:extLst>
            <a:ext uri="{FF2B5EF4-FFF2-40B4-BE49-F238E27FC236}">
              <a16:creationId xmlns:a16="http://schemas.microsoft.com/office/drawing/2014/main" id="{00000000-0008-0000-0700-000014020000}"/>
            </a:ext>
          </a:extLst>
        </xdr:cNvPr>
        <xdr:cNvSpPr txBox="1"/>
      </xdr:nvSpPr>
      <xdr:spPr>
        <a:xfrm>
          <a:off x="16370300" y="508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167561</xdr:rowOff>
    </xdr:from>
    <xdr:to>
      <xdr:col>86</xdr:col>
      <xdr:colOff>25400</xdr:colOff>
      <xdr:row>30</xdr:row>
      <xdr:rowOff>167561</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6230600" y="531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146987</xdr:rowOff>
    </xdr:from>
    <xdr:to>
      <xdr:col>85</xdr:col>
      <xdr:colOff>127000</xdr:colOff>
      <xdr:row>36</xdr:row>
      <xdr:rowOff>90980</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5481300" y="6147737"/>
          <a:ext cx="8382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9479</xdr:rowOff>
    </xdr:from>
    <xdr:ext cx="534377" cy="259045"/>
    <xdr:sp macro="" textlink="">
      <xdr:nvSpPr>
        <xdr:cNvPr id="535" name="消防費平均値テキスト">
          <a:extLst>
            <a:ext uri="{FF2B5EF4-FFF2-40B4-BE49-F238E27FC236}">
              <a16:creationId xmlns:a16="http://schemas.microsoft.com/office/drawing/2014/main" id="{00000000-0008-0000-0700-000017020000}"/>
            </a:ext>
          </a:extLst>
        </xdr:cNvPr>
        <xdr:cNvSpPr txBox="1"/>
      </xdr:nvSpPr>
      <xdr:spPr>
        <a:xfrm>
          <a:off x="16370300" y="6010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158052</xdr:rowOff>
    </xdr:from>
    <xdr:to>
      <xdr:col>85</xdr:col>
      <xdr:colOff>177800</xdr:colOff>
      <xdr:row>36</xdr:row>
      <xdr:rowOff>88202</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62687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146987</xdr:rowOff>
    </xdr:from>
    <xdr:to>
      <xdr:col>81</xdr:col>
      <xdr:colOff>50800</xdr:colOff>
      <xdr:row>36</xdr:row>
      <xdr:rowOff>51975</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4592300" y="6147737"/>
          <a:ext cx="889000" cy="7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74898</xdr:rowOff>
    </xdr:from>
    <xdr:to>
      <xdr:col>81</xdr:col>
      <xdr:colOff>101600</xdr:colOff>
      <xdr:row>36</xdr:row>
      <xdr:rowOff>5048</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5430500" y="607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21575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85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51975</xdr:rowOff>
    </xdr:from>
    <xdr:to>
      <xdr:col>76</xdr:col>
      <xdr:colOff>114300</xdr:colOff>
      <xdr:row>36</xdr:row>
      <xdr:rowOff>127984</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flipV="1">
          <a:off x="13703300" y="6224175"/>
          <a:ext cx="889000" cy="7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3889</xdr:rowOff>
    </xdr:from>
    <xdr:to>
      <xdr:col>76</xdr:col>
      <xdr:colOff>165100</xdr:colOff>
      <xdr:row>36</xdr:row>
      <xdr:rowOff>105489</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4541500" y="617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96616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2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127984</xdr:rowOff>
    </xdr:from>
    <xdr:to>
      <xdr:col>71</xdr:col>
      <xdr:colOff>177800</xdr:colOff>
      <xdr:row>36</xdr:row>
      <xdr:rowOff>145415</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flipV="1">
          <a:off x="12814300" y="6300184"/>
          <a:ext cx="889000" cy="1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162052</xdr:rowOff>
    </xdr:from>
    <xdr:to>
      <xdr:col>72</xdr:col>
      <xdr:colOff>38100</xdr:colOff>
      <xdr:row>36</xdr:row>
      <xdr:rowOff>92202</xdr:rowOff>
    </xdr:to>
    <xdr:sp macro="" textlink="">
      <xdr:nvSpPr>
        <xdr:cNvPr id="544" name="フローチャート: 判断 543">
          <a:extLst>
            <a:ext uri="{FF2B5EF4-FFF2-40B4-BE49-F238E27FC236}">
              <a16:creationId xmlns:a16="http://schemas.microsoft.com/office/drawing/2014/main" id="{00000000-0008-0000-0700-000020020000}"/>
            </a:ext>
          </a:extLst>
        </xdr:cNvPr>
        <xdr:cNvSpPr/>
      </xdr:nvSpPr>
      <xdr:spPr>
        <a:xfrm>
          <a:off x="13652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108729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32893</xdr:rowOff>
    </xdr:from>
    <xdr:to>
      <xdr:col>67</xdr:col>
      <xdr:colOff>101600</xdr:colOff>
      <xdr:row>36</xdr:row>
      <xdr:rowOff>134493</xdr:rowOff>
    </xdr:to>
    <xdr:sp macro="" textlink="">
      <xdr:nvSpPr>
        <xdr:cNvPr id="546" name="フローチャート: 判断 545">
          <a:extLst>
            <a:ext uri="{FF2B5EF4-FFF2-40B4-BE49-F238E27FC236}">
              <a16:creationId xmlns:a16="http://schemas.microsoft.com/office/drawing/2014/main" id="{00000000-0008-0000-0700-000022020000}"/>
            </a:ext>
          </a:extLst>
        </xdr:cNvPr>
        <xdr:cNvSpPr/>
      </xdr:nvSpPr>
      <xdr:spPr>
        <a:xfrm>
          <a:off x="12763500" y="620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151020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98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40180</xdr:rowOff>
    </xdr:from>
    <xdr:to>
      <xdr:col>85</xdr:col>
      <xdr:colOff>177800</xdr:colOff>
      <xdr:row>36</xdr:row>
      <xdr:rowOff>141780</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6268700" y="621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18607</xdr:rowOff>
    </xdr:from>
    <xdr:ext cx="534377" cy="259045"/>
    <xdr:sp macro="" textlink="">
      <xdr:nvSpPr>
        <xdr:cNvPr id="554" name="消防費該当値テキスト">
          <a:extLst>
            <a:ext uri="{FF2B5EF4-FFF2-40B4-BE49-F238E27FC236}">
              <a16:creationId xmlns:a16="http://schemas.microsoft.com/office/drawing/2014/main" id="{00000000-0008-0000-0700-00002A020000}"/>
            </a:ext>
          </a:extLst>
        </xdr:cNvPr>
        <xdr:cNvSpPr txBox="1"/>
      </xdr:nvSpPr>
      <xdr:spPr>
        <a:xfrm>
          <a:off x="16370300" y="619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96187</xdr:rowOff>
    </xdr:from>
    <xdr:to>
      <xdr:col>81</xdr:col>
      <xdr:colOff>101600</xdr:colOff>
      <xdr:row>36</xdr:row>
      <xdr:rowOff>26337</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5430500" y="609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17464</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5214111" y="618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1175</xdr:rowOff>
    </xdr:from>
    <xdr:to>
      <xdr:col>76</xdr:col>
      <xdr:colOff>165100</xdr:colOff>
      <xdr:row>36</xdr:row>
      <xdr:rowOff>102775</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4541500" y="617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119302</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4325111" y="594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77184</xdr:rowOff>
    </xdr:from>
    <xdr:to>
      <xdr:col>72</xdr:col>
      <xdr:colOff>38100</xdr:colOff>
      <xdr:row>37</xdr:row>
      <xdr:rowOff>7334</xdr:rowOff>
    </xdr:to>
    <xdr:sp macro="" textlink="">
      <xdr:nvSpPr>
        <xdr:cNvPr id="559" name="楕円 558">
          <a:extLst>
            <a:ext uri="{FF2B5EF4-FFF2-40B4-BE49-F238E27FC236}">
              <a16:creationId xmlns:a16="http://schemas.microsoft.com/office/drawing/2014/main" id="{00000000-0008-0000-0700-00002F020000}"/>
            </a:ext>
          </a:extLst>
        </xdr:cNvPr>
        <xdr:cNvSpPr/>
      </xdr:nvSpPr>
      <xdr:spPr>
        <a:xfrm>
          <a:off x="13652500" y="62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169911</xdr:rowOff>
    </xdr:from>
    <xdr:ext cx="534377"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3436111" y="634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94615</xdr:rowOff>
    </xdr:from>
    <xdr:to>
      <xdr:col>67</xdr:col>
      <xdr:colOff>101600</xdr:colOff>
      <xdr:row>37</xdr:row>
      <xdr:rowOff>24765</xdr:rowOff>
    </xdr:to>
    <xdr:sp macro="" textlink="">
      <xdr:nvSpPr>
        <xdr:cNvPr id="561" name="楕円 560">
          <a:extLst>
            <a:ext uri="{FF2B5EF4-FFF2-40B4-BE49-F238E27FC236}">
              <a16:creationId xmlns:a16="http://schemas.microsoft.com/office/drawing/2014/main" id="{00000000-0008-0000-0700-000031020000}"/>
            </a:ext>
          </a:extLst>
        </xdr:cNvPr>
        <xdr:cNvSpPr/>
      </xdr:nvSpPr>
      <xdr:spPr>
        <a:xfrm>
          <a:off x="127635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15892</xdr:rowOff>
    </xdr:from>
    <xdr:ext cx="534377"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547111" y="635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9" name="正方形/長方形 568">
          <a:extLst>
            <a:ext uri="{FF2B5EF4-FFF2-40B4-BE49-F238E27FC236}">
              <a16:creationId xmlns:a16="http://schemas.microsoft.com/office/drawing/2014/main" id="{00000000-0008-0000-0700-00003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70" name="正方形/長方形 569">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a:extLst>
            <a:ext uri="{FF2B5EF4-FFF2-40B4-BE49-F238E27FC236}">
              <a16:creationId xmlns:a16="http://schemas.microsoft.com/office/drawing/2014/main" id="{00000000-0008-0000-0700-00004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38133</xdr:rowOff>
    </xdr:from>
    <xdr:to>
      <xdr:col>85</xdr:col>
      <xdr:colOff>126364</xdr:colOff>
      <xdr:row>54</xdr:row>
      <xdr:rowOff>66388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6317595" y="8610633"/>
          <a:ext cx="1269" cy="7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70215</xdr:rowOff>
    </xdr:from>
    <xdr:ext cx="534377" cy="259045"/>
    <xdr:sp macro="" textlink="">
      <xdr:nvSpPr>
        <xdr:cNvPr id="586" name="教育費最小値テキスト">
          <a:extLst>
            <a:ext uri="{FF2B5EF4-FFF2-40B4-BE49-F238E27FC236}">
              <a16:creationId xmlns:a16="http://schemas.microsoft.com/office/drawing/2014/main" id="{00000000-0008-0000-0700-00004A020000}"/>
            </a:ext>
          </a:extLst>
        </xdr:cNvPr>
        <xdr:cNvSpPr txBox="1"/>
      </xdr:nvSpPr>
      <xdr:spPr>
        <a:xfrm>
          <a:off x="16370300" y="93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66388</xdr:rowOff>
    </xdr:from>
    <xdr:to>
      <xdr:col>86</xdr:col>
      <xdr:colOff>25400</xdr:colOff>
      <xdr:row>54</xdr:row>
      <xdr:rowOff>66388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932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156260</xdr:rowOff>
    </xdr:from>
    <xdr:ext cx="599010" cy="259045"/>
    <xdr:sp macro="" textlink="">
      <xdr:nvSpPr>
        <xdr:cNvPr id="588" name="教育費最大値テキスト">
          <a:extLst>
            <a:ext uri="{FF2B5EF4-FFF2-40B4-BE49-F238E27FC236}">
              <a16:creationId xmlns:a16="http://schemas.microsoft.com/office/drawing/2014/main" id="{00000000-0008-0000-0700-00004C020000}"/>
            </a:ext>
          </a:extLst>
        </xdr:cNvPr>
        <xdr:cNvSpPr txBox="1"/>
      </xdr:nvSpPr>
      <xdr:spPr>
        <a:xfrm>
          <a:off x="16370300" y="838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38133</xdr:rowOff>
    </xdr:from>
    <xdr:to>
      <xdr:col>86</xdr:col>
      <xdr:colOff>25400</xdr:colOff>
      <xdr:row>50</xdr:row>
      <xdr:rowOff>38133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6230600" y="861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85705</xdr:rowOff>
    </xdr:from>
    <xdr:to>
      <xdr:col>85</xdr:col>
      <xdr:colOff>127000</xdr:colOff>
      <xdr:row>51</xdr:row>
      <xdr:rowOff>134396</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5481300" y="8658205"/>
          <a:ext cx="838200" cy="22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89638</xdr:rowOff>
    </xdr:from>
    <xdr:ext cx="534377" cy="259045"/>
    <xdr:sp macro="" textlink="">
      <xdr:nvSpPr>
        <xdr:cNvPr id="591" name="教育費平均値テキスト">
          <a:extLst>
            <a:ext uri="{FF2B5EF4-FFF2-40B4-BE49-F238E27FC236}">
              <a16:creationId xmlns:a16="http://schemas.microsoft.com/office/drawing/2014/main" id="{00000000-0008-0000-0700-00004F020000}"/>
            </a:ext>
          </a:extLst>
        </xdr:cNvPr>
        <xdr:cNvSpPr txBox="1"/>
      </xdr:nvSpPr>
      <xdr:spPr>
        <a:xfrm>
          <a:off x="16370300" y="8833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111211</xdr:rowOff>
    </xdr:from>
    <xdr:to>
      <xdr:col>85</xdr:col>
      <xdr:colOff>177800</xdr:colOff>
      <xdr:row>52</xdr:row>
      <xdr:rowOff>41361</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6268700" y="885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134396</xdr:rowOff>
    </xdr:from>
    <xdr:to>
      <xdr:col>81</xdr:col>
      <xdr:colOff>50800</xdr:colOff>
      <xdr:row>52</xdr:row>
      <xdr:rowOff>67942</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4592300" y="8878346"/>
          <a:ext cx="889000" cy="10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68463</xdr:rowOff>
    </xdr:from>
    <xdr:to>
      <xdr:col>81</xdr:col>
      <xdr:colOff>101600</xdr:colOff>
      <xdr:row>52</xdr:row>
      <xdr:rowOff>170063</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5430500" y="898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161190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07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161143</xdr:rowOff>
    </xdr:from>
    <xdr:to>
      <xdr:col>76</xdr:col>
      <xdr:colOff>114300</xdr:colOff>
      <xdr:row>52</xdr:row>
      <xdr:rowOff>67942</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3703300" y="8905093"/>
          <a:ext cx="889000" cy="7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134894</xdr:rowOff>
    </xdr:from>
    <xdr:to>
      <xdr:col>76</xdr:col>
      <xdr:colOff>165100</xdr:colOff>
      <xdr:row>53</xdr:row>
      <xdr:rowOff>65044</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45415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56171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14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161143</xdr:rowOff>
    </xdr:from>
    <xdr:to>
      <xdr:col>71</xdr:col>
      <xdr:colOff>177800</xdr:colOff>
      <xdr:row>57</xdr:row>
      <xdr:rowOff>92288</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flipV="1">
          <a:off x="12814300" y="8905093"/>
          <a:ext cx="889000" cy="95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128905</xdr:rowOff>
    </xdr:from>
    <xdr:to>
      <xdr:col>72</xdr:col>
      <xdr:colOff>38100</xdr:colOff>
      <xdr:row>53</xdr:row>
      <xdr:rowOff>59055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3652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50182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1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59205</xdr:rowOff>
    </xdr:from>
    <xdr:to>
      <xdr:col>67</xdr:col>
      <xdr:colOff>101600</xdr:colOff>
      <xdr:row>58</xdr:row>
      <xdr:rowOff>160805</xdr:rowOff>
    </xdr:to>
    <xdr:sp macro="" textlink="">
      <xdr:nvSpPr>
        <xdr:cNvPr id="602" name="フローチャート: 判断 601">
          <a:extLst>
            <a:ext uri="{FF2B5EF4-FFF2-40B4-BE49-F238E27FC236}">
              <a16:creationId xmlns:a16="http://schemas.microsoft.com/office/drawing/2014/main" id="{00000000-0008-0000-0700-00005A020000}"/>
            </a:ext>
          </a:extLst>
        </xdr:cNvPr>
        <xdr:cNvSpPr/>
      </xdr:nvSpPr>
      <xdr:spPr>
        <a:xfrm>
          <a:off x="12763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151932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0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34905</xdr:rowOff>
    </xdr:from>
    <xdr:to>
      <xdr:col>85</xdr:col>
      <xdr:colOff>177800</xdr:colOff>
      <xdr:row>50</xdr:row>
      <xdr:rowOff>136505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6268700" y="860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121282</xdr:rowOff>
    </xdr:from>
    <xdr:ext cx="599010" cy="259045"/>
    <xdr:sp macro="" textlink="">
      <xdr:nvSpPr>
        <xdr:cNvPr id="610" name="教育費該当値テキスト">
          <a:extLst>
            <a:ext uri="{FF2B5EF4-FFF2-40B4-BE49-F238E27FC236}">
              <a16:creationId xmlns:a16="http://schemas.microsoft.com/office/drawing/2014/main" id="{00000000-0008-0000-0700-000062020000}"/>
            </a:ext>
          </a:extLst>
        </xdr:cNvPr>
        <xdr:cNvSpPr txBox="1"/>
      </xdr:nvSpPr>
      <xdr:spPr>
        <a:xfrm>
          <a:off x="16370300" y="852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83596</xdr:rowOff>
    </xdr:from>
    <xdr:to>
      <xdr:col>81</xdr:col>
      <xdr:colOff>101600</xdr:colOff>
      <xdr:row>52</xdr:row>
      <xdr:rowOff>13746</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5430500" y="882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30273</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5214111" y="860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17142</xdr:rowOff>
    </xdr:from>
    <xdr:to>
      <xdr:col>76</xdr:col>
      <xdr:colOff>165100</xdr:colOff>
      <xdr:row>52</xdr:row>
      <xdr:rowOff>118742</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4541500" y="893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135269</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4325111" y="870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110343</xdr:rowOff>
    </xdr:from>
    <xdr:to>
      <xdr:col>72</xdr:col>
      <xdr:colOff>38100</xdr:colOff>
      <xdr:row>52</xdr:row>
      <xdr:rowOff>40493</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3652500" y="885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57020</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3436111" y="862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41488</xdr:rowOff>
    </xdr:from>
    <xdr:to>
      <xdr:col>67</xdr:col>
      <xdr:colOff>101600</xdr:colOff>
      <xdr:row>57</xdr:row>
      <xdr:rowOff>143088</xdr:rowOff>
    </xdr:to>
    <xdr:sp macro="" textlink="">
      <xdr:nvSpPr>
        <xdr:cNvPr id="617" name="楕円 616">
          <a:extLst>
            <a:ext uri="{FF2B5EF4-FFF2-40B4-BE49-F238E27FC236}">
              <a16:creationId xmlns:a16="http://schemas.microsoft.com/office/drawing/2014/main" id="{00000000-0008-0000-0700-000069020000}"/>
            </a:ext>
          </a:extLst>
        </xdr:cNvPr>
        <xdr:cNvSpPr/>
      </xdr:nvSpPr>
      <xdr:spPr>
        <a:xfrm>
          <a:off x="12763500" y="981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159615</xdr:rowOff>
    </xdr:from>
    <xdr:ext cx="534377"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547111" y="958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20256</xdr:rowOff>
    </xdr:from>
    <xdr:to>
      <xdr:col>85</xdr:col>
      <xdr:colOff>126364</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93206"/>
          <a:ext cx="1269" cy="1395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138383</xdr:rowOff>
    </xdr:from>
    <xdr:ext cx="469744"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6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20256</xdr:rowOff>
    </xdr:from>
    <xdr:to>
      <xdr:col>86</xdr:col>
      <xdr:colOff>25400</xdr:colOff>
      <xdr:row>71</xdr:row>
      <xdr:rowOff>20256</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9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78359</xdr:rowOff>
    </xdr:from>
    <xdr:to>
      <xdr:col>85</xdr:col>
      <xdr:colOff>127000</xdr:colOff>
      <xdr:row>75</xdr:row>
      <xdr:rowOff>1969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2765659"/>
          <a:ext cx="838200" cy="9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59517</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261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81090</xdr:rowOff>
    </xdr:from>
    <xdr:to>
      <xdr:col>85</xdr:col>
      <xdr:colOff>177800</xdr:colOff>
      <xdr:row>78</xdr:row>
      <xdr:rowOff>11240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2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78359</xdr:rowOff>
    </xdr:from>
    <xdr:to>
      <xdr:col>81</xdr:col>
      <xdr:colOff>50800</xdr:colOff>
      <xdr:row>76</xdr:row>
      <xdr:rowOff>114745</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4592300" y="12765659"/>
          <a:ext cx="889000" cy="37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18605</xdr:rowOff>
    </xdr:from>
    <xdr:to>
      <xdr:col>81</xdr:col>
      <xdr:colOff>101600</xdr:colOff>
      <xdr:row>77</xdr:row>
      <xdr:rowOff>120205</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2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111332</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114745</xdr:rowOff>
    </xdr:from>
    <xdr:to>
      <xdr:col>76</xdr:col>
      <xdr:colOff>114300</xdr:colOff>
      <xdr:row>78</xdr:row>
      <xdr:rowOff>164275</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3703300" y="13144945"/>
          <a:ext cx="889000" cy="39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60706</xdr:rowOff>
    </xdr:from>
    <xdr:to>
      <xdr:col>76</xdr:col>
      <xdr:colOff>165100</xdr:colOff>
      <xdr:row>77</xdr:row>
      <xdr:rowOff>162306</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26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153433</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5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121602</xdr:rowOff>
    </xdr:from>
    <xdr:to>
      <xdr:col>71</xdr:col>
      <xdr:colOff>177800</xdr:colOff>
      <xdr:row>78</xdr:row>
      <xdr:rowOff>164275</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814300" y="13494702"/>
          <a:ext cx="889000" cy="4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10224</xdr:rowOff>
    </xdr:from>
    <xdr:to>
      <xdr:col>72</xdr:col>
      <xdr:colOff>38100</xdr:colOff>
      <xdr:row>78</xdr:row>
      <xdr:rowOff>111824</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38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128351</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158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10985</xdr:rowOff>
    </xdr:from>
    <xdr:to>
      <xdr:col>67</xdr:col>
      <xdr:colOff>101600</xdr:colOff>
      <xdr:row>78</xdr:row>
      <xdr:rowOff>112585</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38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129112</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159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122619</xdr:rowOff>
    </xdr:from>
    <xdr:to>
      <xdr:col>85</xdr:col>
      <xdr:colOff>177800</xdr:colOff>
      <xdr:row>75</xdr:row>
      <xdr:rowOff>52769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280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145496</xdr:rowOff>
    </xdr:from>
    <xdr:ext cx="469744"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26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27559</xdr:rowOff>
    </xdr:from>
    <xdr:to>
      <xdr:col>81</xdr:col>
      <xdr:colOff>101600</xdr:colOff>
      <xdr:row>74</xdr:row>
      <xdr:rowOff>129159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271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145686</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246428" y="1249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63945</xdr:rowOff>
    </xdr:from>
    <xdr:to>
      <xdr:col>76</xdr:col>
      <xdr:colOff>165100</xdr:colOff>
      <xdr:row>76</xdr:row>
      <xdr:rowOff>165545</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0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10621</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357428" y="1286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113475</xdr:rowOff>
    </xdr:from>
    <xdr:to>
      <xdr:col>72</xdr:col>
      <xdr:colOff>38100</xdr:colOff>
      <xdr:row>79</xdr:row>
      <xdr:rowOff>43625</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48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34752</xdr:rowOff>
    </xdr:from>
    <xdr:ext cx="378565"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14017" y="13579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70802</xdr:rowOff>
    </xdr:from>
    <xdr:to>
      <xdr:col>67</xdr:col>
      <xdr:colOff>101600</xdr:colOff>
      <xdr:row>79</xdr:row>
      <xdr:rowOff>952</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44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163529</xdr:rowOff>
    </xdr:from>
    <xdr:ext cx="378565"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25017" y="1353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1" name="公債費グラフ枠">
          <a:extLst>
            <a:ext uri="{FF2B5EF4-FFF2-40B4-BE49-F238E27FC236}">
              <a16:creationId xmlns:a16="http://schemas.microsoft.com/office/drawing/2014/main" id="{00000000-0008-0000-0700-0000B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149106</xdr:rowOff>
    </xdr:from>
    <xdr:to>
      <xdr:col>85</xdr:col>
      <xdr:colOff>126364</xdr:colOff>
      <xdr:row>98</xdr:row>
      <xdr:rowOff>28502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6317595" y="15579606"/>
          <a:ext cx="1269" cy="125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32329</xdr:rowOff>
    </xdr:from>
    <xdr:ext cx="534377" cy="259045"/>
    <xdr:sp macro="" textlink="">
      <xdr:nvSpPr>
        <xdr:cNvPr id="703" name="公債費最小値テキスト">
          <a:extLst>
            <a:ext uri="{FF2B5EF4-FFF2-40B4-BE49-F238E27FC236}">
              <a16:creationId xmlns:a16="http://schemas.microsoft.com/office/drawing/2014/main" id="{00000000-0008-0000-0700-0000BF020000}"/>
            </a:ext>
          </a:extLst>
        </xdr:cNvPr>
        <xdr:cNvSpPr txBox="1"/>
      </xdr:nvSpPr>
      <xdr:spPr>
        <a:xfrm>
          <a:off x="16370300" y="1683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28502</xdr:rowOff>
    </xdr:from>
    <xdr:to>
      <xdr:col>86</xdr:col>
      <xdr:colOff>25400</xdr:colOff>
      <xdr:row>98</xdr:row>
      <xdr:rowOff>28502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6830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95783</xdr:rowOff>
    </xdr:from>
    <xdr:ext cx="534377" cy="259045"/>
    <xdr:sp macro="" textlink="">
      <xdr:nvSpPr>
        <xdr:cNvPr id="705" name="公債費最大値テキスト">
          <a:extLst>
            <a:ext uri="{FF2B5EF4-FFF2-40B4-BE49-F238E27FC236}">
              <a16:creationId xmlns:a16="http://schemas.microsoft.com/office/drawing/2014/main" id="{00000000-0008-0000-0700-0000C1020000}"/>
            </a:ext>
          </a:extLst>
        </xdr:cNvPr>
        <xdr:cNvSpPr txBox="1"/>
      </xdr:nvSpPr>
      <xdr:spPr>
        <a:xfrm>
          <a:off x="16370300" y="1535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149106</xdr:rowOff>
    </xdr:from>
    <xdr:to>
      <xdr:col>86</xdr:col>
      <xdr:colOff>25400</xdr:colOff>
      <xdr:row>90</xdr:row>
      <xdr:rowOff>149106</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6230600" y="1557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85327</xdr:rowOff>
    </xdr:from>
    <xdr:to>
      <xdr:col>85</xdr:col>
      <xdr:colOff>127000</xdr:colOff>
      <xdr:row>91</xdr:row>
      <xdr:rowOff>168503</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5481300" y="15687277"/>
          <a:ext cx="838200" cy="8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43846</xdr:rowOff>
    </xdr:from>
    <xdr:ext cx="534377" cy="259045"/>
    <xdr:sp macro="" textlink="">
      <xdr:nvSpPr>
        <xdr:cNvPr id="708" name="公債費平均値テキスト">
          <a:extLst>
            <a:ext uri="{FF2B5EF4-FFF2-40B4-BE49-F238E27FC236}">
              <a16:creationId xmlns:a16="http://schemas.microsoft.com/office/drawing/2014/main" id="{00000000-0008-0000-0700-0000C4020000}"/>
            </a:ext>
          </a:extLst>
        </xdr:cNvPr>
        <xdr:cNvSpPr txBox="1"/>
      </xdr:nvSpPr>
      <xdr:spPr>
        <a:xfrm>
          <a:off x="16370300" y="16160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65419</xdr:rowOff>
    </xdr:from>
    <xdr:to>
      <xdr:col>85</xdr:col>
      <xdr:colOff>177800</xdr:colOff>
      <xdr:row>94</xdr:row>
      <xdr:rowOff>167019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6268700" y="1618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168503</xdr:rowOff>
    </xdr:from>
    <xdr:to>
      <xdr:col>81</xdr:col>
      <xdr:colOff>50800</xdr:colOff>
      <xdr:row>92</xdr:row>
      <xdr:rowOff>56359</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4592300" y="15770453"/>
          <a:ext cx="889000" cy="5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13396</xdr:rowOff>
    </xdr:from>
    <xdr:to>
      <xdr:col>81</xdr:col>
      <xdr:colOff>101600</xdr:colOff>
      <xdr:row>94</xdr:row>
      <xdr:rowOff>114996</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5430500" y="1612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106123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22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95450</xdr:rowOff>
    </xdr:from>
    <xdr:to>
      <xdr:col>76</xdr:col>
      <xdr:colOff>114300</xdr:colOff>
      <xdr:row>92</xdr:row>
      <xdr:rowOff>56359</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3703300" y="15525950"/>
          <a:ext cx="889000" cy="30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136906</xdr:rowOff>
    </xdr:from>
    <xdr:to>
      <xdr:col>76</xdr:col>
      <xdr:colOff>165100</xdr:colOff>
      <xdr:row>94</xdr:row>
      <xdr:rowOff>67056</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4541500" y="1608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58183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17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95450</xdr:rowOff>
    </xdr:from>
    <xdr:to>
      <xdr:col>71</xdr:col>
      <xdr:colOff>177800</xdr:colOff>
      <xdr:row>91</xdr:row>
      <xdr:rowOff>45909</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flipV="1">
          <a:off x="12814300" y="15525950"/>
          <a:ext cx="889000" cy="12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155880</xdr:rowOff>
    </xdr:from>
    <xdr:to>
      <xdr:col>72</xdr:col>
      <xdr:colOff>38100</xdr:colOff>
      <xdr:row>94</xdr:row>
      <xdr:rowOff>86030</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3652500" y="161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77157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19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135274</xdr:rowOff>
    </xdr:from>
    <xdr:to>
      <xdr:col>67</xdr:col>
      <xdr:colOff>101600</xdr:colOff>
      <xdr:row>94</xdr:row>
      <xdr:rowOff>65424</xdr:rowOff>
    </xdr:to>
    <xdr:sp macro="" textlink="">
      <xdr:nvSpPr>
        <xdr:cNvPr id="719" name="フローチャート: 判断 718">
          <a:extLst>
            <a:ext uri="{FF2B5EF4-FFF2-40B4-BE49-F238E27FC236}">
              <a16:creationId xmlns:a16="http://schemas.microsoft.com/office/drawing/2014/main" id="{00000000-0008-0000-0700-0000CF020000}"/>
            </a:ext>
          </a:extLst>
        </xdr:cNvPr>
        <xdr:cNvSpPr/>
      </xdr:nvSpPr>
      <xdr:spPr>
        <a:xfrm>
          <a:off x="12763500" y="1608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56551</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17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34527</xdr:rowOff>
    </xdr:from>
    <xdr:to>
      <xdr:col>85</xdr:col>
      <xdr:colOff>177800</xdr:colOff>
      <xdr:row>91</xdr:row>
      <xdr:rowOff>136127</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6268700" y="1563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120904</xdr:rowOff>
    </xdr:from>
    <xdr:ext cx="534377" cy="259045"/>
    <xdr:sp macro="" textlink="">
      <xdr:nvSpPr>
        <xdr:cNvPr id="727" name="公債費該当値テキスト">
          <a:extLst>
            <a:ext uri="{FF2B5EF4-FFF2-40B4-BE49-F238E27FC236}">
              <a16:creationId xmlns:a16="http://schemas.microsoft.com/office/drawing/2014/main" id="{00000000-0008-0000-0700-0000D7020000}"/>
            </a:ext>
          </a:extLst>
        </xdr:cNvPr>
        <xdr:cNvSpPr txBox="1"/>
      </xdr:nvSpPr>
      <xdr:spPr>
        <a:xfrm>
          <a:off x="16370300" y="1555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117703</xdr:rowOff>
    </xdr:from>
    <xdr:to>
      <xdr:col>81</xdr:col>
      <xdr:colOff>101600</xdr:colOff>
      <xdr:row>92</xdr:row>
      <xdr:rowOff>47853</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5430500" y="1571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64380</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5214111" y="1549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5559</xdr:rowOff>
    </xdr:from>
    <xdr:to>
      <xdr:col>76</xdr:col>
      <xdr:colOff>165100</xdr:colOff>
      <xdr:row>92</xdr:row>
      <xdr:rowOff>107159</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4541500" y="1577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123686</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4325111" y="1555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44650</xdr:rowOff>
    </xdr:from>
    <xdr:to>
      <xdr:col>72</xdr:col>
      <xdr:colOff>38100</xdr:colOff>
      <xdr:row>90</xdr:row>
      <xdr:rowOff>146250</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3652500" y="1547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88</xdr:row>
      <xdr:rowOff>162777</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3436111" y="1525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166559</xdr:rowOff>
    </xdr:from>
    <xdr:to>
      <xdr:col>67</xdr:col>
      <xdr:colOff>101600</xdr:colOff>
      <xdr:row>91</xdr:row>
      <xdr:rowOff>96709</xdr:rowOff>
    </xdr:to>
    <xdr:sp macro="" textlink="">
      <xdr:nvSpPr>
        <xdr:cNvPr id="734" name="楕円 733">
          <a:extLst>
            <a:ext uri="{FF2B5EF4-FFF2-40B4-BE49-F238E27FC236}">
              <a16:creationId xmlns:a16="http://schemas.microsoft.com/office/drawing/2014/main" id="{00000000-0008-0000-0700-0000DE020000}"/>
            </a:ext>
          </a:extLst>
        </xdr:cNvPr>
        <xdr:cNvSpPr/>
      </xdr:nvSpPr>
      <xdr:spPr>
        <a:xfrm>
          <a:off x="12763500" y="1559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113236</xdr:rowOff>
    </xdr:from>
    <xdr:ext cx="534377"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2547111" y="1537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3" name="正方形/長方形 742">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a:extLst>
            <a:ext uri="{FF2B5EF4-FFF2-40B4-BE49-F238E27FC236}">
              <a16:creationId xmlns:a16="http://schemas.microsoft.com/office/drawing/2014/main" id="{00000000-0008-0000-0700-0000F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7239</xdr:rowOff>
    </xdr:from>
    <xdr:to>
      <xdr:col>116</xdr:col>
      <xdr:colOff>62864</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22159595" y="5322189"/>
          <a:ext cx="1269" cy="1408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60" name="諸支出金最小値テキスト">
          <a:extLst>
            <a:ext uri="{FF2B5EF4-FFF2-40B4-BE49-F238E27FC236}">
              <a16:creationId xmlns:a16="http://schemas.microsoft.com/office/drawing/2014/main" id="{00000000-0008-0000-0700-0000F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125366</xdr:rowOff>
    </xdr:from>
    <xdr:ext cx="534377" cy="259045"/>
    <xdr:sp macro="" textlink="">
      <xdr:nvSpPr>
        <xdr:cNvPr id="762" name="諸支出金最大値テキスト">
          <a:extLst>
            <a:ext uri="{FF2B5EF4-FFF2-40B4-BE49-F238E27FC236}">
              <a16:creationId xmlns:a16="http://schemas.microsoft.com/office/drawing/2014/main" id="{00000000-0008-0000-0700-0000FA020000}"/>
            </a:ext>
          </a:extLst>
        </xdr:cNvPr>
        <xdr:cNvSpPr txBox="1"/>
      </xdr:nvSpPr>
      <xdr:spPr>
        <a:xfrm>
          <a:off x="22212300" y="509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11,093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7239</xdr:rowOff>
    </xdr:from>
    <xdr:to>
      <xdr:col>116</xdr:col>
      <xdr:colOff>152400</xdr:colOff>
      <xdr:row>31</xdr:row>
      <xdr:rowOff>7239</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2072600" y="532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33909</xdr:rowOff>
    </xdr:from>
    <xdr:to>
      <xdr:col>116</xdr:col>
      <xdr:colOff>63500</xdr:colOff>
      <xdr:row>34</xdr:row>
      <xdr:rowOff>37719</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flipV="1">
          <a:off x="21323300" y="5520309"/>
          <a:ext cx="838200" cy="3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81043</xdr:rowOff>
    </xdr:from>
    <xdr:ext cx="469744" cy="259045"/>
    <xdr:sp macro="" textlink="">
      <xdr:nvSpPr>
        <xdr:cNvPr id="765" name="諸支出金平均値テキスト">
          <a:extLst>
            <a:ext uri="{FF2B5EF4-FFF2-40B4-BE49-F238E27FC236}">
              <a16:creationId xmlns:a16="http://schemas.microsoft.com/office/drawing/2014/main" id="{00000000-0008-0000-0700-0000FD020000}"/>
            </a:ext>
          </a:extLst>
        </xdr:cNvPr>
        <xdr:cNvSpPr txBox="1"/>
      </xdr:nvSpPr>
      <xdr:spPr>
        <a:xfrm>
          <a:off x="22212300" y="62532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102616</xdr:rowOff>
    </xdr:from>
    <xdr:to>
      <xdr:col>116</xdr:col>
      <xdr:colOff>114300</xdr:colOff>
      <xdr:row>37</xdr:row>
      <xdr:rowOff>32766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21107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37719</xdr:rowOff>
    </xdr:from>
    <xdr:to>
      <xdr:col>111</xdr:col>
      <xdr:colOff>177800</xdr:colOff>
      <xdr:row>34</xdr:row>
      <xdr:rowOff>160528</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flipV="1">
          <a:off x="20434300" y="5867019"/>
          <a:ext cx="889000" cy="12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96774</xdr:rowOff>
    </xdr:from>
    <xdr:to>
      <xdr:col>112</xdr:col>
      <xdr:colOff>38100</xdr:colOff>
      <xdr:row>37</xdr:row>
      <xdr:rowOff>26924</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21272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18051</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088428" y="636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160528</xdr:rowOff>
    </xdr:from>
    <xdr:to>
      <xdr:col>107</xdr:col>
      <xdr:colOff>50800</xdr:colOff>
      <xdr:row>35</xdr:row>
      <xdr:rowOff>2159</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flipV="1">
          <a:off x="19545300" y="5989828"/>
          <a:ext cx="889000" cy="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58674</xdr:rowOff>
    </xdr:from>
    <xdr:to>
      <xdr:col>107</xdr:col>
      <xdr:colOff>101600</xdr:colOff>
      <xdr:row>36</xdr:row>
      <xdr:rowOff>160274</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0383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151401</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199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168783</xdr:rowOff>
    </xdr:from>
    <xdr:to>
      <xdr:col>102</xdr:col>
      <xdr:colOff>114300</xdr:colOff>
      <xdr:row>35</xdr:row>
      <xdr:rowOff>2159</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656300" y="599808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29972</xdr:rowOff>
    </xdr:from>
    <xdr:to>
      <xdr:col>102</xdr:col>
      <xdr:colOff>165100</xdr:colOff>
      <xdr:row>36</xdr:row>
      <xdr:rowOff>131572</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9494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122699</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10428" y="629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2794</xdr:rowOff>
    </xdr:from>
    <xdr:to>
      <xdr:col>98</xdr:col>
      <xdr:colOff>38100</xdr:colOff>
      <xdr:row>36</xdr:row>
      <xdr:rowOff>104394</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18605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95521</xdr:rowOff>
    </xdr:from>
    <xdr:ext cx="469744"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21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154559</xdr:rowOff>
    </xdr:from>
    <xdr:to>
      <xdr:col>116</xdr:col>
      <xdr:colOff>114300</xdr:colOff>
      <xdr:row>32</xdr:row>
      <xdr:rowOff>84709</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2110700" y="546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5986</xdr:rowOff>
    </xdr:from>
    <xdr:ext cx="469744" cy="259045"/>
    <xdr:sp macro="" textlink="">
      <xdr:nvSpPr>
        <xdr:cNvPr id="784" name="諸支出金該当値テキスト">
          <a:extLst>
            <a:ext uri="{FF2B5EF4-FFF2-40B4-BE49-F238E27FC236}">
              <a16:creationId xmlns:a16="http://schemas.microsoft.com/office/drawing/2014/main" id="{00000000-0008-0000-0700-000010030000}"/>
            </a:ext>
          </a:extLst>
        </xdr:cNvPr>
        <xdr:cNvSpPr txBox="1"/>
      </xdr:nvSpPr>
      <xdr:spPr>
        <a:xfrm>
          <a:off x="22212300" y="532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158369</xdr:rowOff>
    </xdr:from>
    <xdr:to>
      <xdr:col>112</xdr:col>
      <xdr:colOff>38100</xdr:colOff>
      <xdr:row>34</xdr:row>
      <xdr:rowOff>88519</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1272500" y="581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105046</xdr:rowOff>
    </xdr:from>
    <xdr:ext cx="469744"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088428" y="559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109728</xdr:rowOff>
    </xdr:from>
    <xdr:to>
      <xdr:col>107</xdr:col>
      <xdr:colOff>101600</xdr:colOff>
      <xdr:row>35</xdr:row>
      <xdr:rowOff>39878</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20383500" y="593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56405</xdr:rowOff>
    </xdr:from>
    <xdr:ext cx="469744"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0199428" y="571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122809</xdr:rowOff>
    </xdr:from>
    <xdr:to>
      <xdr:col>102</xdr:col>
      <xdr:colOff>165100</xdr:colOff>
      <xdr:row>35</xdr:row>
      <xdr:rowOff>52959</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9494500" y="595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69486</xdr:rowOff>
    </xdr:from>
    <xdr:ext cx="469744"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310428" y="572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117983</xdr:rowOff>
    </xdr:from>
    <xdr:to>
      <xdr:col>98</xdr:col>
      <xdr:colOff>38100</xdr:colOff>
      <xdr:row>35</xdr:row>
      <xdr:rowOff>48133</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18605500" y="594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64660</xdr:rowOff>
    </xdr:from>
    <xdr:ext cx="469744"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421428" y="572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a:extLst>
            <a:ext uri="{FF2B5EF4-FFF2-40B4-BE49-F238E27FC236}">
              <a16:creationId xmlns:a16="http://schemas.microsoft.com/office/drawing/2014/main" id="{00000000-0008-0000-0700-00002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9" name="前年度繰上充用金最小値テキスト">
          <a:extLst>
            <a:ext uri="{FF2B5EF4-FFF2-40B4-BE49-F238E27FC236}">
              <a16:creationId xmlns:a16="http://schemas.microsoft.com/office/drawing/2014/main" id="{00000000-0008-0000-0700-00002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1" name="前年度繰上充用金最大値テキスト">
          <a:extLst>
            <a:ext uri="{FF2B5EF4-FFF2-40B4-BE49-F238E27FC236}">
              <a16:creationId xmlns:a16="http://schemas.microsoft.com/office/drawing/2014/main" id="{00000000-0008-0000-0700-00002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4" name="前年度繰上充用金平均値テキスト">
          <a:extLst>
            <a:ext uri="{FF2B5EF4-FFF2-40B4-BE49-F238E27FC236}">
              <a16:creationId xmlns:a16="http://schemas.microsoft.com/office/drawing/2014/main" id="{00000000-0008-0000-0700-00002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3" name="前年度繰上充用金該当値テキスト">
          <a:extLst>
            <a:ext uri="{FF2B5EF4-FFF2-40B4-BE49-F238E27FC236}">
              <a16:creationId xmlns:a16="http://schemas.microsoft.com/office/drawing/2014/main" id="{00000000-0008-0000-0700-00004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a:extLst>
            <a:ext uri="{FF2B5EF4-FFF2-40B4-BE49-F238E27FC236}">
              <a16:creationId xmlns:a16="http://schemas.microsoft.com/office/drawing/2014/main" id="{00000000-0008-0000-0700-00004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683,388</a:t>
          </a:r>
          <a:r>
            <a:rPr kumimoji="1" lang="ja-JP" altLang="en-US" sz="1300">
              <a:latin typeface="ＭＳ Ｐゴシック" panose="020B0600070205080204" pitchFamily="50" charset="-128"/>
              <a:ea typeface="ＭＳ Ｐゴシック" panose="020B0600070205080204" pitchFamily="50" charset="-128"/>
            </a:rPr>
            <a:t>円であり、類似団体中高い方から５番目（類似団体加重平均は</a:t>
          </a:r>
          <a:r>
            <a:rPr kumimoji="1" lang="en-US" altLang="ja-JP" sz="1300">
              <a:latin typeface="ＭＳ Ｐゴシック" panose="020B0600070205080204" pitchFamily="50" charset="-128"/>
              <a:ea typeface="ＭＳ Ｐゴシック" panose="020B0600070205080204" pitchFamily="50" charset="-128"/>
            </a:rPr>
            <a:t>648,820</a:t>
          </a:r>
          <a:r>
            <a:rPr kumimoji="1" lang="ja-JP" altLang="en-US" sz="1300">
              <a:latin typeface="ＭＳ Ｐゴシック" panose="020B0600070205080204" pitchFamily="50" charset="-128"/>
              <a:ea typeface="ＭＳ Ｐゴシック" panose="020B0600070205080204" pitchFamily="50" charset="-128"/>
            </a:rPr>
            <a:t>円）となる。類似団体平均と比べて、教育費、民生費、公債費などが高い水準にあることが要因である。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102,362</a:t>
          </a:r>
          <a:r>
            <a:rPr kumimoji="1" lang="ja-JP" altLang="en-US" sz="1300">
              <a:latin typeface="ＭＳ Ｐゴシック" panose="020B0600070205080204" pitchFamily="50" charset="-128"/>
              <a:ea typeface="ＭＳ Ｐゴシック" panose="020B0600070205080204" pitchFamily="50" charset="-128"/>
            </a:rPr>
            <a:t>円であり、類似団体平均より</a:t>
          </a:r>
          <a:r>
            <a:rPr kumimoji="1" lang="en-US" altLang="ja-JP" sz="1300">
              <a:latin typeface="ＭＳ Ｐゴシック" panose="020B0600070205080204" pitchFamily="50" charset="-128"/>
              <a:ea typeface="ＭＳ Ｐゴシック" panose="020B0600070205080204" pitchFamily="50" charset="-128"/>
            </a:rPr>
            <a:t>10,838</a:t>
          </a:r>
          <a:r>
            <a:rPr kumimoji="1" lang="ja-JP" altLang="en-US" sz="1300">
              <a:latin typeface="ＭＳ Ｐゴシック" panose="020B0600070205080204" pitchFamily="50" charset="-128"/>
              <a:ea typeface="ＭＳ Ｐゴシック" panose="020B0600070205080204" pitchFamily="50" charset="-128"/>
            </a:rPr>
            <a:t>円高い。主な要因としては、市立の工業高等専門学校や大学などの教育施設を運営していることが挙げられる。令和２年度は、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スクール構想による校内</a:t>
          </a:r>
          <a:r>
            <a:rPr kumimoji="1" lang="en-US" altLang="ja-JP" sz="1300">
              <a:latin typeface="ＭＳ Ｐゴシック" panose="020B0600070205080204" pitchFamily="50" charset="-128"/>
              <a:ea typeface="ＭＳ Ｐゴシック" panose="020B0600070205080204" pitchFamily="50" charset="-128"/>
            </a:rPr>
            <a:t>LAN</a:t>
          </a:r>
          <a:r>
            <a:rPr kumimoji="1" lang="ja-JP" altLang="en-US" sz="1300">
              <a:latin typeface="ＭＳ Ｐゴシック" panose="020B0600070205080204" pitchFamily="50" charset="-128"/>
              <a:ea typeface="ＭＳ Ｐゴシック" panose="020B0600070205080204" pitchFamily="50" charset="-128"/>
            </a:rPr>
            <a:t>整備などにより歳出が増加したため、前年度と比較すると</a:t>
          </a:r>
          <a:r>
            <a:rPr kumimoji="1" lang="en-US" altLang="ja-JP" sz="1300">
              <a:latin typeface="ＭＳ Ｐゴシック" panose="020B0600070205080204" pitchFamily="50" charset="-128"/>
              <a:ea typeface="ＭＳ Ｐゴシック" panose="020B0600070205080204" pitchFamily="50" charset="-128"/>
            </a:rPr>
            <a:t>9,630</a:t>
          </a:r>
          <a:r>
            <a:rPr kumimoji="1" lang="ja-JP" altLang="en-US" sz="1300">
              <a:latin typeface="ＭＳ Ｐゴシック" panose="020B0600070205080204" pitchFamily="50" charset="-128"/>
              <a:ea typeface="ＭＳ Ｐゴシック" panose="020B0600070205080204" pitchFamily="50" charset="-128"/>
            </a:rPr>
            <a:t>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216,219</a:t>
          </a:r>
          <a:r>
            <a:rPr kumimoji="1" lang="ja-JP" altLang="en-US" sz="1300">
              <a:latin typeface="ＭＳ Ｐゴシック" panose="020B0600070205080204" pitchFamily="50" charset="-128"/>
              <a:ea typeface="ＭＳ Ｐゴシック" panose="020B0600070205080204" pitchFamily="50" charset="-128"/>
            </a:rPr>
            <a:t>円であり、類似団体平均より</a:t>
          </a:r>
          <a:r>
            <a:rPr kumimoji="1" lang="en-US" altLang="ja-JP" sz="1300">
              <a:latin typeface="ＭＳ Ｐゴシック" panose="020B0600070205080204" pitchFamily="50" charset="-128"/>
              <a:ea typeface="ＭＳ Ｐゴシック" panose="020B0600070205080204" pitchFamily="50" charset="-128"/>
            </a:rPr>
            <a:t>16,708</a:t>
          </a:r>
          <a:r>
            <a:rPr kumimoji="1" lang="ja-JP" altLang="en-US" sz="1300">
              <a:latin typeface="ＭＳ Ｐゴシック" panose="020B0600070205080204" pitchFamily="50" charset="-128"/>
              <a:ea typeface="ＭＳ Ｐゴシック" panose="020B0600070205080204" pitchFamily="50" charset="-128"/>
            </a:rPr>
            <a:t>円高い。生活保護費が類似団体平均より</a:t>
          </a:r>
          <a:r>
            <a:rPr kumimoji="1" lang="en-US" altLang="ja-JP" sz="1300">
              <a:latin typeface="ＭＳ Ｐゴシック" panose="020B0600070205080204" pitchFamily="50" charset="-128"/>
              <a:ea typeface="ＭＳ Ｐゴシック" panose="020B0600070205080204" pitchFamily="50" charset="-128"/>
            </a:rPr>
            <a:t>7,326</a:t>
          </a:r>
          <a:r>
            <a:rPr kumimoji="1" lang="ja-JP" altLang="en-US" sz="1300">
              <a:latin typeface="ＭＳ Ｐゴシック" panose="020B0600070205080204" pitchFamily="50" charset="-128"/>
              <a:ea typeface="ＭＳ Ｐゴシック" panose="020B0600070205080204" pitchFamily="50" charset="-128"/>
            </a:rPr>
            <a:t>円高いことや、類似団体と比べて高齢化率が高く（類似団体中高い方から４番目）、老人福祉費類似団体平均より</a:t>
          </a:r>
          <a:r>
            <a:rPr kumimoji="1" lang="en-US" altLang="ja-JP" sz="1300">
              <a:latin typeface="ＭＳ Ｐゴシック" panose="020B0600070205080204" pitchFamily="50" charset="-128"/>
              <a:ea typeface="ＭＳ Ｐゴシック" panose="020B0600070205080204" pitchFamily="50" charset="-128"/>
            </a:rPr>
            <a:t>4,739</a:t>
          </a:r>
          <a:r>
            <a:rPr kumimoji="1" lang="ja-JP" altLang="en-US" sz="1300">
              <a:latin typeface="ＭＳ Ｐゴシック" panose="020B0600070205080204" pitchFamily="50" charset="-128"/>
              <a:ea typeface="ＭＳ Ｐゴシック" panose="020B0600070205080204" pitchFamily="50" charset="-128"/>
            </a:rPr>
            <a:t>円高いことが主な要因である。令和２年度は 「子育て世帯への臨時特別給付金」及び「ひとり親世帯臨時特別給付金」を支給したことなどにより、前年度と比較すると</a:t>
          </a:r>
          <a:r>
            <a:rPr kumimoji="1" lang="en-US" altLang="ja-JP" sz="1300">
              <a:latin typeface="ＭＳ Ｐゴシック" panose="020B0600070205080204" pitchFamily="50" charset="-128"/>
              <a:ea typeface="ＭＳ Ｐゴシック" panose="020B0600070205080204" pitchFamily="50" charset="-128"/>
            </a:rPr>
            <a:t>9,040</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公債費は、性質別歳出決算分析表と同様に、震災関連の市債償還による影響が大きくなっている。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実質収支額については、職員総定数の削減や事務事業の見直しなど行財政改革の着実な取組みにより、継続的に黒字を確保している。</a:t>
          </a:r>
        </a:p>
        <a:p>
          <a:r>
            <a:rPr kumimoji="1" lang="ja-JP" altLang="en-US" sz="1200">
              <a:latin typeface="ＭＳ ゴシック" pitchFamily="49" charset="-128"/>
              <a:ea typeface="ＭＳ ゴシック" pitchFamily="49" charset="-128"/>
            </a:rPr>
            <a:t>　実質単年度収支については、決算剰余金を全額取り崩したことや新型コロナウイルス感染症対応のために財政調整基金を取り崩したことなどにより、赤字となっている。</a:t>
          </a:r>
        </a:p>
        <a:p>
          <a:r>
            <a:rPr kumimoji="1" lang="ja-JP" altLang="en-US" sz="1200">
              <a:latin typeface="ＭＳ ゴシック" pitchFamily="49" charset="-128"/>
              <a:ea typeface="ＭＳ ゴシック" pitchFamily="49" charset="-128"/>
            </a:rPr>
            <a:t>　なお、財政調整基金残高については、前述のとおり取崩しを行ったため、前年度比で減少している。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少子高齢化の進行などに伴う乗車料収入の減少等の影響により、自動車事業会計においては依然として資金不足が生じているが、宅地造成事業を行う新都市整備事業会計や上下水道事業の会計などにおいて資金の剰余が生じており、連結実質黒字を確保している。</a:t>
          </a:r>
        </a:p>
        <a:p>
          <a:r>
            <a:rPr kumimoji="1" lang="ja-JP" altLang="en-US" sz="1400">
              <a:latin typeface="ＭＳ ゴシック" pitchFamily="49" charset="-128"/>
              <a:ea typeface="ＭＳ ゴシック" pitchFamily="49" charset="-128"/>
            </a:rPr>
            <a:t>　自動車事業会計については、引き続き人件費の抑制などのコスト削減や、乗客増対策などの経営改善に取り組んでいく。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6" customWidth="1"/>
    <col min="12" max="12" width="2.26953125" style="186" customWidth="1"/>
    <col min="13" max="17" width="2.36328125" style="186" customWidth="1"/>
    <col min="18" max="119" width="2.08984375" style="186" customWidth="1"/>
    <col min="120" max="16384" width="0" style="186" hidden="1"/>
  </cols>
  <sheetData>
    <row r="1" spans="1:119" ht="33" customHeight="1" x14ac:dyDescent="0.2">
      <c r="A1" s="184"/>
      <c r="B1" s="404" t="s">
        <v>80</v>
      </c>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c r="AI1" s="404"/>
      <c r="AJ1" s="404"/>
      <c r="AK1" s="404"/>
      <c r="AL1" s="404"/>
      <c r="AM1" s="404"/>
      <c r="AN1" s="404"/>
      <c r="AO1" s="404"/>
      <c r="AP1" s="404"/>
      <c r="AQ1" s="404"/>
      <c r="AR1" s="404"/>
      <c r="AS1" s="404"/>
      <c r="AT1" s="404"/>
      <c r="AU1" s="404"/>
      <c r="AV1" s="404"/>
      <c r="AW1" s="404"/>
      <c r="AX1" s="404"/>
      <c r="AY1" s="404"/>
      <c r="AZ1" s="404"/>
      <c r="BA1" s="404"/>
      <c r="BB1" s="404"/>
      <c r="BC1" s="404"/>
      <c r="BD1" s="404"/>
      <c r="BE1" s="404"/>
      <c r="BF1" s="404"/>
      <c r="BG1" s="404"/>
      <c r="BH1" s="404"/>
      <c r="BI1" s="404"/>
      <c r="BJ1" s="404"/>
      <c r="BK1" s="404"/>
      <c r="BL1" s="404"/>
      <c r="BM1" s="404"/>
      <c r="BN1" s="404"/>
      <c r="BO1" s="404"/>
      <c r="BP1" s="404"/>
      <c r="BQ1" s="404"/>
      <c r="BR1" s="404"/>
      <c r="BS1" s="404"/>
      <c r="BT1" s="404"/>
      <c r="BU1" s="404"/>
      <c r="BV1" s="404"/>
      <c r="BW1" s="404"/>
      <c r="BX1" s="404"/>
      <c r="BY1" s="404"/>
      <c r="BZ1" s="404"/>
      <c r="CA1" s="404"/>
      <c r="CB1" s="404"/>
      <c r="CC1" s="404"/>
      <c r="CD1" s="404"/>
      <c r="CE1" s="404"/>
      <c r="CF1" s="404"/>
      <c r="CG1" s="404"/>
      <c r="CH1" s="404"/>
      <c r="CI1" s="404"/>
      <c r="CJ1" s="404"/>
      <c r="CK1" s="404"/>
      <c r="CL1" s="404"/>
      <c r="CM1" s="404"/>
      <c r="CN1" s="404"/>
      <c r="CO1" s="404"/>
      <c r="CP1" s="404"/>
      <c r="CQ1" s="404"/>
      <c r="CR1" s="404"/>
      <c r="CS1" s="404"/>
      <c r="CT1" s="404"/>
      <c r="CU1" s="404"/>
      <c r="CV1" s="404"/>
      <c r="CW1" s="404"/>
      <c r="CX1" s="404"/>
      <c r="CY1" s="404"/>
      <c r="CZ1" s="404"/>
      <c r="DA1" s="404"/>
      <c r="DB1" s="404"/>
      <c r="DC1" s="404"/>
      <c r="DD1" s="404"/>
      <c r="DE1" s="404"/>
      <c r="DF1" s="404"/>
      <c r="DG1" s="404"/>
      <c r="DH1" s="404"/>
      <c r="DI1" s="404"/>
      <c r="DJ1" s="185"/>
      <c r="DK1" s="185"/>
      <c r="DL1" s="185"/>
      <c r="DM1" s="185"/>
      <c r="DN1" s="185"/>
      <c r="DO1" s="185"/>
    </row>
    <row r="2" spans="1:119" ht="24" thickBot="1" x14ac:dyDescent="0.25">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5">
      <c r="A3" s="185"/>
      <c r="B3" s="405" t="s">
        <v>82</v>
      </c>
      <c r="C3" s="406"/>
      <c r="D3" s="406"/>
      <c r="E3" s="407"/>
      <c r="F3" s="407"/>
      <c r="G3" s="407"/>
      <c r="H3" s="407"/>
      <c r="I3" s="407"/>
      <c r="J3" s="407"/>
      <c r="K3" s="407"/>
      <c r="L3" s="407" t="s">
        <v>83</v>
      </c>
      <c r="M3" s="407"/>
      <c r="N3" s="407"/>
      <c r="O3" s="407"/>
      <c r="P3" s="407"/>
      <c r="Q3" s="407"/>
      <c r="R3" s="414"/>
      <c r="S3" s="414"/>
      <c r="T3" s="414"/>
      <c r="U3" s="414"/>
      <c r="V3" s="415"/>
      <c r="W3" s="389" t="s">
        <v>84</v>
      </c>
      <c r="X3" s="390"/>
      <c r="Y3" s="390"/>
      <c r="Z3" s="390"/>
      <c r="AA3" s="390"/>
      <c r="AB3" s="406"/>
      <c r="AC3" s="414" t="s">
        <v>85</v>
      </c>
      <c r="AD3" s="390"/>
      <c r="AE3" s="390"/>
      <c r="AF3" s="390"/>
      <c r="AG3" s="390"/>
      <c r="AH3" s="390"/>
      <c r="AI3" s="390"/>
      <c r="AJ3" s="390"/>
      <c r="AK3" s="390"/>
      <c r="AL3" s="391"/>
      <c r="AM3" s="389" t="s">
        <v>86</v>
      </c>
      <c r="AN3" s="390"/>
      <c r="AO3" s="390"/>
      <c r="AP3" s="390"/>
      <c r="AQ3" s="390"/>
      <c r="AR3" s="390"/>
      <c r="AS3" s="390"/>
      <c r="AT3" s="390"/>
      <c r="AU3" s="390"/>
      <c r="AV3" s="390"/>
      <c r="AW3" s="390"/>
      <c r="AX3" s="391"/>
      <c r="AY3" s="426" t="s">
        <v>1</v>
      </c>
      <c r="AZ3" s="427"/>
      <c r="BA3" s="427"/>
      <c r="BB3" s="427"/>
      <c r="BC3" s="427"/>
      <c r="BD3" s="427"/>
      <c r="BE3" s="427"/>
      <c r="BF3" s="427"/>
      <c r="BG3" s="427"/>
      <c r="BH3" s="427"/>
      <c r="BI3" s="427"/>
      <c r="BJ3" s="427"/>
      <c r="BK3" s="427"/>
      <c r="BL3" s="427"/>
      <c r="BM3" s="428"/>
      <c r="BN3" s="389" t="s">
        <v>87</v>
      </c>
      <c r="BO3" s="390"/>
      <c r="BP3" s="390"/>
      <c r="BQ3" s="390"/>
      <c r="BR3" s="390"/>
      <c r="BS3" s="390"/>
      <c r="BT3" s="390"/>
      <c r="BU3" s="391"/>
      <c r="BV3" s="389" t="s">
        <v>88</v>
      </c>
      <c r="BW3" s="390"/>
      <c r="BX3" s="390"/>
      <c r="BY3" s="390"/>
      <c r="BZ3" s="390"/>
      <c r="CA3" s="390"/>
      <c r="CB3" s="390"/>
      <c r="CC3" s="391"/>
      <c r="CD3" s="426" t="s">
        <v>1</v>
      </c>
      <c r="CE3" s="427"/>
      <c r="CF3" s="427"/>
      <c r="CG3" s="427"/>
      <c r="CH3" s="427"/>
      <c r="CI3" s="427"/>
      <c r="CJ3" s="427"/>
      <c r="CK3" s="427"/>
      <c r="CL3" s="427"/>
      <c r="CM3" s="427"/>
      <c r="CN3" s="427"/>
      <c r="CO3" s="427"/>
      <c r="CP3" s="427"/>
      <c r="CQ3" s="427"/>
      <c r="CR3" s="427"/>
      <c r="CS3" s="428"/>
      <c r="CT3" s="389" t="s">
        <v>89</v>
      </c>
      <c r="CU3" s="390"/>
      <c r="CV3" s="390"/>
      <c r="CW3" s="390"/>
      <c r="CX3" s="390"/>
      <c r="CY3" s="390"/>
      <c r="CZ3" s="390"/>
      <c r="DA3" s="391"/>
      <c r="DB3" s="389" t="s">
        <v>90</v>
      </c>
      <c r="DC3" s="390"/>
      <c r="DD3" s="390"/>
      <c r="DE3" s="390"/>
      <c r="DF3" s="390"/>
      <c r="DG3" s="390"/>
      <c r="DH3" s="390"/>
      <c r="DI3" s="391"/>
      <c r="DJ3" s="184"/>
      <c r="DK3" s="184"/>
      <c r="DL3" s="184"/>
      <c r="DM3" s="184"/>
      <c r="DN3" s="184"/>
      <c r="DO3" s="184"/>
    </row>
    <row r="4" spans="1:119" ht="18.75" customHeight="1" x14ac:dyDescent="0.2">
      <c r="A4" s="185"/>
      <c r="B4" s="408"/>
      <c r="C4" s="409"/>
      <c r="D4" s="409"/>
      <c r="E4" s="410"/>
      <c r="F4" s="410"/>
      <c r="G4" s="410"/>
      <c r="H4" s="410"/>
      <c r="I4" s="410"/>
      <c r="J4" s="410"/>
      <c r="K4" s="410"/>
      <c r="L4" s="410"/>
      <c r="M4" s="410"/>
      <c r="N4" s="410"/>
      <c r="O4" s="410"/>
      <c r="P4" s="410"/>
      <c r="Q4" s="410"/>
      <c r="R4" s="416"/>
      <c r="S4" s="416"/>
      <c r="T4" s="416"/>
      <c r="U4" s="416"/>
      <c r="V4" s="417"/>
      <c r="W4" s="420"/>
      <c r="X4" s="421"/>
      <c r="Y4" s="421"/>
      <c r="Z4" s="421"/>
      <c r="AA4" s="421"/>
      <c r="AB4" s="409"/>
      <c r="AC4" s="416"/>
      <c r="AD4" s="421"/>
      <c r="AE4" s="421"/>
      <c r="AF4" s="421"/>
      <c r="AG4" s="421"/>
      <c r="AH4" s="421"/>
      <c r="AI4" s="421"/>
      <c r="AJ4" s="421"/>
      <c r="AK4" s="421"/>
      <c r="AL4" s="424"/>
      <c r="AM4" s="422"/>
      <c r="AN4" s="423"/>
      <c r="AO4" s="423"/>
      <c r="AP4" s="423"/>
      <c r="AQ4" s="423"/>
      <c r="AR4" s="423"/>
      <c r="AS4" s="423"/>
      <c r="AT4" s="423"/>
      <c r="AU4" s="423"/>
      <c r="AV4" s="423"/>
      <c r="AW4" s="423"/>
      <c r="AX4" s="425"/>
      <c r="AY4" s="392" t="s">
        <v>91</v>
      </c>
      <c r="AZ4" s="393"/>
      <c r="BA4" s="393"/>
      <c r="BB4" s="393"/>
      <c r="BC4" s="393"/>
      <c r="BD4" s="393"/>
      <c r="BE4" s="393"/>
      <c r="BF4" s="393"/>
      <c r="BG4" s="393"/>
      <c r="BH4" s="393"/>
      <c r="BI4" s="393"/>
      <c r="BJ4" s="393"/>
      <c r="BK4" s="393"/>
      <c r="BL4" s="393"/>
      <c r="BM4" s="394"/>
      <c r="BN4" s="395">
        <v>1064734684</v>
      </c>
      <c r="BO4" s="396"/>
      <c r="BP4" s="396"/>
      <c r="BQ4" s="396"/>
      <c r="BR4" s="396"/>
      <c r="BS4" s="396"/>
      <c r="BT4" s="396"/>
      <c r="BU4" s="397"/>
      <c r="BV4" s="395">
        <v>860399080</v>
      </c>
      <c r="BW4" s="396"/>
      <c r="BX4" s="396"/>
      <c r="BY4" s="396"/>
      <c r="BZ4" s="396"/>
      <c r="CA4" s="396"/>
      <c r="CB4" s="396"/>
      <c r="CC4" s="397"/>
      <c r="CD4" s="398" t="s">
        <v>92</v>
      </c>
      <c r="CE4" s="399"/>
      <c r="CF4" s="399"/>
      <c r="CG4" s="399"/>
      <c r="CH4" s="399"/>
      <c r="CI4" s="399"/>
      <c r="CJ4" s="399"/>
      <c r="CK4" s="399"/>
      <c r="CL4" s="399"/>
      <c r="CM4" s="399"/>
      <c r="CN4" s="399"/>
      <c r="CO4" s="399"/>
      <c r="CP4" s="399"/>
      <c r="CQ4" s="399"/>
      <c r="CR4" s="399"/>
      <c r="CS4" s="400"/>
      <c r="CT4" s="401">
        <v>0.1</v>
      </c>
      <c r="CU4" s="402"/>
      <c r="CV4" s="402"/>
      <c r="CW4" s="402"/>
      <c r="CX4" s="402"/>
      <c r="CY4" s="402"/>
      <c r="CZ4" s="402"/>
      <c r="DA4" s="403"/>
      <c r="DB4" s="401">
        <v>0.3</v>
      </c>
      <c r="DC4" s="402"/>
      <c r="DD4" s="402"/>
      <c r="DE4" s="402"/>
      <c r="DF4" s="402"/>
      <c r="DG4" s="402"/>
      <c r="DH4" s="402"/>
      <c r="DI4" s="403"/>
      <c r="DJ4" s="184"/>
      <c r="DK4" s="184"/>
      <c r="DL4" s="184"/>
      <c r="DM4" s="184"/>
      <c r="DN4" s="184"/>
      <c r="DO4" s="184"/>
    </row>
    <row r="5" spans="1:119" ht="18.75" customHeight="1" x14ac:dyDescent="0.2">
      <c r="A5" s="185"/>
      <c r="B5" s="411"/>
      <c r="C5" s="412"/>
      <c r="D5" s="412"/>
      <c r="E5" s="413"/>
      <c r="F5" s="413"/>
      <c r="G5" s="413"/>
      <c r="H5" s="413"/>
      <c r="I5" s="413"/>
      <c r="J5" s="413"/>
      <c r="K5" s="413"/>
      <c r="L5" s="413"/>
      <c r="M5" s="413"/>
      <c r="N5" s="413"/>
      <c r="O5" s="413"/>
      <c r="P5" s="413"/>
      <c r="Q5" s="413"/>
      <c r="R5" s="418"/>
      <c r="S5" s="418"/>
      <c r="T5" s="418"/>
      <c r="U5" s="418"/>
      <c r="V5" s="419"/>
      <c r="W5" s="422"/>
      <c r="X5" s="423"/>
      <c r="Y5" s="423"/>
      <c r="Z5" s="423"/>
      <c r="AA5" s="423"/>
      <c r="AB5" s="412"/>
      <c r="AC5" s="418"/>
      <c r="AD5" s="423"/>
      <c r="AE5" s="423"/>
      <c r="AF5" s="423"/>
      <c r="AG5" s="423"/>
      <c r="AH5" s="423"/>
      <c r="AI5" s="423"/>
      <c r="AJ5" s="423"/>
      <c r="AK5" s="423"/>
      <c r="AL5" s="425"/>
      <c r="AM5" s="461" t="s">
        <v>93</v>
      </c>
      <c r="AN5" s="462"/>
      <c r="AO5" s="462"/>
      <c r="AP5" s="462"/>
      <c r="AQ5" s="462"/>
      <c r="AR5" s="462"/>
      <c r="AS5" s="462"/>
      <c r="AT5" s="463"/>
      <c r="AU5" s="464" t="s">
        <v>94</v>
      </c>
      <c r="AV5" s="465"/>
      <c r="AW5" s="465"/>
      <c r="AX5" s="465"/>
      <c r="AY5" s="466" t="s">
        <v>95</v>
      </c>
      <c r="AZ5" s="467"/>
      <c r="BA5" s="467"/>
      <c r="BB5" s="467"/>
      <c r="BC5" s="467"/>
      <c r="BD5" s="467"/>
      <c r="BE5" s="467"/>
      <c r="BF5" s="467"/>
      <c r="BG5" s="467"/>
      <c r="BH5" s="467"/>
      <c r="BI5" s="467"/>
      <c r="BJ5" s="467"/>
      <c r="BK5" s="467"/>
      <c r="BL5" s="467"/>
      <c r="BM5" s="468"/>
      <c r="BN5" s="432">
        <v>1043420498</v>
      </c>
      <c r="BO5" s="433"/>
      <c r="BP5" s="433"/>
      <c r="BQ5" s="433"/>
      <c r="BR5" s="433"/>
      <c r="BS5" s="433"/>
      <c r="BT5" s="433"/>
      <c r="BU5" s="434"/>
      <c r="BV5" s="432">
        <v>848479219</v>
      </c>
      <c r="BW5" s="433"/>
      <c r="BX5" s="433"/>
      <c r="BY5" s="433"/>
      <c r="BZ5" s="433"/>
      <c r="CA5" s="433"/>
      <c r="CB5" s="433"/>
      <c r="CC5" s="434"/>
      <c r="CD5" s="435" t="s">
        <v>96</v>
      </c>
      <c r="CE5" s="436"/>
      <c r="CF5" s="436"/>
      <c r="CG5" s="436"/>
      <c r="CH5" s="436"/>
      <c r="CI5" s="436"/>
      <c r="CJ5" s="436"/>
      <c r="CK5" s="436"/>
      <c r="CL5" s="436"/>
      <c r="CM5" s="436"/>
      <c r="CN5" s="436"/>
      <c r="CO5" s="436"/>
      <c r="CP5" s="436"/>
      <c r="CQ5" s="436"/>
      <c r="CR5" s="436"/>
      <c r="CS5" s="437"/>
      <c r="CT5" s="429">
        <v>99</v>
      </c>
      <c r="CU5" s="430"/>
      <c r="CV5" s="430"/>
      <c r="CW5" s="430"/>
      <c r="CX5" s="430"/>
      <c r="CY5" s="430"/>
      <c r="CZ5" s="430"/>
      <c r="DA5" s="431"/>
      <c r="DB5" s="429">
        <v>99.3</v>
      </c>
      <c r="DC5" s="430"/>
      <c r="DD5" s="430"/>
      <c r="DE5" s="430"/>
      <c r="DF5" s="430"/>
      <c r="DG5" s="430"/>
      <c r="DH5" s="430"/>
      <c r="DI5" s="431"/>
      <c r="DJ5" s="184"/>
      <c r="DK5" s="184"/>
      <c r="DL5" s="184"/>
      <c r="DM5" s="184"/>
      <c r="DN5" s="184"/>
      <c r="DO5" s="184"/>
    </row>
    <row r="6" spans="1:119" ht="18.75" customHeight="1" x14ac:dyDescent="0.2">
      <c r="A6" s="185"/>
      <c r="B6" s="438" t="s">
        <v>97</v>
      </c>
      <c r="C6" s="439"/>
      <c r="D6" s="439"/>
      <c r="E6" s="440"/>
      <c r="F6" s="440"/>
      <c r="G6" s="440"/>
      <c r="H6" s="440"/>
      <c r="I6" s="440"/>
      <c r="J6" s="440"/>
      <c r="K6" s="440"/>
      <c r="L6" s="440" t="s">
        <v>98</v>
      </c>
      <c r="M6" s="440"/>
      <c r="N6" s="440"/>
      <c r="O6" s="440"/>
      <c r="P6" s="440"/>
      <c r="Q6" s="440"/>
      <c r="R6" s="444"/>
      <c r="S6" s="444"/>
      <c r="T6" s="444"/>
      <c r="U6" s="444"/>
      <c r="V6" s="445"/>
      <c r="W6" s="448" t="s">
        <v>99</v>
      </c>
      <c r="X6" s="449"/>
      <c r="Y6" s="449"/>
      <c r="Z6" s="449"/>
      <c r="AA6" s="449"/>
      <c r="AB6" s="439"/>
      <c r="AC6" s="452" t="s">
        <v>100</v>
      </c>
      <c r="AD6" s="453"/>
      <c r="AE6" s="453"/>
      <c r="AF6" s="453"/>
      <c r="AG6" s="453"/>
      <c r="AH6" s="453"/>
      <c r="AI6" s="453"/>
      <c r="AJ6" s="453"/>
      <c r="AK6" s="453"/>
      <c r="AL6" s="454"/>
      <c r="AM6" s="461" t="s">
        <v>101</v>
      </c>
      <c r="AN6" s="462"/>
      <c r="AO6" s="462"/>
      <c r="AP6" s="462"/>
      <c r="AQ6" s="462"/>
      <c r="AR6" s="462"/>
      <c r="AS6" s="462"/>
      <c r="AT6" s="463"/>
      <c r="AU6" s="464" t="s">
        <v>102</v>
      </c>
      <c r="AV6" s="465"/>
      <c r="AW6" s="465"/>
      <c r="AX6" s="465"/>
      <c r="AY6" s="466" t="s">
        <v>103</v>
      </c>
      <c r="AZ6" s="467"/>
      <c r="BA6" s="467"/>
      <c r="BB6" s="467"/>
      <c r="BC6" s="467"/>
      <c r="BD6" s="467"/>
      <c r="BE6" s="467"/>
      <c r="BF6" s="467"/>
      <c r="BG6" s="467"/>
      <c r="BH6" s="467"/>
      <c r="BI6" s="467"/>
      <c r="BJ6" s="467"/>
      <c r="BK6" s="467"/>
      <c r="BL6" s="467"/>
      <c r="BM6" s="468"/>
      <c r="BN6" s="432">
        <v>21314186</v>
      </c>
      <c r="BO6" s="433"/>
      <c r="BP6" s="433"/>
      <c r="BQ6" s="433"/>
      <c r="BR6" s="433"/>
      <c r="BS6" s="433"/>
      <c r="BT6" s="433"/>
      <c r="BU6" s="434"/>
      <c r="BV6" s="432">
        <v>11919861</v>
      </c>
      <c r="BW6" s="433"/>
      <c r="BX6" s="433"/>
      <c r="BY6" s="433"/>
      <c r="BZ6" s="433"/>
      <c r="CA6" s="433"/>
      <c r="CB6" s="433"/>
      <c r="CC6" s="434"/>
      <c r="CD6" s="435" t="s">
        <v>104</v>
      </c>
      <c r="CE6" s="436"/>
      <c r="CF6" s="436"/>
      <c r="CG6" s="436"/>
      <c r="CH6" s="436"/>
      <c r="CI6" s="436"/>
      <c r="CJ6" s="436"/>
      <c r="CK6" s="436"/>
      <c r="CL6" s="436"/>
      <c r="CM6" s="436"/>
      <c r="CN6" s="436"/>
      <c r="CO6" s="436"/>
      <c r="CP6" s="436"/>
      <c r="CQ6" s="436"/>
      <c r="CR6" s="436"/>
      <c r="CS6" s="437"/>
      <c r="CT6" s="469">
        <v>108.8</v>
      </c>
      <c r="CU6" s="470"/>
      <c r="CV6" s="470"/>
      <c r="CW6" s="470"/>
      <c r="CX6" s="470"/>
      <c r="CY6" s="470"/>
      <c r="CZ6" s="470"/>
      <c r="DA6" s="471"/>
      <c r="DB6" s="469">
        <v>109.3</v>
      </c>
      <c r="DC6" s="470"/>
      <c r="DD6" s="470"/>
      <c r="DE6" s="470"/>
      <c r="DF6" s="470"/>
      <c r="DG6" s="470"/>
      <c r="DH6" s="470"/>
      <c r="DI6" s="471"/>
      <c r="DJ6" s="184"/>
      <c r="DK6" s="184"/>
      <c r="DL6" s="184"/>
      <c r="DM6" s="184"/>
      <c r="DN6" s="184"/>
      <c r="DO6" s="184"/>
    </row>
    <row r="7" spans="1:119" ht="18.75" customHeight="1" x14ac:dyDescent="0.2">
      <c r="A7" s="185"/>
      <c r="B7" s="408"/>
      <c r="C7" s="409"/>
      <c r="D7" s="409"/>
      <c r="E7" s="410"/>
      <c r="F7" s="410"/>
      <c r="G7" s="410"/>
      <c r="H7" s="410"/>
      <c r="I7" s="410"/>
      <c r="J7" s="410"/>
      <c r="K7" s="410"/>
      <c r="L7" s="410"/>
      <c r="M7" s="410"/>
      <c r="N7" s="410"/>
      <c r="O7" s="410"/>
      <c r="P7" s="410"/>
      <c r="Q7" s="410"/>
      <c r="R7" s="416"/>
      <c r="S7" s="416"/>
      <c r="T7" s="416"/>
      <c r="U7" s="416"/>
      <c r="V7" s="417"/>
      <c r="W7" s="420"/>
      <c r="X7" s="421"/>
      <c r="Y7" s="421"/>
      <c r="Z7" s="421"/>
      <c r="AA7" s="421"/>
      <c r="AB7" s="409"/>
      <c r="AC7" s="455"/>
      <c r="AD7" s="456"/>
      <c r="AE7" s="456"/>
      <c r="AF7" s="456"/>
      <c r="AG7" s="456"/>
      <c r="AH7" s="456"/>
      <c r="AI7" s="456"/>
      <c r="AJ7" s="456"/>
      <c r="AK7" s="456"/>
      <c r="AL7" s="457"/>
      <c r="AM7" s="461" t="s">
        <v>105</v>
      </c>
      <c r="AN7" s="462"/>
      <c r="AO7" s="462"/>
      <c r="AP7" s="462"/>
      <c r="AQ7" s="462"/>
      <c r="AR7" s="462"/>
      <c r="AS7" s="462"/>
      <c r="AT7" s="463"/>
      <c r="AU7" s="464" t="s">
        <v>106</v>
      </c>
      <c r="AV7" s="465"/>
      <c r="AW7" s="465"/>
      <c r="AX7" s="465"/>
      <c r="AY7" s="466" t="s">
        <v>107</v>
      </c>
      <c r="AZ7" s="467"/>
      <c r="BA7" s="467"/>
      <c r="BB7" s="467"/>
      <c r="BC7" s="467"/>
      <c r="BD7" s="467"/>
      <c r="BE7" s="467"/>
      <c r="BF7" s="467"/>
      <c r="BG7" s="467"/>
      <c r="BH7" s="467"/>
      <c r="BI7" s="467"/>
      <c r="BJ7" s="467"/>
      <c r="BK7" s="467"/>
      <c r="BL7" s="467"/>
      <c r="BM7" s="468"/>
      <c r="BN7" s="432">
        <v>21014239</v>
      </c>
      <c r="BO7" s="433"/>
      <c r="BP7" s="433"/>
      <c r="BQ7" s="433"/>
      <c r="BR7" s="433"/>
      <c r="BS7" s="433"/>
      <c r="BT7" s="433"/>
      <c r="BU7" s="434"/>
      <c r="BV7" s="432">
        <v>10598560</v>
      </c>
      <c r="BW7" s="433"/>
      <c r="BX7" s="433"/>
      <c r="BY7" s="433"/>
      <c r="BZ7" s="433"/>
      <c r="CA7" s="433"/>
      <c r="CB7" s="433"/>
      <c r="CC7" s="434"/>
      <c r="CD7" s="435" t="s">
        <v>108</v>
      </c>
      <c r="CE7" s="436"/>
      <c r="CF7" s="436"/>
      <c r="CG7" s="436"/>
      <c r="CH7" s="436"/>
      <c r="CI7" s="436"/>
      <c r="CJ7" s="436"/>
      <c r="CK7" s="436"/>
      <c r="CL7" s="436"/>
      <c r="CM7" s="436"/>
      <c r="CN7" s="436"/>
      <c r="CO7" s="436"/>
      <c r="CP7" s="436"/>
      <c r="CQ7" s="436"/>
      <c r="CR7" s="436"/>
      <c r="CS7" s="437"/>
      <c r="CT7" s="432">
        <v>443142773</v>
      </c>
      <c r="CU7" s="433"/>
      <c r="CV7" s="433"/>
      <c r="CW7" s="433"/>
      <c r="CX7" s="433"/>
      <c r="CY7" s="433"/>
      <c r="CZ7" s="433"/>
      <c r="DA7" s="434"/>
      <c r="DB7" s="432">
        <v>439969175</v>
      </c>
      <c r="DC7" s="433"/>
      <c r="DD7" s="433"/>
      <c r="DE7" s="433"/>
      <c r="DF7" s="433"/>
      <c r="DG7" s="433"/>
      <c r="DH7" s="433"/>
      <c r="DI7" s="434"/>
      <c r="DJ7" s="184"/>
      <c r="DK7" s="184"/>
      <c r="DL7" s="184"/>
      <c r="DM7" s="184"/>
      <c r="DN7" s="184"/>
      <c r="DO7" s="184"/>
    </row>
    <row r="8" spans="1:119" ht="18.75" customHeight="1" thickBot="1" x14ac:dyDescent="0.25">
      <c r="A8" s="185"/>
      <c r="B8" s="441"/>
      <c r="C8" s="442"/>
      <c r="D8" s="442"/>
      <c r="E8" s="443"/>
      <c r="F8" s="443"/>
      <c r="G8" s="443"/>
      <c r="H8" s="443"/>
      <c r="I8" s="443"/>
      <c r="J8" s="443"/>
      <c r="K8" s="443"/>
      <c r="L8" s="443"/>
      <c r="M8" s="443"/>
      <c r="N8" s="443"/>
      <c r="O8" s="443"/>
      <c r="P8" s="443"/>
      <c r="Q8" s="443"/>
      <c r="R8" s="446"/>
      <c r="S8" s="446"/>
      <c r="T8" s="446"/>
      <c r="U8" s="446"/>
      <c r="V8" s="447"/>
      <c r="W8" s="450"/>
      <c r="X8" s="451"/>
      <c r="Y8" s="451"/>
      <c r="Z8" s="451"/>
      <c r="AA8" s="451"/>
      <c r="AB8" s="442"/>
      <c r="AC8" s="458"/>
      <c r="AD8" s="459"/>
      <c r="AE8" s="459"/>
      <c r="AF8" s="459"/>
      <c r="AG8" s="459"/>
      <c r="AH8" s="459"/>
      <c r="AI8" s="459"/>
      <c r="AJ8" s="459"/>
      <c r="AK8" s="459"/>
      <c r="AL8" s="460"/>
      <c r="AM8" s="461" t="s">
        <v>109</v>
      </c>
      <c r="AN8" s="462"/>
      <c r="AO8" s="462"/>
      <c r="AP8" s="462"/>
      <c r="AQ8" s="462"/>
      <c r="AR8" s="462"/>
      <c r="AS8" s="462"/>
      <c r="AT8" s="463"/>
      <c r="AU8" s="464" t="s">
        <v>110</v>
      </c>
      <c r="AV8" s="465"/>
      <c r="AW8" s="465"/>
      <c r="AX8" s="465"/>
      <c r="AY8" s="466" t="s">
        <v>111</v>
      </c>
      <c r="AZ8" s="467"/>
      <c r="BA8" s="467"/>
      <c r="BB8" s="467"/>
      <c r="BC8" s="467"/>
      <c r="BD8" s="467"/>
      <c r="BE8" s="467"/>
      <c r="BF8" s="467"/>
      <c r="BG8" s="467"/>
      <c r="BH8" s="467"/>
      <c r="BI8" s="467"/>
      <c r="BJ8" s="467"/>
      <c r="BK8" s="467"/>
      <c r="BL8" s="467"/>
      <c r="BM8" s="468"/>
      <c r="BN8" s="432">
        <v>299947</v>
      </c>
      <c r="BO8" s="433"/>
      <c r="BP8" s="433"/>
      <c r="BQ8" s="433"/>
      <c r="BR8" s="433"/>
      <c r="BS8" s="433"/>
      <c r="BT8" s="433"/>
      <c r="BU8" s="434"/>
      <c r="BV8" s="432">
        <v>1321301</v>
      </c>
      <c r="BW8" s="433"/>
      <c r="BX8" s="433"/>
      <c r="BY8" s="433"/>
      <c r="BZ8" s="433"/>
      <c r="CA8" s="433"/>
      <c r="CB8" s="433"/>
      <c r="CC8" s="434"/>
      <c r="CD8" s="435" t="s">
        <v>112</v>
      </c>
      <c r="CE8" s="436"/>
      <c r="CF8" s="436"/>
      <c r="CG8" s="436"/>
      <c r="CH8" s="436"/>
      <c r="CI8" s="436"/>
      <c r="CJ8" s="436"/>
      <c r="CK8" s="436"/>
      <c r="CL8" s="436"/>
      <c r="CM8" s="436"/>
      <c r="CN8" s="436"/>
      <c r="CO8" s="436"/>
      <c r="CP8" s="436"/>
      <c r="CQ8" s="436"/>
      <c r="CR8" s="436"/>
      <c r="CS8" s="437"/>
      <c r="CT8" s="472">
        <v>0.79</v>
      </c>
      <c r="CU8" s="473"/>
      <c r="CV8" s="473"/>
      <c r="CW8" s="473"/>
      <c r="CX8" s="473"/>
      <c r="CY8" s="473"/>
      <c r="CZ8" s="473"/>
      <c r="DA8" s="474"/>
      <c r="DB8" s="472">
        <v>0.79</v>
      </c>
      <c r="DC8" s="473"/>
      <c r="DD8" s="473"/>
      <c r="DE8" s="473"/>
      <c r="DF8" s="473"/>
      <c r="DG8" s="473"/>
      <c r="DH8" s="473"/>
      <c r="DI8" s="474"/>
      <c r="DJ8" s="184"/>
      <c r="DK8" s="184"/>
      <c r="DL8" s="184"/>
      <c r="DM8" s="184"/>
      <c r="DN8" s="184"/>
      <c r="DO8" s="184"/>
    </row>
    <row r="9" spans="1:119" ht="18.75" customHeight="1" thickBot="1" x14ac:dyDescent="0.25">
      <c r="A9" s="185"/>
      <c r="B9" s="426" t="s">
        <v>113</v>
      </c>
      <c r="C9" s="427"/>
      <c r="D9" s="427"/>
      <c r="E9" s="427"/>
      <c r="F9" s="427"/>
      <c r="G9" s="427"/>
      <c r="H9" s="427"/>
      <c r="I9" s="427"/>
      <c r="J9" s="427"/>
      <c r="K9" s="475"/>
      <c r="L9" s="476" t="s">
        <v>114</v>
      </c>
      <c r="M9" s="477"/>
      <c r="N9" s="477"/>
      <c r="O9" s="477"/>
      <c r="P9" s="477"/>
      <c r="Q9" s="478"/>
      <c r="R9" s="479">
        <v>1525152</v>
      </c>
      <c r="S9" s="480"/>
      <c r="T9" s="480"/>
      <c r="U9" s="480"/>
      <c r="V9" s="481"/>
      <c r="W9" s="389" t="s">
        <v>115</v>
      </c>
      <c r="X9" s="390"/>
      <c r="Y9" s="390"/>
      <c r="Z9" s="390"/>
      <c r="AA9" s="390"/>
      <c r="AB9" s="390"/>
      <c r="AC9" s="390"/>
      <c r="AD9" s="390"/>
      <c r="AE9" s="390"/>
      <c r="AF9" s="390"/>
      <c r="AG9" s="390"/>
      <c r="AH9" s="390"/>
      <c r="AI9" s="390"/>
      <c r="AJ9" s="390"/>
      <c r="AK9" s="390"/>
      <c r="AL9" s="391"/>
      <c r="AM9" s="461" t="s">
        <v>116</v>
      </c>
      <c r="AN9" s="462"/>
      <c r="AO9" s="462"/>
      <c r="AP9" s="462"/>
      <c r="AQ9" s="462"/>
      <c r="AR9" s="462"/>
      <c r="AS9" s="462"/>
      <c r="AT9" s="463"/>
      <c r="AU9" s="464" t="s">
        <v>94</v>
      </c>
      <c r="AV9" s="465"/>
      <c r="AW9" s="465"/>
      <c r="AX9" s="465"/>
      <c r="AY9" s="466" t="s">
        <v>117</v>
      </c>
      <c r="AZ9" s="467"/>
      <c r="BA9" s="467"/>
      <c r="BB9" s="467"/>
      <c r="BC9" s="467"/>
      <c r="BD9" s="467"/>
      <c r="BE9" s="467"/>
      <c r="BF9" s="467"/>
      <c r="BG9" s="467"/>
      <c r="BH9" s="467"/>
      <c r="BI9" s="467"/>
      <c r="BJ9" s="467"/>
      <c r="BK9" s="467"/>
      <c r="BL9" s="467"/>
      <c r="BM9" s="468"/>
      <c r="BN9" s="432">
        <v>-1021354</v>
      </c>
      <c r="BO9" s="433"/>
      <c r="BP9" s="433"/>
      <c r="BQ9" s="433"/>
      <c r="BR9" s="433"/>
      <c r="BS9" s="433"/>
      <c r="BT9" s="433"/>
      <c r="BU9" s="434"/>
      <c r="BV9" s="432">
        <v>-718385</v>
      </c>
      <c r="BW9" s="433"/>
      <c r="BX9" s="433"/>
      <c r="BY9" s="433"/>
      <c r="BZ9" s="433"/>
      <c r="CA9" s="433"/>
      <c r="CB9" s="433"/>
      <c r="CC9" s="434"/>
      <c r="CD9" s="435" t="s">
        <v>118</v>
      </c>
      <c r="CE9" s="436"/>
      <c r="CF9" s="436"/>
      <c r="CG9" s="436"/>
      <c r="CH9" s="436"/>
      <c r="CI9" s="436"/>
      <c r="CJ9" s="436"/>
      <c r="CK9" s="436"/>
      <c r="CL9" s="436"/>
      <c r="CM9" s="436"/>
      <c r="CN9" s="436"/>
      <c r="CO9" s="436"/>
      <c r="CP9" s="436"/>
      <c r="CQ9" s="436"/>
      <c r="CR9" s="436"/>
      <c r="CS9" s="437"/>
      <c r="CT9" s="429">
        <v>18.5</v>
      </c>
      <c r="CU9" s="430"/>
      <c r="CV9" s="430"/>
      <c r="CW9" s="430"/>
      <c r="CX9" s="430"/>
      <c r="CY9" s="430"/>
      <c r="CZ9" s="430"/>
      <c r="DA9" s="431"/>
      <c r="DB9" s="429">
        <v>18.600000000000001</v>
      </c>
      <c r="DC9" s="430"/>
      <c r="DD9" s="430"/>
      <c r="DE9" s="430"/>
      <c r="DF9" s="430"/>
      <c r="DG9" s="430"/>
      <c r="DH9" s="430"/>
      <c r="DI9" s="431"/>
      <c r="DJ9" s="184"/>
      <c r="DK9" s="184"/>
      <c r="DL9" s="184"/>
      <c r="DM9" s="184"/>
      <c r="DN9" s="184"/>
      <c r="DO9" s="184"/>
    </row>
    <row r="10" spans="1:119" ht="18.75" customHeight="1" thickBot="1" x14ac:dyDescent="0.25">
      <c r="A10" s="185"/>
      <c r="B10" s="426"/>
      <c r="C10" s="427"/>
      <c r="D10" s="427"/>
      <c r="E10" s="427"/>
      <c r="F10" s="427"/>
      <c r="G10" s="427"/>
      <c r="H10" s="427"/>
      <c r="I10" s="427"/>
      <c r="J10" s="427"/>
      <c r="K10" s="475"/>
      <c r="L10" s="482" t="s">
        <v>119</v>
      </c>
      <c r="M10" s="462"/>
      <c r="N10" s="462"/>
      <c r="O10" s="462"/>
      <c r="P10" s="462"/>
      <c r="Q10" s="463"/>
      <c r="R10" s="483">
        <v>1537272</v>
      </c>
      <c r="S10" s="484"/>
      <c r="T10" s="484"/>
      <c r="U10" s="484"/>
      <c r="V10" s="485"/>
      <c r="W10" s="420"/>
      <c r="X10" s="421"/>
      <c r="Y10" s="421"/>
      <c r="Z10" s="421"/>
      <c r="AA10" s="421"/>
      <c r="AB10" s="421"/>
      <c r="AC10" s="421"/>
      <c r="AD10" s="421"/>
      <c r="AE10" s="421"/>
      <c r="AF10" s="421"/>
      <c r="AG10" s="421"/>
      <c r="AH10" s="421"/>
      <c r="AI10" s="421"/>
      <c r="AJ10" s="421"/>
      <c r="AK10" s="421"/>
      <c r="AL10" s="424"/>
      <c r="AM10" s="461" t="s">
        <v>120</v>
      </c>
      <c r="AN10" s="462"/>
      <c r="AO10" s="462"/>
      <c r="AP10" s="462"/>
      <c r="AQ10" s="462"/>
      <c r="AR10" s="462"/>
      <c r="AS10" s="462"/>
      <c r="AT10" s="463"/>
      <c r="AU10" s="464" t="s">
        <v>121</v>
      </c>
      <c r="AV10" s="465"/>
      <c r="AW10" s="465"/>
      <c r="AX10" s="465"/>
      <c r="AY10" s="466" t="s">
        <v>122</v>
      </c>
      <c r="AZ10" s="467"/>
      <c r="BA10" s="467"/>
      <c r="BB10" s="467"/>
      <c r="BC10" s="467"/>
      <c r="BD10" s="467"/>
      <c r="BE10" s="467"/>
      <c r="BF10" s="467"/>
      <c r="BG10" s="467"/>
      <c r="BH10" s="467"/>
      <c r="BI10" s="467"/>
      <c r="BJ10" s="467"/>
      <c r="BK10" s="467"/>
      <c r="BL10" s="467"/>
      <c r="BM10" s="468"/>
      <c r="BN10" s="432">
        <v>1321763</v>
      </c>
      <c r="BO10" s="433"/>
      <c r="BP10" s="433"/>
      <c r="BQ10" s="433"/>
      <c r="BR10" s="433"/>
      <c r="BS10" s="433"/>
      <c r="BT10" s="433"/>
      <c r="BU10" s="434"/>
      <c r="BV10" s="432">
        <v>2040342</v>
      </c>
      <c r="BW10" s="433"/>
      <c r="BX10" s="433"/>
      <c r="BY10" s="433"/>
      <c r="BZ10" s="433"/>
      <c r="CA10" s="433"/>
      <c r="CB10" s="433"/>
      <c r="CC10" s="434"/>
      <c r="CD10" s="189" t="s">
        <v>123</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5">
      <c r="A11" s="185"/>
      <c r="B11" s="426"/>
      <c r="C11" s="427"/>
      <c r="D11" s="427"/>
      <c r="E11" s="427"/>
      <c r="F11" s="427"/>
      <c r="G11" s="427"/>
      <c r="H11" s="427"/>
      <c r="I11" s="427"/>
      <c r="J11" s="427"/>
      <c r="K11" s="475"/>
      <c r="L11" s="486" t="s">
        <v>124</v>
      </c>
      <c r="M11" s="487"/>
      <c r="N11" s="487"/>
      <c r="O11" s="487"/>
      <c r="P11" s="487"/>
      <c r="Q11" s="488"/>
      <c r="R11" s="489" t="s">
        <v>125</v>
      </c>
      <c r="S11" s="490"/>
      <c r="T11" s="490"/>
      <c r="U11" s="490"/>
      <c r="V11" s="491"/>
      <c r="W11" s="420"/>
      <c r="X11" s="421"/>
      <c r="Y11" s="421"/>
      <c r="Z11" s="421"/>
      <c r="AA11" s="421"/>
      <c r="AB11" s="421"/>
      <c r="AC11" s="421"/>
      <c r="AD11" s="421"/>
      <c r="AE11" s="421"/>
      <c r="AF11" s="421"/>
      <c r="AG11" s="421"/>
      <c r="AH11" s="421"/>
      <c r="AI11" s="421"/>
      <c r="AJ11" s="421"/>
      <c r="AK11" s="421"/>
      <c r="AL11" s="424"/>
      <c r="AM11" s="461" t="s">
        <v>126</v>
      </c>
      <c r="AN11" s="462"/>
      <c r="AO11" s="462"/>
      <c r="AP11" s="462"/>
      <c r="AQ11" s="462"/>
      <c r="AR11" s="462"/>
      <c r="AS11" s="462"/>
      <c r="AT11" s="463"/>
      <c r="AU11" s="464" t="s">
        <v>127</v>
      </c>
      <c r="AV11" s="465"/>
      <c r="AW11" s="465"/>
      <c r="AX11" s="465"/>
      <c r="AY11" s="466" t="s">
        <v>128</v>
      </c>
      <c r="AZ11" s="467"/>
      <c r="BA11" s="467"/>
      <c r="BB11" s="467"/>
      <c r="BC11" s="467"/>
      <c r="BD11" s="467"/>
      <c r="BE11" s="467"/>
      <c r="BF11" s="467"/>
      <c r="BG11" s="467"/>
      <c r="BH11" s="467"/>
      <c r="BI11" s="467"/>
      <c r="BJ11" s="467"/>
      <c r="BK11" s="467"/>
      <c r="BL11" s="467"/>
      <c r="BM11" s="468"/>
      <c r="BN11" s="432">
        <v>0</v>
      </c>
      <c r="BO11" s="433"/>
      <c r="BP11" s="433"/>
      <c r="BQ11" s="433"/>
      <c r="BR11" s="433"/>
      <c r="BS11" s="433"/>
      <c r="BT11" s="433"/>
      <c r="BU11" s="434"/>
      <c r="BV11" s="432">
        <v>0</v>
      </c>
      <c r="BW11" s="433"/>
      <c r="BX11" s="433"/>
      <c r="BY11" s="433"/>
      <c r="BZ11" s="433"/>
      <c r="CA11" s="433"/>
      <c r="CB11" s="433"/>
      <c r="CC11" s="434"/>
      <c r="CD11" s="435" t="s">
        <v>129</v>
      </c>
      <c r="CE11" s="436"/>
      <c r="CF11" s="436"/>
      <c r="CG11" s="436"/>
      <c r="CH11" s="436"/>
      <c r="CI11" s="436"/>
      <c r="CJ11" s="436"/>
      <c r="CK11" s="436"/>
      <c r="CL11" s="436"/>
      <c r="CM11" s="436"/>
      <c r="CN11" s="436"/>
      <c r="CO11" s="436"/>
      <c r="CP11" s="436"/>
      <c r="CQ11" s="436"/>
      <c r="CR11" s="436"/>
      <c r="CS11" s="437"/>
      <c r="CT11" s="472" t="s">
        <v>130</v>
      </c>
      <c r="CU11" s="473"/>
      <c r="CV11" s="473"/>
      <c r="CW11" s="473"/>
      <c r="CX11" s="473"/>
      <c r="CY11" s="473"/>
      <c r="CZ11" s="473"/>
      <c r="DA11" s="474"/>
      <c r="DB11" s="472" t="s">
        <v>131</v>
      </c>
      <c r="DC11" s="473"/>
      <c r="DD11" s="473"/>
      <c r="DE11" s="473"/>
      <c r="DF11" s="473"/>
      <c r="DG11" s="473"/>
      <c r="DH11" s="473"/>
      <c r="DI11" s="474"/>
      <c r="DJ11" s="184"/>
      <c r="DK11" s="184"/>
      <c r="DL11" s="184"/>
      <c r="DM11" s="184"/>
      <c r="DN11" s="184"/>
      <c r="DO11" s="184"/>
    </row>
    <row r="12" spans="1:119" ht="18.75" customHeight="1" x14ac:dyDescent="0.2">
      <c r="A12" s="185"/>
      <c r="B12" s="492" t="s">
        <v>132</v>
      </c>
      <c r="C12" s="493"/>
      <c r="D12" s="493"/>
      <c r="E12" s="493"/>
      <c r="F12" s="493"/>
      <c r="G12" s="493"/>
      <c r="H12" s="493"/>
      <c r="I12" s="493"/>
      <c r="J12" s="493"/>
      <c r="K12" s="494"/>
      <c r="L12" s="501" t="s">
        <v>133</v>
      </c>
      <c r="M12" s="502"/>
      <c r="N12" s="502"/>
      <c r="O12" s="502"/>
      <c r="P12" s="502"/>
      <c r="Q12" s="503"/>
      <c r="R12" s="504">
        <v>1526835</v>
      </c>
      <c r="S12" s="505"/>
      <c r="T12" s="505"/>
      <c r="U12" s="505"/>
      <c r="V12" s="506"/>
      <c r="W12" s="507" t="s">
        <v>1</v>
      </c>
      <c r="X12" s="465"/>
      <c r="Y12" s="465"/>
      <c r="Z12" s="465"/>
      <c r="AA12" s="465"/>
      <c r="AB12" s="508"/>
      <c r="AC12" s="509" t="s">
        <v>134</v>
      </c>
      <c r="AD12" s="510"/>
      <c r="AE12" s="510"/>
      <c r="AF12" s="510"/>
      <c r="AG12" s="511"/>
      <c r="AH12" s="509" t="s">
        <v>135</v>
      </c>
      <c r="AI12" s="510"/>
      <c r="AJ12" s="510"/>
      <c r="AK12" s="510"/>
      <c r="AL12" s="512"/>
      <c r="AM12" s="461" t="s">
        <v>136</v>
      </c>
      <c r="AN12" s="462"/>
      <c r="AO12" s="462"/>
      <c r="AP12" s="462"/>
      <c r="AQ12" s="462"/>
      <c r="AR12" s="462"/>
      <c r="AS12" s="462"/>
      <c r="AT12" s="463"/>
      <c r="AU12" s="464" t="s">
        <v>102</v>
      </c>
      <c r="AV12" s="465"/>
      <c r="AW12" s="465"/>
      <c r="AX12" s="465"/>
      <c r="AY12" s="466" t="s">
        <v>137</v>
      </c>
      <c r="AZ12" s="467"/>
      <c r="BA12" s="467"/>
      <c r="BB12" s="467"/>
      <c r="BC12" s="467"/>
      <c r="BD12" s="467"/>
      <c r="BE12" s="467"/>
      <c r="BF12" s="467"/>
      <c r="BG12" s="467"/>
      <c r="BH12" s="467"/>
      <c r="BI12" s="467"/>
      <c r="BJ12" s="467"/>
      <c r="BK12" s="467"/>
      <c r="BL12" s="467"/>
      <c r="BM12" s="468"/>
      <c r="BN12" s="432">
        <v>4598085</v>
      </c>
      <c r="BO12" s="433"/>
      <c r="BP12" s="433"/>
      <c r="BQ12" s="433"/>
      <c r="BR12" s="433"/>
      <c r="BS12" s="433"/>
      <c r="BT12" s="433"/>
      <c r="BU12" s="434"/>
      <c r="BV12" s="432">
        <v>3409038</v>
      </c>
      <c r="BW12" s="433"/>
      <c r="BX12" s="433"/>
      <c r="BY12" s="433"/>
      <c r="BZ12" s="433"/>
      <c r="CA12" s="433"/>
      <c r="CB12" s="433"/>
      <c r="CC12" s="434"/>
      <c r="CD12" s="435" t="s">
        <v>138</v>
      </c>
      <c r="CE12" s="436"/>
      <c r="CF12" s="436"/>
      <c r="CG12" s="436"/>
      <c r="CH12" s="436"/>
      <c r="CI12" s="436"/>
      <c r="CJ12" s="436"/>
      <c r="CK12" s="436"/>
      <c r="CL12" s="436"/>
      <c r="CM12" s="436"/>
      <c r="CN12" s="436"/>
      <c r="CO12" s="436"/>
      <c r="CP12" s="436"/>
      <c r="CQ12" s="436"/>
      <c r="CR12" s="436"/>
      <c r="CS12" s="437"/>
      <c r="CT12" s="472" t="s">
        <v>130</v>
      </c>
      <c r="CU12" s="473"/>
      <c r="CV12" s="473"/>
      <c r="CW12" s="473"/>
      <c r="CX12" s="473"/>
      <c r="CY12" s="473"/>
      <c r="CZ12" s="473"/>
      <c r="DA12" s="474"/>
      <c r="DB12" s="472" t="s">
        <v>139</v>
      </c>
      <c r="DC12" s="473"/>
      <c r="DD12" s="473"/>
      <c r="DE12" s="473"/>
      <c r="DF12" s="473"/>
      <c r="DG12" s="473"/>
      <c r="DH12" s="473"/>
      <c r="DI12" s="474"/>
      <c r="DJ12" s="184"/>
      <c r="DK12" s="184"/>
      <c r="DL12" s="184"/>
      <c r="DM12" s="184"/>
      <c r="DN12" s="184"/>
      <c r="DO12" s="184"/>
    </row>
    <row r="13" spans="1:119" ht="18.75" customHeight="1" x14ac:dyDescent="0.2">
      <c r="A13" s="185"/>
      <c r="B13" s="495"/>
      <c r="C13" s="496"/>
      <c r="D13" s="496"/>
      <c r="E13" s="496"/>
      <c r="F13" s="496"/>
      <c r="G13" s="496"/>
      <c r="H13" s="496"/>
      <c r="I13" s="496"/>
      <c r="J13" s="496"/>
      <c r="K13" s="497"/>
      <c r="L13" s="195"/>
      <c r="M13" s="523" t="s">
        <v>140</v>
      </c>
      <c r="N13" s="524"/>
      <c r="O13" s="524"/>
      <c r="P13" s="524"/>
      <c r="Q13" s="525"/>
      <c r="R13" s="516">
        <v>1478386</v>
      </c>
      <c r="S13" s="517"/>
      <c r="T13" s="517"/>
      <c r="U13" s="517"/>
      <c r="V13" s="518"/>
      <c r="W13" s="448" t="s">
        <v>141</v>
      </c>
      <c r="X13" s="449"/>
      <c r="Y13" s="449"/>
      <c r="Z13" s="449"/>
      <c r="AA13" s="449"/>
      <c r="AB13" s="439"/>
      <c r="AC13" s="483">
        <v>4974</v>
      </c>
      <c r="AD13" s="484"/>
      <c r="AE13" s="484"/>
      <c r="AF13" s="484"/>
      <c r="AG13" s="526"/>
      <c r="AH13" s="483">
        <v>4743</v>
      </c>
      <c r="AI13" s="484"/>
      <c r="AJ13" s="484"/>
      <c r="AK13" s="484"/>
      <c r="AL13" s="485"/>
      <c r="AM13" s="461" t="s">
        <v>142</v>
      </c>
      <c r="AN13" s="462"/>
      <c r="AO13" s="462"/>
      <c r="AP13" s="462"/>
      <c r="AQ13" s="462"/>
      <c r="AR13" s="462"/>
      <c r="AS13" s="462"/>
      <c r="AT13" s="463"/>
      <c r="AU13" s="464" t="s">
        <v>143</v>
      </c>
      <c r="AV13" s="465"/>
      <c r="AW13" s="465"/>
      <c r="AX13" s="465"/>
      <c r="AY13" s="466" t="s">
        <v>144</v>
      </c>
      <c r="AZ13" s="467"/>
      <c r="BA13" s="467"/>
      <c r="BB13" s="467"/>
      <c r="BC13" s="467"/>
      <c r="BD13" s="467"/>
      <c r="BE13" s="467"/>
      <c r="BF13" s="467"/>
      <c r="BG13" s="467"/>
      <c r="BH13" s="467"/>
      <c r="BI13" s="467"/>
      <c r="BJ13" s="467"/>
      <c r="BK13" s="467"/>
      <c r="BL13" s="467"/>
      <c r="BM13" s="468"/>
      <c r="BN13" s="432">
        <v>-4297676</v>
      </c>
      <c r="BO13" s="433"/>
      <c r="BP13" s="433"/>
      <c r="BQ13" s="433"/>
      <c r="BR13" s="433"/>
      <c r="BS13" s="433"/>
      <c r="BT13" s="433"/>
      <c r="BU13" s="434"/>
      <c r="BV13" s="432">
        <v>-2087081</v>
      </c>
      <c r="BW13" s="433"/>
      <c r="BX13" s="433"/>
      <c r="BY13" s="433"/>
      <c r="BZ13" s="433"/>
      <c r="CA13" s="433"/>
      <c r="CB13" s="433"/>
      <c r="CC13" s="434"/>
      <c r="CD13" s="435" t="s">
        <v>145</v>
      </c>
      <c r="CE13" s="436"/>
      <c r="CF13" s="436"/>
      <c r="CG13" s="436"/>
      <c r="CH13" s="436"/>
      <c r="CI13" s="436"/>
      <c r="CJ13" s="436"/>
      <c r="CK13" s="436"/>
      <c r="CL13" s="436"/>
      <c r="CM13" s="436"/>
      <c r="CN13" s="436"/>
      <c r="CO13" s="436"/>
      <c r="CP13" s="436"/>
      <c r="CQ13" s="436"/>
      <c r="CR13" s="436"/>
      <c r="CS13" s="437"/>
      <c r="CT13" s="429">
        <v>4.3</v>
      </c>
      <c r="CU13" s="430"/>
      <c r="CV13" s="430"/>
      <c r="CW13" s="430"/>
      <c r="CX13" s="430"/>
      <c r="CY13" s="430"/>
      <c r="CZ13" s="430"/>
      <c r="DA13" s="431"/>
      <c r="DB13" s="429">
        <v>4.5999999999999996</v>
      </c>
      <c r="DC13" s="430"/>
      <c r="DD13" s="430"/>
      <c r="DE13" s="430"/>
      <c r="DF13" s="430"/>
      <c r="DG13" s="430"/>
      <c r="DH13" s="430"/>
      <c r="DI13" s="431"/>
      <c r="DJ13" s="184"/>
      <c r="DK13" s="184"/>
      <c r="DL13" s="184"/>
      <c r="DM13" s="184"/>
      <c r="DN13" s="184"/>
      <c r="DO13" s="184"/>
    </row>
    <row r="14" spans="1:119" ht="18.75" customHeight="1" thickBot="1" x14ac:dyDescent="0.25">
      <c r="A14" s="185"/>
      <c r="B14" s="495"/>
      <c r="C14" s="496"/>
      <c r="D14" s="496"/>
      <c r="E14" s="496"/>
      <c r="F14" s="496"/>
      <c r="G14" s="496"/>
      <c r="H14" s="496"/>
      <c r="I14" s="496"/>
      <c r="J14" s="496"/>
      <c r="K14" s="497"/>
      <c r="L14" s="513" t="s">
        <v>146</v>
      </c>
      <c r="M14" s="514"/>
      <c r="N14" s="514"/>
      <c r="O14" s="514"/>
      <c r="P14" s="514"/>
      <c r="Q14" s="515"/>
      <c r="R14" s="516">
        <v>1533588</v>
      </c>
      <c r="S14" s="517"/>
      <c r="T14" s="517"/>
      <c r="U14" s="517"/>
      <c r="V14" s="518"/>
      <c r="W14" s="422"/>
      <c r="X14" s="423"/>
      <c r="Y14" s="423"/>
      <c r="Z14" s="423"/>
      <c r="AA14" s="423"/>
      <c r="AB14" s="412"/>
      <c r="AC14" s="519">
        <v>0.8</v>
      </c>
      <c r="AD14" s="520"/>
      <c r="AE14" s="520"/>
      <c r="AF14" s="520"/>
      <c r="AG14" s="521"/>
      <c r="AH14" s="519">
        <v>0.8</v>
      </c>
      <c r="AI14" s="520"/>
      <c r="AJ14" s="520"/>
      <c r="AK14" s="520"/>
      <c r="AL14" s="522"/>
      <c r="AM14" s="461"/>
      <c r="AN14" s="462"/>
      <c r="AO14" s="462"/>
      <c r="AP14" s="462"/>
      <c r="AQ14" s="462"/>
      <c r="AR14" s="462"/>
      <c r="AS14" s="462"/>
      <c r="AT14" s="463"/>
      <c r="AU14" s="464"/>
      <c r="AV14" s="465"/>
      <c r="AW14" s="465"/>
      <c r="AX14" s="465"/>
      <c r="AY14" s="466"/>
      <c r="AZ14" s="467"/>
      <c r="BA14" s="467"/>
      <c r="BB14" s="467"/>
      <c r="BC14" s="467"/>
      <c r="BD14" s="467"/>
      <c r="BE14" s="467"/>
      <c r="BF14" s="467"/>
      <c r="BG14" s="467"/>
      <c r="BH14" s="467"/>
      <c r="BI14" s="467"/>
      <c r="BJ14" s="467"/>
      <c r="BK14" s="467"/>
      <c r="BL14" s="467"/>
      <c r="BM14" s="468"/>
      <c r="BN14" s="432"/>
      <c r="BO14" s="433"/>
      <c r="BP14" s="433"/>
      <c r="BQ14" s="433"/>
      <c r="BR14" s="433"/>
      <c r="BS14" s="433"/>
      <c r="BT14" s="433"/>
      <c r="BU14" s="434"/>
      <c r="BV14" s="432"/>
      <c r="BW14" s="433"/>
      <c r="BX14" s="433"/>
      <c r="BY14" s="433"/>
      <c r="BZ14" s="433"/>
      <c r="CA14" s="433"/>
      <c r="CB14" s="433"/>
      <c r="CC14" s="434"/>
      <c r="CD14" s="527" t="s">
        <v>147</v>
      </c>
      <c r="CE14" s="528"/>
      <c r="CF14" s="528"/>
      <c r="CG14" s="528"/>
      <c r="CH14" s="528"/>
      <c r="CI14" s="528"/>
      <c r="CJ14" s="528"/>
      <c r="CK14" s="528"/>
      <c r="CL14" s="528"/>
      <c r="CM14" s="528"/>
      <c r="CN14" s="528"/>
      <c r="CO14" s="528"/>
      <c r="CP14" s="528"/>
      <c r="CQ14" s="528"/>
      <c r="CR14" s="528"/>
      <c r="CS14" s="529"/>
      <c r="CT14" s="530">
        <v>61.6</v>
      </c>
      <c r="CU14" s="531"/>
      <c r="CV14" s="531"/>
      <c r="CW14" s="531"/>
      <c r="CX14" s="531"/>
      <c r="CY14" s="531"/>
      <c r="CZ14" s="531"/>
      <c r="DA14" s="532"/>
      <c r="DB14" s="530">
        <v>66.099999999999994</v>
      </c>
      <c r="DC14" s="531"/>
      <c r="DD14" s="531"/>
      <c r="DE14" s="531"/>
      <c r="DF14" s="531"/>
      <c r="DG14" s="531"/>
      <c r="DH14" s="531"/>
      <c r="DI14" s="532"/>
      <c r="DJ14" s="184"/>
      <c r="DK14" s="184"/>
      <c r="DL14" s="184"/>
      <c r="DM14" s="184"/>
      <c r="DN14" s="184"/>
      <c r="DO14" s="184"/>
    </row>
    <row r="15" spans="1:119" ht="18.75" customHeight="1" x14ac:dyDescent="0.2">
      <c r="A15" s="185"/>
      <c r="B15" s="495"/>
      <c r="C15" s="496"/>
      <c r="D15" s="496"/>
      <c r="E15" s="496"/>
      <c r="F15" s="496"/>
      <c r="G15" s="496"/>
      <c r="H15" s="496"/>
      <c r="I15" s="496"/>
      <c r="J15" s="496"/>
      <c r="K15" s="497"/>
      <c r="L15" s="195"/>
      <c r="M15" s="523" t="s">
        <v>140</v>
      </c>
      <c r="N15" s="524"/>
      <c r="O15" s="524"/>
      <c r="P15" s="524"/>
      <c r="Q15" s="525"/>
      <c r="R15" s="516">
        <v>1484111</v>
      </c>
      <c r="S15" s="517"/>
      <c r="T15" s="517"/>
      <c r="U15" s="517"/>
      <c r="V15" s="518"/>
      <c r="W15" s="448" t="s">
        <v>148</v>
      </c>
      <c r="X15" s="449"/>
      <c r="Y15" s="449"/>
      <c r="Z15" s="449"/>
      <c r="AA15" s="449"/>
      <c r="AB15" s="439"/>
      <c r="AC15" s="483">
        <v>124429</v>
      </c>
      <c r="AD15" s="484"/>
      <c r="AE15" s="484"/>
      <c r="AF15" s="484"/>
      <c r="AG15" s="526"/>
      <c r="AH15" s="483">
        <v>124162</v>
      </c>
      <c r="AI15" s="484"/>
      <c r="AJ15" s="484"/>
      <c r="AK15" s="484"/>
      <c r="AL15" s="485"/>
      <c r="AM15" s="461"/>
      <c r="AN15" s="462"/>
      <c r="AO15" s="462"/>
      <c r="AP15" s="462"/>
      <c r="AQ15" s="462"/>
      <c r="AR15" s="462"/>
      <c r="AS15" s="462"/>
      <c r="AT15" s="463"/>
      <c r="AU15" s="464"/>
      <c r="AV15" s="465"/>
      <c r="AW15" s="465"/>
      <c r="AX15" s="465"/>
      <c r="AY15" s="392" t="s">
        <v>149</v>
      </c>
      <c r="AZ15" s="393"/>
      <c r="BA15" s="393"/>
      <c r="BB15" s="393"/>
      <c r="BC15" s="393"/>
      <c r="BD15" s="393"/>
      <c r="BE15" s="393"/>
      <c r="BF15" s="393"/>
      <c r="BG15" s="393"/>
      <c r="BH15" s="393"/>
      <c r="BI15" s="393"/>
      <c r="BJ15" s="393"/>
      <c r="BK15" s="393"/>
      <c r="BL15" s="393"/>
      <c r="BM15" s="394"/>
      <c r="BN15" s="395">
        <v>266259377</v>
      </c>
      <c r="BO15" s="396"/>
      <c r="BP15" s="396"/>
      <c r="BQ15" s="396"/>
      <c r="BR15" s="396"/>
      <c r="BS15" s="396"/>
      <c r="BT15" s="396"/>
      <c r="BU15" s="397"/>
      <c r="BV15" s="395">
        <v>258088540</v>
      </c>
      <c r="BW15" s="396"/>
      <c r="BX15" s="396"/>
      <c r="BY15" s="396"/>
      <c r="BZ15" s="396"/>
      <c r="CA15" s="396"/>
      <c r="CB15" s="396"/>
      <c r="CC15" s="397"/>
      <c r="CD15" s="533" t="s">
        <v>150</v>
      </c>
      <c r="CE15" s="534"/>
      <c r="CF15" s="534"/>
      <c r="CG15" s="534"/>
      <c r="CH15" s="534"/>
      <c r="CI15" s="534"/>
      <c r="CJ15" s="534"/>
      <c r="CK15" s="534"/>
      <c r="CL15" s="534"/>
      <c r="CM15" s="534"/>
      <c r="CN15" s="534"/>
      <c r="CO15" s="534"/>
      <c r="CP15" s="534"/>
      <c r="CQ15" s="534"/>
      <c r="CR15" s="534"/>
      <c r="CS15" s="535"/>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2">
      <c r="A16" s="185"/>
      <c r="B16" s="495"/>
      <c r="C16" s="496"/>
      <c r="D16" s="496"/>
      <c r="E16" s="496"/>
      <c r="F16" s="496"/>
      <c r="G16" s="496"/>
      <c r="H16" s="496"/>
      <c r="I16" s="496"/>
      <c r="J16" s="496"/>
      <c r="K16" s="497"/>
      <c r="L16" s="513" t="s">
        <v>151</v>
      </c>
      <c r="M16" s="544"/>
      <c r="N16" s="544"/>
      <c r="O16" s="544"/>
      <c r="P16" s="544"/>
      <c r="Q16" s="545"/>
      <c r="R16" s="536" t="s">
        <v>152</v>
      </c>
      <c r="S16" s="537"/>
      <c r="T16" s="537"/>
      <c r="U16" s="537"/>
      <c r="V16" s="538"/>
      <c r="W16" s="422"/>
      <c r="X16" s="423"/>
      <c r="Y16" s="423"/>
      <c r="Z16" s="423"/>
      <c r="AA16" s="423"/>
      <c r="AB16" s="412"/>
      <c r="AC16" s="519">
        <v>20</v>
      </c>
      <c r="AD16" s="520"/>
      <c r="AE16" s="520"/>
      <c r="AF16" s="520"/>
      <c r="AG16" s="521"/>
      <c r="AH16" s="519">
        <v>20.100000000000001</v>
      </c>
      <c r="AI16" s="520"/>
      <c r="AJ16" s="520"/>
      <c r="AK16" s="520"/>
      <c r="AL16" s="522"/>
      <c r="AM16" s="461"/>
      <c r="AN16" s="462"/>
      <c r="AO16" s="462"/>
      <c r="AP16" s="462"/>
      <c r="AQ16" s="462"/>
      <c r="AR16" s="462"/>
      <c r="AS16" s="462"/>
      <c r="AT16" s="463"/>
      <c r="AU16" s="464"/>
      <c r="AV16" s="465"/>
      <c r="AW16" s="465"/>
      <c r="AX16" s="465"/>
      <c r="AY16" s="466" t="s">
        <v>153</v>
      </c>
      <c r="AZ16" s="467"/>
      <c r="BA16" s="467"/>
      <c r="BB16" s="467"/>
      <c r="BC16" s="467"/>
      <c r="BD16" s="467"/>
      <c r="BE16" s="467"/>
      <c r="BF16" s="467"/>
      <c r="BG16" s="467"/>
      <c r="BH16" s="467"/>
      <c r="BI16" s="467"/>
      <c r="BJ16" s="467"/>
      <c r="BK16" s="467"/>
      <c r="BL16" s="467"/>
      <c r="BM16" s="468"/>
      <c r="BN16" s="432">
        <v>336521396</v>
      </c>
      <c r="BO16" s="433"/>
      <c r="BP16" s="433"/>
      <c r="BQ16" s="433"/>
      <c r="BR16" s="433"/>
      <c r="BS16" s="433"/>
      <c r="BT16" s="433"/>
      <c r="BU16" s="434"/>
      <c r="BV16" s="432">
        <v>330962754</v>
      </c>
      <c r="BW16" s="433"/>
      <c r="BX16" s="433"/>
      <c r="BY16" s="433"/>
      <c r="BZ16" s="433"/>
      <c r="CA16" s="433"/>
      <c r="CB16" s="433"/>
      <c r="CC16" s="434"/>
      <c r="CD16" s="199"/>
      <c r="CE16" s="542" t="s">
        <v>154</v>
      </c>
      <c r="CF16" s="542"/>
      <c r="CG16" s="542"/>
      <c r="CH16" s="542"/>
      <c r="CI16" s="542"/>
      <c r="CJ16" s="542"/>
      <c r="CK16" s="542"/>
      <c r="CL16" s="542"/>
      <c r="CM16" s="542"/>
      <c r="CN16" s="542"/>
      <c r="CO16" s="542"/>
      <c r="CP16" s="542"/>
      <c r="CQ16" s="542"/>
      <c r="CR16" s="542"/>
      <c r="CS16" s="543"/>
      <c r="CT16" s="429">
        <v>15.5</v>
      </c>
      <c r="CU16" s="430"/>
      <c r="CV16" s="430"/>
      <c r="CW16" s="430"/>
      <c r="CX16" s="430"/>
      <c r="CY16" s="430"/>
      <c r="CZ16" s="430"/>
      <c r="DA16" s="431"/>
      <c r="DB16" s="429">
        <v>17.5</v>
      </c>
      <c r="DC16" s="430"/>
      <c r="DD16" s="430"/>
      <c r="DE16" s="430"/>
      <c r="DF16" s="430"/>
      <c r="DG16" s="430"/>
      <c r="DH16" s="430"/>
      <c r="DI16" s="431"/>
      <c r="DJ16" s="184"/>
      <c r="DK16" s="184"/>
      <c r="DL16" s="184"/>
      <c r="DM16" s="184"/>
      <c r="DN16" s="184"/>
      <c r="DO16" s="184"/>
    </row>
    <row r="17" spans="1:119" ht="18.75" customHeight="1" thickBot="1" x14ac:dyDescent="0.25">
      <c r="A17" s="185"/>
      <c r="B17" s="498"/>
      <c r="C17" s="499"/>
      <c r="D17" s="499"/>
      <c r="E17" s="499"/>
      <c r="F17" s="499"/>
      <c r="G17" s="499"/>
      <c r="H17" s="499"/>
      <c r="I17" s="499"/>
      <c r="J17" s="499"/>
      <c r="K17" s="500"/>
      <c r="L17" s="200"/>
      <c r="M17" s="539" t="s">
        <v>155</v>
      </c>
      <c r="N17" s="540"/>
      <c r="O17" s="540"/>
      <c r="P17" s="540"/>
      <c r="Q17" s="541"/>
      <c r="R17" s="536" t="s">
        <v>156</v>
      </c>
      <c r="S17" s="537"/>
      <c r="T17" s="537"/>
      <c r="U17" s="537"/>
      <c r="V17" s="538"/>
      <c r="W17" s="448" t="s">
        <v>157</v>
      </c>
      <c r="X17" s="449"/>
      <c r="Y17" s="449"/>
      <c r="Z17" s="449"/>
      <c r="AA17" s="449"/>
      <c r="AB17" s="439"/>
      <c r="AC17" s="483">
        <v>494038</v>
      </c>
      <c r="AD17" s="484"/>
      <c r="AE17" s="484"/>
      <c r="AF17" s="484"/>
      <c r="AG17" s="526"/>
      <c r="AH17" s="483">
        <v>488217</v>
      </c>
      <c r="AI17" s="484"/>
      <c r="AJ17" s="484"/>
      <c r="AK17" s="484"/>
      <c r="AL17" s="485"/>
      <c r="AM17" s="461"/>
      <c r="AN17" s="462"/>
      <c r="AO17" s="462"/>
      <c r="AP17" s="462"/>
      <c r="AQ17" s="462"/>
      <c r="AR17" s="462"/>
      <c r="AS17" s="462"/>
      <c r="AT17" s="463"/>
      <c r="AU17" s="464"/>
      <c r="AV17" s="465"/>
      <c r="AW17" s="465"/>
      <c r="AX17" s="465"/>
      <c r="AY17" s="466" t="s">
        <v>158</v>
      </c>
      <c r="AZ17" s="467"/>
      <c r="BA17" s="467"/>
      <c r="BB17" s="467"/>
      <c r="BC17" s="467"/>
      <c r="BD17" s="467"/>
      <c r="BE17" s="467"/>
      <c r="BF17" s="467"/>
      <c r="BG17" s="467"/>
      <c r="BH17" s="467"/>
      <c r="BI17" s="467"/>
      <c r="BJ17" s="467"/>
      <c r="BK17" s="467"/>
      <c r="BL17" s="467"/>
      <c r="BM17" s="468"/>
      <c r="BN17" s="432">
        <v>334773945</v>
      </c>
      <c r="BO17" s="433"/>
      <c r="BP17" s="433"/>
      <c r="BQ17" s="433"/>
      <c r="BR17" s="433"/>
      <c r="BS17" s="433"/>
      <c r="BT17" s="433"/>
      <c r="BU17" s="434"/>
      <c r="BV17" s="432">
        <v>325740713</v>
      </c>
      <c r="BW17" s="433"/>
      <c r="BX17" s="433"/>
      <c r="BY17" s="433"/>
      <c r="BZ17" s="433"/>
      <c r="CA17" s="433"/>
      <c r="CB17" s="433"/>
      <c r="CC17" s="434"/>
      <c r="CD17" s="199"/>
      <c r="CE17" s="542"/>
      <c r="CF17" s="542"/>
      <c r="CG17" s="542"/>
      <c r="CH17" s="542"/>
      <c r="CI17" s="542"/>
      <c r="CJ17" s="542"/>
      <c r="CK17" s="542"/>
      <c r="CL17" s="542"/>
      <c r="CM17" s="542"/>
      <c r="CN17" s="542"/>
      <c r="CO17" s="542"/>
      <c r="CP17" s="542"/>
      <c r="CQ17" s="542"/>
      <c r="CR17" s="542"/>
      <c r="CS17" s="543"/>
      <c r="CT17" s="429"/>
      <c r="CU17" s="430"/>
      <c r="CV17" s="430"/>
      <c r="CW17" s="430"/>
      <c r="CX17" s="430"/>
      <c r="CY17" s="430"/>
      <c r="CZ17" s="430"/>
      <c r="DA17" s="431"/>
      <c r="DB17" s="429"/>
      <c r="DC17" s="430"/>
      <c r="DD17" s="430"/>
      <c r="DE17" s="430"/>
      <c r="DF17" s="430"/>
      <c r="DG17" s="430"/>
      <c r="DH17" s="430"/>
      <c r="DI17" s="431"/>
      <c r="DJ17" s="184"/>
      <c r="DK17" s="184"/>
      <c r="DL17" s="184"/>
      <c r="DM17" s="184"/>
      <c r="DN17" s="184"/>
      <c r="DO17" s="184"/>
    </row>
    <row r="18" spans="1:119" ht="18.75" customHeight="1" thickBot="1" x14ac:dyDescent="0.25">
      <c r="A18" s="185"/>
      <c r="B18" s="546" t="s">
        <v>159</v>
      </c>
      <c r="C18" s="475"/>
      <c r="D18" s="475"/>
      <c r="E18" s="547"/>
      <c r="F18" s="547"/>
      <c r="G18" s="547"/>
      <c r="H18" s="547"/>
      <c r="I18" s="547"/>
      <c r="J18" s="547"/>
      <c r="K18" s="547"/>
      <c r="L18" s="548">
        <v>557.02</v>
      </c>
      <c r="M18" s="548"/>
      <c r="N18" s="548"/>
      <c r="O18" s="548"/>
      <c r="P18" s="548"/>
      <c r="Q18" s="548"/>
      <c r="R18" s="549"/>
      <c r="S18" s="549"/>
      <c r="T18" s="549"/>
      <c r="U18" s="549"/>
      <c r="V18" s="550"/>
      <c r="W18" s="450"/>
      <c r="X18" s="451"/>
      <c r="Y18" s="451"/>
      <c r="Z18" s="451"/>
      <c r="AA18" s="451"/>
      <c r="AB18" s="442"/>
      <c r="AC18" s="551">
        <v>79.2</v>
      </c>
      <c r="AD18" s="552"/>
      <c r="AE18" s="552"/>
      <c r="AF18" s="552"/>
      <c r="AG18" s="553"/>
      <c r="AH18" s="551">
        <v>79.099999999999994</v>
      </c>
      <c r="AI18" s="552"/>
      <c r="AJ18" s="552"/>
      <c r="AK18" s="552"/>
      <c r="AL18" s="554"/>
      <c r="AM18" s="461"/>
      <c r="AN18" s="462"/>
      <c r="AO18" s="462"/>
      <c r="AP18" s="462"/>
      <c r="AQ18" s="462"/>
      <c r="AR18" s="462"/>
      <c r="AS18" s="462"/>
      <c r="AT18" s="463"/>
      <c r="AU18" s="464"/>
      <c r="AV18" s="465"/>
      <c r="AW18" s="465"/>
      <c r="AX18" s="465"/>
      <c r="AY18" s="466" t="s">
        <v>160</v>
      </c>
      <c r="AZ18" s="467"/>
      <c r="BA18" s="467"/>
      <c r="BB18" s="467"/>
      <c r="BC18" s="467"/>
      <c r="BD18" s="467"/>
      <c r="BE18" s="467"/>
      <c r="BF18" s="467"/>
      <c r="BG18" s="467"/>
      <c r="BH18" s="467"/>
      <c r="BI18" s="467"/>
      <c r="BJ18" s="467"/>
      <c r="BK18" s="467"/>
      <c r="BL18" s="467"/>
      <c r="BM18" s="468"/>
      <c r="BN18" s="432">
        <v>451028875</v>
      </c>
      <c r="BO18" s="433"/>
      <c r="BP18" s="433"/>
      <c r="BQ18" s="433"/>
      <c r="BR18" s="433"/>
      <c r="BS18" s="433"/>
      <c r="BT18" s="433"/>
      <c r="BU18" s="434"/>
      <c r="BV18" s="432">
        <v>451130318</v>
      </c>
      <c r="BW18" s="433"/>
      <c r="BX18" s="433"/>
      <c r="BY18" s="433"/>
      <c r="BZ18" s="433"/>
      <c r="CA18" s="433"/>
      <c r="CB18" s="433"/>
      <c r="CC18" s="434"/>
      <c r="CD18" s="199"/>
      <c r="CE18" s="542"/>
      <c r="CF18" s="542"/>
      <c r="CG18" s="542"/>
      <c r="CH18" s="542"/>
      <c r="CI18" s="542"/>
      <c r="CJ18" s="542"/>
      <c r="CK18" s="542"/>
      <c r="CL18" s="542"/>
      <c r="CM18" s="542"/>
      <c r="CN18" s="542"/>
      <c r="CO18" s="542"/>
      <c r="CP18" s="542"/>
      <c r="CQ18" s="542"/>
      <c r="CR18" s="542"/>
      <c r="CS18" s="543"/>
      <c r="CT18" s="429"/>
      <c r="CU18" s="430"/>
      <c r="CV18" s="430"/>
      <c r="CW18" s="430"/>
      <c r="CX18" s="430"/>
      <c r="CY18" s="430"/>
      <c r="CZ18" s="430"/>
      <c r="DA18" s="431"/>
      <c r="DB18" s="429"/>
      <c r="DC18" s="430"/>
      <c r="DD18" s="430"/>
      <c r="DE18" s="430"/>
      <c r="DF18" s="430"/>
      <c r="DG18" s="430"/>
      <c r="DH18" s="430"/>
      <c r="DI18" s="431"/>
      <c r="DJ18" s="184"/>
      <c r="DK18" s="184"/>
      <c r="DL18" s="184"/>
      <c r="DM18" s="184"/>
      <c r="DN18" s="184"/>
      <c r="DO18" s="184"/>
    </row>
    <row r="19" spans="1:119" ht="18.75" customHeight="1" thickBot="1" x14ac:dyDescent="0.25">
      <c r="A19" s="185"/>
      <c r="B19" s="546" t="s">
        <v>161</v>
      </c>
      <c r="C19" s="475"/>
      <c r="D19" s="475"/>
      <c r="E19" s="547"/>
      <c r="F19" s="547"/>
      <c r="G19" s="547"/>
      <c r="H19" s="547"/>
      <c r="I19" s="547"/>
      <c r="J19" s="547"/>
      <c r="K19" s="547"/>
      <c r="L19" s="555">
        <v>2738</v>
      </c>
      <c r="M19" s="555"/>
      <c r="N19" s="555"/>
      <c r="O19" s="555"/>
      <c r="P19" s="555"/>
      <c r="Q19" s="555"/>
      <c r="R19" s="556"/>
      <c r="S19" s="556"/>
      <c r="T19" s="556"/>
      <c r="U19" s="556"/>
      <c r="V19" s="557"/>
      <c r="W19" s="389"/>
      <c r="X19" s="390"/>
      <c r="Y19" s="390"/>
      <c r="Z19" s="390"/>
      <c r="AA19" s="390"/>
      <c r="AB19" s="390"/>
      <c r="AC19" s="564"/>
      <c r="AD19" s="564"/>
      <c r="AE19" s="564"/>
      <c r="AF19" s="564"/>
      <c r="AG19" s="564"/>
      <c r="AH19" s="564"/>
      <c r="AI19" s="564"/>
      <c r="AJ19" s="564"/>
      <c r="AK19" s="564"/>
      <c r="AL19" s="565"/>
      <c r="AM19" s="461"/>
      <c r="AN19" s="462"/>
      <c r="AO19" s="462"/>
      <c r="AP19" s="462"/>
      <c r="AQ19" s="462"/>
      <c r="AR19" s="462"/>
      <c r="AS19" s="462"/>
      <c r="AT19" s="463"/>
      <c r="AU19" s="464"/>
      <c r="AV19" s="465"/>
      <c r="AW19" s="465"/>
      <c r="AX19" s="465"/>
      <c r="AY19" s="466" t="s">
        <v>162</v>
      </c>
      <c r="AZ19" s="467"/>
      <c r="BA19" s="467"/>
      <c r="BB19" s="467"/>
      <c r="BC19" s="467"/>
      <c r="BD19" s="467"/>
      <c r="BE19" s="467"/>
      <c r="BF19" s="467"/>
      <c r="BG19" s="467"/>
      <c r="BH19" s="467"/>
      <c r="BI19" s="467"/>
      <c r="BJ19" s="467"/>
      <c r="BK19" s="467"/>
      <c r="BL19" s="467"/>
      <c r="BM19" s="468"/>
      <c r="BN19" s="432">
        <v>528953088</v>
      </c>
      <c r="BO19" s="433"/>
      <c r="BP19" s="433"/>
      <c r="BQ19" s="433"/>
      <c r="BR19" s="433"/>
      <c r="BS19" s="433"/>
      <c r="BT19" s="433"/>
      <c r="BU19" s="434"/>
      <c r="BV19" s="432">
        <v>507607685</v>
      </c>
      <c r="BW19" s="433"/>
      <c r="BX19" s="433"/>
      <c r="BY19" s="433"/>
      <c r="BZ19" s="433"/>
      <c r="CA19" s="433"/>
      <c r="CB19" s="433"/>
      <c r="CC19" s="434"/>
      <c r="CD19" s="199"/>
      <c r="CE19" s="542"/>
      <c r="CF19" s="542"/>
      <c r="CG19" s="542"/>
      <c r="CH19" s="542"/>
      <c r="CI19" s="542"/>
      <c r="CJ19" s="542"/>
      <c r="CK19" s="542"/>
      <c r="CL19" s="542"/>
      <c r="CM19" s="542"/>
      <c r="CN19" s="542"/>
      <c r="CO19" s="542"/>
      <c r="CP19" s="542"/>
      <c r="CQ19" s="542"/>
      <c r="CR19" s="542"/>
      <c r="CS19" s="543"/>
      <c r="CT19" s="429"/>
      <c r="CU19" s="430"/>
      <c r="CV19" s="430"/>
      <c r="CW19" s="430"/>
      <c r="CX19" s="430"/>
      <c r="CY19" s="430"/>
      <c r="CZ19" s="430"/>
      <c r="DA19" s="431"/>
      <c r="DB19" s="429"/>
      <c r="DC19" s="430"/>
      <c r="DD19" s="430"/>
      <c r="DE19" s="430"/>
      <c r="DF19" s="430"/>
      <c r="DG19" s="430"/>
      <c r="DH19" s="430"/>
      <c r="DI19" s="431"/>
      <c r="DJ19" s="184"/>
      <c r="DK19" s="184"/>
      <c r="DL19" s="184"/>
      <c r="DM19" s="184"/>
      <c r="DN19" s="184"/>
      <c r="DO19" s="184"/>
    </row>
    <row r="20" spans="1:119" ht="18.75" customHeight="1" thickBot="1" x14ac:dyDescent="0.25">
      <c r="A20" s="185"/>
      <c r="B20" s="546" t="s">
        <v>163</v>
      </c>
      <c r="C20" s="475"/>
      <c r="D20" s="475"/>
      <c r="E20" s="547"/>
      <c r="F20" s="547"/>
      <c r="G20" s="547"/>
      <c r="H20" s="547"/>
      <c r="I20" s="547"/>
      <c r="J20" s="547"/>
      <c r="K20" s="547"/>
      <c r="L20" s="555">
        <v>734920</v>
      </c>
      <c r="M20" s="555"/>
      <c r="N20" s="555"/>
      <c r="O20" s="555"/>
      <c r="P20" s="555"/>
      <c r="Q20" s="555"/>
      <c r="R20" s="556"/>
      <c r="S20" s="556"/>
      <c r="T20" s="556"/>
      <c r="U20" s="556"/>
      <c r="V20" s="557"/>
      <c r="W20" s="450"/>
      <c r="X20" s="451"/>
      <c r="Y20" s="451"/>
      <c r="Z20" s="451"/>
      <c r="AA20" s="451"/>
      <c r="AB20" s="451"/>
      <c r="AC20" s="558"/>
      <c r="AD20" s="558"/>
      <c r="AE20" s="558"/>
      <c r="AF20" s="558"/>
      <c r="AG20" s="558"/>
      <c r="AH20" s="558"/>
      <c r="AI20" s="558"/>
      <c r="AJ20" s="558"/>
      <c r="AK20" s="558"/>
      <c r="AL20" s="559"/>
      <c r="AM20" s="560"/>
      <c r="AN20" s="487"/>
      <c r="AO20" s="487"/>
      <c r="AP20" s="487"/>
      <c r="AQ20" s="487"/>
      <c r="AR20" s="487"/>
      <c r="AS20" s="487"/>
      <c r="AT20" s="488"/>
      <c r="AU20" s="561"/>
      <c r="AV20" s="562"/>
      <c r="AW20" s="562"/>
      <c r="AX20" s="563"/>
      <c r="AY20" s="466"/>
      <c r="AZ20" s="467"/>
      <c r="BA20" s="467"/>
      <c r="BB20" s="467"/>
      <c r="BC20" s="467"/>
      <c r="BD20" s="467"/>
      <c r="BE20" s="467"/>
      <c r="BF20" s="467"/>
      <c r="BG20" s="467"/>
      <c r="BH20" s="467"/>
      <c r="BI20" s="467"/>
      <c r="BJ20" s="467"/>
      <c r="BK20" s="467"/>
      <c r="BL20" s="467"/>
      <c r="BM20" s="468"/>
      <c r="BN20" s="432"/>
      <c r="BO20" s="433"/>
      <c r="BP20" s="433"/>
      <c r="BQ20" s="433"/>
      <c r="BR20" s="433"/>
      <c r="BS20" s="433"/>
      <c r="BT20" s="433"/>
      <c r="BU20" s="434"/>
      <c r="BV20" s="432"/>
      <c r="BW20" s="433"/>
      <c r="BX20" s="433"/>
      <c r="BY20" s="433"/>
      <c r="BZ20" s="433"/>
      <c r="CA20" s="433"/>
      <c r="CB20" s="433"/>
      <c r="CC20" s="434"/>
      <c r="CD20" s="199"/>
      <c r="CE20" s="542"/>
      <c r="CF20" s="542"/>
      <c r="CG20" s="542"/>
      <c r="CH20" s="542"/>
      <c r="CI20" s="542"/>
      <c r="CJ20" s="542"/>
      <c r="CK20" s="542"/>
      <c r="CL20" s="542"/>
      <c r="CM20" s="542"/>
      <c r="CN20" s="542"/>
      <c r="CO20" s="542"/>
      <c r="CP20" s="542"/>
      <c r="CQ20" s="542"/>
      <c r="CR20" s="542"/>
      <c r="CS20" s="543"/>
      <c r="CT20" s="429"/>
      <c r="CU20" s="430"/>
      <c r="CV20" s="430"/>
      <c r="CW20" s="430"/>
      <c r="CX20" s="430"/>
      <c r="CY20" s="430"/>
      <c r="CZ20" s="430"/>
      <c r="DA20" s="431"/>
      <c r="DB20" s="429"/>
      <c r="DC20" s="430"/>
      <c r="DD20" s="430"/>
      <c r="DE20" s="430"/>
      <c r="DF20" s="430"/>
      <c r="DG20" s="430"/>
      <c r="DH20" s="430"/>
      <c r="DI20" s="431"/>
      <c r="DJ20" s="184"/>
      <c r="DK20" s="184"/>
      <c r="DL20" s="184"/>
      <c r="DM20" s="184"/>
      <c r="DN20" s="184"/>
      <c r="DO20" s="184"/>
    </row>
    <row r="21" spans="1:119" ht="18.75" customHeight="1" x14ac:dyDescent="0.2">
      <c r="A21" s="185"/>
      <c r="B21" s="566" t="s">
        <v>164</v>
      </c>
      <c r="C21" s="567"/>
      <c r="D21" s="567"/>
      <c r="E21" s="567"/>
      <c r="F21" s="567"/>
      <c r="G21" s="567"/>
      <c r="H21" s="567"/>
      <c r="I21" s="567"/>
      <c r="J21" s="567"/>
      <c r="K21" s="567"/>
      <c r="L21" s="567"/>
      <c r="M21" s="567"/>
      <c r="N21" s="567"/>
      <c r="O21" s="567"/>
      <c r="P21" s="567"/>
      <c r="Q21" s="567"/>
      <c r="R21" s="567"/>
      <c r="S21" s="567"/>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R21" s="567"/>
      <c r="AS21" s="567"/>
      <c r="AT21" s="567"/>
      <c r="AU21" s="567"/>
      <c r="AV21" s="567"/>
      <c r="AW21" s="567"/>
      <c r="AX21" s="568"/>
      <c r="AY21" s="466"/>
      <c r="AZ21" s="467"/>
      <c r="BA21" s="467"/>
      <c r="BB21" s="467"/>
      <c r="BC21" s="467"/>
      <c r="BD21" s="467"/>
      <c r="BE21" s="467"/>
      <c r="BF21" s="467"/>
      <c r="BG21" s="467"/>
      <c r="BH21" s="467"/>
      <c r="BI21" s="467"/>
      <c r="BJ21" s="467"/>
      <c r="BK21" s="467"/>
      <c r="BL21" s="467"/>
      <c r="BM21" s="468"/>
      <c r="BN21" s="432"/>
      <c r="BO21" s="433"/>
      <c r="BP21" s="433"/>
      <c r="BQ21" s="433"/>
      <c r="BR21" s="433"/>
      <c r="BS21" s="433"/>
      <c r="BT21" s="433"/>
      <c r="BU21" s="434"/>
      <c r="BV21" s="432"/>
      <c r="BW21" s="433"/>
      <c r="BX21" s="433"/>
      <c r="BY21" s="433"/>
      <c r="BZ21" s="433"/>
      <c r="CA21" s="433"/>
      <c r="CB21" s="433"/>
      <c r="CC21" s="434"/>
      <c r="CD21" s="199"/>
      <c r="CE21" s="542"/>
      <c r="CF21" s="542"/>
      <c r="CG21" s="542"/>
      <c r="CH21" s="542"/>
      <c r="CI21" s="542"/>
      <c r="CJ21" s="542"/>
      <c r="CK21" s="542"/>
      <c r="CL21" s="542"/>
      <c r="CM21" s="542"/>
      <c r="CN21" s="542"/>
      <c r="CO21" s="542"/>
      <c r="CP21" s="542"/>
      <c r="CQ21" s="542"/>
      <c r="CR21" s="542"/>
      <c r="CS21" s="543"/>
      <c r="CT21" s="429"/>
      <c r="CU21" s="430"/>
      <c r="CV21" s="430"/>
      <c r="CW21" s="430"/>
      <c r="CX21" s="430"/>
      <c r="CY21" s="430"/>
      <c r="CZ21" s="430"/>
      <c r="DA21" s="431"/>
      <c r="DB21" s="429"/>
      <c r="DC21" s="430"/>
      <c r="DD21" s="430"/>
      <c r="DE21" s="430"/>
      <c r="DF21" s="430"/>
      <c r="DG21" s="430"/>
      <c r="DH21" s="430"/>
      <c r="DI21" s="431"/>
      <c r="DJ21" s="184"/>
      <c r="DK21" s="184"/>
      <c r="DL21" s="184"/>
      <c r="DM21" s="184"/>
      <c r="DN21" s="184"/>
      <c r="DO21" s="184"/>
    </row>
    <row r="22" spans="1:119" ht="18.75" customHeight="1" thickBot="1" x14ac:dyDescent="0.25">
      <c r="A22" s="185"/>
      <c r="B22" s="569" t="s">
        <v>165</v>
      </c>
      <c r="C22" s="570"/>
      <c r="D22" s="571"/>
      <c r="E22" s="444" t="s">
        <v>1</v>
      </c>
      <c r="F22" s="449"/>
      <c r="G22" s="449"/>
      <c r="H22" s="449"/>
      <c r="I22" s="449"/>
      <c r="J22" s="449"/>
      <c r="K22" s="439"/>
      <c r="L22" s="444" t="s">
        <v>166</v>
      </c>
      <c r="M22" s="449"/>
      <c r="N22" s="449"/>
      <c r="O22" s="449"/>
      <c r="P22" s="439"/>
      <c r="Q22" s="578" t="s">
        <v>167</v>
      </c>
      <c r="R22" s="579"/>
      <c r="S22" s="579"/>
      <c r="T22" s="579"/>
      <c r="U22" s="579"/>
      <c r="V22" s="580"/>
      <c r="W22" s="584" t="s">
        <v>168</v>
      </c>
      <c r="X22" s="570"/>
      <c r="Y22" s="571"/>
      <c r="Z22" s="444" t="s">
        <v>1</v>
      </c>
      <c r="AA22" s="449"/>
      <c r="AB22" s="449"/>
      <c r="AC22" s="449"/>
      <c r="AD22" s="449"/>
      <c r="AE22" s="449"/>
      <c r="AF22" s="449"/>
      <c r="AG22" s="439"/>
      <c r="AH22" s="597" t="s">
        <v>169</v>
      </c>
      <c r="AI22" s="449"/>
      <c r="AJ22" s="449"/>
      <c r="AK22" s="449"/>
      <c r="AL22" s="439"/>
      <c r="AM22" s="597" t="s">
        <v>170</v>
      </c>
      <c r="AN22" s="598"/>
      <c r="AO22" s="598"/>
      <c r="AP22" s="598"/>
      <c r="AQ22" s="598"/>
      <c r="AR22" s="599"/>
      <c r="AS22" s="578" t="s">
        <v>167</v>
      </c>
      <c r="AT22" s="579"/>
      <c r="AU22" s="579"/>
      <c r="AV22" s="579"/>
      <c r="AW22" s="579"/>
      <c r="AX22" s="603"/>
      <c r="AY22" s="605"/>
      <c r="AZ22" s="606"/>
      <c r="BA22" s="606"/>
      <c r="BB22" s="606"/>
      <c r="BC22" s="606"/>
      <c r="BD22" s="606"/>
      <c r="BE22" s="606"/>
      <c r="BF22" s="606"/>
      <c r="BG22" s="606"/>
      <c r="BH22" s="606"/>
      <c r="BI22" s="606"/>
      <c r="BJ22" s="606"/>
      <c r="BK22" s="606"/>
      <c r="BL22" s="606"/>
      <c r="BM22" s="607"/>
      <c r="BN22" s="608"/>
      <c r="BO22" s="609"/>
      <c r="BP22" s="609"/>
      <c r="BQ22" s="609"/>
      <c r="BR22" s="609"/>
      <c r="BS22" s="609"/>
      <c r="BT22" s="609"/>
      <c r="BU22" s="610"/>
      <c r="BV22" s="608"/>
      <c r="BW22" s="609"/>
      <c r="BX22" s="609"/>
      <c r="BY22" s="609"/>
      <c r="BZ22" s="609"/>
      <c r="CA22" s="609"/>
      <c r="CB22" s="609"/>
      <c r="CC22" s="610"/>
      <c r="CD22" s="199"/>
      <c r="CE22" s="542"/>
      <c r="CF22" s="542"/>
      <c r="CG22" s="542"/>
      <c r="CH22" s="542"/>
      <c r="CI22" s="542"/>
      <c r="CJ22" s="542"/>
      <c r="CK22" s="542"/>
      <c r="CL22" s="542"/>
      <c r="CM22" s="542"/>
      <c r="CN22" s="542"/>
      <c r="CO22" s="542"/>
      <c r="CP22" s="542"/>
      <c r="CQ22" s="542"/>
      <c r="CR22" s="542"/>
      <c r="CS22" s="543"/>
      <c r="CT22" s="429"/>
      <c r="CU22" s="430"/>
      <c r="CV22" s="430"/>
      <c r="CW22" s="430"/>
      <c r="CX22" s="430"/>
      <c r="CY22" s="430"/>
      <c r="CZ22" s="430"/>
      <c r="DA22" s="431"/>
      <c r="DB22" s="429"/>
      <c r="DC22" s="430"/>
      <c r="DD22" s="430"/>
      <c r="DE22" s="430"/>
      <c r="DF22" s="430"/>
      <c r="DG22" s="430"/>
      <c r="DH22" s="430"/>
      <c r="DI22" s="431"/>
      <c r="DJ22" s="184"/>
      <c r="DK22" s="184"/>
      <c r="DL22" s="184"/>
      <c r="DM22" s="184"/>
      <c r="DN22" s="184"/>
      <c r="DO22" s="184"/>
    </row>
    <row r="23" spans="1:119" ht="18.75" customHeight="1" x14ac:dyDescent="0.2">
      <c r="A23" s="185"/>
      <c r="B23" s="572"/>
      <c r="C23" s="573"/>
      <c r="D23" s="574"/>
      <c r="E23" s="418"/>
      <c r="F23" s="423"/>
      <c r="G23" s="423"/>
      <c r="H23" s="423"/>
      <c r="I23" s="423"/>
      <c r="J23" s="423"/>
      <c r="K23" s="412"/>
      <c r="L23" s="418"/>
      <c r="M23" s="423"/>
      <c r="N23" s="423"/>
      <c r="O23" s="423"/>
      <c r="P23" s="412"/>
      <c r="Q23" s="581"/>
      <c r="R23" s="582"/>
      <c r="S23" s="582"/>
      <c r="T23" s="582"/>
      <c r="U23" s="582"/>
      <c r="V23" s="583"/>
      <c r="W23" s="585"/>
      <c r="X23" s="573"/>
      <c r="Y23" s="574"/>
      <c r="Z23" s="418"/>
      <c r="AA23" s="423"/>
      <c r="AB23" s="423"/>
      <c r="AC23" s="423"/>
      <c r="AD23" s="423"/>
      <c r="AE23" s="423"/>
      <c r="AF23" s="423"/>
      <c r="AG23" s="412"/>
      <c r="AH23" s="418"/>
      <c r="AI23" s="423"/>
      <c r="AJ23" s="423"/>
      <c r="AK23" s="423"/>
      <c r="AL23" s="412"/>
      <c r="AM23" s="600"/>
      <c r="AN23" s="601"/>
      <c r="AO23" s="601"/>
      <c r="AP23" s="601"/>
      <c r="AQ23" s="601"/>
      <c r="AR23" s="602"/>
      <c r="AS23" s="581"/>
      <c r="AT23" s="582"/>
      <c r="AU23" s="582"/>
      <c r="AV23" s="582"/>
      <c r="AW23" s="582"/>
      <c r="AX23" s="604"/>
      <c r="AY23" s="392" t="s">
        <v>171</v>
      </c>
      <c r="AZ23" s="393"/>
      <c r="BA23" s="393"/>
      <c r="BB23" s="393"/>
      <c r="BC23" s="393"/>
      <c r="BD23" s="393"/>
      <c r="BE23" s="393"/>
      <c r="BF23" s="393"/>
      <c r="BG23" s="393"/>
      <c r="BH23" s="393"/>
      <c r="BI23" s="393"/>
      <c r="BJ23" s="393"/>
      <c r="BK23" s="393"/>
      <c r="BL23" s="393"/>
      <c r="BM23" s="394"/>
      <c r="BN23" s="432">
        <v>1137675905</v>
      </c>
      <c r="BO23" s="433"/>
      <c r="BP23" s="433"/>
      <c r="BQ23" s="433"/>
      <c r="BR23" s="433"/>
      <c r="BS23" s="433"/>
      <c r="BT23" s="433"/>
      <c r="BU23" s="434"/>
      <c r="BV23" s="432">
        <v>1109066199</v>
      </c>
      <c r="BW23" s="433"/>
      <c r="BX23" s="433"/>
      <c r="BY23" s="433"/>
      <c r="BZ23" s="433"/>
      <c r="CA23" s="433"/>
      <c r="CB23" s="433"/>
      <c r="CC23" s="434"/>
      <c r="CD23" s="199"/>
      <c r="CE23" s="542"/>
      <c r="CF23" s="542"/>
      <c r="CG23" s="542"/>
      <c r="CH23" s="542"/>
      <c r="CI23" s="542"/>
      <c r="CJ23" s="542"/>
      <c r="CK23" s="542"/>
      <c r="CL23" s="542"/>
      <c r="CM23" s="542"/>
      <c r="CN23" s="542"/>
      <c r="CO23" s="542"/>
      <c r="CP23" s="542"/>
      <c r="CQ23" s="542"/>
      <c r="CR23" s="542"/>
      <c r="CS23" s="543"/>
      <c r="CT23" s="429"/>
      <c r="CU23" s="430"/>
      <c r="CV23" s="430"/>
      <c r="CW23" s="430"/>
      <c r="CX23" s="430"/>
      <c r="CY23" s="430"/>
      <c r="CZ23" s="430"/>
      <c r="DA23" s="431"/>
      <c r="DB23" s="429"/>
      <c r="DC23" s="430"/>
      <c r="DD23" s="430"/>
      <c r="DE23" s="430"/>
      <c r="DF23" s="430"/>
      <c r="DG23" s="430"/>
      <c r="DH23" s="430"/>
      <c r="DI23" s="431"/>
      <c r="DJ23" s="184"/>
      <c r="DK23" s="184"/>
      <c r="DL23" s="184"/>
      <c r="DM23" s="184"/>
      <c r="DN23" s="184"/>
      <c r="DO23" s="184"/>
    </row>
    <row r="24" spans="1:119" ht="18.75" customHeight="1" thickBot="1" x14ac:dyDescent="0.25">
      <c r="A24" s="185"/>
      <c r="B24" s="572"/>
      <c r="C24" s="573"/>
      <c r="D24" s="574"/>
      <c r="E24" s="482" t="s">
        <v>172</v>
      </c>
      <c r="F24" s="462"/>
      <c r="G24" s="462"/>
      <c r="H24" s="462"/>
      <c r="I24" s="462"/>
      <c r="J24" s="462"/>
      <c r="K24" s="463"/>
      <c r="L24" s="483">
        <v>1</v>
      </c>
      <c r="M24" s="484"/>
      <c r="N24" s="484"/>
      <c r="O24" s="484"/>
      <c r="P24" s="526"/>
      <c r="Q24" s="483">
        <v>11280</v>
      </c>
      <c r="R24" s="484"/>
      <c r="S24" s="484"/>
      <c r="T24" s="484"/>
      <c r="U24" s="484"/>
      <c r="V24" s="526"/>
      <c r="W24" s="585"/>
      <c r="X24" s="573"/>
      <c r="Y24" s="574"/>
      <c r="Z24" s="482" t="s">
        <v>173</v>
      </c>
      <c r="AA24" s="462"/>
      <c r="AB24" s="462"/>
      <c r="AC24" s="462"/>
      <c r="AD24" s="462"/>
      <c r="AE24" s="462"/>
      <c r="AF24" s="462"/>
      <c r="AG24" s="463"/>
      <c r="AH24" s="483">
        <v>10550</v>
      </c>
      <c r="AI24" s="484"/>
      <c r="AJ24" s="484"/>
      <c r="AK24" s="484"/>
      <c r="AL24" s="526"/>
      <c r="AM24" s="483">
        <v>33907700</v>
      </c>
      <c r="AN24" s="484"/>
      <c r="AO24" s="484"/>
      <c r="AP24" s="484"/>
      <c r="AQ24" s="484"/>
      <c r="AR24" s="526"/>
      <c r="AS24" s="483">
        <v>3214</v>
      </c>
      <c r="AT24" s="484"/>
      <c r="AU24" s="484"/>
      <c r="AV24" s="484"/>
      <c r="AW24" s="484"/>
      <c r="AX24" s="485"/>
      <c r="AY24" s="605" t="s">
        <v>174</v>
      </c>
      <c r="AZ24" s="606"/>
      <c r="BA24" s="606"/>
      <c r="BB24" s="606"/>
      <c r="BC24" s="606"/>
      <c r="BD24" s="606"/>
      <c r="BE24" s="606"/>
      <c r="BF24" s="606"/>
      <c r="BG24" s="606"/>
      <c r="BH24" s="606"/>
      <c r="BI24" s="606"/>
      <c r="BJ24" s="606"/>
      <c r="BK24" s="606"/>
      <c r="BL24" s="606"/>
      <c r="BM24" s="607"/>
      <c r="BN24" s="432">
        <v>206050160</v>
      </c>
      <c r="BO24" s="433"/>
      <c r="BP24" s="433"/>
      <c r="BQ24" s="433"/>
      <c r="BR24" s="433"/>
      <c r="BS24" s="433"/>
      <c r="BT24" s="433"/>
      <c r="BU24" s="434"/>
      <c r="BV24" s="432">
        <v>225259014</v>
      </c>
      <c r="BW24" s="433"/>
      <c r="BX24" s="433"/>
      <c r="BY24" s="433"/>
      <c r="BZ24" s="433"/>
      <c r="CA24" s="433"/>
      <c r="CB24" s="433"/>
      <c r="CC24" s="434"/>
      <c r="CD24" s="199"/>
      <c r="CE24" s="542"/>
      <c r="CF24" s="542"/>
      <c r="CG24" s="542"/>
      <c r="CH24" s="542"/>
      <c r="CI24" s="542"/>
      <c r="CJ24" s="542"/>
      <c r="CK24" s="542"/>
      <c r="CL24" s="542"/>
      <c r="CM24" s="542"/>
      <c r="CN24" s="542"/>
      <c r="CO24" s="542"/>
      <c r="CP24" s="542"/>
      <c r="CQ24" s="542"/>
      <c r="CR24" s="542"/>
      <c r="CS24" s="543"/>
      <c r="CT24" s="429"/>
      <c r="CU24" s="430"/>
      <c r="CV24" s="430"/>
      <c r="CW24" s="430"/>
      <c r="CX24" s="430"/>
      <c r="CY24" s="430"/>
      <c r="CZ24" s="430"/>
      <c r="DA24" s="431"/>
      <c r="DB24" s="429"/>
      <c r="DC24" s="430"/>
      <c r="DD24" s="430"/>
      <c r="DE24" s="430"/>
      <c r="DF24" s="430"/>
      <c r="DG24" s="430"/>
      <c r="DH24" s="430"/>
      <c r="DI24" s="431"/>
      <c r="DJ24" s="184"/>
      <c r="DK24" s="184"/>
      <c r="DL24" s="184"/>
      <c r="DM24" s="184"/>
      <c r="DN24" s="184"/>
      <c r="DO24" s="184"/>
    </row>
    <row r="25" spans="1:119" s="184" customFormat="1" ht="18.75" customHeight="1" x14ac:dyDescent="0.2">
      <c r="A25" s="185"/>
      <c r="B25" s="572"/>
      <c r="C25" s="573"/>
      <c r="D25" s="574"/>
      <c r="E25" s="482" t="s">
        <v>175</v>
      </c>
      <c r="F25" s="462"/>
      <c r="G25" s="462"/>
      <c r="H25" s="462"/>
      <c r="I25" s="462"/>
      <c r="J25" s="462"/>
      <c r="K25" s="463"/>
      <c r="L25" s="483">
        <v>3</v>
      </c>
      <c r="M25" s="484"/>
      <c r="N25" s="484"/>
      <c r="O25" s="484"/>
      <c r="P25" s="526"/>
      <c r="Q25" s="483">
        <v>9435</v>
      </c>
      <c r="R25" s="484"/>
      <c r="S25" s="484"/>
      <c r="T25" s="484"/>
      <c r="U25" s="484"/>
      <c r="V25" s="526"/>
      <c r="W25" s="585"/>
      <c r="X25" s="573"/>
      <c r="Y25" s="574"/>
      <c r="Z25" s="482" t="s">
        <v>176</v>
      </c>
      <c r="AA25" s="462"/>
      <c r="AB25" s="462"/>
      <c r="AC25" s="462"/>
      <c r="AD25" s="462"/>
      <c r="AE25" s="462"/>
      <c r="AF25" s="462"/>
      <c r="AG25" s="463"/>
      <c r="AH25" s="483">
        <v>1499</v>
      </c>
      <c r="AI25" s="484"/>
      <c r="AJ25" s="484"/>
      <c r="AK25" s="484"/>
      <c r="AL25" s="526"/>
      <c r="AM25" s="483">
        <v>4762323</v>
      </c>
      <c r="AN25" s="484"/>
      <c r="AO25" s="484"/>
      <c r="AP25" s="484"/>
      <c r="AQ25" s="484"/>
      <c r="AR25" s="526"/>
      <c r="AS25" s="483">
        <v>3177</v>
      </c>
      <c r="AT25" s="484"/>
      <c r="AU25" s="484"/>
      <c r="AV25" s="484"/>
      <c r="AW25" s="484"/>
      <c r="AX25" s="485"/>
      <c r="AY25" s="392" t="s">
        <v>177</v>
      </c>
      <c r="AZ25" s="393"/>
      <c r="BA25" s="393"/>
      <c r="BB25" s="393"/>
      <c r="BC25" s="393"/>
      <c r="BD25" s="393"/>
      <c r="BE25" s="393"/>
      <c r="BF25" s="393"/>
      <c r="BG25" s="393"/>
      <c r="BH25" s="393"/>
      <c r="BI25" s="393"/>
      <c r="BJ25" s="393"/>
      <c r="BK25" s="393"/>
      <c r="BL25" s="393"/>
      <c r="BM25" s="394"/>
      <c r="BN25" s="395">
        <v>183300212</v>
      </c>
      <c r="BO25" s="396"/>
      <c r="BP25" s="396"/>
      <c r="BQ25" s="396"/>
      <c r="BR25" s="396"/>
      <c r="BS25" s="396"/>
      <c r="BT25" s="396"/>
      <c r="BU25" s="397"/>
      <c r="BV25" s="395">
        <v>213992975</v>
      </c>
      <c r="BW25" s="396"/>
      <c r="BX25" s="396"/>
      <c r="BY25" s="396"/>
      <c r="BZ25" s="396"/>
      <c r="CA25" s="396"/>
      <c r="CB25" s="396"/>
      <c r="CC25" s="397"/>
      <c r="CD25" s="199"/>
      <c r="CE25" s="542"/>
      <c r="CF25" s="542"/>
      <c r="CG25" s="542"/>
      <c r="CH25" s="542"/>
      <c r="CI25" s="542"/>
      <c r="CJ25" s="542"/>
      <c r="CK25" s="542"/>
      <c r="CL25" s="542"/>
      <c r="CM25" s="542"/>
      <c r="CN25" s="542"/>
      <c r="CO25" s="542"/>
      <c r="CP25" s="542"/>
      <c r="CQ25" s="542"/>
      <c r="CR25" s="542"/>
      <c r="CS25" s="543"/>
      <c r="CT25" s="429"/>
      <c r="CU25" s="430"/>
      <c r="CV25" s="430"/>
      <c r="CW25" s="430"/>
      <c r="CX25" s="430"/>
      <c r="CY25" s="430"/>
      <c r="CZ25" s="430"/>
      <c r="DA25" s="431"/>
      <c r="DB25" s="429"/>
      <c r="DC25" s="430"/>
      <c r="DD25" s="430"/>
      <c r="DE25" s="430"/>
      <c r="DF25" s="430"/>
      <c r="DG25" s="430"/>
      <c r="DH25" s="430"/>
      <c r="DI25" s="431"/>
    </row>
    <row r="26" spans="1:119" s="184" customFormat="1" ht="18.75" customHeight="1" x14ac:dyDescent="0.2">
      <c r="A26" s="185"/>
      <c r="B26" s="572"/>
      <c r="C26" s="573"/>
      <c r="D26" s="574"/>
      <c r="E26" s="482" t="s">
        <v>178</v>
      </c>
      <c r="F26" s="462"/>
      <c r="G26" s="462"/>
      <c r="H26" s="462"/>
      <c r="I26" s="462"/>
      <c r="J26" s="462"/>
      <c r="K26" s="463"/>
      <c r="L26" s="483">
        <v>1</v>
      </c>
      <c r="M26" s="484"/>
      <c r="N26" s="484"/>
      <c r="O26" s="484"/>
      <c r="P26" s="526"/>
      <c r="Q26" s="483">
        <v>8300</v>
      </c>
      <c r="R26" s="484"/>
      <c r="S26" s="484"/>
      <c r="T26" s="484"/>
      <c r="U26" s="484"/>
      <c r="V26" s="526"/>
      <c r="W26" s="585"/>
      <c r="X26" s="573"/>
      <c r="Y26" s="574"/>
      <c r="Z26" s="482" t="s">
        <v>179</v>
      </c>
      <c r="AA26" s="595"/>
      <c r="AB26" s="595"/>
      <c r="AC26" s="595"/>
      <c r="AD26" s="595"/>
      <c r="AE26" s="595"/>
      <c r="AF26" s="595"/>
      <c r="AG26" s="596"/>
      <c r="AH26" s="483">
        <v>1716</v>
      </c>
      <c r="AI26" s="484"/>
      <c r="AJ26" s="484"/>
      <c r="AK26" s="484"/>
      <c r="AL26" s="526"/>
      <c r="AM26" s="483">
        <v>5743452</v>
      </c>
      <c r="AN26" s="484"/>
      <c r="AO26" s="484"/>
      <c r="AP26" s="484"/>
      <c r="AQ26" s="484"/>
      <c r="AR26" s="526"/>
      <c r="AS26" s="483">
        <v>3347</v>
      </c>
      <c r="AT26" s="484"/>
      <c r="AU26" s="484"/>
      <c r="AV26" s="484"/>
      <c r="AW26" s="484"/>
      <c r="AX26" s="485"/>
      <c r="AY26" s="435" t="s">
        <v>180</v>
      </c>
      <c r="AZ26" s="436"/>
      <c r="BA26" s="436"/>
      <c r="BB26" s="436"/>
      <c r="BC26" s="436"/>
      <c r="BD26" s="436"/>
      <c r="BE26" s="436"/>
      <c r="BF26" s="436"/>
      <c r="BG26" s="436"/>
      <c r="BH26" s="436"/>
      <c r="BI26" s="436"/>
      <c r="BJ26" s="436"/>
      <c r="BK26" s="436"/>
      <c r="BL26" s="436"/>
      <c r="BM26" s="437"/>
      <c r="BN26" s="432">
        <v>5136761</v>
      </c>
      <c r="BO26" s="433"/>
      <c r="BP26" s="433"/>
      <c r="BQ26" s="433"/>
      <c r="BR26" s="433"/>
      <c r="BS26" s="433"/>
      <c r="BT26" s="433"/>
      <c r="BU26" s="434"/>
      <c r="BV26" s="432">
        <v>5305943</v>
      </c>
      <c r="BW26" s="433"/>
      <c r="BX26" s="433"/>
      <c r="BY26" s="433"/>
      <c r="BZ26" s="433"/>
      <c r="CA26" s="433"/>
      <c r="CB26" s="433"/>
      <c r="CC26" s="434"/>
      <c r="CD26" s="199"/>
      <c r="CE26" s="542"/>
      <c r="CF26" s="542"/>
      <c r="CG26" s="542"/>
      <c r="CH26" s="542"/>
      <c r="CI26" s="542"/>
      <c r="CJ26" s="542"/>
      <c r="CK26" s="542"/>
      <c r="CL26" s="542"/>
      <c r="CM26" s="542"/>
      <c r="CN26" s="542"/>
      <c r="CO26" s="542"/>
      <c r="CP26" s="542"/>
      <c r="CQ26" s="542"/>
      <c r="CR26" s="542"/>
      <c r="CS26" s="543"/>
      <c r="CT26" s="429"/>
      <c r="CU26" s="430"/>
      <c r="CV26" s="430"/>
      <c r="CW26" s="430"/>
      <c r="CX26" s="430"/>
      <c r="CY26" s="430"/>
      <c r="CZ26" s="430"/>
      <c r="DA26" s="431"/>
      <c r="DB26" s="429"/>
      <c r="DC26" s="430"/>
      <c r="DD26" s="430"/>
      <c r="DE26" s="430"/>
      <c r="DF26" s="430"/>
      <c r="DG26" s="430"/>
      <c r="DH26" s="430"/>
      <c r="DI26" s="431"/>
    </row>
    <row r="27" spans="1:119" ht="18.75" customHeight="1" thickBot="1" x14ac:dyDescent="0.25">
      <c r="A27" s="185"/>
      <c r="B27" s="572"/>
      <c r="C27" s="573"/>
      <c r="D27" s="574"/>
      <c r="E27" s="482" t="s">
        <v>181</v>
      </c>
      <c r="F27" s="462"/>
      <c r="G27" s="462"/>
      <c r="H27" s="462"/>
      <c r="I27" s="462"/>
      <c r="J27" s="462"/>
      <c r="K27" s="463"/>
      <c r="L27" s="483">
        <v>1</v>
      </c>
      <c r="M27" s="484"/>
      <c r="N27" s="484"/>
      <c r="O27" s="484"/>
      <c r="P27" s="526"/>
      <c r="Q27" s="483">
        <v>11400</v>
      </c>
      <c r="R27" s="484"/>
      <c r="S27" s="484"/>
      <c r="T27" s="484"/>
      <c r="U27" s="484"/>
      <c r="V27" s="526"/>
      <c r="W27" s="585"/>
      <c r="X27" s="573"/>
      <c r="Y27" s="574"/>
      <c r="Z27" s="482" t="s">
        <v>182</v>
      </c>
      <c r="AA27" s="462"/>
      <c r="AB27" s="462"/>
      <c r="AC27" s="462"/>
      <c r="AD27" s="462"/>
      <c r="AE27" s="462"/>
      <c r="AF27" s="462"/>
      <c r="AG27" s="463"/>
      <c r="AH27" s="483">
        <v>7442</v>
      </c>
      <c r="AI27" s="484"/>
      <c r="AJ27" s="484"/>
      <c r="AK27" s="484"/>
      <c r="AL27" s="526"/>
      <c r="AM27" s="483">
        <v>26171222</v>
      </c>
      <c r="AN27" s="484"/>
      <c r="AO27" s="484"/>
      <c r="AP27" s="484"/>
      <c r="AQ27" s="484"/>
      <c r="AR27" s="526"/>
      <c r="AS27" s="483">
        <v>3517</v>
      </c>
      <c r="AT27" s="484"/>
      <c r="AU27" s="484"/>
      <c r="AV27" s="484"/>
      <c r="AW27" s="484"/>
      <c r="AX27" s="485"/>
      <c r="AY27" s="527" t="s">
        <v>183</v>
      </c>
      <c r="AZ27" s="528"/>
      <c r="BA27" s="528"/>
      <c r="BB27" s="528"/>
      <c r="BC27" s="528"/>
      <c r="BD27" s="528"/>
      <c r="BE27" s="528"/>
      <c r="BF27" s="528"/>
      <c r="BG27" s="528"/>
      <c r="BH27" s="528"/>
      <c r="BI27" s="528"/>
      <c r="BJ27" s="528"/>
      <c r="BK27" s="528"/>
      <c r="BL27" s="528"/>
      <c r="BM27" s="529"/>
      <c r="BN27" s="608">
        <v>8189179</v>
      </c>
      <c r="BO27" s="609"/>
      <c r="BP27" s="609"/>
      <c r="BQ27" s="609"/>
      <c r="BR27" s="609"/>
      <c r="BS27" s="609"/>
      <c r="BT27" s="609"/>
      <c r="BU27" s="610"/>
      <c r="BV27" s="608">
        <v>8769585</v>
      </c>
      <c r="BW27" s="609"/>
      <c r="BX27" s="609"/>
      <c r="BY27" s="609"/>
      <c r="BZ27" s="609"/>
      <c r="CA27" s="609"/>
      <c r="CB27" s="609"/>
      <c r="CC27" s="610"/>
      <c r="CD27" s="201"/>
      <c r="CE27" s="542"/>
      <c r="CF27" s="542"/>
      <c r="CG27" s="542"/>
      <c r="CH27" s="542"/>
      <c r="CI27" s="542"/>
      <c r="CJ27" s="542"/>
      <c r="CK27" s="542"/>
      <c r="CL27" s="542"/>
      <c r="CM27" s="542"/>
      <c r="CN27" s="542"/>
      <c r="CO27" s="542"/>
      <c r="CP27" s="542"/>
      <c r="CQ27" s="542"/>
      <c r="CR27" s="542"/>
      <c r="CS27" s="543"/>
      <c r="CT27" s="429"/>
      <c r="CU27" s="430"/>
      <c r="CV27" s="430"/>
      <c r="CW27" s="430"/>
      <c r="CX27" s="430"/>
      <c r="CY27" s="430"/>
      <c r="CZ27" s="430"/>
      <c r="DA27" s="431"/>
      <c r="DB27" s="429"/>
      <c r="DC27" s="430"/>
      <c r="DD27" s="430"/>
      <c r="DE27" s="430"/>
      <c r="DF27" s="430"/>
      <c r="DG27" s="430"/>
      <c r="DH27" s="430"/>
      <c r="DI27" s="431"/>
      <c r="DJ27" s="184"/>
      <c r="DK27" s="184"/>
      <c r="DL27" s="184"/>
      <c r="DM27" s="184"/>
      <c r="DN27" s="184"/>
      <c r="DO27" s="184"/>
    </row>
    <row r="28" spans="1:119" ht="18.75" customHeight="1" x14ac:dyDescent="0.2">
      <c r="A28" s="185"/>
      <c r="B28" s="572"/>
      <c r="C28" s="573"/>
      <c r="D28" s="574"/>
      <c r="E28" s="482" t="s">
        <v>184</v>
      </c>
      <c r="F28" s="462"/>
      <c r="G28" s="462"/>
      <c r="H28" s="462"/>
      <c r="I28" s="462"/>
      <c r="J28" s="462"/>
      <c r="K28" s="463"/>
      <c r="L28" s="483">
        <v>1</v>
      </c>
      <c r="M28" s="484"/>
      <c r="N28" s="484"/>
      <c r="O28" s="484"/>
      <c r="P28" s="526"/>
      <c r="Q28" s="483">
        <v>10400</v>
      </c>
      <c r="R28" s="484"/>
      <c r="S28" s="484"/>
      <c r="T28" s="484"/>
      <c r="U28" s="484"/>
      <c r="V28" s="526"/>
      <c r="W28" s="585"/>
      <c r="X28" s="573"/>
      <c r="Y28" s="574"/>
      <c r="Z28" s="482" t="s">
        <v>185</v>
      </c>
      <c r="AA28" s="462"/>
      <c r="AB28" s="462"/>
      <c r="AC28" s="462"/>
      <c r="AD28" s="462"/>
      <c r="AE28" s="462"/>
      <c r="AF28" s="462"/>
      <c r="AG28" s="463"/>
      <c r="AH28" s="483">
        <v>908</v>
      </c>
      <c r="AI28" s="484"/>
      <c r="AJ28" s="484"/>
      <c r="AK28" s="484"/>
      <c r="AL28" s="526"/>
      <c r="AM28" s="483">
        <v>2377144</v>
      </c>
      <c r="AN28" s="484"/>
      <c r="AO28" s="484"/>
      <c r="AP28" s="484"/>
      <c r="AQ28" s="484"/>
      <c r="AR28" s="526"/>
      <c r="AS28" s="483">
        <v>2618</v>
      </c>
      <c r="AT28" s="484"/>
      <c r="AU28" s="484"/>
      <c r="AV28" s="484"/>
      <c r="AW28" s="484"/>
      <c r="AX28" s="485"/>
      <c r="AY28" s="611" t="s">
        <v>186</v>
      </c>
      <c r="AZ28" s="612"/>
      <c r="BA28" s="612"/>
      <c r="BB28" s="613"/>
      <c r="BC28" s="392" t="s">
        <v>48</v>
      </c>
      <c r="BD28" s="393"/>
      <c r="BE28" s="393"/>
      <c r="BF28" s="393"/>
      <c r="BG28" s="393"/>
      <c r="BH28" s="393"/>
      <c r="BI28" s="393"/>
      <c r="BJ28" s="393"/>
      <c r="BK28" s="393"/>
      <c r="BL28" s="393"/>
      <c r="BM28" s="394"/>
      <c r="BN28" s="395">
        <v>8253671</v>
      </c>
      <c r="BO28" s="396"/>
      <c r="BP28" s="396"/>
      <c r="BQ28" s="396"/>
      <c r="BR28" s="396"/>
      <c r="BS28" s="396"/>
      <c r="BT28" s="396"/>
      <c r="BU28" s="397"/>
      <c r="BV28" s="395">
        <v>11529993</v>
      </c>
      <c r="BW28" s="396"/>
      <c r="BX28" s="396"/>
      <c r="BY28" s="396"/>
      <c r="BZ28" s="396"/>
      <c r="CA28" s="396"/>
      <c r="CB28" s="396"/>
      <c r="CC28" s="397"/>
      <c r="CD28" s="199"/>
      <c r="CE28" s="542"/>
      <c r="CF28" s="542"/>
      <c r="CG28" s="542"/>
      <c r="CH28" s="542"/>
      <c r="CI28" s="542"/>
      <c r="CJ28" s="542"/>
      <c r="CK28" s="542"/>
      <c r="CL28" s="542"/>
      <c r="CM28" s="542"/>
      <c r="CN28" s="542"/>
      <c r="CO28" s="542"/>
      <c r="CP28" s="542"/>
      <c r="CQ28" s="542"/>
      <c r="CR28" s="542"/>
      <c r="CS28" s="543"/>
      <c r="CT28" s="429"/>
      <c r="CU28" s="430"/>
      <c r="CV28" s="430"/>
      <c r="CW28" s="430"/>
      <c r="CX28" s="430"/>
      <c r="CY28" s="430"/>
      <c r="CZ28" s="430"/>
      <c r="DA28" s="431"/>
      <c r="DB28" s="429"/>
      <c r="DC28" s="430"/>
      <c r="DD28" s="430"/>
      <c r="DE28" s="430"/>
      <c r="DF28" s="430"/>
      <c r="DG28" s="430"/>
      <c r="DH28" s="430"/>
      <c r="DI28" s="431"/>
      <c r="DJ28" s="184"/>
      <c r="DK28" s="184"/>
      <c r="DL28" s="184"/>
      <c r="DM28" s="184"/>
      <c r="DN28" s="184"/>
      <c r="DO28" s="184"/>
    </row>
    <row r="29" spans="1:119" ht="18.75" customHeight="1" x14ac:dyDescent="0.2">
      <c r="A29" s="185"/>
      <c r="B29" s="572"/>
      <c r="C29" s="573"/>
      <c r="D29" s="574"/>
      <c r="E29" s="482" t="s">
        <v>187</v>
      </c>
      <c r="F29" s="462"/>
      <c r="G29" s="462"/>
      <c r="H29" s="462"/>
      <c r="I29" s="462"/>
      <c r="J29" s="462"/>
      <c r="K29" s="463"/>
      <c r="L29" s="483">
        <v>67</v>
      </c>
      <c r="M29" s="484"/>
      <c r="N29" s="484"/>
      <c r="O29" s="484"/>
      <c r="P29" s="526"/>
      <c r="Q29" s="483">
        <v>9300</v>
      </c>
      <c r="R29" s="484"/>
      <c r="S29" s="484"/>
      <c r="T29" s="484"/>
      <c r="U29" s="484"/>
      <c r="V29" s="526"/>
      <c r="W29" s="586"/>
      <c r="X29" s="587"/>
      <c r="Y29" s="588"/>
      <c r="Z29" s="482" t="s">
        <v>188</v>
      </c>
      <c r="AA29" s="462"/>
      <c r="AB29" s="462"/>
      <c r="AC29" s="462"/>
      <c r="AD29" s="462"/>
      <c r="AE29" s="462"/>
      <c r="AF29" s="462"/>
      <c r="AG29" s="463"/>
      <c r="AH29" s="483">
        <v>18900</v>
      </c>
      <c r="AI29" s="484"/>
      <c r="AJ29" s="484"/>
      <c r="AK29" s="484"/>
      <c r="AL29" s="526"/>
      <c r="AM29" s="483">
        <v>62456066</v>
      </c>
      <c r="AN29" s="484"/>
      <c r="AO29" s="484"/>
      <c r="AP29" s="484"/>
      <c r="AQ29" s="484"/>
      <c r="AR29" s="526"/>
      <c r="AS29" s="483">
        <v>3305</v>
      </c>
      <c r="AT29" s="484"/>
      <c r="AU29" s="484"/>
      <c r="AV29" s="484"/>
      <c r="AW29" s="484"/>
      <c r="AX29" s="485"/>
      <c r="AY29" s="614"/>
      <c r="AZ29" s="615"/>
      <c r="BA29" s="615"/>
      <c r="BB29" s="616"/>
      <c r="BC29" s="466" t="s">
        <v>189</v>
      </c>
      <c r="BD29" s="467"/>
      <c r="BE29" s="467"/>
      <c r="BF29" s="467"/>
      <c r="BG29" s="467"/>
      <c r="BH29" s="467"/>
      <c r="BI29" s="467"/>
      <c r="BJ29" s="467"/>
      <c r="BK29" s="467"/>
      <c r="BL29" s="467"/>
      <c r="BM29" s="468"/>
      <c r="BN29" s="432">
        <v>20439353</v>
      </c>
      <c r="BO29" s="433"/>
      <c r="BP29" s="433"/>
      <c r="BQ29" s="433"/>
      <c r="BR29" s="433"/>
      <c r="BS29" s="433"/>
      <c r="BT29" s="433"/>
      <c r="BU29" s="434"/>
      <c r="BV29" s="432">
        <v>22073027</v>
      </c>
      <c r="BW29" s="433"/>
      <c r="BX29" s="433"/>
      <c r="BY29" s="433"/>
      <c r="BZ29" s="433"/>
      <c r="CA29" s="433"/>
      <c r="CB29" s="433"/>
      <c r="CC29" s="434"/>
      <c r="CD29" s="201"/>
      <c r="CE29" s="542"/>
      <c r="CF29" s="542"/>
      <c r="CG29" s="542"/>
      <c r="CH29" s="542"/>
      <c r="CI29" s="542"/>
      <c r="CJ29" s="542"/>
      <c r="CK29" s="542"/>
      <c r="CL29" s="542"/>
      <c r="CM29" s="542"/>
      <c r="CN29" s="542"/>
      <c r="CO29" s="542"/>
      <c r="CP29" s="542"/>
      <c r="CQ29" s="542"/>
      <c r="CR29" s="542"/>
      <c r="CS29" s="543"/>
      <c r="CT29" s="429"/>
      <c r="CU29" s="430"/>
      <c r="CV29" s="430"/>
      <c r="CW29" s="430"/>
      <c r="CX29" s="430"/>
      <c r="CY29" s="430"/>
      <c r="CZ29" s="430"/>
      <c r="DA29" s="431"/>
      <c r="DB29" s="429"/>
      <c r="DC29" s="430"/>
      <c r="DD29" s="430"/>
      <c r="DE29" s="430"/>
      <c r="DF29" s="430"/>
      <c r="DG29" s="430"/>
      <c r="DH29" s="430"/>
      <c r="DI29" s="431"/>
      <c r="DJ29" s="184"/>
      <c r="DK29" s="184"/>
      <c r="DL29" s="184"/>
      <c r="DM29" s="184"/>
      <c r="DN29" s="184"/>
      <c r="DO29" s="184"/>
    </row>
    <row r="30" spans="1:119" ht="18.75" customHeight="1" thickBot="1" x14ac:dyDescent="0.25">
      <c r="A30" s="185"/>
      <c r="B30" s="575"/>
      <c r="C30" s="576"/>
      <c r="D30" s="577"/>
      <c r="E30" s="486"/>
      <c r="F30" s="487"/>
      <c r="G30" s="487"/>
      <c r="H30" s="487"/>
      <c r="I30" s="487"/>
      <c r="J30" s="487"/>
      <c r="K30" s="488"/>
      <c r="L30" s="589"/>
      <c r="M30" s="590"/>
      <c r="N30" s="590"/>
      <c r="O30" s="590"/>
      <c r="P30" s="591"/>
      <c r="Q30" s="589"/>
      <c r="R30" s="590"/>
      <c r="S30" s="590"/>
      <c r="T30" s="590"/>
      <c r="U30" s="590"/>
      <c r="V30" s="591"/>
      <c r="W30" s="592" t="s">
        <v>190</v>
      </c>
      <c r="X30" s="593"/>
      <c r="Y30" s="593"/>
      <c r="Z30" s="593"/>
      <c r="AA30" s="593"/>
      <c r="AB30" s="593"/>
      <c r="AC30" s="593"/>
      <c r="AD30" s="593"/>
      <c r="AE30" s="593"/>
      <c r="AF30" s="593"/>
      <c r="AG30" s="594"/>
      <c r="AH30" s="551">
        <v>100.2</v>
      </c>
      <c r="AI30" s="552"/>
      <c r="AJ30" s="552"/>
      <c r="AK30" s="552"/>
      <c r="AL30" s="552"/>
      <c r="AM30" s="552"/>
      <c r="AN30" s="552"/>
      <c r="AO30" s="552"/>
      <c r="AP30" s="552"/>
      <c r="AQ30" s="552"/>
      <c r="AR30" s="552"/>
      <c r="AS30" s="552"/>
      <c r="AT30" s="552"/>
      <c r="AU30" s="552"/>
      <c r="AV30" s="552"/>
      <c r="AW30" s="552"/>
      <c r="AX30" s="554"/>
      <c r="AY30" s="617"/>
      <c r="AZ30" s="618"/>
      <c r="BA30" s="618"/>
      <c r="BB30" s="619"/>
      <c r="BC30" s="605" t="s">
        <v>50</v>
      </c>
      <c r="BD30" s="606"/>
      <c r="BE30" s="606"/>
      <c r="BF30" s="606"/>
      <c r="BG30" s="606"/>
      <c r="BH30" s="606"/>
      <c r="BI30" s="606"/>
      <c r="BJ30" s="606"/>
      <c r="BK30" s="606"/>
      <c r="BL30" s="606"/>
      <c r="BM30" s="607"/>
      <c r="BN30" s="608">
        <v>22205850</v>
      </c>
      <c r="BO30" s="609"/>
      <c r="BP30" s="609"/>
      <c r="BQ30" s="609"/>
      <c r="BR30" s="609"/>
      <c r="BS30" s="609"/>
      <c r="BT30" s="609"/>
      <c r="BU30" s="610"/>
      <c r="BV30" s="608">
        <v>21361208</v>
      </c>
      <c r="BW30" s="609"/>
      <c r="BX30" s="609"/>
      <c r="BY30" s="609"/>
      <c r="BZ30" s="609"/>
      <c r="CA30" s="609"/>
      <c r="CB30" s="609"/>
      <c r="CC30" s="610"/>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2">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2">
      <c r="A32" s="185"/>
      <c r="B32" s="211"/>
      <c r="C32" s="212" t="s">
        <v>191</v>
      </c>
      <c r="D32" s="212"/>
      <c r="E32" s="212"/>
      <c r="F32" s="209"/>
      <c r="G32" s="209"/>
      <c r="H32" s="209"/>
      <c r="I32" s="209"/>
      <c r="J32" s="209"/>
      <c r="K32" s="209"/>
      <c r="L32" s="209"/>
      <c r="M32" s="209"/>
      <c r="N32" s="209"/>
      <c r="O32" s="209"/>
      <c r="P32" s="209"/>
      <c r="Q32" s="209"/>
      <c r="R32" s="209"/>
      <c r="S32" s="209"/>
      <c r="T32" s="209"/>
      <c r="U32" s="209" t="s">
        <v>192</v>
      </c>
      <c r="V32" s="209"/>
      <c r="W32" s="209"/>
      <c r="X32" s="209"/>
      <c r="Y32" s="209"/>
      <c r="Z32" s="209"/>
      <c r="AA32" s="209"/>
      <c r="AB32" s="209"/>
      <c r="AC32" s="209"/>
      <c r="AD32" s="209"/>
      <c r="AE32" s="209"/>
      <c r="AF32" s="209"/>
      <c r="AG32" s="209"/>
      <c r="AH32" s="209"/>
      <c r="AI32" s="209"/>
      <c r="AJ32" s="209"/>
      <c r="AK32" s="209"/>
      <c r="AL32" s="209"/>
      <c r="AM32" s="213" t="s">
        <v>193</v>
      </c>
      <c r="AN32" s="209"/>
      <c r="AO32" s="209"/>
      <c r="AP32" s="209"/>
      <c r="AQ32" s="209"/>
      <c r="AR32" s="209"/>
      <c r="AS32" s="213"/>
      <c r="AT32" s="213"/>
      <c r="AU32" s="213"/>
      <c r="AV32" s="213"/>
      <c r="AW32" s="213"/>
      <c r="AX32" s="213"/>
      <c r="AY32" s="213"/>
      <c r="AZ32" s="213"/>
      <c r="BA32" s="213"/>
      <c r="BB32" s="209"/>
      <c r="BC32" s="213"/>
      <c r="BD32" s="209"/>
      <c r="BE32" s="213" t="s">
        <v>194</v>
      </c>
      <c r="BF32" s="209"/>
      <c r="BG32" s="209"/>
      <c r="BH32" s="209"/>
      <c r="BI32" s="209"/>
      <c r="BJ32" s="213"/>
      <c r="BK32" s="213"/>
      <c r="BL32" s="213"/>
      <c r="BM32" s="213"/>
      <c r="BN32" s="213"/>
      <c r="BO32" s="213"/>
      <c r="BP32" s="213"/>
      <c r="BQ32" s="213"/>
      <c r="BR32" s="209"/>
      <c r="BS32" s="209"/>
      <c r="BT32" s="209"/>
      <c r="BU32" s="209"/>
      <c r="BV32" s="209"/>
      <c r="BW32" s="209" t="s">
        <v>195</v>
      </c>
      <c r="BX32" s="209"/>
      <c r="BY32" s="209"/>
      <c r="BZ32" s="209"/>
      <c r="CA32" s="209"/>
      <c r="CB32" s="213"/>
      <c r="CC32" s="213"/>
      <c r="CD32" s="213"/>
      <c r="CE32" s="213"/>
      <c r="CF32" s="213"/>
      <c r="CG32" s="213"/>
      <c r="CH32" s="213"/>
      <c r="CI32" s="213"/>
      <c r="CJ32" s="213"/>
      <c r="CK32" s="213"/>
      <c r="CL32" s="213"/>
      <c r="CM32" s="213"/>
      <c r="CN32" s="213"/>
      <c r="CO32" s="213" t="s">
        <v>196</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2">
      <c r="A33" s="185"/>
      <c r="B33" s="211"/>
      <c r="C33" s="456" t="s">
        <v>197</v>
      </c>
      <c r="D33" s="456"/>
      <c r="E33" s="421" t="s">
        <v>198</v>
      </c>
      <c r="F33" s="421"/>
      <c r="G33" s="421"/>
      <c r="H33" s="421"/>
      <c r="I33" s="421"/>
      <c r="J33" s="421"/>
      <c r="K33" s="421"/>
      <c r="L33" s="421"/>
      <c r="M33" s="421"/>
      <c r="N33" s="421"/>
      <c r="O33" s="421"/>
      <c r="P33" s="421"/>
      <c r="Q33" s="421"/>
      <c r="R33" s="421"/>
      <c r="S33" s="421"/>
      <c r="T33" s="214"/>
      <c r="U33" s="456" t="s">
        <v>197</v>
      </c>
      <c r="V33" s="456"/>
      <c r="W33" s="421" t="s">
        <v>198</v>
      </c>
      <c r="X33" s="421"/>
      <c r="Y33" s="421"/>
      <c r="Z33" s="421"/>
      <c r="AA33" s="421"/>
      <c r="AB33" s="421"/>
      <c r="AC33" s="421"/>
      <c r="AD33" s="421"/>
      <c r="AE33" s="421"/>
      <c r="AF33" s="421"/>
      <c r="AG33" s="421"/>
      <c r="AH33" s="421"/>
      <c r="AI33" s="421"/>
      <c r="AJ33" s="421"/>
      <c r="AK33" s="421"/>
      <c r="AL33" s="214"/>
      <c r="AM33" s="456" t="s">
        <v>197</v>
      </c>
      <c r="AN33" s="456"/>
      <c r="AO33" s="421" t="s">
        <v>198</v>
      </c>
      <c r="AP33" s="421"/>
      <c r="AQ33" s="421"/>
      <c r="AR33" s="421"/>
      <c r="AS33" s="421"/>
      <c r="AT33" s="421"/>
      <c r="AU33" s="421"/>
      <c r="AV33" s="421"/>
      <c r="AW33" s="421"/>
      <c r="AX33" s="421"/>
      <c r="AY33" s="421"/>
      <c r="AZ33" s="421"/>
      <c r="BA33" s="421"/>
      <c r="BB33" s="421"/>
      <c r="BC33" s="421"/>
      <c r="BD33" s="215"/>
      <c r="BE33" s="421" t="s">
        <v>199</v>
      </c>
      <c r="BF33" s="421"/>
      <c r="BG33" s="421" t="s">
        <v>200</v>
      </c>
      <c r="BH33" s="421"/>
      <c r="BI33" s="421"/>
      <c r="BJ33" s="421"/>
      <c r="BK33" s="421"/>
      <c r="BL33" s="421"/>
      <c r="BM33" s="421"/>
      <c r="BN33" s="421"/>
      <c r="BO33" s="421"/>
      <c r="BP33" s="421"/>
      <c r="BQ33" s="421"/>
      <c r="BR33" s="421"/>
      <c r="BS33" s="421"/>
      <c r="BT33" s="421"/>
      <c r="BU33" s="421"/>
      <c r="BV33" s="215"/>
      <c r="BW33" s="456" t="s">
        <v>199</v>
      </c>
      <c r="BX33" s="456"/>
      <c r="BY33" s="421" t="s">
        <v>201</v>
      </c>
      <c r="BZ33" s="421"/>
      <c r="CA33" s="421"/>
      <c r="CB33" s="421"/>
      <c r="CC33" s="421"/>
      <c r="CD33" s="421"/>
      <c r="CE33" s="421"/>
      <c r="CF33" s="421"/>
      <c r="CG33" s="421"/>
      <c r="CH33" s="421"/>
      <c r="CI33" s="421"/>
      <c r="CJ33" s="421"/>
      <c r="CK33" s="421"/>
      <c r="CL33" s="421"/>
      <c r="CM33" s="421"/>
      <c r="CN33" s="214"/>
      <c r="CO33" s="456" t="s">
        <v>197</v>
      </c>
      <c r="CP33" s="456"/>
      <c r="CQ33" s="421" t="s">
        <v>202</v>
      </c>
      <c r="CR33" s="421"/>
      <c r="CS33" s="421"/>
      <c r="CT33" s="421"/>
      <c r="CU33" s="421"/>
      <c r="CV33" s="421"/>
      <c r="CW33" s="421"/>
      <c r="CX33" s="421"/>
      <c r="CY33" s="421"/>
      <c r="CZ33" s="421"/>
      <c r="DA33" s="421"/>
      <c r="DB33" s="421"/>
      <c r="DC33" s="421"/>
      <c r="DD33" s="421"/>
      <c r="DE33" s="421"/>
      <c r="DF33" s="214"/>
      <c r="DG33" s="620" t="s">
        <v>203</v>
      </c>
      <c r="DH33" s="620"/>
      <c r="DI33" s="216"/>
      <c r="DJ33" s="184"/>
      <c r="DK33" s="184"/>
      <c r="DL33" s="184"/>
      <c r="DM33" s="184"/>
      <c r="DN33" s="184"/>
      <c r="DO33" s="184"/>
    </row>
    <row r="34" spans="1:119" ht="32.25" customHeight="1" x14ac:dyDescent="0.2">
      <c r="A34" s="185"/>
      <c r="B34" s="211"/>
      <c r="C34" s="621">
        <f>IF(E34="","",1)</f>
        <v>1</v>
      </c>
      <c r="D34" s="621"/>
      <c r="E34" s="622" t="str">
        <f>IF('各会計、関係団体の財政状況及び健全化判断比率'!B7="","",'各会計、関係団体の財政状況及び健全化判断比率'!B7)</f>
        <v>一般会計</v>
      </c>
      <c r="F34" s="622"/>
      <c r="G34" s="622"/>
      <c r="H34" s="622"/>
      <c r="I34" s="622"/>
      <c r="J34" s="622"/>
      <c r="K34" s="622"/>
      <c r="L34" s="622"/>
      <c r="M34" s="622"/>
      <c r="N34" s="622"/>
      <c r="O34" s="622"/>
      <c r="P34" s="622"/>
      <c r="Q34" s="622"/>
      <c r="R34" s="622"/>
      <c r="S34" s="622"/>
      <c r="T34" s="212"/>
      <c r="U34" s="621">
        <f>IF(W34="","",MAX(C34:D43)+1)</f>
        <v>5</v>
      </c>
      <c r="V34" s="621"/>
      <c r="W34" s="622" t="str">
        <f>IF('各会計、関係団体の財政状況及び健全化判断比率'!B28="","",'各会計、関係団体の財政状況及び健全化判断比率'!B28)</f>
        <v>国民健康保険事業費</v>
      </c>
      <c r="X34" s="622"/>
      <c r="Y34" s="622"/>
      <c r="Z34" s="622"/>
      <c r="AA34" s="622"/>
      <c r="AB34" s="622"/>
      <c r="AC34" s="622"/>
      <c r="AD34" s="622"/>
      <c r="AE34" s="622"/>
      <c r="AF34" s="622"/>
      <c r="AG34" s="622"/>
      <c r="AH34" s="622"/>
      <c r="AI34" s="622"/>
      <c r="AJ34" s="622"/>
      <c r="AK34" s="622"/>
      <c r="AL34" s="212"/>
      <c r="AM34" s="621">
        <f>IF(AO34="","",MAX(C34:D43,U34:V43)+1)</f>
        <v>9</v>
      </c>
      <c r="AN34" s="621"/>
      <c r="AO34" s="622" t="str">
        <f>IF('各会計、関係団体の財政状況及び健全化判断比率'!B32="","",'各会計、関係団体の財政状況及び健全化判断比率'!B32)</f>
        <v>下水道事業会計</v>
      </c>
      <c r="AP34" s="622"/>
      <c r="AQ34" s="622"/>
      <c r="AR34" s="622"/>
      <c r="AS34" s="622"/>
      <c r="AT34" s="622"/>
      <c r="AU34" s="622"/>
      <c r="AV34" s="622"/>
      <c r="AW34" s="622"/>
      <c r="AX34" s="622"/>
      <c r="AY34" s="622"/>
      <c r="AZ34" s="622"/>
      <c r="BA34" s="622"/>
      <c r="BB34" s="622"/>
      <c r="BC34" s="622"/>
      <c r="BD34" s="212"/>
      <c r="BE34" s="621">
        <f>IF(BG34="","",MAX(C34:D43,U34:V43,AM34:AN43)+1)</f>
        <v>16</v>
      </c>
      <c r="BF34" s="621"/>
      <c r="BG34" s="622" t="str">
        <f>IF('各会計、関係団体の財政状況及び健全化判断比率'!B39="","",'各会計、関係団体の財政状況及び健全化判断比率'!B39)</f>
        <v>市場事業費</v>
      </c>
      <c r="BH34" s="622"/>
      <c r="BI34" s="622"/>
      <c r="BJ34" s="622"/>
      <c r="BK34" s="622"/>
      <c r="BL34" s="622"/>
      <c r="BM34" s="622"/>
      <c r="BN34" s="622"/>
      <c r="BO34" s="622"/>
      <c r="BP34" s="622"/>
      <c r="BQ34" s="622"/>
      <c r="BR34" s="622"/>
      <c r="BS34" s="622"/>
      <c r="BT34" s="622"/>
      <c r="BU34" s="622"/>
      <c r="BV34" s="212"/>
      <c r="BW34" s="621">
        <f>IF(BY34="","",MAX(C34:D43,U34:V43,AM34:AN43,BE34:BF43)+1)</f>
        <v>20</v>
      </c>
      <c r="BX34" s="621"/>
      <c r="BY34" s="622" t="str">
        <f>IF('各会計、関係団体の財政状況及び健全化判断比率'!B68="","",'各会計、関係団体の財政状況及び健全化判断比率'!B68)</f>
        <v>阪神水道企業</v>
      </c>
      <c r="BZ34" s="622"/>
      <c r="CA34" s="622"/>
      <c r="CB34" s="622"/>
      <c r="CC34" s="622"/>
      <c r="CD34" s="622"/>
      <c r="CE34" s="622"/>
      <c r="CF34" s="622"/>
      <c r="CG34" s="622"/>
      <c r="CH34" s="622"/>
      <c r="CI34" s="622"/>
      <c r="CJ34" s="622"/>
      <c r="CK34" s="622"/>
      <c r="CL34" s="622"/>
      <c r="CM34" s="622"/>
      <c r="CN34" s="212"/>
      <c r="CO34" s="621">
        <f>IF(CQ34="","",MAX(C34:D43,U34:V43,AM34:AN43,BE34:BF43,BW34:BX43)+1)</f>
        <v>24</v>
      </c>
      <c r="CP34" s="621"/>
      <c r="CQ34" s="622" t="str">
        <f>IF('各会計、関係団体の財政状況及び健全化判断比率'!BS7="","",'各会計、関係団体の財政状況及び健全化判断比率'!BS7)</f>
        <v>(公財)神戸国際協力交流センター</v>
      </c>
      <c r="CR34" s="622"/>
      <c r="CS34" s="622"/>
      <c r="CT34" s="622"/>
      <c r="CU34" s="622"/>
      <c r="CV34" s="622"/>
      <c r="CW34" s="622"/>
      <c r="CX34" s="622"/>
      <c r="CY34" s="622"/>
      <c r="CZ34" s="622"/>
      <c r="DA34" s="622"/>
      <c r="DB34" s="622"/>
      <c r="DC34" s="622"/>
      <c r="DD34" s="622"/>
      <c r="DE34" s="622"/>
      <c r="DF34" s="209"/>
      <c r="DG34" s="623" t="str">
        <f>IF('各会計、関係団体の財政状況及び健全化判断比率'!BR7="","",'各会計、関係団体の財政状況及び健全化判断比率'!BR7)</f>
        <v/>
      </c>
      <c r="DH34" s="623"/>
      <c r="DI34" s="216"/>
      <c r="DJ34" s="184"/>
      <c r="DK34" s="184"/>
      <c r="DL34" s="184"/>
      <c r="DM34" s="184"/>
      <c r="DN34" s="184"/>
      <c r="DO34" s="184"/>
    </row>
    <row r="35" spans="1:119" ht="32.25" customHeight="1" x14ac:dyDescent="0.2">
      <c r="A35" s="185"/>
      <c r="B35" s="211"/>
      <c r="C35" s="621">
        <f>IF(E35="","",C34+1)</f>
        <v>2</v>
      </c>
      <c r="D35" s="621"/>
      <c r="E35" s="622" t="str">
        <f>IF('各会計、関係団体の財政状況及び健全化判断比率'!B8="","",'各会計、関係団体の財政状況及び健全化判断比率'!B8)</f>
        <v>母子父子寡婦福祉資金貸付事業費</v>
      </c>
      <c r="F35" s="622"/>
      <c r="G35" s="622"/>
      <c r="H35" s="622"/>
      <c r="I35" s="622"/>
      <c r="J35" s="622"/>
      <c r="K35" s="622"/>
      <c r="L35" s="622"/>
      <c r="M35" s="622"/>
      <c r="N35" s="622"/>
      <c r="O35" s="622"/>
      <c r="P35" s="622"/>
      <c r="Q35" s="622"/>
      <c r="R35" s="622"/>
      <c r="S35" s="622"/>
      <c r="T35" s="212"/>
      <c r="U35" s="621">
        <f>IF(W35="","",U34+1)</f>
        <v>6</v>
      </c>
      <c r="V35" s="621"/>
      <c r="W35" s="622" t="str">
        <f>IF('各会計、関係団体の財政状況及び健全化判断比率'!B29="","",'各会計、関係団体の財政状況及び健全化判断比率'!B29)</f>
        <v>介護保険事業費</v>
      </c>
      <c r="X35" s="622"/>
      <c r="Y35" s="622"/>
      <c r="Z35" s="622"/>
      <c r="AA35" s="622"/>
      <c r="AB35" s="622"/>
      <c r="AC35" s="622"/>
      <c r="AD35" s="622"/>
      <c r="AE35" s="622"/>
      <c r="AF35" s="622"/>
      <c r="AG35" s="622"/>
      <c r="AH35" s="622"/>
      <c r="AI35" s="622"/>
      <c r="AJ35" s="622"/>
      <c r="AK35" s="622"/>
      <c r="AL35" s="212"/>
      <c r="AM35" s="621">
        <f t="shared" ref="AM35:AM43" si="0">IF(AO35="","",AM34+1)</f>
        <v>10</v>
      </c>
      <c r="AN35" s="621"/>
      <c r="AO35" s="622" t="str">
        <f>IF('各会計、関係団体の財政状況及び健全化判断比率'!B33="","",'各会計、関係団体の財政状況及び健全化判断比率'!B33)</f>
        <v>港湾事業会計</v>
      </c>
      <c r="AP35" s="622"/>
      <c r="AQ35" s="622"/>
      <c r="AR35" s="622"/>
      <c r="AS35" s="622"/>
      <c r="AT35" s="622"/>
      <c r="AU35" s="622"/>
      <c r="AV35" s="622"/>
      <c r="AW35" s="622"/>
      <c r="AX35" s="622"/>
      <c r="AY35" s="622"/>
      <c r="AZ35" s="622"/>
      <c r="BA35" s="622"/>
      <c r="BB35" s="622"/>
      <c r="BC35" s="622"/>
      <c r="BD35" s="212"/>
      <c r="BE35" s="621">
        <f t="shared" ref="BE35:BE43" si="1">IF(BG35="","",BE34+1)</f>
        <v>17</v>
      </c>
      <c r="BF35" s="621"/>
      <c r="BG35" s="622" t="str">
        <f>IF('各会計、関係団体の財政状況及び健全化判断比率'!B40="","",'各会計、関係団体の財政状況及び健全化判断比率'!B40)</f>
        <v>食肉センター事業費</v>
      </c>
      <c r="BH35" s="622"/>
      <c r="BI35" s="622"/>
      <c r="BJ35" s="622"/>
      <c r="BK35" s="622"/>
      <c r="BL35" s="622"/>
      <c r="BM35" s="622"/>
      <c r="BN35" s="622"/>
      <c r="BO35" s="622"/>
      <c r="BP35" s="622"/>
      <c r="BQ35" s="622"/>
      <c r="BR35" s="622"/>
      <c r="BS35" s="622"/>
      <c r="BT35" s="622"/>
      <c r="BU35" s="622"/>
      <c r="BV35" s="212"/>
      <c r="BW35" s="621">
        <f t="shared" ref="BW35:BW43" si="2">IF(BY35="","",BW34+1)</f>
        <v>21</v>
      </c>
      <c r="BX35" s="621"/>
      <c r="BY35" s="622" t="str">
        <f>IF('各会計、関係団体の財政状況及び健全化判断比率'!B69="","",'各会計、関係団体の財政状況及び健全化判断比率'!B69)</f>
        <v>兵庫県後期高齢者医療広域連合（一般）</v>
      </c>
      <c r="BZ35" s="622"/>
      <c r="CA35" s="622"/>
      <c r="CB35" s="622"/>
      <c r="CC35" s="622"/>
      <c r="CD35" s="622"/>
      <c r="CE35" s="622"/>
      <c r="CF35" s="622"/>
      <c r="CG35" s="622"/>
      <c r="CH35" s="622"/>
      <c r="CI35" s="622"/>
      <c r="CJ35" s="622"/>
      <c r="CK35" s="622"/>
      <c r="CL35" s="622"/>
      <c r="CM35" s="622"/>
      <c r="CN35" s="212"/>
      <c r="CO35" s="621">
        <f t="shared" ref="CO35:CO43" si="3">IF(CQ35="","",CO34+1)</f>
        <v>25</v>
      </c>
      <c r="CP35" s="621"/>
      <c r="CQ35" s="622" t="str">
        <f>IF('各会計、関係団体の財政状況及び健全化判断比率'!BS8="","",'各会計、関係団体の財政状況及び健全化判断比率'!BS8)</f>
        <v>(公財)神戸医療産業都市推進機構</v>
      </c>
      <c r="CR35" s="622"/>
      <c r="CS35" s="622"/>
      <c r="CT35" s="622"/>
      <c r="CU35" s="622"/>
      <c r="CV35" s="622"/>
      <c r="CW35" s="622"/>
      <c r="CX35" s="622"/>
      <c r="CY35" s="622"/>
      <c r="CZ35" s="622"/>
      <c r="DA35" s="622"/>
      <c r="DB35" s="622"/>
      <c r="DC35" s="622"/>
      <c r="DD35" s="622"/>
      <c r="DE35" s="622"/>
      <c r="DF35" s="209"/>
      <c r="DG35" s="623" t="str">
        <f>IF('各会計、関係団体の財政状況及び健全化判断比率'!BR8="","",'各会計、関係団体の財政状況及び健全化判断比率'!BR8)</f>
        <v>○</v>
      </c>
      <c r="DH35" s="623"/>
      <c r="DI35" s="216"/>
      <c r="DJ35" s="184"/>
      <c r="DK35" s="184"/>
      <c r="DL35" s="184"/>
      <c r="DM35" s="184"/>
      <c r="DN35" s="184"/>
      <c r="DO35" s="184"/>
    </row>
    <row r="36" spans="1:119" ht="32.25" customHeight="1" x14ac:dyDescent="0.2">
      <c r="A36" s="185"/>
      <c r="B36" s="211"/>
      <c r="C36" s="621">
        <f>IF(E36="","",C35+1)</f>
        <v>3</v>
      </c>
      <c r="D36" s="621"/>
      <c r="E36" s="622" t="str">
        <f>IF('各会計、関係団体の財政状況及び健全化判断比率'!B9="","",'各会計、関係団体の財政状況及び健全化判断比率'!B9)</f>
        <v>市営住宅事業費</v>
      </c>
      <c r="F36" s="622"/>
      <c r="G36" s="622"/>
      <c r="H36" s="622"/>
      <c r="I36" s="622"/>
      <c r="J36" s="622"/>
      <c r="K36" s="622"/>
      <c r="L36" s="622"/>
      <c r="M36" s="622"/>
      <c r="N36" s="622"/>
      <c r="O36" s="622"/>
      <c r="P36" s="622"/>
      <c r="Q36" s="622"/>
      <c r="R36" s="622"/>
      <c r="S36" s="622"/>
      <c r="T36" s="212"/>
      <c r="U36" s="621">
        <f t="shared" ref="U36:U43" si="4">IF(W36="","",U35+1)</f>
        <v>7</v>
      </c>
      <c r="V36" s="621"/>
      <c r="W36" s="622" t="str">
        <f>IF('各会計、関係団体の財政状況及び健全化判断比率'!B30="","",'各会計、関係団体の財政状況及び健全化判断比率'!B30)</f>
        <v>駐車場事業費</v>
      </c>
      <c r="X36" s="622"/>
      <c r="Y36" s="622"/>
      <c r="Z36" s="622"/>
      <c r="AA36" s="622"/>
      <c r="AB36" s="622"/>
      <c r="AC36" s="622"/>
      <c r="AD36" s="622"/>
      <c r="AE36" s="622"/>
      <c r="AF36" s="622"/>
      <c r="AG36" s="622"/>
      <c r="AH36" s="622"/>
      <c r="AI36" s="622"/>
      <c r="AJ36" s="622"/>
      <c r="AK36" s="622"/>
      <c r="AL36" s="212"/>
      <c r="AM36" s="621">
        <f t="shared" si="0"/>
        <v>11</v>
      </c>
      <c r="AN36" s="621"/>
      <c r="AO36" s="622" t="str">
        <f>IF('各会計、関係団体の財政状況及び健全化判断比率'!B34="","",'各会計、関係団体の財政状況及び健全化判断比率'!B34)</f>
        <v>自動車事業会計</v>
      </c>
      <c r="AP36" s="622"/>
      <c r="AQ36" s="622"/>
      <c r="AR36" s="622"/>
      <c r="AS36" s="622"/>
      <c r="AT36" s="622"/>
      <c r="AU36" s="622"/>
      <c r="AV36" s="622"/>
      <c r="AW36" s="622"/>
      <c r="AX36" s="622"/>
      <c r="AY36" s="622"/>
      <c r="AZ36" s="622"/>
      <c r="BA36" s="622"/>
      <c r="BB36" s="622"/>
      <c r="BC36" s="622"/>
      <c r="BD36" s="212"/>
      <c r="BE36" s="621">
        <f t="shared" si="1"/>
        <v>18</v>
      </c>
      <c r="BF36" s="621"/>
      <c r="BG36" s="622" t="str">
        <f>IF('各会計、関係団体の財政状況及び健全化判断比率'!B41="","",'各会計、関係団体の財政状況及び健全化判断比率'!B41)</f>
        <v>農業集落排水事業費</v>
      </c>
      <c r="BH36" s="622"/>
      <c r="BI36" s="622"/>
      <c r="BJ36" s="622"/>
      <c r="BK36" s="622"/>
      <c r="BL36" s="622"/>
      <c r="BM36" s="622"/>
      <c r="BN36" s="622"/>
      <c r="BO36" s="622"/>
      <c r="BP36" s="622"/>
      <c r="BQ36" s="622"/>
      <c r="BR36" s="622"/>
      <c r="BS36" s="622"/>
      <c r="BT36" s="622"/>
      <c r="BU36" s="622"/>
      <c r="BV36" s="212"/>
      <c r="BW36" s="621">
        <f t="shared" si="2"/>
        <v>22</v>
      </c>
      <c r="BX36" s="621"/>
      <c r="BY36" s="622" t="str">
        <f>IF('各会計、関係団体の財政状況及び健全化判断比率'!B70="","",'各会計、関係団体の財政状況及び健全化判断比率'!B70)</f>
        <v>兵庫県後期高齢者医療広域連合（特別）</v>
      </c>
      <c r="BZ36" s="622"/>
      <c r="CA36" s="622"/>
      <c r="CB36" s="622"/>
      <c r="CC36" s="622"/>
      <c r="CD36" s="622"/>
      <c r="CE36" s="622"/>
      <c r="CF36" s="622"/>
      <c r="CG36" s="622"/>
      <c r="CH36" s="622"/>
      <c r="CI36" s="622"/>
      <c r="CJ36" s="622"/>
      <c r="CK36" s="622"/>
      <c r="CL36" s="622"/>
      <c r="CM36" s="622"/>
      <c r="CN36" s="212"/>
      <c r="CO36" s="621">
        <f t="shared" si="3"/>
        <v>26</v>
      </c>
      <c r="CP36" s="621"/>
      <c r="CQ36" s="622" t="str">
        <f>IF('各会計、関係団体の財政状況及び健全化判断比率'!BS9="","",'各会計、関係団体の財政状況及び健全化判断比率'!BS9)</f>
        <v>(公財)計算科学振興財団</v>
      </c>
      <c r="CR36" s="622"/>
      <c r="CS36" s="622"/>
      <c r="CT36" s="622"/>
      <c r="CU36" s="622"/>
      <c r="CV36" s="622"/>
      <c r="CW36" s="622"/>
      <c r="CX36" s="622"/>
      <c r="CY36" s="622"/>
      <c r="CZ36" s="622"/>
      <c r="DA36" s="622"/>
      <c r="DB36" s="622"/>
      <c r="DC36" s="622"/>
      <c r="DD36" s="622"/>
      <c r="DE36" s="622"/>
      <c r="DF36" s="209"/>
      <c r="DG36" s="623" t="str">
        <f>IF('各会計、関係団体の財政状況及び健全化判断比率'!BR9="","",'各会計、関係団体の財政状況及び健全化判断比率'!BR9)</f>
        <v/>
      </c>
      <c r="DH36" s="623"/>
      <c r="DI36" s="216"/>
      <c r="DJ36" s="184"/>
      <c r="DK36" s="184"/>
      <c r="DL36" s="184"/>
      <c r="DM36" s="184"/>
      <c r="DN36" s="184"/>
      <c r="DO36" s="184"/>
    </row>
    <row r="37" spans="1:119" ht="32.25" customHeight="1" x14ac:dyDescent="0.2">
      <c r="A37" s="185"/>
      <c r="B37" s="211"/>
      <c r="C37" s="621">
        <f>IF(E37="","",C36+1)</f>
        <v>4</v>
      </c>
      <c r="D37" s="621"/>
      <c r="E37" s="622" t="str">
        <f>IF('各会計、関係団体の財政状況及び健全化判断比率'!B10="","",'各会計、関係団体の財政状況及び健全化判断比率'!B10)</f>
        <v>公債費</v>
      </c>
      <c r="F37" s="622"/>
      <c r="G37" s="622"/>
      <c r="H37" s="622"/>
      <c r="I37" s="622"/>
      <c r="J37" s="622"/>
      <c r="K37" s="622"/>
      <c r="L37" s="622"/>
      <c r="M37" s="622"/>
      <c r="N37" s="622"/>
      <c r="O37" s="622"/>
      <c r="P37" s="622"/>
      <c r="Q37" s="622"/>
      <c r="R37" s="622"/>
      <c r="S37" s="622"/>
      <c r="T37" s="212"/>
      <c r="U37" s="621">
        <f t="shared" si="4"/>
        <v>8</v>
      </c>
      <c r="V37" s="621"/>
      <c r="W37" s="622" t="str">
        <f>IF('各会計、関係団体の財政状況及び健全化判断比率'!B31="","",'各会計、関係団体の財政状況及び健全化判断比率'!B31)</f>
        <v>後期高齢者医療事業費</v>
      </c>
      <c r="X37" s="622"/>
      <c r="Y37" s="622"/>
      <c r="Z37" s="622"/>
      <c r="AA37" s="622"/>
      <c r="AB37" s="622"/>
      <c r="AC37" s="622"/>
      <c r="AD37" s="622"/>
      <c r="AE37" s="622"/>
      <c r="AF37" s="622"/>
      <c r="AG37" s="622"/>
      <c r="AH37" s="622"/>
      <c r="AI37" s="622"/>
      <c r="AJ37" s="622"/>
      <c r="AK37" s="622"/>
      <c r="AL37" s="212"/>
      <c r="AM37" s="621">
        <f t="shared" si="0"/>
        <v>12</v>
      </c>
      <c r="AN37" s="621"/>
      <c r="AO37" s="622" t="str">
        <f>IF('各会計、関係団体の財政状況及び健全化判断比率'!B35="","",'各会計、関係団体の財政状況及び健全化判断比率'!B35)</f>
        <v>高速鉄道事業会計</v>
      </c>
      <c r="AP37" s="622"/>
      <c r="AQ37" s="622"/>
      <c r="AR37" s="622"/>
      <c r="AS37" s="622"/>
      <c r="AT37" s="622"/>
      <c r="AU37" s="622"/>
      <c r="AV37" s="622"/>
      <c r="AW37" s="622"/>
      <c r="AX37" s="622"/>
      <c r="AY37" s="622"/>
      <c r="AZ37" s="622"/>
      <c r="BA37" s="622"/>
      <c r="BB37" s="622"/>
      <c r="BC37" s="622"/>
      <c r="BD37" s="212"/>
      <c r="BE37" s="621">
        <f t="shared" si="1"/>
        <v>19</v>
      </c>
      <c r="BF37" s="621"/>
      <c r="BG37" s="622" t="str">
        <f>IF('各会計、関係団体の財政状況及び健全化判断比率'!B42="","",'各会計、関係団体の財政状況及び健全化判断比率'!B42)</f>
        <v>市街地再開発事業費</v>
      </c>
      <c r="BH37" s="622"/>
      <c r="BI37" s="622"/>
      <c r="BJ37" s="622"/>
      <c r="BK37" s="622"/>
      <c r="BL37" s="622"/>
      <c r="BM37" s="622"/>
      <c r="BN37" s="622"/>
      <c r="BO37" s="622"/>
      <c r="BP37" s="622"/>
      <c r="BQ37" s="622"/>
      <c r="BR37" s="622"/>
      <c r="BS37" s="622"/>
      <c r="BT37" s="622"/>
      <c r="BU37" s="622"/>
      <c r="BV37" s="212"/>
      <c r="BW37" s="621">
        <f t="shared" si="2"/>
        <v>23</v>
      </c>
      <c r="BX37" s="621"/>
      <c r="BY37" s="622" t="str">
        <f>IF('各会計、関係団体の財政状況及び健全化判断比率'!B71="","",'各会計、関係団体の財政状況及び健全化判断比率'!B71)</f>
        <v>関西広域連合</v>
      </c>
      <c r="BZ37" s="622"/>
      <c r="CA37" s="622"/>
      <c r="CB37" s="622"/>
      <c r="CC37" s="622"/>
      <c r="CD37" s="622"/>
      <c r="CE37" s="622"/>
      <c r="CF37" s="622"/>
      <c r="CG37" s="622"/>
      <c r="CH37" s="622"/>
      <c r="CI37" s="622"/>
      <c r="CJ37" s="622"/>
      <c r="CK37" s="622"/>
      <c r="CL37" s="622"/>
      <c r="CM37" s="622"/>
      <c r="CN37" s="212"/>
      <c r="CO37" s="621">
        <f t="shared" si="3"/>
        <v>27</v>
      </c>
      <c r="CP37" s="621"/>
      <c r="CQ37" s="622" t="str">
        <f>IF('各会計、関係団体の財政状況及び健全化判断比率'!BS10="","",'各会計、関係団体の財政状況及び健全化判断比率'!BS10)</f>
        <v>神戸都市振興サービス(株)</v>
      </c>
      <c r="CR37" s="622"/>
      <c r="CS37" s="622"/>
      <c r="CT37" s="622"/>
      <c r="CU37" s="622"/>
      <c r="CV37" s="622"/>
      <c r="CW37" s="622"/>
      <c r="CX37" s="622"/>
      <c r="CY37" s="622"/>
      <c r="CZ37" s="622"/>
      <c r="DA37" s="622"/>
      <c r="DB37" s="622"/>
      <c r="DC37" s="622"/>
      <c r="DD37" s="622"/>
      <c r="DE37" s="622"/>
      <c r="DF37" s="209"/>
      <c r="DG37" s="623" t="str">
        <f>IF('各会計、関係団体の財政状況及び健全化判断比率'!BR10="","",'各会計、関係団体の財政状況及び健全化判断比率'!BR10)</f>
        <v/>
      </c>
      <c r="DH37" s="623"/>
      <c r="DI37" s="216"/>
      <c r="DJ37" s="184"/>
      <c r="DK37" s="184"/>
      <c r="DL37" s="184"/>
      <c r="DM37" s="184"/>
      <c r="DN37" s="184"/>
      <c r="DO37" s="184"/>
    </row>
    <row r="38" spans="1:119" ht="32.25" customHeight="1" x14ac:dyDescent="0.2">
      <c r="A38" s="185"/>
      <c r="B38" s="211"/>
      <c r="C38" s="621" t="str">
        <f t="shared" ref="C38:C43" si="5">IF(E38="","",C37+1)</f>
        <v/>
      </c>
      <c r="D38" s="621"/>
      <c r="E38" s="622" t="str">
        <f>IF('各会計、関係団体の財政状況及び健全化判断比率'!B11="","",'各会計、関係団体の財政状況及び健全化判断比率'!B11)</f>
        <v/>
      </c>
      <c r="F38" s="622"/>
      <c r="G38" s="622"/>
      <c r="H38" s="622"/>
      <c r="I38" s="622"/>
      <c r="J38" s="622"/>
      <c r="K38" s="622"/>
      <c r="L38" s="622"/>
      <c r="M38" s="622"/>
      <c r="N38" s="622"/>
      <c r="O38" s="622"/>
      <c r="P38" s="622"/>
      <c r="Q38" s="622"/>
      <c r="R38" s="622"/>
      <c r="S38" s="622"/>
      <c r="T38" s="212"/>
      <c r="U38" s="621" t="str">
        <f t="shared" si="4"/>
        <v/>
      </c>
      <c r="V38" s="621"/>
      <c r="W38" s="622"/>
      <c r="X38" s="622"/>
      <c r="Y38" s="622"/>
      <c r="Z38" s="622"/>
      <c r="AA38" s="622"/>
      <c r="AB38" s="622"/>
      <c r="AC38" s="622"/>
      <c r="AD38" s="622"/>
      <c r="AE38" s="622"/>
      <c r="AF38" s="622"/>
      <c r="AG38" s="622"/>
      <c r="AH38" s="622"/>
      <c r="AI38" s="622"/>
      <c r="AJ38" s="622"/>
      <c r="AK38" s="622"/>
      <c r="AL38" s="212"/>
      <c r="AM38" s="621">
        <f t="shared" si="0"/>
        <v>13</v>
      </c>
      <c r="AN38" s="621"/>
      <c r="AO38" s="622" t="str">
        <f>IF('各会計、関係団体の財政状況及び健全化判断比率'!B36="","",'各会計、関係団体の財政状況及び健全化判断比率'!B36)</f>
        <v>水道事業会計</v>
      </c>
      <c r="AP38" s="622"/>
      <c r="AQ38" s="622"/>
      <c r="AR38" s="622"/>
      <c r="AS38" s="622"/>
      <c r="AT38" s="622"/>
      <c r="AU38" s="622"/>
      <c r="AV38" s="622"/>
      <c r="AW38" s="622"/>
      <c r="AX38" s="622"/>
      <c r="AY38" s="622"/>
      <c r="AZ38" s="622"/>
      <c r="BA38" s="622"/>
      <c r="BB38" s="622"/>
      <c r="BC38" s="622"/>
      <c r="BD38" s="212"/>
      <c r="BE38" s="621" t="str">
        <f t="shared" si="1"/>
        <v/>
      </c>
      <c r="BF38" s="621"/>
      <c r="BG38" s="622"/>
      <c r="BH38" s="622"/>
      <c r="BI38" s="622"/>
      <c r="BJ38" s="622"/>
      <c r="BK38" s="622"/>
      <c r="BL38" s="622"/>
      <c r="BM38" s="622"/>
      <c r="BN38" s="622"/>
      <c r="BO38" s="622"/>
      <c r="BP38" s="622"/>
      <c r="BQ38" s="622"/>
      <c r="BR38" s="622"/>
      <c r="BS38" s="622"/>
      <c r="BT38" s="622"/>
      <c r="BU38" s="622"/>
      <c r="BV38" s="212"/>
      <c r="BW38" s="621" t="str">
        <f t="shared" si="2"/>
        <v/>
      </c>
      <c r="BX38" s="621"/>
      <c r="BY38" s="622" t="str">
        <f>IF('各会計、関係団体の財政状況及び健全化判断比率'!B72="","",'各会計、関係団体の財政状況及び健全化判断比率'!B72)</f>
        <v/>
      </c>
      <c r="BZ38" s="622"/>
      <c r="CA38" s="622"/>
      <c r="CB38" s="622"/>
      <c r="CC38" s="622"/>
      <c r="CD38" s="622"/>
      <c r="CE38" s="622"/>
      <c r="CF38" s="622"/>
      <c r="CG38" s="622"/>
      <c r="CH38" s="622"/>
      <c r="CI38" s="622"/>
      <c r="CJ38" s="622"/>
      <c r="CK38" s="622"/>
      <c r="CL38" s="622"/>
      <c r="CM38" s="622"/>
      <c r="CN38" s="212"/>
      <c r="CO38" s="621">
        <f t="shared" si="3"/>
        <v>28</v>
      </c>
      <c r="CP38" s="621"/>
      <c r="CQ38" s="622" t="str">
        <f>IF('各会計、関係団体の財政状況及び健全化判断比率'!BS11="","",'各会計、関係団体の財政状況及び健全化判断比率'!BS11)</f>
        <v>(公財)阪神・淡路大震災復興基金</v>
      </c>
      <c r="CR38" s="622"/>
      <c r="CS38" s="622"/>
      <c r="CT38" s="622"/>
      <c r="CU38" s="622"/>
      <c r="CV38" s="622"/>
      <c r="CW38" s="622"/>
      <c r="CX38" s="622"/>
      <c r="CY38" s="622"/>
      <c r="CZ38" s="622"/>
      <c r="DA38" s="622"/>
      <c r="DB38" s="622"/>
      <c r="DC38" s="622"/>
      <c r="DD38" s="622"/>
      <c r="DE38" s="622"/>
      <c r="DF38" s="209"/>
      <c r="DG38" s="623" t="str">
        <f>IF('各会計、関係団体の財政状況及び健全化判断比率'!BR11="","",'各会計、関係団体の財政状況及び健全化判断比率'!BR11)</f>
        <v/>
      </c>
      <c r="DH38" s="623"/>
      <c r="DI38" s="216"/>
      <c r="DJ38" s="184"/>
      <c r="DK38" s="184"/>
      <c r="DL38" s="184"/>
      <c r="DM38" s="184"/>
      <c r="DN38" s="184"/>
      <c r="DO38" s="184"/>
    </row>
    <row r="39" spans="1:119" ht="32.25" customHeight="1" x14ac:dyDescent="0.2">
      <c r="A39" s="185"/>
      <c r="B39" s="211"/>
      <c r="C39" s="621" t="str">
        <f t="shared" si="5"/>
        <v/>
      </c>
      <c r="D39" s="621"/>
      <c r="E39" s="622" t="str">
        <f>IF('各会計、関係団体の財政状況及び健全化判断比率'!B12="","",'各会計、関係団体の財政状況及び健全化判断比率'!B12)</f>
        <v/>
      </c>
      <c r="F39" s="622"/>
      <c r="G39" s="622"/>
      <c r="H39" s="622"/>
      <c r="I39" s="622"/>
      <c r="J39" s="622"/>
      <c r="K39" s="622"/>
      <c r="L39" s="622"/>
      <c r="M39" s="622"/>
      <c r="N39" s="622"/>
      <c r="O39" s="622"/>
      <c r="P39" s="622"/>
      <c r="Q39" s="622"/>
      <c r="R39" s="622"/>
      <c r="S39" s="622"/>
      <c r="T39" s="212"/>
      <c r="U39" s="621" t="str">
        <f t="shared" si="4"/>
        <v/>
      </c>
      <c r="V39" s="621"/>
      <c r="W39" s="622"/>
      <c r="X39" s="622"/>
      <c r="Y39" s="622"/>
      <c r="Z39" s="622"/>
      <c r="AA39" s="622"/>
      <c r="AB39" s="622"/>
      <c r="AC39" s="622"/>
      <c r="AD39" s="622"/>
      <c r="AE39" s="622"/>
      <c r="AF39" s="622"/>
      <c r="AG39" s="622"/>
      <c r="AH39" s="622"/>
      <c r="AI39" s="622"/>
      <c r="AJ39" s="622"/>
      <c r="AK39" s="622"/>
      <c r="AL39" s="212"/>
      <c r="AM39" s="621">
        <f t="shared" si="0"/>
        <v>14</v>
      </c>
      <c r="AN39" s="621"/>
      <c r="AO39" s="622" t="str">
        <f>IF('各会計、関係団体の財政状況及び健全化判断比率'!B37="","",'各会計、関係団体の財政状況及び健全化判断比率'!B37)</f>
        <v>工業用水道事業会計</v>
      </c>
      <c r="AP39" s="622"/>
      <c r="AQ39" s="622"/>
      <c r="AR39" s="622"/>
      <c r="AS39" s="622"/>
      <c r="AT39" s="622"/>
      <c r="AU39" s="622"/>
      <c r="AV39" s="622"/>
      <c r="AW39" s="622"/>
      <c r="AX39" s="622"/>
      <c r="AY39" s="622"/>
      <c r="AZ39" s="622"/>
      <c r="BA39" s="622"/>
      <c r="BB39" s="622"/>
      <c r="BC39" s="622"/>
      <c r="BD39" s="212"/>
      <c r="BE39" s="621" t="str">
        <f t="shared" si="1"/>
        <v/>
      </c>
      <c r="BF39" s="621"/>
      <c r="BG39" s="622"/>
      <c r="BH39" s="622"/>
      <c r="BI39" s="622"/>
      <c r="BJ39" s="622"/>
      <c r="BK39" s="622"/>
      <c r="BL39" s="622"/>
      <c r="BM39" s="622"/>
      <c r="BN39" s="622"/>
      <c r="BO39" s="622"/>
      <c r="BP39" s="622"/>
      <c r="BQ39" s="622"/>
      <c r="BR39" s="622"/>
      <c r="BS39" s="622"/>
      <c r="BT39" s="622"/>
      <c r="BU39" s="622"/>
      <c r="BV39" s="212"/>
      <c r="BW39" s="621" t="str">
        <f t="shared" si="2"/>
        <v/>
      </c>
      <c r="BX39" s="621"/>
      <c r="BY39" s="622" t="str">
        <f>IF('各会計、関係団体の財政状況及び健全化判断比率'!B73="","",'各会計、関係団体の財政状況及び健全化判断比率'!B73)</f>
        <v/>
      </c>
      <c r="BZ39" s="622"/>
      <c r="CA39" s="622"/>
      <c r="CB39" s="622"/>
      <c r="CC39" s="622"/>
      <c r="CD39" s="622"/>
      <c r="CE39" s="622"/>
      <c r="CF39" s="622"/>
      <c r="CG39" s="622"/>
      <c r="CH39" s="622"/>
      <c r="CI39" s="622"/>
      <c r="CJ39" s="622"/>
      <c r="CK39" s="622"/>
      <c r="CL39" s="622"/>
      <c r="CM39" s="622"/>
      <c r="CN39" s="212"/>
      <c r="CO39" s="621">
        <f t="shared" si="3"/>
        <v>29</v>
      </c>
      <c r="CP39" s="621"/>
      <c r="CQ39" s="622" t="str">
        <f>IF('各会計、関係団体の財政状況及び健全化判断比率'!BS12="","",'各会計、関係団体の財政状況及び健全化判断比率'!BS12)</f>
        <v>公立大学法人神戸市外国語大学</v>
      </c>
      <c r="CR39" s="622"/>
      <c r="CS39" s="622"/>
      <c r="CT39" s="622"/>
      <c r="CU39" s="622"/>
      <c r="CV39" s="622"/>
      <c r="CW39" s="622"/>
      <c r="CX39" s="622"/>
      <c r="CY39" s="622"/>
      <c r="CZ39" s="622"/>
      <c r="DA39" s="622"/>
      <c r="DB39" s="622"/>
      <c r="DC39" s="622"/>
      <c r="DD39" s="622"/>
      <c r="DE39" s="622"/>
      <c r="DF39" s="209"/>
      <c r="DG39" s="623" t="str">
        <f>IF('各会計、関係団体の財政状況及び健全化判断比率'!BR12="","",'各会計、関係団体の財政状況及び健全化判断比率'!BR12)</f>
        <v>○</v>
      </c>
      <c r="DH39" s="623"/>
      <c r="DI39" s="216"/>
      <c r="DJ39" s="184"/>
      <c r="DK39" s="184"/>
      <c r="DL39" s="184"/>
      <c r="DM39" s="184"/>
      <c r="DN39" s="184"/>
      <c r="DO39" s="184"/>
    </row>
    <row r="40" spans="1:119" ht="32.25" customHeight="1" x14ac:dyDescent="0.2">
      <c r="A40" s="185"/>
      <c r="B40" s="211"/>
      <c r="C40" s="621" t="str">
        <f t="shared" si="5"/>
        <v/>
      </c>
      <c r="D40" s="621"/>
      <c r="E40" s="622" t="str">
        <f>IF('各会計、関係団体の財政状況及び健全化判断比率'!B13="","",'各会計、関係団体の財政状況及び健全化判断比率'!B13)</f>
        <v/>
      </c>
      <c r="F40" s="622"/>
      <c r="G40" s="622"/>
      <c r="H40" s="622"/>
      <c r="I40" s="622"/>
      <c r="J40" s="622"/>
      <c r="K40" s="622"/>
      <c r="L40" s="622"/>
      <c r="M40" s="622"/>
      <c r="N40" s="622"/>
      <c r="O40" s="622"/>
      <c r="P40" s="622"/>
      <c r="Q40" s="622"/>
      <c r="R40" s="622"/>
      <c r="S40" s="622"/>
      <c r="T40" s="212"/>
      <c r="U40" s="621" t="str">
        <f t="shared" si="4"/>
        <v/>
      </c>
      <c r="V40" s="621"/>
      <c r="W40" s="622"/>
      <c r="X40" s="622"/>
      <c r="Y40" s="622"/>
      <c r="Z40" s="622"/>
      <c r="AA40" s="622"/>
      <c r="AB40" s="622"/>
      <c r="AC40" s="622"/>
      <c r="AD40" s="622"/>
      <c r="AE40" s="622"/>
      <c r="AF40" s="622"/>
      <c r="AG40" s="622"/>
      <c r="AH40" s="622"/>
      <c r="AI40" s="622"/>
      <c r="AJ40" s="622"/>
      <c r="AK40" s="622"/>
      <c r="AL40" s="212"/>
      <c r="AM40" s="621">
        <f t="shared" si="0"/>
        <v>15</v>
      </c>
      <c r="AN40" s="621"/>
      <c r="AO40" s="622" t="str">
        <f>IF('各会計、関係団体の財政状況及び健全化判断比率'!B38="","",'各会計、関係団体の財政状況及び健全化判断比率'!B38)</f>
        <v>新都市整備事業会計</v>
      </c>
      <c r="AP40" s="622"/>
      <c r="AQ40" s="622"/>
      <c r="AR40" s="622"/>
      <c r="AS40" s="622"/>
      <c r="AT40" s="622"/>
      <c r="AU40" s="622"/>
      <c r="AV40" s="622"/>
      <c r="AW40" s="622"/>
      <c r="AX40" s="622"/>
      <c r="AY40" s="622"/>
      <c r="AZ40" s="622"/>
      <c r="BA40" s="622"/>
      <c r="BB40" s="622"/>
      <c r="BC40" s="622"/>
      <c r="BD40" s="212"/>
      <c r="BE40" s="621" t="str">
        <f t="shared" si="1"/>
        <v/>
      </c>
      <c r="BF40" s="621"/>
      <c r="BG40" s="622"/>
      <c r="BH40" s="622"/>
      <c r="BI40" s="622"/>
      <c r="BJ40" s="622"/>
      <c r="BK40" s="622"/>
      <c r="BL40" s="622"/>
      <c r="BM40" s="622"/>
      <c r="BN40" s="622"/>
      <c r="BO40" s="622"/>
      <c r="BP40" s="622"/>
      <c r="BQ40" s="622"/>
      <c r="BR40" s="622"/>
      <c r="BS40" s="622"/>
      <c r="BT40" s="622"/>
      <c r="BU40" s="622"/>
      <c r="BV40" s="212"/>
      <c r="BW40" s="621" t="str">
        <f t="shared" si="2"/>
        <v/>
      </c>
      <c r="BX40" s="621"/>
      <c r="BY40" s="622" t="str">
        <f>IF('各会計、関係団体の財政状況及び健全化判断比率'!B74="","",'各会計、関係団体の財政状況及び健全化判断比率'!B74)</f>
        <v/>
      </c>
      <c r="BZ40" s="622"/>
      <c r="CA40" s="622"/>
      <c r="CB40" s="622"/>
      <c r="CC40" s="622"/>
      <c r="CD40" s="622"/>
      <c r="CE40" s="622"/>
      <c r="CF40" s="622"/>
      <c r="CG40" s="622"/>
      <c r="CH40" s="622"/>
      <c r="CI40" s="622"/>
      <c r="CJ40" s="622"/>
      <c r="CK40" s="622"/>
      <c r="CL40" s="622"/>
      <c r="CM40" s="622"/>
      <c r="CN40" s="212"/>
      <c r="CO40" s="621">
        <f t="shared" si="3"/>
        <v>30</v>
      </c>
      <c r="CP40" s="621"/>
      <c r="CQ40" s="622" t="str">
        <f>IF('各会計、関係団体の財政状況及び健全化判断比率'!BS13="","",'各会計、関係団体の財政状況及び健全化判断比率'!BS13)</f>
        <v>(公財)神戸いきいき勤労財団</v>
      </c>
      <c r="CR40" s="622"/>
      <c r="CS40" s="622"/>
      <c r="CT40" s="622"/>
      <c r="CU40" s="622"/>
      <c r="CV40" s="622"/>
      <c r="CW40" s="622"/>
      <c r="CX40" s="622"/>
      <c r="CY40" s="622"/>
      <c r="CZ40" s="622"/>
      <c r="DA40" s="622"/>
      <c r="DB40" s="622"/>
      <c r="DC40" s="622"/>
      <c r="DD40" s="622"/>
      <c r="DE40" s="622"/>
      <c r="DF40" s="209"/>
      <c r="DG40" s="623" t="str">
        <f>IF('各会計、関係団体の財政状況及び健全化判断比率'!BR13="","",'各会計、関係団体の財政状況及び健全化判断比率'!BR13)</f>
        <v/>
      </c>
      <c r="DH40" s="623"/>
      <c r="DI40" s="216"/>
      <c r="DJ40" s="184"/>
      <c r="DK40" s="184"/>
      <c r="DL40" s="184"/>
      <c r="DM40" s="184"/>
      <c r="DN40" s="184"/>
      <c r="DO40" s="184"/>
    </row>
    <row r="41" spans="1:119" ht="32.25" customHeight="1" x14ac:dyDescent="0.2">
      <c r="A41" s="185"/>
      <c r="B41" s="211"/>
      <c r="C41" s="621" t="str">
        <f t="shared" si="5"/>
        <v/>
      </c>
      <c r="D41" s="621"/>
      <c r="E41" s="622" t="str">
        <f>IF('各会計、関係団体の財政状況及び健全化判断比率'!B14="","",'各会計、関係団体の財政状況及び健全化判断比率'!B14)</f>
        <v/>
      </c>
      <c r="F41" s="622"/>
      <c r="G41" s="622"/>
      <c r="H41" s="622"/>
      <c r="I41" s="622"/>
      <c r="J41" s="622"/>
      <c r="K41" s="622"/>
      <c r="L41" s="622"/>
      <c r="M41" s="622"/>
      <c r="N41" s="622"/>
      <c r="O41" s="622"/>
      <c r="P41" s="622"/>
      <c r="Q41" s="622"/>
      <c r="R41" s="622"/>
      <c r="S41" s="622"/>
      <c r="T41" s="212"/>
      <c r="U41" s="621" t="str">
        <f t="shared" si="4"/>
        <v/>
      </c>
      <c r="V41" s="621"/>
      <c r="W41" s="622"/>
      <c r="X41" s="622"/>
      <c r="Y41" s="622"/>
      <c r="Z41" s="622"/>
      <c r="AA41" s="622"/>
      <c r="AB41" s="622"/>
      <c r="AC41" s="622"/>
      <c r="AD41" s="622"/>
      <c r="AE41" s="622"/>
      <c r="AF41" s="622"/>
      <c r="AG41" s="622"/>
      <c r="AH41" s="622"/>
      <c r="AI41" s="622"/>
      <c r="AJ41" s="622"/>
      <c r="AK41" s="622"/>
      <c r="AL41" s="212"/>
      <c r="AM41" s="621" t="str">
        <f t="shared" si="0"/>
        <v/>
      </c>
      <c r="AN41" s="621"/>
      <c r="AO41" s="622"/>
      <c r="AP41" s="622"/>
      <c r="AQ41" s="622"/>
      <c r="AR41" s="622"/>
      <c r="AS41" s="622"/>
      <c r="AT41" s="622"/>
      <c r="AU41" s="622"/>
      <c r="AV41" s="622"/>
      <c r="AW41" s="622"/>
      <c r="AX41" s="622"/>
      <c r="AY41" s="622"/>
      <c r="AZ41" s="622"/>
      <c r="BA41" s="622"/>
      <c r="BB41" s="622"/>
      <c r="BC41" s="622"/>
      <c r="BD41" s="212"/>
      <c r="BE41" s="621" t="str">
        <f t="shared" si="1"/>
        <v/>
      </c>
      <c r="BF41" s="621"/>
      <c r="BG41" s="622"/>
      <c r="BH41" s="622"/>
      <c r="BI41" s="622"/>
      <c r="BJ41" s="622"/>
      <c r="BK41" s="622"/>
      <c r="BL41" s="622"/>
      <c r="BM41" s="622"/>
      <c r="BN41" s="622"/>
      <c r="BO41" s="622"/>
      <c r="BP41" s="622"/>
      <c r="BQ41" s="622"/>
      <c r="BR41" s="622"/>
      <c r="BS41" s="622"/>
      <c r="BT41" s="622"/>
      <c r="BU41" s="622"/>
      <c r="BV41" s="212"/>
      <c r="BW41" s="621" t="str">
        <f t="shared" si="2"/>
        <v/>
      </c>
      <c r="BX41" s="621"/>
      <c r="BY41" s="622" t="str">
        <f>IF('各会計、関係団体の財政状況及び健全化判断比率'!B75="","",'各会計、関係団体の財政状況及び健全化判断比率'!B75)</f>
        <v/>
      </c>
      <c r="BZ41" s="622"/>
      <c r="CA41" s="622"/>
      <c r="CB41" s="622"/>
      <c r="CC41" s="622"/>
      <c r="CD41" s="622"/>
      <c r="CE41" s="622"/>
      <c r="CF41" s="622"/>
      <c r="CG41" s="622"/>
      <c r="CH41" s="622"/>
      <c r="CI41" s="622"/>
      <c r="CJ41" s="622"/>
      <c r="CK41" s="622"/>
      <c r="CL41" s="622"/>
      <c r="CM41" s="622"/>
      <c r="CN41" s="212"/>
      <c r="CO41" s="621">
        <f t="shared" si="3"/>
        <v>31</v>
      </c>
      <c r="CP41" s="621"/>
      <c r="CQ41" s="622" t="str">
        <f>IF('各会計、関係団体の財政状況及び健全化判断比率'!BS14="","",'各会計、関係団体の財政状況及び健全化判断比率'!BS14)</f>
        <v>(公財)神戸市民文化振興財団</v>
      </c>
      <c r="CR41" s="622"/>
      <c r="CS41" s="622"/>
      <c r="CT41" s="622"/>
      <c r="CU41" s="622"/>
      <c r="CV41" s="622"/>
      <c r="CW41" s="622"/>
      <c r="CX41" s="622"/>
      <c r="CY41" s="622"/>
      <c r="CZ41" s="622"/>
      <c r="DA41" s="622"/>
      <c r="DB41" s="622"/>
      <c r="DC41" s="622"/>
      <c r="DD41" s="622"/>
      <c r="DE41" s="622"/>
      <c r="DF41" s="209"/>
      <c r="DG41" s="623" t="str">
        <f>IF('各会計、関係団体の財政状況及び健全化判断比率'!BR14="","",'各会計、関係団体の財政状況及び健全化判断比率'!BR14)</f>
        <v/>
      </c>
      <c r="DH41" s="623"/>
      <c r="DI41" s="216"/>
      <c r="DJ41" s="184"/>
      <c r="DK41" s="184"/>
      <c r="DL41" s="184"/>
      <c r="DM41" s="184"/>
      <c r="DN41" s="184"/>
      <c r="DO41" s="184"/>
    </row>
    <row r="42" spans="1:119" ht="32.25" customHeight="1" x14ac:dyDescent="0.2">
      <c r="A42" s="184"/>
      <c r="B42" s="211"/>
      <c r="C42" s="621" t="str">
        <f t="shared" si="5"/>
        <v/>
      </c>
      <c r="D42" s="621"/>
      <c r="E42" s="622" t="str">
        <f>IF('各会計、関係団体の財政状況及び健全化判断比率'!B15="","",'各会計、関係団体の財政状況及び健全化判断比率'!B15)</f>
        <v/>
      </c>
      <c r="F42" s="622"/>
      <c r="G42" s="622"/>
      <c r="H42" s="622"/>
      <c r="I42" s="622"/>
      <c r="J42" s="622"/>
      <c r="K42" s="622"/>
      <c r="L42" s="622"/>
      <c r="M42" s="622"/>
      <c r="N42" s="622"/>
      <c r="O42" s="622"/>
      <c r="P42" s="622"/>
      <c r="Q42" s="622"/>
      <c r="R42" s="622"/>
      <c r="S42" s="622"/>
      <c r="T42" s="212"/>
      <c r="U42" s="621" t="str">
        <f t="shared" si="4"/>
        <v/>
      </c>
      <c r="V42" s="621"/>
      <c r="W42" s="622"/>
      <c r="X42" s="622"/>
      <c r="Y42" s="622"/>
      <c r="Z42" s="622"/>
      <c r="AA42" s="622"/>
      <c r="AB42" s="622"/>
      <c r="AC42" s="622"/>
      <c r="AD42" s="622"/>
      <c r="AE42" s="622"/>
      <c r="AF42" s="622"/>
      <c r="AG42" s="622"/>
      <c r="AH42" s="622"/>
      <c r="AI42" s="622"/>
      <c r="AJ42" s="622"/>
      <c r="AK42" s="622"/>
      <c r="AL42" s="212"/>
      <c r="AM42" s="621" t="str">
        <f t="shared" si="0"/>
        <v/>
      </c>
      <c r="AN42" s="621"/>
      <c r="AO42" s="622"/>
      <c r="AP42" s="622"/>
      <c r="AQ42" s="622"/>
      <c r="AR42" s="622"/>
      <c r="AS42" s="622"/>
      <c r="AT42" s="622"/>
      <c r="AU42" s="622"/>
      <c r="AV42" s="622"/>
      <c r="AW42" s="622"/>
      <c r="AX42" s="622"/>
      <c r="AY42" s="622"/>
      <c r="AZ42" s="622"/>
      <c r="BA42" s="622"/>
      <c r="BB42" s="622"/>
      <c r="BC42" s="622"/>
      <c r="BD42" s="212"/>
      <c r="BE42" s="621" t="str">
        <f t="shared" si="1"/>
        <v/>
      </c>
      <c r="BF42" s="621"/>
      <c r="BG42" s="622"/>
      <c r="BH42" s="622"/>
      <c r="BI42" s="622"/>
      <c r="BJ42" s="622"/>
      <c r="BK42" s="622"/>
      <c r="BL42" s="622"/>
      <c r="BM42" s="622"/>
      <c r="BN42" s="622"/>
      <c r="BO42" s="622"/>
      <c r="BP42" s="622"/>
      <c r="BQ42" s="622"/>
      <c r="BR42" s="622"/>
      <c r="BS42" s="622"/>
      <c r="BT42" s="622"/>
      <c r="BU42" s="622"/>
      <c r="BV42" s="212"/>
      <c r="BW42" s="621" t="str">
        <f t="shared" si="2"/>
        <v/>
      </c>
      <c r="BX42" s="621"/>
      <c r="BY42" s="622" t="str">
        <f>IF('各会計、関係団体の財政状況及び健全化判断比率'!B76="","",'各会計、関係団体の財政状況及び健全化判断比率'!B76)</f>
        <v/>
      </c>
      <c r="BZ42" s="622"/>
      <c r="CA42" s="622"/>
      <c r="CB42" s="622"/>
      <c r="CC42" s="622"/>
      <c r="CD42" s="622"/>
      <c r="CE42" s="622"/>
      <c r="CF42" s="622"/>
      <c r="CG42" s="622"/>
      <c r="CH42" s="622"/>
      <c r="CI42" s="622"/>
      <c r="CJ42" s="622"/>
      <c r="CK42" s="622"/>
      <c r="CL42" s="622"/>
      <c r="CM42" s="622"/>
      <c r="CN42" s="212"/>
      <c r="CO42" s="621">
        <f t="shared" si="3"/>
        <v>32</v>
      </c>
      <c r="CP42" s="621"/>
      <c r="CQ42" s="622" t="str">
        <f>IF('各会計、関係団体の財政状況及び健全化判断比率'!BS15="","",'各会計、関係団体の財政状況及び健全化判断比率'!BS15)</f>
        <v>(公財)こうべ市民福祉振興協会</v>
      </c>
      <c r="CR42" s="622"/>
      <c r="CS42" s="622"/>
      <c r="CT42" s="622"/>
      <c r="CU42" s="622"/>
      <c r="CV42" s="622"/>
      <c r="CW42" s="622"/>
      <c r="CX42" s="622"/>
      <c r="CY42" s="622"/>
      <c r="CZ42" s="622"/>
      <c r="DA42" s="622"/>
      <c r="DB42" s="622"/>
      <c r="DC42" s="622"/>
      <c r="DD42" s="622"/>
      <c r="DE42" s="622"/>
      <c r="DF42" s="209"/>
      <c r="DG42" s="623" t="str">
        <f>IF('各会計、関係団体の財政状況及び健全化判断比率'!BR15="","",'各会計、関係団体の財政状況及び健全化判断比率'!BR15)</f>
        <v/>
      </c>
      <c r="DH42" s="623"/>
      <c r="DI42" s="216"/>
      <c r="DJ42" s="184"/>
      <c r="DK42" s="184"/>
      <c r="DL42" s="184"/>
      <c r="DM42" s="184"/>
      <c r="DN42" s="184"/>
      <c r="DO42" s="184"/>
    </row>
    <row r="43" spans="1:119" ht="32.25" customHeight="1" x14ac:dyDescent="0.2">
      <c r="A43" s="184"/>
      <c r="B43" s="211"/>
      <c r="C43" s="621" t="str">
        <f t="shared" si="5"/>
        <v/>
      </c>
      <c r="D43" s="621"/>
      <c r="E43" s="622" t="str">
        <f>IF('各会計、関係団体の財政状況及び健全化判断比率'!B16="","",'各会計、関係団体の財政状況及び健全化判断比率'!B16)</f>
        <v/>
      </c>
      <c r="F43" s="622"/>
      <c r="G43" s="622"/>
      <c r="H43" s="622"/>
      <c r="I43" s="622"/>
      <c r="J43" s="622"/>
      <c r="K43" s="622"/>
      <c r="L43" s="622"/>
      <c r="M43" s="622"/>
      <c r="N43" s="622"/>
      <c r="O43" s="622"/>
      <c r="P43" s="622"/>
      <c r="Q43" s="622"/>
      <c r="R43" s="622"/>
      <c r="S43" s="622"/>
      <c r="T43" s="212"/>
      <c r="U43" s="621" t="str">
        <f t="shared" si="4"/>
        <v/>
      </c>
      <c r="V43" s="621"/>
      <c r="W43" s="622"/>
      <c r="X43" s="622"/>
      <c r="Y43" s="622"/>
      <c r="Z43" s="622"/>
      <c r="AA43" s="622"/>
      <c r="AB43" s="622"/>
      <c r="AC43" s="622"/>
      <c r="AD43" s="622"/>
      <c r="AE43" s="622"/>
      <c r="AF43" s="622"/>
      <c r="AG43" s="622"/>
      <c r="AH43" s="622"/>
      <c r="AI43" s="622"/>
      <c r="AJ43" s="622"/>
      <c r="AK43" s="622"/>
      <c r="AL43" s="212"/>
      <c r="AM43" s="621" t="str">
        <f t="shared" si="0"/>
        <v/>
      </c>
      <c r="AN43" s="621"/>
      <c r="AO43" s="622"/>
      <c r="AP43" s="622"/>
      <c r="AQ43" s="622"/>
      <c r="AR43" s="622"/>
      <c r="AS43" s="622"/>
      <c r="AT43" s="622"/>
      <c r="AU43" s="622"/>
      <c r="AV43" s="622"/>
      <c r="AW43" s="622"/>
      <c r="AX43" s="622"/>
      <c r="AY43" s="622"/>
      <c r="AZ43" s="622"/>
      <c r="BA43" s="622"/>
      <c r="BB43" s="622"/>
      <c r="BC43" s="622"/>
      <c r="BD43" s="212"/>
      <c r="BE43" s="621" t="str">
        <f t="shared" si="1"/>
        <v/>
      </c>
      <c r="BF43" s="621"/>
      <c r="BG43" s="622"/>
      <c r="BH43" s="622"/>
      <c r="BI43" s="622"/>
      <c r="BJ43" s="622"/>
      <c r="BK43" s="622"/>
      <c r="BL43" s="622"/>
      <c r="BM43" s="622"/>
      <c r="BN43" s="622"/>
      <c r="BO43" s="622"/>
      <c r="BP43" s="622"/>
      <c r="BQ43" s="622"/>
      <c r="BR43" s="622"/>
      <c r="BS43" s="622"/>
      <c r="BT43" s="622"/>
      <c r="BU43" s="622"/>
      <c r="BV43" s="212"/>
      <c r="BW43" s="621" t="str">
        <f t="shared" si="2"/>
        <v/>
      </c>
      <c r="BX43" s="621"/>
      <c r="BY43" s="622" t="str">
        <f>IF('各会計、関係団体の財政状況及び健全化判断比率'!B77="","",'各会計、関係団体の財政状況及び健全化判断比率'!B77)</f>
        <v/>
      </c>
      <c r="BZ43" s="622"/>
      <c r="CA43" s="622"/>
      <c r="CB43" s="622"/>
      <c r="CC43" s="622"/>
      <c r="CD43" s="622"/>
      <c r="CE43" s="622"/>
      <c r="CF43" s="622"/>
      <c r="CG43" s="622"/>
      <c r="CH43" s="622"/>
      <c r="CI43" s="622"/>
      <c r="CJ43" s="622"/>
      <c r="CK43" s="622"/>
      <c r="CL43" s="622"/>
      <c r="CM43" s="622"/>
      <c r="CN43" s="212"/>
      <c r="CO43" s="621">
        <f t="shared" si="3"/>
        <v>33</v>
      </c>
      <c r="CP43" s="621"/>
      <c r="CQ43" s="622" t="str">
        <f>IF('各会計、関係団体の財政状況及び健全化判断比率'!BS16="","",'各会計、関係団体の財政状況及び健全化判断比率'!BS16)</f>
        <v>(独)神戸市民病院機構</v>
      </c>
      <c r="CR43" s="622"/>
      <c r="CS43" s="622"/>
      <c r="CT43" s="622"/>
      <c r="CU43" s="622"/>
      <c r="CV43" s="622"/>
      <c r="CW43" s="622"/>
      <c r="CX43" s="622"/>
      <c r="CY43" s="622"/>
      <c r="CZ43" s="622"/>
      <c r="DA43" s="622"/>
      <c r="DB43" s="622"/>
      <c r="DC43" s="622"/>
      <c r="DD43" s="622"/>
      <c r="DE43" s="622"/>
      <c r="DF43" s="209"/>
      <c r="DG43" s="623" t="str">
        <f>IF('各会計、関係団体の財政状況及び健全化判断比率'!BR16="","",'各会計、関係団体の財政状況及び健全化判断比率'!BR16)</f>
        <v>○</v>
      </c>
      <c r="DH43" s="623"/>
      <c r="DI43" s="216"/>
      <c r="DJ43" s="184"/>
      <c r="DK43" s="184"/>
      <c r="DL43" s="184"/>
      <c r="DM43" s="184"/>
      <c r="DN43" s="184"/>
      <c r="DO43" s="184"/>
    </row>
    <row r="44" spans="1:119" ht="13.5" customHeight="1" thickBot="1" x14ac:dyDescent="0.25">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2">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2">
      <c r="B46" s="184" t="s">
        <v>204</v>
      </c>
      <c r="C46" s="184"/>
      <c r="D46" s="184"/>
      <c r="E46" s="184" t="s">
        <v>205</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2">
      <c r="B47" s="184"/>
      <c r="C47" s="184"/>
      <c r="D47" s="184"/>
      <c r="E47" s="184" t="s">
        <v>206</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2">
      <c r="B48" s="184"/>
      <c r="C48" s="184"/>
      <c r="D48" s="184"/>
      <c r="E48" s="184" t="s">
        <v>207</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2">
      <c r="E49" s="220" t="s">
        <v>208</v>
      </c>
    </row>
    <row r="50" spans="5:5" x14ac:dyDescent="0.2">
      <c r="E50" s="186" t="s">
        <v>209</v>
      </c>
    </row>
    <row r="51" spans="5:5" x14ac:dyDescent="0.2">
      <c r="E51" s="186" t="s">
        <v>210</v>
      </c>
    </row>
    <row r="52" spans="5:5" x14ac:dyDescent="0.2">
      <c r="E52" s="186" t="s">
        <v>211</v>
      </c>
    </row>
    <row r="53" spans="5:5" x14ac:dyDescent="0.2"/>
    <row r="54" spans="5:5" x14ac:dyDescent="0.2"/>
    <row r="55" spans="5:5" x14ac:dyDescent="0.2"/>
    <row r="56" spans="5:5" x14ac:dyDescent="0.2"/>
  </sheetData>
  <sheetProtection algorithmName="SHA-512" hashValue="4Gx7YipFkqUOuh3oasyy6JQMUyIq/0cWlnlHwYBo8coEtvGp21YZy5Z+Dq7D/CMbTmJztfZIcHKR8wce2EEICg==" saltValue="QJud9ZKMH3PkVj+LLrjpE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0" zoomScale="70" zoomScaleNormal="7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577</v>
      </c>
      <c r="G33" s="29" t="s">
        <v>578</v>
      </c>
      <c r="H33" s="29" t="s">
        <v>579</v>
      </c>
      <c r="I33" s="29" t="s">
        <v>580</v>
      </c>
      <c r="J33" s="30" t="s">
        <v>581</v>
      </c>
      <c r="K33" s="22"/>
      <c r="L33" s="22"/>
      <c r="M33" s="22"/>
      <c r="N33" s="22"/>
      <c r="O33" s="22"/>
      <c r="P33" s="22"/>
    </row>
    <row r="34" spans="1:16" ht="39" customHeight="1" x14ac:dyDescent="0.2">
      <c r="A34" s="22"/>
      <c r="B34" s="31"/>
      <c r="C34" s="1226" t="s">
        <v>586</v>
      </c>
      <c r="D34" s="1226"/>
      <c r="E34" s="1227"/>
      <c r="F34" s="32" t="s">
        <v>587</v>
      </c>
      <c r="G34" s="33" t="s">
        <v>588</v>
      </c>
      <c r="H34" s="33" t="s">
        <v>587</v>
      </c>
      <c r="I34" s="33" t="s">
        <v>588</v>
      </c>
      <c r="J34" s="34" t="s">
        <v>589</v>
      </c>
      <c r="K34" s="22"/>
      <c r="L34" s="22"/>
      <c r="M34" s="22"/>
      <c r="N34" s="22"/>
      <c r="O34" s="22"/>
      <c r="P34" s="22"/>
    </row>
    <row r="35" spans="1:16" ht="39" customHeight="1" x14ac:dyDescent="0.2">
      <c r="A35" s="22"/>
      <c r="B35" s="35"/>
      <c r="C35" s="1220" t="s">
        <v>590</v>
      </c>
      <c r="D35" s="1221"/>
      <c r="E35" s="1222"/>
      <c r="F35" s="36">
        <v>28.42</v>
      </c>
      <c r="G35" s="37">
        <v>25.74</v>
      </c>
      <c r="H35" s="37">
        <v>25.98</v>
      </c>
      <c r="I35" s="37">
        <v>26.6</v>
      </c>
      <c r="J35" s="38">
        <v>27.83</v>
      </c>
      <c r="K35" s="22"/>
      <c r="L35" s="22"/>
      <c r="M35" s="22"/>
      <c r="N35" s="22"/>
      <c r="O35" s="22"/>
      <c r="P35" s="22"/>
    </row>
    <row r="36" spans="1:16" ht="39" customHeight="1" x14ac:dyDescent="0.2">
      <c r="A36" s="22"/>
      <c r="B36" s="35"/>
      <c r="C36" s="1220" t="s">
        <v>591</v>
      </c>
      <c r="D36" s="1221"/>
      <c r="E36" s="1222"/>
      <c r="F36" s="36">
        <v>3.68</v>
      </c>
      <c r="G36" s="37">
        <v>3.25</v>
      </c>
      <c r="H36" s="37">
        <v>7.94</v>
      </c>
      <c r="I36" s="37">
        <v>8.48</v>
      </c>
      <c r="J36" s="38">
        <v>8.94</v>
      </c>
      <c r="K36" s="22"/>
      <c r="L36" s="22"/>
      <c r="M36" s="22"/>
      <c r="N36" s="22"/>
      <c r="O36" s="22"/>
      <c r="P36" s="22"/>
    </row>
    <row r="37" spans="1:16" ht="39" customHeight="1" x14ac:dyDescent="0.2">
      <c r="A37" s="22"/>
      <c r="B37" s="35"/>
      <c r="C37" s="1220" t="s">
        <v>592</v>
      </c>
      <c r="D37" s="1221"/>
      <c r="E37" s="1222"/>
      <c r="F37" s="36">
        <v>6.63</v>
      </c>
      <c r="G37" s="37">
        <v>5.99</v>
      </c>
      <c r="H37" s="37">
        <v>6.12</v>
      </c>
      <c r="I37" s="37">
        <v>6.17</v>
      </c>
      <c r="J37" s="38">
        <v>6.06</v>
      </c>
      <c r="K37" s="22"/>
      <c r="L37" s="22"/>
      <c r="M37" s="22"/>
      <c r="N37" s="22"/>
      <c r="O37" s="22"/>
      <c r="P37" s="22"/>
    </row>
    <row r="38" spans="1:16" ht="39" customHeight="1" x14ac:dyDescent="0.2">
      <c r="A38" s="22"/>
      <c r="B38" s="35"/>
      <c r="C38" s="1220" t="s">
        <v>593</v>
      </c>
      <c r="D38" s="1221"/>
      <c r="E38" s="1222"/>
      <c r="F38" s="36">
        <v>4.3099999999999996</v>
      </c>
      <c r="G38" s="37">
        <v>3.29</v>
      </c>
      <c r="H38" s="37">
        <v>3.61</v>
      </c>
      <c r="I38" s="37">
        <v>3.82</v>
      </c>
      <c r="J38" s="38">
        <v>3.33</v>
      </c>
      <c r="K38" s="22"/>
      <c r="L38" s="22"/>
      <c r="M38" s="22"/>
      <c r="N38" s="22"/>
      <c r="O38" s="22"/>
      <c r="P38" s="22"/>
    </row>
    <row r="39" spans="1:16" ht="39" customHeight="1" x14ac:dyDescent="0.2">
      <c r="A39" s="22"/>
      <c r="B39" s="35"/>
      <c r="C39" s="1220" t="s">
        <v>594</v>
      </c>
      <c r="D39" s="1221"/>
      <c r="E39" s="1222"/>
      <c r="F39" s="36">
        <v>0</v>
      </c>
      <c r="G39" s="37">
        <v>0.39</v>
      </c>
      <c r="H39" s="37">
        <v>1.06</v>
      </c>
      <c r="I39" s="37">
        <v>1.66</v>
      </c>
      <c r="J39" s="38">
        <v>1.38</v>
      </c>
      <c r="K39" s="22"/>
      <c r="L39" s="22"/>
      <c r="M39" s="22"/>
      <c r="N39" s="22"/>
      <c r="O39" s="22"/>
      <c r="P39" s="22"/>
    </row>
    <row r="40" spans="1:16" ht="39" customHeight="1" x14ac:dyDescent="0.2">
      <c r="A40" s="22"/>
      <c r="B40" s="35"/>
      <c r="C40" s="1220" t="s">
        <v>595</v>
      </c>
      <c r="D40" s="1221"/>
      <c r="E40" s="1222"/>
      <c r="F40" s="36">
        <v>0.61</v>
      </c>
      <c r="G40" s="37">
        <v>0.93</v>
      </c>
      <c r="H40" s="37">
        <v>0.47</v>
      </c>
      <c r="I40" s="37">
        <v>0.77</v>
      </c>
      <c r="J40" s="38">
        <v>1.05</v>
      </c>
      <c r="K40" s="22"/>
      <c r="L40" s="22"/>
      <c r="M40" s="22"/>
      <c r="N40" s="22"/>
      <c r="O40" s="22"/>
      <c r="P40" s="22"/>
    </row>
    <row r="41" spans="1:16" ht="39" customHeight="1" x14ac:dyDescent="0.2">
      <c r="A41" s="22"/>
      <c r="B41" s="35"/>
      <c r="C41" s="1220" t="s">
        <v>596</v>
      </c>
      <c r="D41" s="1221"/>
      <c r="E41" s="1222"/>
      <c r="F41" s="36">
        <v>0</v>
      </c>
      <c r="G41" s="37">
        <v>0</v>
      </c>
      <c r="H41" s="37">
        <v>0</v>
      </c>
      <c r="I41" s="37">
        <v>0</v>
      </c>
      <c r="J41" s="38">
        <v>0.7</v>
      </c>
      <c r="K41" s="22"/>
      <c r="L41" s="22"/>
      <c r="M41" s="22"/>
      <c r="N41" s="22"/>
      <c r="O41" s="22"/>
      <c r="P41" s="22"/>
    </row>
    <row r="42" spans="1:16" ht="39" customHeight="1" x14ac:dyDescent="0.2">
      <c r="A42" s="22"/>
      <c r="B42" s="39"/>
      <c r="C42" s="1220" t="s">
        <v>597</v>
      </c>
      <c r="D42" s="1221"/>
      <c r="E42" s="1222"/>
      <c r="F42" s="36" t="s">
        <v>536</v>
      </c>
      <c r="G42" s="37" t="s">
        <v>536</v>
      </c>
      <c r="H42" s="37" t="s">
        <v>536</v>
      </c>
      <c r="I42" s="37" t="s">
        <v>536</v>
      </c>
      <c r="J42" s="38" t="s">
        <v>536</v>
      </c>
      <c r="K42" s="22"/>
      <c r="L42" s="22"/>
      <c r="M42" s="22"/>
      <c r="N42" s="22"/>
      <c r="O42" s="22"/>
      <c r="P42" s="22"/>
    </row>
    <row r="43" spans="1:16" ht="39" customHeight="1" thickBot="1" x14ac:dyDescent="0.25">
      <c r="A43" s="22"/>
      <c r="B43" s="40"/>
      <c r="C43" s="1223" t="s">
        <v>598</v>
      </c>
      <c r="D43" s="1224"/>
      <c r="E43" s="1225"/>
      <c r="F43" s="41">
        <v>1.31</v>
      </c>
      <c r="G43" s="42">
        <v>1.42</v>
      </c>
      <c r="H43" s="42">
        <v>1.04</v>
      </c>
      <c r="I43" s="42">
        <v>0.85</v>
      </c>
      <c r="J43" s="43">
        <v>0.9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F9esOYh4ylypUj4dALylT/RQ5q3n9dAS30eIrvx7G3EkPSAOt+r12s7/ChzO6YBvWe7ZYoyGNAPYhYRRg97F+Q==" saltValue="/YZla3ACk2BnPhNUixu9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577</v>
      </c>
      <c r="L44" s="56" t="s">
        <v>578</v>
      </c>
      <c r="M44" s="56" t="s">
        <v>579</v>
      </c>
      <c r="N44" s="56" t="s">
        <v>580</v>
      </c>
      <c r="O44" s="57" t="s">
        <v>581</v>
      </c>
      <c r="P44" s="48"/>
      <c r="Q44" s="48"/>
      <c r="R44" s="48"/>
      <c r="S44" s="48"/>
      <c r="T44" s="48"/>
      <c r="U44" s="48"/>
    </row>
    <row r="45" spans="1:21" ht="30.75" customHeight="1" x14ac:dyDescent="0.2">
      <c r="A45" s="48"/>
      <c r="B45" s="1228" t="s">
        <v>11</v>
      </c>
      <c r="C45" s="1229"/>
      <c r="D45" s="58"/>
      <c r="E45" s="1234" t="s">
        <v>12</v>
      </c>
      <c r="F45" s="1234"/>
      <c r="G45" s="1234"/>
      <c r="H45" s="1234"/>
      <c r="I45" s="1234"/>
      <c r="J45" s="1235"/>
      <c r="K45" s="59">
        <v>55919</v>
      </c>
      <c r="L45" s="60">
        <v>49469</v>
      </c>
      <c r="M45" s="60">
        <v>48267</v>
      </c>
      <c r="N45" s="60">
        <v>46454</v>
      </c>
      <c r="O45" s="61">
        <v>43314</v>
      </c>
      <c r="P45" s="48"/>
      <c r="Q45" s="48"/>
      <c r="R45" s="48"/>
      <c r="S45" s="48"/>
      <c r="T45" s="48"/>
      <c r="U45" s="48"/>
    </row>
    <row r="46" spans="1:21" ht="30.75" customHeight="1" x14ac:dyDescent="0.2">
      <c r="A46" s="48"/>
      <c r="B46" s="1230"/>
      <c r="C46" s="1231"/>
      <c r="D46" s="62"/>
      <c r="E46" s="1236" t="s">
        <v>13</v>
      </c>
      <c r="F46" s="1236"/>
      <c r="G46" s="1236"/>
      <c r="H46" s="1236"/>
      <c r="I46" s="1236"/>
      <c r="J46" s="1237"/>
      <c r="K46" s="63" t="s">
        <v>536</v>
      </c>
      <c r="L46" s="64" t="s">
        <v>536</v>
      </c>
      <c r="M46" s="64" t="s">
        <v>536</v>
      </c>
      <c r="N46" s="64" t="s">
        <v>536</v>
      </c>
      <c r="O46" s="65" t="s">
        <v>536</v>
      </c>
      <c r="P46" s="48"/>
      <c r="Q46" s="48"/>
      <c r="R46" s="48"/>
      <c r="S46" s="48"/>
      <c r="T46" s="48"/>
      <c r="U46" s="48"/>
    </row>
    <row r="47" spans="1:21" ht="30.75" customHeight="1" x14ac:dyDescent="0.2">
      <c r="A47" s="48"/>
      <c r="B47" s="1230"/>
      <c r="C47" s="1231"/>
      <c r="D47" s="62"/>
      <c r="E47" s="1236" t="s">
        <v>14</v>
      </c>
      <c r="F47" s="1236"/>
      <c r="G47" s="1236"/>
      <c r="H47" s="1236"/>
      <c r="I47" s="1236"/>
      <c r="J47" s="1237"/>
      <c r="K47" s="63">
        <v>39169</v>
      </c>
      <c r="L47" s="64">
        <v>40483</v>
      </c>
      <c r="M47" s="64">
        <v>41708</v>
      </c>
      <c r="N47" s="64">
        <v>42879</v>
      </c>
      <c r="O47" s="65">
        <v>44716</v>
      </c>
      <c r="P47" s="48"/>
      <c r="Q47" s="48"/>
      <c r="R47" s="48"/>
      <c r="S47" s="48"/>
      <c r="T47" s="48"/>
      <c r="U47" s="48"/>
    </row>
    <row r="48" spans="1:21" ht="30.75" customHeight="1" x14ac:dyDescent="0.2">
      <c r="A48" s="48"/>
      <c r="B48" s="1230"/>
      <c r="C48" s="1231"/>
      <c r="D48" s="62"/>
      <c r="E48" s="1236" t="s">
        <v>15</v>
      </c>
      <c r="F48" s="1236"/>
      <c r="G48" s="1236"/>
      <c r="H48" s="1236"/>
      <c r="I48" s="1236"/>
      <c r="J48" s="1237"/>
      <c r="K48" s="63">
        <v>20375</v>
      </c>
      <c r="L48" s="64">
        <v>20752</v>
      </c>
      <c r="M48" s="64">
        <v>16106</v>
      </c>
      <c r="N48" s="64">
        <v>15259</v>
      </c>
      <c r="O48" s="65">
        <v>15527</v>
      </c>
      <c r="P48" s="48"/>
      <c r="Q48" s="48"/>
      <c r="R48" s="48"/>
      <c r="S48" s="48"/>
      <c r="T48" s="48"/>
      <c r="U48" s="48"/>
    </row>
    <row r="49" spans="1:21" ht="30.75" customHeight="1" x14ac:dyDescent="0.2">
      <c r="A49" s="48"/>
      <c r="B49" s="1230"/>
      <c r="C49" s="1231"/>
      <c r="D49" s="62"/>
      <c r="E49" s="1236" t="s">
        <v>16</v>
      </c>
      <c r="F49" s="1236"/>
      <c r="G49" s="1236"/>
      <c r="H49" s="1236"/>
      <c r="I49" s="1236"/>
      <c r="J49" s="1237"/>
      <c r="K49" s="63">
        <v>301</v>
      </c>
      <c r="L49" s="64">
        <v>234</v>
      </c>
      <c r="M49" s="64">
        <v>234</v>
      </c>
      <c r="N49" s="64">
        <v>161</v>
      </c>
      <c r="O49" s="65">
        <v>144</v>
      </c>
      <c r="P49" s="48"/>
      <c r="Q49" s="48"/>
      <c r="R49" s="48"/>
      <c r="S49" s="48"/>
      <c r="T49" s="48"/>
      <c r="U49" s="48"/>
    </row>
    <row r="50" spans="1:21" ht="30.75" customHeight="1" x14ac:dyDescent="0.2">
      <c r="A50" s="48"/>
      <c r="B50" s="1230"/>
      <c r="C50" s="1231"/>
      <c r="D50" s="62"/>
      <c r="E50" s="1236" t="s">
        <v>17</v>
      </c>
      <c r="F50" s="1236"/>
      <c r="G50" s="1236"/>
      <c r="H50" s="1236"/>
      <c r="I50" s="1236"/>
      <c r="J50" s="1237"/>
      <c r="K50" s="63">
        <v>1263</v>
      </c>
      <c r="L50" s="64">
        <v>1033</v>
      </c>
      <c r="M50" s="64">
        <v>599</v>
      </c>
      <c r="N50" s="64">
        <v>587</v>
      </c>
      <c r="O50" s="65">
        <v>579</v>
      </c>
      <c r="P50" s="48"/>
      <c r="Q50" s="48"/>
      <c r="R50" s="48"/>
      <c r="S50" s="48"/>
      <c r="T50" s="48"/>
      <c r="U50" s="48"/>
    </row>
    <row r="51" spans="1:21" ht="30.75" customHeight="1" x14ac:dyDescent="0.2">
      <c r="A51" s="48"/>
      <c r="B51" s="1232"/>
      <c r="C51" s="1233"/>
      <c r="D51" s="66"/>
      <c r="E51" s="1236" t="s">
        <v>18</v>
      </c>
      <c r="F51" s="1236"/>
      <c r="G51" s="1236"/>
      <c r="H51" s="1236"/>
      <c r="I51" s="1236"/>
      <c r="J51" s="1237"/>
      <c r="K51" s="63" t="s">
        <v>536</v>
      </c>
      <c r="L51" s="64" t="s">
        <v>536</v>
      </c>
      <c r="M51" s="64" t="s">
        <v>536</v>
      </c>
      <c r="N51" s="64" t="s">
        <v>536</v>
      </c>
      <c r="O51" s="65" t="s">
        <v>536</v>
      </c>
      <c r="P51" s="48"/>
      <c r="Q51" s="48"/>
      <c r="R51" s="48"/>
      <c r="S51" s="48"/>
      <c r="T51" s="48"/>
      <c r="U51" s="48"/>
    </row>
    <row r="52" spans="1:21" ht="30.75" customHeight="1" x14ac:dyDescent="0.2">
      <c r="A52" s="48"/>
      <c r="B52" s="1238" t="s">
        <v>19</v>
      </c>
      <c r="C52" s="1239"/>
      <c r="D52" s="66"/>
      <c r="E52" s="1236" t="s">
        <v>20</v>
      </c>
      <c r="F52" s="1236"/>
      <c r="G52" s="1236"/>
      <c r="H52" s="1236"/>
      <c r="I52" s="1236"/>
      <c r="J52" s="1237"/>
      <c r="K52" s="63">
        <v>92522</v>
      </c>
      <c r="L52" s="64">
        <v>91085</v>
      </c>
      <c r="M52" s="64">
        <v>91358</v>
      </c>
      <c r="N52" s="64">
        <v>89541</v>
      </c>
      <c r="O52" s="65">
        <v>85784</v>
      </c>
      <c r="P52" s="48"/>
      <c r="Q52" s="48"/>
      <c r="R52" s="48"/>
      <c r="S52" s="48"/>
      <c r="T52" s="48"/>
      <c r="U52" s="48"/>
    </row>
    <row r="53" spans="1:21" ht="30.75" customHeight="1" thickBot="1" x14ac:dyDescent="0.25">
      <c r="A53" s="48"/>
      <c r="B53" s="1240" t="s">
        <v>21</v>
      </c>
      <c r="C53" s="1241"/>
      <c r="D53" s="67"/>
      <c r="E53" s="1242" t="s">
        <v>22</v>
      </c>
      <c r="F53" s="1242"/>
      <c r="G53" s="1242"/>
      <c r="H53" s="1242"/>
      <c r="I53" s="1242"/>
      <c r="J53" s="1243"/>
      <c r="K53" s="68">
        <v>24505</v>
      </c>
      <c r="L53" s="69">
        <v>20886</v>
      </c>
      <c r="M53" s="69">
        <v>15556</v>
      </c>
      <c r="N53" s="69">
        <v>15799</v>
      </c>
      <c r="O53" s="70">
        <v>18496</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599</v>
      </c>
      <c r="P55" s="48"/>
      <c r="Q55" s="48"/>
      <c r="R55" s="48"/>
      <c r="S55" s="48"/>
      <c r="T55" s="48"/>
      <c r="U55" s="48"/>
    </row>
    <row r="56" spans="1:21" ht="31.5" customHeight="1" thickBot="1" x14ac:dyDescent="0.3">
      <c r="A56" s="48"/>
      <c r="B56" s="76"/>
      <c r="C56" s="77"/>
      <c r="D56" s="77"/>
      <c r="E56" s="78"/>
      <c r="F56" s="78"/>
      <c r="G56" s="78"/>
      <c r="H56" s="78"/>
      <c r="I56" s="78"/>
      <c r="J56" s="79" t="s">
        <v>2</v>
      </c>
      <c r="K56" s="80" t="s">
        <v>600</v>
      </c>
      <c r="L56" s="81" t="s">
        <v>601</v>
      </c>
      <c r="M56" s="81" t="s">
        <v>602</v>
      </c>
      <c r="N56" s="81" t="s">
        <v>603</v>
      </c>
      <c r="O56" s="82" t="s">
        <v>604</v>
      </c>
      <c r="P56" s="48"/>
      <c r="Q56" s="48"/>
      <c r="R56" s="48"/>
      <c r="S56" s="48"/>
      <c r="T56" s="48"/>
      <c r="U56" s="48"/>
    </row>
    <row r="57" spans="1:21" ht="31.5" customHeight="1" x14ac:dyDescent="0.2">
      <c r="B57" s="1244" t="s">
        <v>25</v>
      </c>
      <c r="C57" s="1245"/>
      <c r="D57" s="1248" t="s">
        <v>26</v>
      </c>
      <c r="E57" s="1249"/>
      <c r="F57" s="1249"/>
      <c r="G57" s="1249"/>
      <c r="H57" s="1249"/>
      <c r="I57" s="1249"/>
      <c r="J57" s="1250"/>
      <c r="K57" s="83">
        <v>174703</v>
      </c>
      <c r="L57" s="84">
        <v>184219</v>
      </c>
      <c r="M57" s="84">
        <v>196151</v>
      </c>
      <c r="N57" s="84">
        <v>207321</v>
      </c>
      <c r="O57" s="85">
        <v>221201</v>
      </c>
    </row>
    <row r="58" spans="1:21" ht="31.5" customHeight="1" thickBot="1" x14ac:dyDescent="0.25">
      <c r="B58" s="1246"/>
      <c r="C58" s="1247"/>
      <c r="D58" s="1251" t="s">
        <v>27</v>
      </c>
      <c r="E58" s="1252"/>
      <c r="F58" s="1252"/>
      <c r="G58" s="1252"/>
      <c r="H58" s="1252"/>
      <c r="I58" s="1252"/>
      <c r="J58" s="1253"/>
      <c r="K58" s="86">
        <v>167439</v>
      </c>
      <c r="L58" s="87">
        <v>175290</v>
      </c>
      <c r="M58" s="87">
        <v>190387</v>
      </c>
      <c r="N58" s="87">
        <v>202033</v>
      </c>
      <c r="O58" s="88">
        <v>209013</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cKpRVTamaT+jA/SNVZwXwiLYjdXnl9//Hh+7262kjhAW/V1SqH9sJdUTcWspaQd9eMilJBJmyeBA2Z3XyNkSQ==" saltValue="598NtrFrg/OaP3WjRK3zV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577</v>
      </c>
      <c r="J40" s="100" t="s">
        <v>578</v>
      </c>
      <c r="K40" s="100" t="s">
        <v>579</v>
      </c>
      <c r="L40" s="100" t="s">
        <v>580</v>
      </c>
      <c r="M40" s="101" t="s">
        <v>581</v>
      </c>
    </row>
    <row r="41" spans="2:13" ht="27.75" customHeight="1" x14ac:dyDescent="0.2">
      <c r="B41" s="1254" t="s">
        <v>30</v>
      </c>
      <c r="C41" s="1255"/>
      <c r="D41" s="102"/>
      <c r="E41" s="1260" t="s">
        <v>31</v>
      </c>
      <c r="F41" s="1260"/>
      <c r="G41" s="1260"/>
      <c r="H41" s="1261"/>
      <c r="I41" s="103">
        <v>1198275</v>
      </c>
      <c r="J41" s="104">
        <v>1222264</v>
      </c>
      <c r="K41" s="104">
        <v>1224023</v>
      </c>
      <c r="L41" s="104">
        <v>1256347</v>
      </c>
      <c r="M41" s="105">
        <v>1302898</v>
      </c>
    </row>
    <row r="42" spans="2:13" ht="27.75" customHeight="1" x14ac:dyDescent="0.2">
      <c r="B42" s="1256"/>
      <c r="C42" s="1257"/>
      <c r="D42" s="106"/>
      <c r="E42" s="1262" t="s">
        <v>32</v>
      </c>
      <c r="F42" s="1262"/>
      <c r="G42" s="1262"/>
      <c r="H42" s="1263"/>
      <c r="I42" s="107">
        <v>18055</v>
      </c>
      <c r="J42" s="108">
        <v>14140</v>
      </c>
      <c r="K42" s="108">
        <v>13746</v>
      </c>
      <c r="L42" s="108">
        <v>12625</v>
      </c>
      <c r="M42" s="109">
        <v>9266</v>
      </c>
    </row>
    <row r="43" spans="2:13" ht="27.75" customHeight="1" x14ac:dyDescent="0.2">
      <c r="B43" s="1256"/>
      <c r="C43" s="1257"/>
      <c r="D43" s="106"/>
      <c r="E43" s="1262" t="s">
        <v>33</v>
      </c>
      <c r="F43" s="1262"/>
      <c r="G43" s="1262"/>
      <c r="H43" s="1263"/>
      <c r="I43" s="107">
        <v>184758</v>
      </c>
      <c r="J43" s="108">
        <v>182768</v>
      </c>
      <c r="K43" s="108">
        <v>173599</v>
      </c>
      <c r="L43" s="108">
        <v>159851</v>
      </c>
      <c r="M43" s="109">
        <v>144417</v>
      </c>
    </row>
    <row r="44" spans="2:13" ht="27.75" customHeight="1" x14ac:dyDescent="0.2">
      <c r="B44" s="1256"/>
      <c r="C44" s="1257"/>
      <c r="D44" s="106"/>
      <c r="E44" s="1262" t="s">
        <v>34</v>
      </c>
      <c r="F44" s="1262"/>
      <c r="G44" s="1262"/>
      <c r="H44" s="1263"/>
      <c r="I44" s="107">
        <v>843</v>
      </c>
      <c r="J44" s="108">
        <v>628</v>
      </c>
      <c r="K44" s="108">
        <v>456</v>
      </c>
      <c r="L44" s="108">
        <v>302</v>
      </c>
      <c r="M44" s="109">
        <v>162</v>
      </c>
    </row>
    <row r="45" spans="2:13" ht="27.75" customHeight="1" x14ac:dyDescent="0.2">
      <c r="B45" s="1256"/>
      <c r="C45" s="1257"/>
      <c r="D45" s="106"/>
      <c r="E45" s="1262" t="s">
        <v>35</v>
      </c>
      <c r="F45" s="1262"/>
      <c r="G45" s="1262"/>
      <c r="H45" s="1263"/>
      <c r="I45" s="107">
        <v>95086</v>
      </c>
      <c r="J45" s="108">
        <v>139918</v>
      </c>
      <c r="K45" s="108">
        <v>132469</v>
      </c>
      <c r="L45" s="108">
        <v>128896</v>
      </c>
      <c r="M45" s="109">
        <v>126295</v>
      </c>
    </row>
    <row r="46" spans="2:13" ht="27.75" customHeight="1" x14ac:dyDescent="0.2">
      <c r="B46" s="1256"/>
      <c r="C46" s="1257"/>
      <c r="D46" s="110"/>
      <c r="E46" s="1262" t="s">
        <v>36</v>
      </c>
      <c r="F46" s="1262"/>
      <c r="G46" s="1262"/>
      <c r="H46" s="1263"/>
      <c r="I46" s="107">
        <v>1582</v>
      </c>
      <c r="J46" s="108">
        <v>1016</v>
      </c>
      <c r="K46" s="108">
        <v>7032</v>
      </c>
      <c r="L46" s="108">
        <v>6081</v>
      </c>
      <c r="M46" s="109">
        <v>2629</v>
      </c>
    </row>
    <row r="47" spans="2:13" ht="27.75" customHeight="1" x14ac:dyDescent="0.2">
      <c r="B47" s="1256"/>
      <c r="C47" s="1257"/>
      <c r="D47" s="111"/>
      <c r="E47" s="1264" t="s">
        <v>37</v>
      </c>
      <c r="F47" s="1265"/>
      <c r="G47" s="1265"/>
      <c r="H47" s="1266"/>
      <c r="I47" s="107" t="s">
        <v>536</v>
      </c>
      <c r="J47" s="108" t="s">
        <v>536</v>
      </c>
      <c r="K47" s="108" t="s">
        <v>536</v>
      </c>
      <c r="L47" s="108" t="s">
        <v>536</v>
      </c>
      <c r="M47" s="109" t="s">
        <v>536</v>
      </c>
    </row>
    <row r="48" spans="2:13" ht="27.75" customHeight="1" x14ac:dyDescent="0.2">
      <c r="B48" s="1256"/>
      <c r="C48" s="1257"/>
      <c r="D48" s="106"/>
      <c r="E48" s="1262" t="s">
        <v>38</v>
      </c>
      <c r="F48" s="1262"/>
      <c r="G48" s="1262"/>
      <c r="H48" s="1263"/>
      <c r="I48" s="107" t="s">
        <v>536</v>
      </c>
      <c r="J48" s="108" t="s">
        <v>536</v>
      </c>
      <c r="K48" s="108" t="s">
        <v>536</v>
      </c>
      <c r="L48" s="108" t="s">
        <v>536</v>
      </c>
      <c r="M48" s="109" t="s">
        <v>536</v>
      </c>
    </row>
    <row r="49" spans="2:13" ht="27.75" customHeight="1" x14ac:dyDescent="0.2">
      <c r="B49" s="1258"/>
      <c r="C49" s="1259"/>
      <c r="D49" s="106"/>
      <c r="E49" s="1262" t="s">
        <v>39</v>
      </c>
      <c r="F49" s="1262"/>
      <c r="G49" s="1262"/>
      <c r="H49" s="1263"/>
      <c r="I49" s="107" t="s">
        <v>536</v>
      </c>
      <c r="J49" s="108" t="s">
        <v>536</v>
      </c>
      <c r="K49" s="108" t="s">
        <v>536</v>
      </c>
      <c r="L49" s="108" t="s">
        <v>536</v>
      </c>
      <c r="M49" s="109" t="s">
        <v>536</v>
      </c>
    </row>
    <row r="50" spans="2:13" ht="27.75" customHeight="1" x14ac:dyDescent="0.2">
      <c r="B50" s="1267" t="s">
        <v>40</v>
      </c>
      <c r="C50" s="1268"/>
      <c r="D50" s="112"/>
      <c r="E50" s="1262" t="s">
        <v>41</v>
      </c>
      <c r="F50" s="1262"/>
      <c r="G50" s="1262"/>
      <c r="H50" s="1263"/>
      <c r="I50" s="107">
        <v>267838</v>
      </c>
      <c r="J50" s="108">
        <v>281632</v>
      </c>
      <c r="K50" s="108">
        <v>299089</v>
      </c>
      <c r="L50" s="108">
        <v>315291</v>
      </c>
      <c r="M50" s="109">
        <v>334226</v>
      </c>
    </row>
    <row r="51" spans="2:13" ht="27.75" customHeight="1" x14ac:dyDescent="0.2">
      <c r="B51" s="1256"/>
      <c r="C51" s="1257"/>
      <c r="D51" s="106"/>
      <c r="E51" s="1262" t="s">
        <v>42</v>
      </c>
      <c r="F51" s="1262"/>
      <c r="G51" s="1262"/>
      <c r="H51" s="1263"/>
      <c r="I51" s="107">
        <v>224070</v>
      </c>
      <c r="J51" s="108">
        <v>218696</v>
      </c>
      <c r="K51" s="108">
        <v>208380</v>
      </c>
      <c r="L51" s="108">
        <v>207043</v>
      </c>
      <c r="M51" s="109">
        <v>207734</v>
      </c>
    </row>
    <row r="52" spans="2:13" ht="27.75" customHeight="1" x14ac:dyDescent="0.2">
      <c r="B52" s="1258"/>
      <c r="C52" s="1259"/>
      <c r="D52" s="106"/>
      <c r="E52" s="1262" t="s">
        <v>43</v>
      </c>
      <c r="F52" s="1262"/>
      <c r="G52" s="1262"/>
      <c r="H52" s="1263"/>
      <c r="I52" s="107">
        <v>748640</v>
      </c>
      <c r="J52" s="108">
        <v>763524</v>
      </c>
      <c r="K52" s="108">
        <v>775260</v>
      </c>
      <c r="L52" s="108">
        <v>789859</v>
      </c>
      <c r="M52" s="109">
        <v>804996</v>
      </c>
    </row>
    <row r="53" spans="2:13" ht="27.75" customHeight="1" thickBot="1" x14ac:dyDescent="0.25">
      <c r="B53" s="1269" t="s">
        <v>44</v>
      </c>
      <c r="C53" s="1270"/>
      <c r="D53" s="113"/>
      <c r="E53" s="1271" t="s">
        <v>45</v>
      </c>
      <c r="F53" s="1271"/>
      <c r="G53" s="1271"/>
      <c r="H53" s="1272"/>
      <c r="I53" s="114">
        <v>258050</v>
      </c>
      <c r="J53" s="115">
        <v>296882</v>
      </c>
      <c r="K53" s="115">
        <v>268595</v>
      </c>
      <c r="L53" s="115">
        <v>251909</v>
      </c>
      <c r="M53" s="116">
        <v>238712</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PpmXtWHzqyDBxXlaHd+WujD0k3nsH07UK2ib5IhX8n9fps1hkPKhp6Ukgy33GOYEu8T8emtbsucuaCznH1j65w==" saltValue="DIMsF3fwTaOyeViN2m1xZ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sqref="A1:A1048576"/>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579</v>
      </c>
      <c r="G54" s="125" t="s">
        <v>580</v>
      </c>
      <c r="H54" s="126" t="s">
        <v>581</v>
      </c>
    </row>
    <row r="55" spans="2:8" ht="52.5" customHeight="1" x14ac:dyDescent="0.2">
      <c r="B55" s="127"/>
      <c r="C55" s="1278" t="s">
        <v>48</v>
      </c>
      <c r="D55" s="1278"/>
      <c r="E55" s="1279"/>
      <c r="F55" s="128">
        <v>12899</v>
      </c>
      <c r="G55" s="128">
        <v>11530</v>
      </c>
      <c r="H55" s="129">
        <v>8254</v>
      </c>
    </row>
    <row r="56" spans="2:8" ht="52.5" customHeight="1" x14ac:dyDescent="0.2">
      <c r="B56" s="130"/>
      <c r="C56" s="1280" t="s">
        <v>49</v>
      </c>
      <c r="D56" s="1280"/>
      <c r="E56" s="1281"/>
      <c r="F56" s="131">
        <v>23060</v>
      </c>
      <c r="G56" s="131">
        <v>22073</v>
      </c>
      <c r="H56" s="132">
        <v>20439</v>
      </c>
    </row>
    <row r="57" spans="2:8" ht="53.25" customHeight="1" x14ac:dyDescent="0.2">
      <c r="B57" s="130"/>
      <c r="C57" s="1282" t="s">
        <v>50</v>
      </c>
      <c r="D57" s="1282"/>
      <c r="E57" s="1283"/>
      <c r="F57" s="133">
        <v>18060</v>
      </c>
      <c r="G57" s="133">
        <v>21361</v>
      </c>
      <c r="H57" s="134">
        <v>22206</v>
      </c>
    </row>
    <row r="58" spans="2:8" ht="45.75" customHeight="1" x14ac:dyDescent="0.2">
      <c r="B58" s="135"/>
      <c r="C58" s="1273" t="s">
        <v>649</v>
      </c>
      <c r="D58" s="1274"/>
      <c r="E58" s="1275"/>
      <c r="F58" s="136">
        <v>5254</v>
      </c>
      <c r="G58" s="136">
        <v>7391</v>
      </c>
      <c r="H58" s="137">
        <v>7293</v>
      </c>
    </row>
    <row r="59" spans="2:8" ht="45.75" customHeight="1" x14ac:dyDescent="0.2">
      <c r="B59" s="135"/>
      <c r="C59" s="1273" t="s">
        <v>650</v>
      </c>
      <c r="D59" s="1274"/>
      <c r="E59" s="1275"/>
      <c r="F59" s="136">
        <v>1959</v>
      </c>
      <c r="G59" s="136">
        <v>1794</v>
      </c>
      <c r="H59" s="137">
        <v>1699</v>
      </c>
    </row>
    <row r="60" spans="2:8" ht="45.75" customHeight="1" x14ac:dyDescent="0.2">
      <c r="B60" s="135"/>
      <c r="C60" s="1273" t="s">
        <v>651</v>
      </c>
      <c r="D60" s="1274"/>
      <c r="E60" s="1275"/>
      <c r="F60" s="136">
        <v>1143</v>
      </c>
      <c r="G60" s="136">
        <v>1129</v>
      </c>
      <c r="H60" s="137">
        <v>1115</v>
      </c>
    </row>
    <row r="61" spans="2:8" ht="45.75" customHeight="1" x14ac:dyDescent="0.2">
      <c r="B61" s="135"/>
      <c r="C61" s="1273" t="s">
        <v>652</v>
      </c>
      <c r="D61" s="1274"/>
      <c r="E61" s="1275"/>
      <c r="F61" s="136">
        <v>0</v>
      </c>
      <c r="G61" s="136">
        <v>1000</v>
      </c>
      <c r="H61" s="137">
        <v>1000</v>
      </c>
    </row>
    <row r="62" spans="2:8" ht="45.75" customHeight="1" thickBot="1" x14ac:dyDescent="0.25">
      <c r="B62" s="138"/>
      <c r="C62" s="1273" t="s">
        <v>653</v>
      </c>
      <c r="D62" s="1274"/>
      <c r="E62" s="1275"/>
      <c r="F62" s="136">
        <v>1006</v>
      </c>
      <c r="G62" s="136">
        <v>908</v>
      </c>
      <c r="H62" s="137">
        <v>980</v>
      </c>
    </row>
    <row r="63" spans="2:8" ht="52.5" customHeight="1" thickBot="1" x14ac:dyDescent="0.25">
      <c r="B63" s="139"/>
      <c r="C63" s="1276" t="s">
        <v>51</v>
      </c>
      <c r="D63" s="1276"/>
      <c r="E63" s="1277"/>
      <c r="F63" s="140">
        <v>54018</v>
      </c>
      <c r="G63" s="140">
        <v>54964</v>
      </c>
      <c r="H63" s="141">
        <v>50899</v>
      </c>
    </row>
    <row r="64" spans="2:8" ht="15" customHeight="1" x14ac:dyDescent="0.2"/>
  </sheetData>
  <sheetProtection algorithmName="SHA-512" hashValue="zoHuPoubaO4BVHtyJf7HEo39S72vI7ueoWTMo1MK0s3tQuCqIYemrdpYHW/BDYFpwBOlb58hmQVs2qS9qmT3+g==" saltValue="5JeRr+F6MXUKsRw4V1h9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8345C-7F70-49EB-978A-99E1C6BBD8FB}">
  <sheetPr>
    <pageSetUpPr fitToPage="1"/>
  </sheetPr>
  <dimension ref="A1:WZM160"/>
  <sheetViews>
    <sheetView showGridLines="0" zoomScale="80" zoomScaleNormal="80" zoomScaleSheetLayoutView="55" workbookViewId="0"/>
  </sheetViews>
  <sheetFormatPr defaultColWidth="0" defaultRowHeight="0" customHeight="1" zeroHeight="1" x14ac:dyDescent="0.2"/>
  <cols>
    <col min="1" max="1" width="6.36328125" style="1284" customWidth="1"/>
    <col min="2" max="107" width="2.453125" style="1284" customWidth="1"/>
    <col min="108" max="108" width="6.08984375" style="1286" customWidth="1"/>
    <col min="109" max="109" width="5.81640625" style="1285" customWidth="1"/>
    <col min="110" max="110" width="19.08984375" style="1284" hidden="1"/>
    <col min="111" max="115" width="12.6328125" style="1284" hidden="1"/>
    <col min="116" max="349" width="8.6328125" style="1284" hidden="1"/>
    <col min="350" max="355" width="14.81640625" style="1284" hidden="1"/>
    <col min="356" max="357" width="15.81640625" style="1284" hidden="1"/>
    <col min="358" max="363" width="16.08984375" style="1284" hidden="1"/>
    <col min="364" max="364" width="6.08984375" style="1284" hidden="1"/>
    <col min="365" max="365" width="3" style="1284" hidden="1"/>
    <col min="366" max="605" width="8.6328125" style="1284" hidden="1"/>
    <col min="606" max="611" width="14.81640625" style="1284" hidden="1"/>
    <col min="612" max="613" width="15.81640625" style="1284" hidden="1"/>
    <col min="614" max="619" width="16.08984375" style="1284" hidden="1"/>
    <col min="620" max="620" width="6.08984375" style="1284" hidden="1"/>
    <col min="621" max="621" width="3" style="1284" hidden="1"/>
    <col min="622" max="861" width="8.6328125" style="1284" hidden="1"/>
    <col min="862" max="867" width="14.81640625" style="1284" hidden="1"/>
    <col min="868" max="869" width="15.81640625" style="1284" hidden="1"/>
    <col min="870" max="875" width="16.08984375" style="1284" hidden="1"/>
    <col min="876" max="876" width="6.08984375" style="1284" hidden="1"/>
    <col min="877" max="877" width="3" style="1284" hidden="1"/>
    <col min="878" max="1117" width="8.6328125" style="1284" hidden="1"/>
    <col min="1118" max="1123" width="14.81640625" style="1284" hidden="1"/>
    <col min="1124" max="1125" width="15.81640625" style="1284" hidden="1"/>
    <col min="1126" max="1131" width="16.08984375" style="1284" hidden="1"/>
    <col min="1132" max="1132" width="6.08984375" style="1284" hidden="1"/>
    <col min="1133" max="1133" width="3" style="1284" hidden="1"/>
    <col min="1134" max="1373" width="8.6328125" style="1284" hidden="1"/>
    <col min="1374" max="1379" width="14.81640625" style="1284" hidden="1"/>
    <col min="1380" max="1381" width="15.81640625" style="1284" hidden="1"/>
    <col min="1382" max="1387" width="16.08984375" style="1284" hidden="1"/>
    <col min="1388" max="1388" width="6.08984375" style="1284" hidden="1"/>
    <col min="1389" max="1389" width="3" style="1284" hidden="1"/>
    <col min="1390" max="1629" width="8.6328125" style="1284" hidden="1"/>
    <col min="1630" max="1635" width="14.81640625" style="1284" hidden="1"/>
    <col min="1636" max="1637" width="15.81640625" style="1284" hidden="1"/>
    <col min="1638" max="1643" width="16.08984375" style="1284" hidden="1"/>
    <col min="1644" max="1644" width="6.08984375" style="1284" hidden="1"/>
    <col min="1645" max="1645" width="3" style="1284" hidden="1"/>
    <col min="1646" max="1885" width="8.6328125" style="1284" hidden="1"/>
    <col min="1886" max="1891" width="14.81640625" style="1284" hidden="1"/>
    <col min="1892" max="1893" width="15.81640625" style="1284" hidden="1"/>
    <col min="1894" max="1899" width="16.08984375" style="1284" hidden="1"/>
    <col min="1900" max="1900" width="6.08984375" style="1284" hidden="1"/>
    <col min="1901" max="1901" width="3" style="1284" hidden="1"/>
    <col min="1902" max="2141" width="8.6328125" style="1284" hidden="1"/>
    <col min="2142" max="2147" width="14.81640625" style="1284" hidden="1"/>
    <col min="2148" max="2149" width="15.81640625" style="1284" hidden="1"/>
    <col min="2150" max="2155" width="16.08984375" style="1284" hidden="1"/>
    <col min="2156" max="2156" width="6.08984375" style="1284" hidden="1"/>
    <col min="2157" max="2157" width="3" style="1284" hidden="1"/>
    <col min="2158" max="2397" width="8.6328125" style="1284" hidden="1"/>
    <col min="2398" max="2403" width="14.81640625" style="1284" hidden="1"/>
    <col min="2404" max="2405" width="15.81640625" style="1284" hidden="1"/>
    <col min="2406" max="2411" width="16.08984375" style="1284" hidden="1"/>
    <col min="2412" max="2412" width="6.08984375" style="1284" hidden="1"/>
    <col min="2413" max="2413" width="3" style="1284" hidden="1"/>
    <col min="2414" max="2653" width="8.6328125" style="1284" hidden="1"/>
    <col min="2654" max="2659" width="14.81640625" style="1284" hidden="1"/>
    <col min="2660" max="2661" width="15.81640625" style="1284" hidden="1"/>
    <col min="2662" max="2667" width="16.08984375" style="1284" hidden="1"/>
    <col min="2668" max="2668" width="6.08984375" style="1284" hidden="1"/>
    <col min="2669" max="2669" width="3" style="1284" hidden="1"/>
    <col min="2670" max="2909" width="8.6328125" style="1284" hidden="1"/>
    <col min="2910" max="2915" width="14.81640625" style="1284" hidden="1"/>
    <col min="2916" max="2917" width="15.81640625" style="1284" hidden="1"/>
    <col min="2918" max="2923" width="16.08984375" style="1284" hidden="1"/>
    <col min="2924" max="2924" width="6.08984375" style="1284" hidden="1"/>
    <col min="2925" max="2925" width="3" style="1284" hidden="1"/>
    <col min="2926" max="3165" width="8.6328125" style="1284" hidden="1"/>
    <col min="3166" max="3171" width="14.81640625" style="1284" hidden="1"/>
    <col min="3172" max="3173" width="15.81640625" style="1284" hidden="1"/>
    <col min="3174" max="3179" width="16.08984375" style="1284" hidden="1"/>
    <col min="3180" max="3180" width="6.08984375" style="1284" hidden="1"/>
    <col min="3181" max="3181" width="3" style="1284" hidden="1"/>
    <col min="3182" max="3421" width="8.6328125" style="1284" hidden="1"/>
    <col min="3422" max="3427" width="14.81640625" style="1284" hidden="1"/>
    <col min="3428" max="3429" width="15.81640625" style="1284" hidden="1"/>
    <col min="3430" max="3435" width="16.08984375" style="1284" hidden="1"/>
    <col min="3436" max="3436" width="6.08984375" style="1284" hidden="1"/>
    <col min="3437" max="3437" width="3" style="1284" hidden="1"/>
    <col min="3438" max="3677" width="8.6328125" style="1284" hidden="1"/>
    <col min="3678" max="3683" width="14.81640625" style="1284" hidden="1"/>
    <col min="3684" max="3685" width="15.81640625" style="1284" hidden="1"/>
    <col min="3686" max="3691" width="16.08984375" style="1284" hidden="1"/>
    <col min="3692" max="3692" width="6.08984375" style="1284" hidden="1"/>
    <col min="3693" max="3693" width="3" style="1284" hidden="1"/>
    <col min="3694" max="3933" width="8.6328125" style="1284" hidden="1"/>
    <col min="3934" max="3939" width="14.81640625" style="1284" hidden="1"/>
    <col min="3940" max="3941" width="15.81640625" style="1284" hidden="1"/>
    <col min="3942" max="3947" width="16.08984375" style="1284" hidden="1"/>
    <col min="3948" max="3948" width="6.08984375" style="1284" hidden="1"/>
    <col min="3949" max="3949" width="3" style="1284" hidden="1"/>
    <col min="3950" max="4189" width="8.6328125" style="1284" hidden="1"/>
    <col min="4190" max="4195" width="14.81640625" style="1284" hidden="1"/>
    <col min="4196" max="4197" width="15.81640625" style="1284" hidden="1"/>
    <col min="4198" max="4203" width="16.08984375" style="1284" hidden="1"/>
    <col min="4204" max="4204" width="6.08984375" style="1284" hidden="1"/>
    <col min="4205" max="4205" width="3" style="1284" hidden="1"/>
    <col min="4206" max="4445" width="8.6328125" style="1284" hidden="1"/>
    <col min="4446" max="4451" width="14.81640625" style="1284" hidden="1"/>
    <col min="4452" max="4453" width="15.81640625" style="1284" hidden="1"/>
    <col min="4454" max="4459" width="16.08984375" style="1284" hidden="1"/>
    <col min="4460" max="4460" width="6.08984375" style="1284" hidden="1"/>
    <col min="4461" max="4461" width="3" style="1284" hidden="1"/>
    <col min="4462" max="4701" width="8.6328125" style="1284" hidden="1"/>
    <col min="4702" max="4707" width="14.81640625" style="1284" hidden="1"/>
    <col min="4708" max="4709" width="15.81640625" style="1284" hidden="1"/>
    <col min="4710" max="4715" width="16.08984375" style="1284" hidden="1"/>
    <col min="4716" max="4716" width="6.08984375" style="1284" hidden="1"/>
    <col min="4717" max="4717" width="3" style="1284" hidden="1"/>
    <col min="4718" max="4957" width="8.6328125" style="1284" hidden="1"/>
    <col min="4958" max="4963" width="14.81640625" style="1284" hidden="1"/>
    <col min="4964" max="4965" width="15.81640625" style="1284" hidden="1"/>
    <col min="4966" max="4971" width="16.08984375" style="1284" hidden="1"/>
    <col min="4972" max="4972" width="6.08984375" style="1284" hidden="1"/>
    <col min="4973" max="4973" width="3" style="1284" hidden="1"/>
    <col min="4974" max="5213" width="8.6328125" style="1284" hidden="1"/>
    <col min="5214" max="5219" width="14.81640625" style="1284" hidden="1"/>
    <col min="5220" max="5221" width="15.81640625" style="1284" hidden="1"/>
    <col min="5222" max="5227" width="16.08984375" style="1284" hidden="1"/>
    <col min="5228" max="5228" width="6.08984375" style="1284" hidden="1"/>
    <col min="5229" max="5229" width="3" style="1284" hidden="1"/>
    <col min="5230" max="5469" width="8.6328125" style="1284" hidden="1"/>
    <col min="5470" max="5475" width="14.81640625" style="1284" hidden="1"/>
    <col min="5476" max="5477" width="15.81640625" style="1284" hidden="1"/>
    <col min="5478" max="5483" width="16.08984375" style="1284" hidden="1"/>
    <col min="5484" max="5484" width="6.08984375" style="1284" hidden="1"/>
    <col min="5485" max="5485" width="3" style="1284" hidden="1"/>
    <col min="5486" max="5725" width="8.6328125" style="1284" hidden="1"/>
    <col min="5726" max="5731" width="14.81640625" style="1284" hidden="1"/>
    <col min="5732" max="5733" width="15.81640625" style="1284" hidden="1"/>
    <col min="5734" max="5739" width="16.08984375" style="1284" hidden="1"/>
    <col min="5740" max="5740" width="6.08984375" style="1284" hidden="1"/>
    <col min="5741" max="5741" width="3" style="1284" hidden="1"/>
    <col min="5742" max="5981" width="8.6328125" style="1284" hidden="1"/>
    <col min="5982" max="5987" width="14.81640625" style="1284" hidden="1"/>
    <col min="5988" max="5989" width="15.81640625" style="1284" hidden="1"/>
    <col min="5990" max="5995" width="16.08984375" style="1284" hidden="1"/>
    <col min="5996" max="5996" width="6.08984375" style="1284" hidden="1"/>
    <col min="5997" max="5997" width="3" style="1284" hidden="1"/>
    <col min="5998" max="6237" width="8.6328125" style="1284" hidden="1"/>
    <col min="6238" max="6243" width="14.81640625" style="1284" hidden="1"/>
    <col min="6244" max="6245" width="15.81640625" style="1284" hidden="1"/>
    <col min="6246" max="6251" width="16.08984375" style="1284" hidden="1"/>
    <col min="6252" max="6252" width="6.08984375" style="1284" hidden="1"/>
    <col min="6253" max="6253" width="3" style="1284" hidden="1"/>
    <col min="6254" max="6493" width="8.6328125" style="1284" hidden="1"/>
    <col min="6494" max="6499" width="14.81640625" style="1284" hidden="1"/>
    <col min="6500" max="6501" width="15.81640625" style="1284" hidden="1"/>
    <col min="6502" max="6507" width="16.08984375" style="1284" hidden="1"/>
    <col min="6508" max="6508" width="6.08984375" style="1284" hidden="1"/>
    <col min="6509" max="6509" width="3" style="1284" hidden="1"/>
    <col min="6510" max="6749" width="8.6328125" style="1284" hidden="1"/>
    <col min="6750" max="6755" width="14.81640625" style="1284" hidden="1"/>
    <col min="6756" max="6757" width="15.81640625" style="1284" hidden="1"/>
    <col min="6758" max="6763" width="16.08984375" style="1284" hidden="1"/>
    <col min="6764" max="6764" width="6.08984375" style="1284" hidden="1"/>
    <col min="6765" max="6765" width="3" style="1284" hidden="1"/>
    <col min="6766" max="7005" width="8.6328125" style="1284" hidden="1"/>
    <col min="7006" max="7011" width="14.81640625" style="1284" hidden="1"/>
    <col min="7012" max="7013" width="15.81640625" style="1284" hidden="1"/>
    <col min="7014" max="7019" width="16.08984375" style="1284" hidden="1"/>
    <col min="7020" max="7020" width="6.08984375" style="1284" hidden="1"/>
    <col min="7021" max="7021" width="3" style="1284" hidden="1"/>
    <col min="7022" max="7261" width="8.6328125" style="1284" hidden="1"/>
    <col min="7262" max="7267" width="14.81640625" style="1284" hidden="1"/>
    <col min="7268" max="7269" width="15.81640625" style="1284" hidden="1"/>
    <col min="7270" max="7275" width="16.08984375" style="1284" hidden="1"/>
    <col min="7276" max="7276" width="6.08984375" style="1284" hidden="1"/>
    <col min="7277" max="7277" width="3" style="1284" hidden="1"/>
    <col min="7278" max="7517" width="8.6328125" style="1284" hidden="1"/>
    <col min="7518" max="7523" width="14.81640625" style="1284" hidden="1"/>
    <col min="7524" max="7525" width="15.81640625" style="1284" hidden="1"/>
    <col min="7526" max="7531" width="16.08984375" style="1284" hidden="1"/>
    <col min="7532" max="7532" width="6.08984375" style="1284" hidden="1"/>
    <col min="7533" max="7533" width="3" style="1284" hidden="1"/>
    <col min="7534" max="7773" width="8.6328125" style="1284" hidden="1"/>
    <col min="7774" max="7779" width="14.81640625" style="1284" hidden="1"/>
    <col min="7780" max="7781" width="15.81640625" style="1284" hidden="1"/>
    <col min="7782" max="7787" width="16.08984375" style="1284" hidden="1"/>
    <col min="7788" max="7788" width="6.08984375" style="1284" hidden="1"/>
    <col min="7789" max="7789" width="3" style="1284" hidden="1"/>
    <col min="7790" max="8029" width="8.6328125" style="1284" hidden="1"/>
    <col min="8030" max="8035" width="14.81640625" style="1284" hidden="1"/>
    <col min="8036" max="8037" width="15.81640625" style="1284" hidden="1"/>
    <col min="8038" max="8043" width="16.08984375" style="1284" hidden="1"/>
    <col min="8044" max="8044" width="6.08984375" style="1284" hidden="1"/>
    <col min="8045" max="8045" width="3" style="1284" hidden="1"/>
    <col min="8046" max="8285" width="8.6328125" style="1284" hidden="1"/>
    <col min="8286" max="8291" width="14.81640625" style="1284" hidden="1"/>
    <col min="8292" max="8293" width="15.81640625" style="1284" hidden="1"/>
    <col min="8294" max="8299" width="16.08984375" style="1284" hidden="1"/>
    <col min="8300" max="8300" width="6.08984375" style="1284" hidden="1"/>
    <col min="8301" max="8301" width="3" style="1284" hidden="1"/>
    <col min="8302" max="8541" width="8.6328125" style="1284" hidden="1"/>
    <col min="8542" max="8547" width="14.81640625" style="1284" hidden="1"/>
    <col min="8548" max="8549" width="15.81640625" style="1284" hidden="1"/>
    <col min="8550" max="8555" width="16.08984375" style="1284" hidden="1"/>
    <col min="8556" max="8556" width="6.08984375" style="1284" hidden="1"/>
    <col min="8557" max="8557" width="3" style="1284" hidden="1"/>
    <col min="8558" max="8797" width="8.6328125" style="1284" hidden="1"/>
    <col min="8798" max="8803" width="14.81640625" style="1284" hidden="1"/>
    <col min="8804" max="8805" width="15.81640625" style="1284" hidden="1"/>
    <col min="8806" max="8811" width="16.08984375" style="1284" hidden="1"/>
    <col min="8812" max="8812" width="6.08984375" style="1284" hidden="1"/>
    <col min="8813" max="8813" width="3" style="1284" hidden="1"/>
    <col min="8814" max="9053" width="8.6328125" style="1284" hidden="1"/>
    <col min="9054" max="9059" width="14.81640625" style="1284" hidden="1"/>
    <col min="9060" max="9061" width="15.81640625" style="1284" hidden="1"/>
    <col min="9062" max="9067" width="16.08984375" style="1284" hidden="1"/>
    <col min="9068" max="9068" width="6.08984375" style="1284" hidden="1"/>
    <col min="9069" max="9069" width="3" style="1284" hidden="1"/>
    <col min="9070" max="9309" width="8.6328125" style="1284" hidden="1"/>
    <col min="9310" max="9315" width="14.81640625" style="1284" hidden="1"/>
    <col min="9316" max="9317" width="15.81640625" style="1284" hidden="1"/>
    <col min="9318" max="9323" width="16.08984375" style="1284" hidden="1"/>
    <col min="9324" max="9324" width="6.08984375" style="1284" hidden="1"/>
    <col min="9325" max="9325" width="3" style="1284" hidden="1"/>
    <col min="9326" max="9565" width="8.6328125" style="1284" hidden="1"/>
    <col min="9566" max="9571" width="14.81640625" style="1284" hidden="1"/>
    <col min="9572" max="9573" width="15.81640625" style="1284" hidden="1"/>
    <col min="9574" max="9579" width="16.08984375" style="1284" hidden="1"/>
    <col min="9580" max="9580" width="6.08984375" style="1284" hidden="1"/>
    <col min="9581" max="9581" width="3" style="1284" hidden="1"/>
    <col min="9582" max="9821" width="8.6328125" style="1284" hidden="1"/>
    <col min="9822" max="9827" width="14.81640625" style="1284" hidden="1"/>
    <col min="9828" max="9829" width="15.81640625" style="1284" hidden="1"/>
    <col min="9830" max="9835" width="16.08984375" style="1284" hidden="1"/>
    <col min="9836" max="9836" width="6.08984375" style="1284" hidden="1"/>
    <col min="9837" max="9837" width="3" style="1284" hidden="1"/>
    <col min="9838" max="10077" width="8.6328125" style="1284" hidden="1"/>
    <col min="10078" max="10083" width="14.81640625" style="1284" hidden="1"/>
    <col min="10084" max="10085" width="15.81640625" style="1284" hidden="1"/>
    <col min="10086" max="10091" width="16.08984375" style="1284" hidden="1"/>
    <col min="10092" max="10092" width="6.08984375" style="1284" hidden="1"/>
    <col min="10093" max="10093" width="3" style="1284" hidden="1"/>
    <col min="10094" max="10333" width="8.6328125" style="1284" hidden="1"/>
    <col min="10334" max="10339" width="14.81640625" style="1284" hidden="1"/>
    <col min="10340" max="10341" width="15.81640625" style="1284" hidden="1"/>
    <col min="10342" max="10347" width="16.08984375" style="1284" hidden="1"/>
    <col min="10348" max="10348" width="6.08984375" style="1284" hidden="1"/>
    <col min="10349" max="10349" width="3" style="1284" hidden="1"/>
    <col min="10350" max="10589" width="8.6328125" style="1284" hidden="1"/>
    <col min="10590" max="10595" width="14.81640625" style="1284" hidden="1"/>
    <col min="10596" max="10597" width="15.81640625" style="1284" hidden="1"/>
    <col min="10598" max="10603" width="16.08984375" style="1284" hidden="1"/>
    <col min="10604" max="10604" width="6.08984375" style="1284" hidden="1"/>
    <col min="10605" max="10605" width="3" style="1284" hidden="1"/>
    <col min="10606" max="10845" width="8.6328125" style="1284" hidden="1"/>
    <col min="10846" max="10851" width="14.81640625" style="1284" hidden="1"/>
    <col min="10852" max="10853" width="15.81640625" style="1284" hidden="1"/>
    <col min="10854" max="10859" width="16.08984375" style="1284" hidden="1"/>
    <col min="10860" max="10860" width="6.08984375" style="1284" hidden="1"/>
    <col min="10861" max="10861" width="3" style="1284" hidden="1"/>
    <col min="10862" max="11101" width="8.6328125" style="1284" hidden="1"/>
    <col min="11102" max="11107" width="14.81640625" style="1284" hidden="1"/>
    <col min="11108" max="11109" width="15.81640625" style="1284" hidden="1"/>
    <col min="11110" max="11115" width="16.08984375" style="1284" hidden="1"/>
    <col min="11116" max="11116" width="6.08984375" style="1284" hidden="1"/>
    <col min="11117" max="11117" width="3" style="1284" hidden="1"/>
    <col min="11118" max="11357" width="8.6328125" style="1284" hidden="1"/>
    <col min="11358" max="11363" width="14.81640625" style="1284" hidden="1"/>
    <col min="11364" max="11365" width="15.81640625" style="1284" hidden="1"/>
    <col min="11366" max="11371" width="16.08984375" style="1284" hidden="1"/>
    <col min="11372" max="11372" width="6.08984375" style="1284" hidden="1"/>
    <col min="11373" max="11373" width="3" style="1284" hidden="1"/>
    <col min="11374" max="11613" width="8.6328125" style="1284" hidden="1"/>
    <col min="11614" max="11619" width="14.81640625" style="1284" hidden="1"/>
    <col min="11620" max="11621" width="15.81640625" style="1284" hidden="1"/>
    <col min="11622" max="11627" width="16.08984375" style="1284" hidden="1"/>
    <col min="11628" max="11628" width="6.08984375" style="1284" hidden="1"/>
    <col min="11629" max="11629" width="3" style="1284" hidden="1"/>
    <col min="11630" max="11869" width="8.6328125" style="1284" hidden="1"/>
    <col min="11870" max="11875" width="14.81640625" style="1284" hidden="1"/>
    <col min="11876" max="11877" width="15.81640625" style="1284" hidden="1"/>
    <col min="11878" max="11883" width="16.08984375" style="1284" hidden="1"/>
    <col min="11884" max="11884" width="6.08984375" style="1284" hidden="1"/>
    <col min="11885" max="11885" width="3" style="1284" hidden="1"/>
    <col min="11886" max="12125" width="8.6328125" style="1284" hidden="1"/>
    <col min="12126" max="12131" width="14.81640625" style="1284" hidden="1"/>
    <col min="12132" max="12133" width="15.81640625" style="1284" hidden="1"/>
    <col min="12134" max="12139" width="16.08984375" style="1284" hidden="1"/>
    <col min="12140" max="12140" width="6.08984375" style="1284" hidden="1"/>
    <col min="12141" max="12141" width="3" style="1284" hidden="1"/>
    <col min="12142" max="12381" width="8.6328125" style="1284" hidden="1"/>
    <col min="12382" max="12387" width="14.81640625" style="1284" hidden="1"/>
    <col min="12388" max="12389" width="15.81640625" style="1284" hidden="1"/>
    <col min="12390" max="12395" width="16.08984375" style="1284" hidden="1"/>
    <col min="12396" max="12396" width="6.08984375" style="1284" hidden="1"/>
    <col min="12397" max="12397" width="3" style="1284" hidden="1"/>
    <col min="12398" max="12637" width="8.6328125" style="1284" hidden="1"/>
    <col min="12638" max="12643" width="14.81640625" style="1284" hidden="1"/>
    <col min="12644" max="12645" width="15.81640625" style="1284" hidden="1"/>
    <col min="12646" max="12651" width="16.08984375" style="1284" hidden="1"/>
    <col min="12652" max="12652" width="6.08984375" style="1284" hidden="1"/>
    <col min="12653" max="12653" width="3" style="1284" hidden="1"/>
    <col min="12654" max="12893" width="8.6328125" style="1284" hidden="1"/>
    <col min="12894" max="12899" width="14.81640625" style="1284" hidden="1"/>
    <col min="12900" max="12901" width="15.81640625" style="1284" hidden="1"/>
    <col min="12902" max="12907" width="16.08984375" style="1284" hidden="1"/>
    <col min="12908" max="12908" width="6.08984375" style="1284" hidden="1"/>
    <col min="12909" max="12909" width="3" style="1284" hidden="1"/>
    <col min="12910" max="13149" width="8.6328125" style="1284" hidden="1"/>
    <col min="13150" max="13155" width="14.81640625" style="1284" hidden="1"/>
    <col min="13156" max="13157" width="15.81640625" style="1284" hidden="1"/>
    <col min="13158" max="13163" width="16.08984375" style="1284" hidden="1"/>
    <col min="13164" max="13164" width="6.08984375" style="1284" hidden="1"/>
    <col min="13165" max="13165" width="3" style="1284" hidden="1"/>
    <col min="13166" max="13405" width="8.6328125" style="1284" hidden="1"/>
    <col min="13406" max="13411" width="14.81640625" style="1284" hidden="1"/>
    <col min="13412" max="13413" width="15.81640625" style="1284" hidden="1"/>
    <col min="13414" max="13419" width="16.08984375" style="1284" hidden="1"/>
    <col min="13420" max="13420" width="6.08984375" style="1284" hidden="1"/>
    <col min="13421" max="13421" width="3" style="1284" hidden="1"/>
    <col min="13422" max="13661" width="8.6328125" style="1284" hidden="1"/>
    <col min="13662" max="13667" width="14.81640625" style="1284" hidden="1"/>
    <col min="13668" max="13669" width="15.81640625" style="1284" hidden="1"/>
    <col min="13670" max="13675" width="16.08984375" style="1284" hidden="1"/>
    <col min="13676" max="13676" width="6.08984375" style="1284" hidden="1"/>
    <col min="13677" max="13677" width="3" style="1284" hidden="1"/>
    <col min="13678" max="13917" width="8.6328125" style="1284" hidden="1"/>
    <col min="13918" max="13923" width="14.81640625" style="1284" hidden="1"/>
    <col min="13924" max="13925" width="15.81640625" style="1284" hidden="1"/>
    <col min="13926" max="13931" width="16.08984375" style="1284" hidden="1"/>
    <col min="13932" max="13932" width="6.08984375" style="1284" hidden="1"/>
    <col min="13933" max="13933" width="3" style="1284" hidden="1"/>
    <col min="13934" max="14173" width="8.6328125" style="1284" hidden="1"/>
    <col min="14174" max="14179" width="14.81640625" style="1284" hidden="1"/>
    <col min="14180" max="14181" width="15.81640625" style="1284" hidden="1"/>
    <col min="14182" max="14187" width="16.08984375" style="1284" hidden="1"/>
    <col min="14188" max="14188" width="6.08984375" style="1284" hidden="1"/>
    <col min="14189" max="14189" width="3" style="1284" hidden="1"/>
    <col min="14190" max="14429" width="8.6328125" style="1284" hidden="1"/>
    <col min="14430" max="14435" width="14.81640625" style="1284" hidden="1"/>
    <col min="14436" max="14437" width="15.81640625" style="1284" hidden="1"/>
    <col min="14438" max="14443" width="16.08984375" style="1284" hidden="1"/>
    <col min="14444" max="14444" width="6.08984375" style="1284" hidden="1"/>
    <col min="14445" max="14445" width="3" style="1284" hidden="1"/>
    <col min="14446" max="14685" width="8.6328125" style="1284" hidden="1"/>
    <col min="14686" max="14691" width="14.81640625" style="1284" hidden="1"/>
    <col min="14692" max="14693" width="15.81640625" style="1284" hidden="1"/>
    <col min="14694" max="14699" width="16.08984375" style="1284" hidden="1"/>
    <col min="14700" max="14700" width="6.08984375" style="1284" hidden="1"/>
    <col min="14701" max="14701" width="3" style="1284" hidden="1"/>
    <col min="14702" max="14941" width="8.6328125" style="1284" hidden="1"/>
    <col min="14942" max="14947" width="14.81640625" style="1284" hidden="1"/>
    <col min="14948" max="14949" width="15.81640625" style="1284" hidden="1"/>
    <col min="14950" max="14955" width="16.08984375" style="1284" hidden="1"/>
    <col min="14956" max="14956" width="6.08984375" style="1284" hidden="1"/>
    <col min="14957" max="14957" width="3" style="1284" hidden="1"/>
    <col min="14958" max="15197" width="8.6328125" style="1284" hidden="1"/>
    <col min="15198" max="15203" width="14.81640625" style="1284" hidden="1"/>
    <col min="15204" max="15205" width="15.81640625" style="1284" hidden="1"/>
    <col min="15206" max="15211" width="16.08984375" style="1284" hidden="1"/>
    <col min="15212" max="15212" width="6.08984375" style="1284" hidden="1"/>
    <col min="15213" max="15213" width="3" style="1284" hidden="1"/>
    <col min="15214" max="15453" width="8.6328125" style="1284" hidden="1"/>
    <col min="15454" max="15459" width="14.81640625" style="1284" hidden="1"/>
    <col min="15460" max="15461" width="15.81640625" style="1284" hidden="1"/>
    <col min="15462" max="15467" width="16.08984375" style="1284" hidden="1"/>
    <col min="15468" max="15468" width="6.08984375" style="1284" hidden="1"/>
    <col min="15469" max="15469" width="3" style="1284" hidden="1"/>
    <col min="15470" max="15709" width="8.6328125" style="1284" hidden="1"/>
    <col min="15710" max="15715" width="14.81640625" style="1284" hidden="1"/>
    <col min="15716" max="15717" width="15.81640625" style="1284" hidden="1"/>
    <col min="15718" max="15723" width="16.08984375" style="1284" hidden="1"/>
    <col min="15724" max="15724" width="6.08984375" style="1284" hidden="1"/>
    <col min="15725" max="15725" width="3" style="1284" hidden="1"/>
    <col min="15726" max="15965" width="8.6328125" style="1284" hidden="1"/>
    <col min="15966" max="15971" width="14.81640625" style="1284" hidden="1"/>
    <col min="15972" max="15973" width="15.81640625" style="1284" hidden="1"/>
    <col min="15974" max="15979" width="16.08984375" style="1284" hidden="1"/>
    <col min="15980" max="15980" width="6.08984375" style="1284" hidden="1"/>
    <col min="15981" max="15981" width="3" style="1284" hidden="1"/>
    <col min="15982" max="16221" width="8.6328125" style="1284" hidden="1"/>
    <col min="16222" max="16227" width="14.81640625" style="1284" hidden="1"/>
    <col min="16228" max="16229" width="15.81640625" style="1284" hidden="1"/>
    <col min="16230" max="16235" width="16.08984375" style="1284" hidden="1"/>
    <col min="16236" max="16236" width="6.08984375" style="1284" hidden="1"/>
    <col min="16237" max="16237" width="3" style="1284" hidden="1"/>
    <col min="16238" max="16384" width="8.6328125" style="1284" hidden="1"/>
  </cols>
  <sheetData>
    <row r="1" spans="1:143" ht="42.75" customHeight="1" x14ac:dyDescent="0.2">
      <c r="A1" s="1343"/>
      <c r="B1" s="1342"/>
      <c r="DD1" s="1284"/>
      <c r="DE1" s="1284"/>
    </row>
    <row r="2" spans="1:143" ht="25.5" customHeight="1" x14ac:dyDescent="0.2">
      <c r="A2" s="1341"/>
      <c r="C2" s="1341"/>
      <c r="O2" s="1341"/>
      <c r="P2" s="1341"/>
      <c r="Q2" s="1341"/>
      <c r="R2" s="1341"/>
      <c r="S2" s="1341"/>
      <c r="T2" s="1341"/>
      <c r="U2" s="1341"/>
      <c r="V2" s="1341"/>
      <c r="W2" s="1341"/>
      <c r="X2" s="1341"/>
      <c r="Y2" s="1341"/>
      <c r="Z2" s="1341"/>
      <c r="AA2" s="1341"/>
      <c r="AB2" s="1341"/>
      <c r="AC2" s="1341"/>
      <c r="AD2" s="1341"/>
      <c r="AE2" s="1341"/>
      <c r="AF2" s="1341"/>
      <c r="AG2" s="1341"/>
      <c r="AH2" s="1341"/>
      <c r="AI2" s="1341"/>
      <c r="AU2" s="1341"/>
      <c r="BG2" s="1341"/>
      <c r="BS2" s="1341"/>
      <c r="CE2" s="1341"/>
      <c r="CQ2" s="1341"/>
      <c r="DD2" s="1284"/>
      <c r="DE2" s="1284"/>
    </row>
    <row r="3" spans="1:143" ht="25.5" customHeight="1" x14ac:dyDescent="0.2">
      <c r="A3" s="1341"/>
      <c r="C3" s="1341"/>
      <c r="O3" s="1341"/>
      <c r="P3" s="1341"/>
      <c r="Q3" s="1341"/>
      <c r="R3" s="1341"/>
      <c r="S3" s="1341"/>
      <c r="T3" s="1341"/>
      <c r="U3" s="1341"/>
      <c r="V3" s="1341"/>
      <c r="W3" s="1341"/>
      <c r="X3" s="1341"/>
      <c r="Y3" s="1341"/>
      <c r="Z3" s="1341"/>
      <c r="AA3" s="1341"/>
      <c r="AB3" s="1341"/>
      <c r="AC3" s="1341"/>
      <c r="AD3" s="1341"/>
      <c r="AE3" s="1341"/>
      <c r="AF3" s="1341"/>
      <c r="AG3" s="1341"/>
      <c r="AH3" s="1341"/>
      <c r="AI3" s="1341"/>
      <c r="AU3" s="1341"/>
      <c r="BG3" s="1341"/>
      <c r="BS3" s="1341"/>
      <c r="CE3" s="1341"/>
      <c r="CQ3" s="1341"/>
      <c r="DD3" s="1284"/>
      <c r="DE3" s="1284"/>
    </row>
    <row r="4" spans="1:143" s="289" customFormat="1" ht="13" x14ac:dyDescent="0.2">
      <c r="A4" s="1341"/>
      <c r="B4" s="1341"/>
      <c r="C4" s="1341"/>
      <c r="D4" s="1341"/>
      <c r="E4" s="1341"/>
      <c r="F4" s="1341"/>
      <c r="G4" s="1341"/>
      <c r="H4" s="1341"/>
      <c r="I4" s="1341"/>
      <c r="J4" s="1341"/>
      <c r="K4" s="1341"/>
      <c r="L4" s="1341"/>
      <c r="M4" s="1341"/>
      <c r="N4" s="1341"/>
      <c r="O4" s="1341"/>
      <c r="P4" s="1341"/>
      <c r="Q4" s="1341"/>
      <c r="R4" s="1341"/>
      <c r="S4" s="1341"/>
      <c r="T4" s="1341"/>
      <c r="U4" s="1341"/>
      <c r="V4" s="1341"/>
      <c r="W4" s="1341"/>
      <c r="X4" s="1341"/>
      <c r="Y4" s="1341"/>
      <c r="Z4" s="1341"/>
      <c r="AA4" s="1341"/>
      <c r="AB4" s="1341"/>
      <c r="AC4" s="1341"/>
      <c r="AD4" s="1341"/>
      <c r="AE4" s="1341"/>
      <c r="AF4" s="1341"/>
      <c r="AG4" s="1341"/>
      <c r="AH4" s="1341"/>
      <c r="AI4" s="1341"/>
      <c r="AJ4" s="1341"/>
      <c r="AK4" s="1341"/>
      <c r="AL4" s="1341"/>
      <c r="AM4" s="1341"/>
      <c r="AN4" s="1341"/>
      <c r="AO4" s="1341"/>
      <c r="AP4" s="1341"/>
      <c r="AQ4" s="1341"/>
      <c r="AR4" s="1341"/>
      <c r="AS4" s="1341"/>
      <c r="AT4" s="1341"/>
      <c r="AU4" s="1341"/>
      <c r="AV4" s="1341"/>
      <c r="AW4" s="1341"/>
      <c r="AX4" s="1341"/>
      <c r="AY4" s="1341"/>
      <c r="AZ4" s="1341"/>
      <c r="BA4" s="1341"/>
      <c r="BB4" s="1341"/>
      <c r="BC4" s="1341"/>
      <c r="BD4" s="1341"/>
      <c r="BE4" s="1341"/>
      <c r="BF4" s="1341"/>
      <c r="BG4" s="1341"/>
      <c r="BH4" s="1341"/>
      <c r="BI4" s="1341"/>
      <c r="BJ4" s="1341"/>
      <c r="BK4" s="1341"/>
      <c r="BL4" s="1341"/>
      <c r="BM4" s="1341"/>
      <c r="BN4" s="1341"/>
      <c r="BO4" s="1341"/>
      <c r="BP4" s="1341"/>
      <c r="BQ4" s="1341"/>
      <c r="BR4" s="1341"/>
      <c r="BS4" s="1341"/>
      <c r="BT4" s="1341"/>
      <c r="BU4" s="1341"/>
      <c r="BV4" s="1341"/>
      <c r="BW4" s="1341"/>
      <c r="BX4" s="1341"/>
      <c r="BY4" s="1341"/>
      <c r="BZ4" s="1341"/>
      <c r="CA4" s="1341"/>
      <c r="CB4" s="1341"/>
      <c r="CC4" s="1341"/>
      <c r="CD4" s="1341"/>
      <c r="CE4" s="1341"/>
      <c r="CF4" s="1341"/>
      <c r="CG4" s="1341"/>
      <c r="CH4" s="1341"/>
      <c r="CI4" s="1341"/>
      <c r="CJ4" s="1341"/>
      <c r="CK4" s="1341"/>
      <c r="CL4" s="1341"/>
      <c r="CM4" s="1341"/>
      <c r="CN4" s="1341"/>
      <c r="CO4" s="1341"/>
      <c r="CP4" s="1341"/>
      <c r="CQ4" s="1341"/>
      <c r="CR4" s="1341"/>
      <c r="CS4" s="1341"/>
      <c r="CT4" s="1341"/>
      <c r="CU4" s="1341"/>
      <c r="CV4" s="1341"/>
      <c r="CW4" s="1341"/>
      <c r="CX4" s="1341"/>
      <c r="CY4" s="1341"/>
      <c r="CZ4" s="1341"/>
      <c r="DA4" s="1341"/>
      <c r="DB4" s="1341"/>
      <c r="DC4" s="1341"/>
      <c r="DD4" s="1341"/>
      <c r="DE4" s="1341"/>
      <c r="DF4" s="290"/>
      <c r="DG4" s="290"/>
      <c r="DH4" s="290"/>
      <c r="DI4" s="290"/>
      <c r="DJ4" s="290"/>
      <c r="DK4" s="290"/>
      <c r="DL4" s="290"/>
      <c r="DM4" s="290"/>
      <c r="DN4" s="290"/>
      <c r="DO4" s="290"/>
      <c r="DP4" s="290"/>
      <c r="DQ4" s="290"/>
      <c r="DR4" s="290"/>
      <c r="DS4" s="290"/>
      <c r="DT4" s="290"/>
      <c r="DU4" s="290"/>
      <c r="DV4" s="290"/>
      <c r="DW4" s="290"/>
    </row>
    <row r="5" spans="1:143" s="289" customFormat="1" ht="13" x14ac:dyDescent="0.2">
      <c r="A5" s="1341"/>
      <c r="B5" s="1341"/>
      <c r="C5" s="1341"/>
      <c r="D5" s="1341"/>
      <c r="E5" s="1341"/>
      <c r="F5" s="1341"/>
      <c r="G5" s="1341"/>
      <c r="H5" s="1341"/>
      <c r="I5" s="1341"/>
      <c r="J5" s="1341"/>
      <c r="K5" s="1341"/>
      <c r="L5" s="1341"/>
      <c r="M5" s="1341"/>
      <c r="N5" s="1341"/>
      <c r="O5" s="1341"/>
      <c r="P5" s="1341"/>
      <c r="Q5" s="1341"/>
      <c r="R5" s="1341"/>
      <c r="S5" s="1341"/>
      <c r="T5" s="1341"/>
      <c r="U5" s="1341"/>
      <c r="V5" s="1341"/>
      <c r="W5" s="1341"/>
      <c r="X5" s="1341"/>
      <c r="Y5" s="1341"/>
      <c r="Z5" s="1341"/>
      <c r="AA5" s="1341"/>
      <c r="AB5" s="1341"/>
      <c r="AC5" s="1341"/>
      <c r="AD5" s="1341"/>
      <c r="AE5" s="1341"/>
      <c r="AF5" s="1341"/>
      <c r="AG5" s="1341"/>
      <c r="AH5" s="1341"/>
      <c r="AI5" s="1341"/>
      <c r="AJ5" s="1341"/>
      <c r="AK5" s="1341"/>
      <c r="AL5" s="1341"/>
      <c r="AM5" s="1341"/>
      <c r="AN5" s="1341"/>
      <c r="AO5" s="1341"/>
      <c r="AP5" s="1341"/>
      <c r="AQ5" s="1341"/>
      <c r="AR5" s="1341"/>
      <c r="AS5" s="1341"/>
      <c r="AT5" s="1341"/>
      <c r="AU5" s="1341"/>
      <c r="AV5" s="1341"/>
      <c r="AW5" s="1341"/>
      <c r="AX5" s="1341"/>
      <c r="AY5" s="1341"/>
      <c r="AZ5" s="1341"/>
      <c r="BA5" s="1341"/>
      <c r="BB5" s="1341"/>
      <c r="BC5" s="1341"/>
      <c r="BD5" s="1341"/>
      <c r="BE5" s="1341"/>
      <c r="BF5" s="1341"/>
      <c r="BG5" s="1341"/>
      <c r="BH5" s="1341"/>
      <c r="BI5" s="1341"/>
      <c r="BJ5" s="1341"/>
      <c r="BK5" s="1341"/>
      <c r="BL5" s="1341"/>
      <c r="BM5" s="1341"/>
      <c r="BN5" s="1341"/>
      <c r="BO5" s="1341"/>
      <c r="BP5" s="1341"/>
      <c r="BQ5" s="1341"/>
      <c r="BR5" s="1341"/>
      <c r="BS5" s="1341"/>
      <c r="BT5" s="1341"/>
      <c r="BU5" s="1341"/>
      <c r="BV5" s="1341"/>
      <c r="BW5" s="1341"/>
      <c r="BX5" s="1341"/>
      <c r="BY5" s="1341"/>
      <c r="BZ5" s="1341"/>
      <c r="CA5" s="1341"/>
      <c r="CB5" s="1341"/>
      <c r="CC5" s="1341"/>
      <c r="CD5" s="1341"/>
      <c r="CE5" s="1341"/>
      <c r="CF5" s="1341"/>
      <c r="CG5" s="1341"/>
      <c r="CH5" s="1341"/>
      <c r="CI5" s="1341"/>
      <c r="CJ5" s="1341"/>
      <c r="CK5" s="1341"/>
      <c r="CL5" s="1341"/>
      <c r="CM5" s="1341"/>
      <c r="CN5" s="1341"/>
      <c r="CO5" s="1341"/>
      <c r="CP5" s="1341"/>
      <c r="CQ5" s="1341"/>
      <c r="CR5" s="1341"/>
      <c r="CS5" s="1341"/>
      <c r="CT5" s="1341"/>
      <c r="CU5" s="1341"/>
      <c r="CV5" s="1341"/>
      <c r="CW5" s="1341"/>
      <c r="CX5" s="1341"/>
      <c r="CY5" s="1341"/>
      <c r="CZ5" s="1341"/>
      <c r="DA5" s="1341"/>
      <c r="DB5" s="1341"/>
      <c r="DC5" s="1341"/>
      <c r="DD5" s="1341"/>
      <c r="DE5" s="1341"/>
      <c r="DF5" s="290"/>
      <c r="DG5" s="290"/>
      <c r="DH5" s="290"/>
      <c r="DI5" s="290"/>
      <c r="DJ5" s="290"/>
      <c r="DK5" s="290"/>
      <c r="DL5" s="290"/>
      <c r="DM5" s="290"/>
      <c r="DN5" s="290"/>
      <c r="DO5" s="290"/>
      <c r="DP5" s="290"/>
      <c r="DQ5" s="290"/>
      <c r="DR5" s="290"/>
      <c r="DS5" s="290"/>
      <c r="DT5" s="290"/>
      <c r="DU5" s="290"/>
      <c r="DV5" s="290"/>
      <c r="DW5" s="290"/>
    </row>
    <row r="6" spans="1:143" s="289" customFormat="1" ht="13" x14ac:dyDescent="0.2">
      <c r="A6" s="1341"/>
      <c r="B6" s="1341"/>
      <c r="C6" s="1341"/>
      <c r="D6" s="1341"/>
      <c r="E6" s="1341"/>
      <c r="F6" s="1341"/>
      <c r="G6" s="1341"/>
      <c r="H6" s="1341"/>
      <c r="I6" s="1341"/>
      <c r="J6" s="1341"/>
      <c r="K6" s="1341"/>
      <c r="L6" s="1341"/>
      <c r="M6" s="1341"/>
      <c r="N6" s="1341"/>
      <c r="O6" s="1341"/>
      <c r="P6" s="1341"/>
      <c r="Q6" s="1341"/>
      <c r="R6" s="1341"/>
      <c r="S6" s="1341"/>
      <c r="T6" s="1341"/>
      <c r="U6" s="1341"/>
      <c r="V6" s="1341"/>
      <c r="W6" s="1341"/>
      <c r="X6" s="1341"/>
      <c r="Y6" s="1341"/>
      <c r="Z6" s="1341"/>
      <c r="AA6" s="1341"/>
      <c r="AB6" s="1341"/>
      <c r="AC6" s="1341"/>
      <c r="AD6" s="1341"/>
      <c r="AE6" s="1341"/>
      <c r="AF6" s="1341"/>
      <c r="AG6" s="1341"/>
      <c r="AH6" s="1341"/>
      <c r="AI6" s="1341"/>
      <c r="AJ6" s="1341"/>
      <c r="AK6" s="1341"/>
      <c r="AL6" s="1341"/>
      <c r="AM6" s="1341"/>
      <c r="AN6" s="1341"/>
      <c r="AO6" s="1341"/>
      <c r="AP6" s="1341"/>
      <c r="AQ6" s="1341"/>
      <c r="AR6" s="1341"/>
      <c r="AS6" s="1341"/>
      <c r="AT6" s="1341"/>
      <c r="AU6" s="1341"/>
      <c r="AV6" s="1341"/>
      <c r="AW6" s="1341"/>
      <c r="AX6" s="1341"/>
      <c r="AY6" s="1341"/>
      <c r="AZ6" s="1341"/>
      <c r="BA6" s="1341"/>
      <c r="BB6" s="1341"/>
      <c r="BC6" s="1341"/>
      <c r="BD6" s="1341"/>
      <c r="BE6" s="1341"/>
      <c r="BF6" s="1341"/>
      <c r="BG6" s="1341"/>
      <c r="BH6" s="1341"/>
      <c r="BI6" s="1341"/>
      <c r="BJ6" s="1341"/>
      <c r="BK6" s="1341"/>
      <c r="BL6" s="1341"/>
      <c r="BM6" s="1341"/>
      <c r="BN6" s="1341"/>
      <c r="BO6" s="1341"/>
      <c r="BP6" s="1341"/>
      <c r="BQ6" s="1341"/>
      <c r="BR6" s="1341"/>
      <c r="BS6" s="1341"/>
      <c r="BT6" s="1341"/>
      <c r="BU6" s="1341"/>
      <c r="BV6" s="1341"/>
      <c r="BW6" s="1341"/>
      <c r="BX6" s="1341"/>
      <c r="BY6" s="1341"/>
      <c r="BZ6" s="1341"/>
      <c r="CA6" s="1341"/>
      <c r="CB6" s="1341"/>
      <c r="CC6" s="1341"/>
      <c r="CD6" s="1341"/>
      <c r="CE6" s="1341"/>
      <c r="CF6" s="1341"/>
      <c r="CG6" s="1341"/>
      <c r="CH6" s="1341"/>
      <c r="CI6" s="1341"/>
      <c r="CJ6" s="1341"/>
      <c r="CK6" s="1341"/>
      <c r="CL6" s="1341"/>
      <c r="CM6" s="1341"/>
      <c r="CN6" s="1341"/>
      <c r="CO6" s="1341"/>
      <c r="CP6" s="1341"/>
      <c r="CQ6" s="1341"/>
      <c r="CR6" s="1341"/>
      <c r="CS6" s="1341"/>
      <c r="CT6" s="1341"/>
      <c r="CU6" s="1341"/>
      <c r="CV6" s="1341"/>
      <c r="CW6" s="1341"/>
      <c r="CX6" s="1341"/>
      <c r="CY6" s="1341"/>
      <c r="CZ6" s="1341"/>
      <c r="DA6" s="1341"/>
      <c r="DB6" s="1341"/>
      <c r="DC6" s="1341"/>
      <c r="DD6" s="1341"/>
      <c r="DE6" s="1341"/>
      <c r="DF6" s="290"/>
      <c r="DG6" s="290"/>
      <c r="DH6" s="290"/>
      <c r="DI6" s="290"/>
      <c r="DJ6" s="290"/>
      <c r="DK6" s="290"/>
      <c r="DL6" s="290"/>
      <c r="DM6" s="290"/>
      <c r="DN6" s="290"/>
      <c r="DO6" s="290"/>
      <c r="DP6" s="290"/>
      <c r="DQ6" s="290"/>
      <c r="DR6" s="290"/>
      <c r="DS6" s="290"/>
      <c r="DT6" s="290"/>
      <c r="DU6" s="290"/>
      <c r="DV6" s="290"/>
      <c r="DW6" s="290"/>
    </row>
    <row r="7" spans="1:143" s="289" customFormat="1" ht="13" x14ac:dyDescent="0.2">
      <c r="A7" s="1341"/>
      <c r="B7" s="1341"/>
      <c r="C7" s="1341"/>
      <c r="D7" s="1341"/>
      <c r="E7" s="1341"/>
      <c r="F7" s="1341"/>
      <c r="G7" s="1341"/>
      <c r="H7" s="1341"/>
      <c r="I7" s="1341"/>
      <c r="J7" s="1341"/>
      <c r="K7" s="1341"/>
      <c r="L7" s="1341"/>
      <c r="M7" s="1341"/>
      <c r="N7" s="1341"/>
      <c r="O7" s="1341"/>
      <c r="P7" s="1341"/>
      <c r="Q7" s="1341"/>
      <c r="R7" s="1341"/>
      <c r="S7" s="1341"/>
      <c r="T7" s="1341"/>
      <c r="U7" s="1341"/>
      <c r="V7" s="1341"/>
      <c r="W7" s="1341"/>
      <c r="X7" s="1341"/>
      <c r="Y7" s="1341"/>
      <c r="Z7" s="1341"/>
      <c r="AA7" s="1341"/>
      <c r="AB7" s="1341"/>
      <c r="AC7" s="1341"/>
      <c r="AD7" s="1341"/>
      <c r="AE7" s="1341"/>
      <c r="AF7" s="1341"/>
      <c r="AG7" s="1341"/>
      <c r="AH7" s="1341"/>
      <c r="AI7" s="1341"/>
      <c r="AJ7" s="1341"/>
      <c r="AK7" s="1341"/>
      <c r="AL7" s="1341"/>
      <c r="AM7" s="1341"/>
      <c r="AN7" s="1341"/>
      <c r="AO7" s="1341"/>
      <c r="AP7" s="1341"/>
      <c r="AQ7" s="1341"/>
      <c r="AR7" s="1341"/>
      <c r="AS7" s="1341"/>
      <c r="AT7" s="1341"/>
      <c r="AU7" s="1341"/>
      <c r="AV7" s="1341"/>
      <c r="AW7" s="1341"/>
      <c r="AX7" s="1341"/>
      <c r="AY7" s="1341"/>
      <c r="AZ7" s="1341"/>
      <c r="BA7" s="1341"/>
      <c r="BB7" s="1341"/>
      <c r="BC7" s="1341"/>
      <c r="BD7" s="1341"/>
      <c r="BE7" s="1341"/>
      <c r="BF7" s="1341"/>
      <c r="BG7" s="1341"/>
      <c r="BH7" s="1341"/>
      <c r="BI7" s="1341"/>
      <c r="BJ7" s="1341"/>
      <c r="BK7" s="1341"/>
      <c r="BL7" s="1341"/>
      <c r="BM7" s="1341"/>
      <c r="BN7" s="1341"/>
      <c r="BO7" s="1341"/>
      <c r="BP7" s="1341"/>
      <c r="BQ7" s="1341"/>
      <c r="BR7" s="1341"/>
      <c r="BS7" s="1341"/>
      <c r="BT7" s="1341"/>
      <c r="BU7" s="1341"/>
      <c r="BV7" s="1341"/>
      <c r="BW7" s="1341"/>
      <c r="BX7" s="1341"/>
      <c r="BY7" s="1341"/>
      <c r="BZ7" s="1341"/>
      <c r="CA7" s="1341"/>
      <c r="CB7" s="1341"/>
      <c r="CC7" s="1341"/>
      <c r="CD7" s="1341"/>
      <c r="CE7" s="1341"/>
      <c r="CF7" s="1341"/>
      <c r="CG7" s="1341"/>
      <c r="CH7" s="1341"/>
      <c r="CI7" s="1341"/>
      <c r="CJ7" s="1341"/>
      <c r="CK7" s="1341"/>
      <c r="CL7" s="1341"/>
      <c r="CM7" s="1341"/>
      <c r="CN7" s="1341"/>
      <c r="CO7" s="1341"/>
      <c r="CP7" s="1341"/>
      <c r="CQ7" s="1341"/>
      <c r="CR7" s="1341"/>
      <c r="CS7" s="1341"/>
      <c r="CT7" s="1341"/>
      <c r="CU7" s="1341"/>
      <c r="CV7" s="1341"/>
      <c r="CW7" s="1341"/>
      <c r="CX7" s="1341"/>
      <c r="CY7" s="1341"/>
      <c r="CZ7" s="1341"/>
      <c r="DA7" s="1341"/>
      <c r="DB7" s="1341"/>
      <c r="DC7" s="1341"/>
      <c r="DD7" s="1341"/>
      <c r="DE7" s="1341"/>
      <c r="DF7" s="290"/>
      <c r="DG7" s="290"/>
      <c r="DH7" s="290"/>
      <c r="DI7" s="290"/>
      <c r="DJ7" s="290"/>
      <c r="DK7" s="290"/>
      <c r="DL7" s="290"/>
      <c r="DM7" s="290"/>
      <c r="DN7" s="290"/>
      <c r="DO7" s="290"/>
      <c r="DP7" s="290"/>
      <c r="DQ7" s="290"/>
      <c r="DR7" s="290"/>
      <c r="DS7" s="290"/>
      <c r="DT7" s="290"/>
      <c r="DU7" s="290"/>
      <c r="DV7" s="290"/>
      <c r="DW7" s="290"/>
    </row>
    <row r="8" spans="1:143" s="289" customFormat="1" ht="13" x14ac:dyDescent="0.2">
      <c r="A8" s="1341"/>
      <c r="B8" s="1341"/>
      <c r="C8" s="1341"/>
      <c r="D8" s="1341"/>
      <c r="E8" s="1341"/>
      <c r="F8" s="1341"/>
      <c r="G8" s="1341"/>
      <c r="H8" s="1341"/>
      <c r="I8" s="1341"/>
      <c r="J8" s="1341"/>
      <c r="K8" s="1341"/>
      <c r="L8" s="1341"/>
      <c r="M8" s="1341"/>
      <c r="N8" s="1341"/>
      <c r="O8" s="1341"/>
      <c r="P8" s="1341"/>
      <c r="Q8" s="1341"/>
      <c r="R8" s="1341"/>
      <c r="S8" s="1341"/>
      <c r="T8" s="1341"/>
      <c r="U8" s="1341"/>
      <c r="V8" s="1341"/>
      <c r="W8" s="1341"/>
      <c r="X8" s="1341"/>
      <c r="Y8" s="1341"/>
      <c r="Z8" s="1341"/>
      <c r="AA8" s="1341"/>
      <c r="AB8" s="1341"/>
      <c r="AC8" s="1341"/>
      <c r="AD8" s="1341"/>
      <c r="AE8" s="1341"/>
      <c r="AF8" s="1341"/>
      <c r="AG8" s="1341"/>
      <c r="AH8" s="1341"/>
      <c r="AI8" s="1341"/>
      <c r="AJ8" s="1341"/>
      <c r="AK8" s="1341"/>
      <c r="AL8" s="1341"/>
      <c r="AM8" s="1341"/>
      <c r="AN8" s="1341"/>
      <c r="AO8" s="1341"/>
      <c r="AP8" s="1341"/>
      <c r="AQ8" s="1341"/>
      <c r="AR8" s="1341"/>
      <c r="AS8" s="1341"/>
      <c r="AT8" s="1341"/>
      <c r="AU8" s="1341"/>
      <c r="AV8" s="1341"/>
      <c r="AW8" s="1341"/>
      <c r="AX8" s="1341"/>
      <c r="AY8" s="1341"/>
      <c r="AZ8" s="1341"/>
      <c r="BA8" s="1341"/>
      <c r="BB8" s="1341"/>
      <c r="BC8" s="1341"/>
      <c r="BD8" s="1341"/>
      <c r="BE8" s="1341"/>
      <c r="BF8" s="1341"/>
      <c r="BG8" s="1341"/>
      <c r="BH8" s="1341"/>
      <c r="BI8" s="1341"/>
      <c r="BJ8" s="1341"/>
      <c r="BK8" s="1341"/>
      <c r="BL8" s="1341"/>
      <c r="BM8" s="1341"/>
      <c r="BN8" s="1341"/>
      <c r="BO8" s="1341"/>
      <c r="BP8" s="1341"/>
      <c r="BQ8" s="1341"/>
      <c r="BR8" s="1341"/>
      <c r="BS8" s="1341"/>
      <c r="BT8" s="1341"/>
      <c r="BU8" s="1341"/>
      <c r="BV8" s="1341"/>
      <c r="BW8" s="1341"/>
      <c r="BX8" s="1341"/>
      <c r="BY8" s="1341"/>
      <c r="BZ8" s="1341"/>
      <c r="CA8" s="1341"/>
      <c r="CB8" s="1341"/>
      <c r="CC8" s="1341"/>
      <c r="CD8" s="1341"/>
      <c r="CE8" s="1341"/>
      <c r="CF8" s="1341"/>
      <c r="CG8" s="1341"/>
      <c r="CH8" s="1341"/>
      <c r="CI8" s="1341"/>
      <c r="CJ8" s="1341"/>
      <c r="CK8" s="1341"/>
      <c r="CL8" s="1341"/>
      <c r="CM8" s="1341"/>
      <c r="CN8" s="1341"/>
      <c r="CO8" s="1341"/>
      <c r="CP8" s="1341"/>
      <c r="CQ8" s="1341"/>
      <c r="CR8" s="1341"/>
      <c r="CS8" s="1341"/>
      <c r="CT8" s="1341"/>
      <c r="CU8" s="1341"/>
      <c r="CV8" s="1341"/>
      <c r="CW8" s="1341"/>
      <c r="CX8" s="1341"/>
      <c r="CY8" s="1341"/>
      <c r="CZ8" s="1341"/>
      <c r="DA8" s="1341"/>
      <c r="DB8" s="1341"/>
      <c r="DC8" s="1341"/>
      <c r="DD8" s="1341"/>
      <c r="DE8" s="1341"/>
      <c r="DF8" s="290"/>
      <c r="DG8" s="290"/>
      <c r="DH8" s="290"/>
      <c r="DI8" s="290"/>
      <c r="DJ8" s="290"/>
      <c r="DK8" s="290"/>
      <c r="DL8" s="290"/>
      <c r="DM8" s="290"/>
      <c r="DN8" s="290"/>
      <c r="DO8" s="290"/>
      <c r="DP8" s="290"/>
      <c r="DQ8" s="290"/>
      <c r="DR8" s="290"/>
      <c r="DS8" s="290"/>
      <c r="DT8" s="290"/>
      <c r="DU8" s="290"/>
      <c r="DV8" s="290"/>
      <c r="DW8" s="290"/>
    </row>
    <row r="9" spans="1:143" s="289" customFormat="1" ht="13" x14ac:dyDescent="0.2">
      <c r="A9" s="1341"/>
      <c r="B9" s="1341"/>
      <c r="C9" s="1341"/>
      <c r="D9" s="1341"/>
      <c r="E9" s="1341"/>
      <c r="F9" s="1341"/>
      <c r="G9" s="1341"/>
      <c r="H9" s="1341"/>
      <c r="I9" s="1341"/>
      <c r="J9" s="1341"/>
      <c r="K9" s="1341"/>
      <c r="L9" s="1341"/>
      <c r="M9" s="1341"/>
      <c r="N9" s="1341"/>
      <c r="O9" s="1341"/>
      <c r="P9" s="1341"/>
      <c r="Q9" s="1341"/>
      <c r="R9" s="1341"/>
      <c r="S9" s="1341"/>
      <c r="T9" s="1341"/>
      <c r="U9" s="1341"/>
      <c r="V9" s="1341"/>
      <c r="W9" s="1341"/>
      <c r="X9" s="1341"/>
      <c r="Y9" s="1341"/>
      <c r="Z9" s="1341"/>
      <c r="AA9" s="1341"/>
      <c r="AB9" s="1341"/>
      <c r="AC9" s="1341"/>
      <c r="AD9" s="1341"/>
      <c r="AE9" s="1341"/>
      <c r="AF9" s="1341"/>
      <c r="AG9" s="1341"/>
      <c r="AH9" s="1341"/>
      <c r="AI9" s="1341"/>
      <c r="AJ9" s="1341"/>
      <c r="AK9" s="1341"/>
      <c r="AL9" s="1341"/>
      <c r="AM9" s="1341"/>
      <c r="AN9" s="1341"/>
      <c r="AO9" s="1341"/>
      <c r="AP9" s="1341"/>
      <c r="AQ9" s="1341"/>
      <c r="AR9" s="1341"/>
      <c r="AS9" s="1341"/>
      <c r="AT9" s="1341"/>
      <c r="AU9" s="1341"/>
      <c r="AV9" s="1341"/>
      <c r="AW9" s="1341"/>
      <c r="AX9" s="1341"/>
      <c r="AY9" s="1341"/>
      <c r="AZ9" s="1341"/>
      <c r="BA9" s="1341"/>
      <c r="BB9" s="1341"/>
      <c r="BC9" s="1341"/>
      <c r="BD9" s="1341"/>
      <c r="BE9" s="1341"/>
      <c r="BF9" s="1341"/>
      <c r="BG9" s="1341"/>
      <c r="BH9" s="1341"/>
      <c r="BI9" s="1341"/>
      <c r="BJ9" s="1341"/>
      <c r="BK9" s="1341"/>
      <c r="BL9" s="1341"/>
      <c r="BM9" s="1341"/>
      <c r="BN9" s="1341"/>
      <c r="BO9" s="1341"/>
      <c r="BP9" s="1341"/>
      <c r="BQ9" s="1341"/>
      <c r="BR9" s="1341"/>
      <c r="BS9" s="1341"/>
      <c r="BT9" s="1341"/>
      <c r="BU9" s="1341"/>
      <c r="BV9" s="1341"/>
      <c r="BW9" s="1341"/>
      <c r="BX9" s="1341"/>
      <c r="BY9" s="1341"/>
      <c r="BZ9" s="1341"/>
      <c r="CA9" s="1341"/>
      <c r="CB9" s="1341"/>
      <c r="CC9" s="1341"/>
      <c r="CD9" s="1341"/>
      <c r="CE9" s="1341"/>
      <c r="CF9" s="1341"/>
      <c r="CG9" s="1341"/>
      <c r="CH9" s="1341"/>
      <c r="CI9" s="1341"/>
      <c r="CJ9" s="1341"/>
      <c r="CK9" s="1341"/>
      <c r="CL9" s="1341"/>
      <c r="CM9" s="1341"/>
      <c r="CN9" s="1341"/>
      <c r="CO9" s="1341"/>
      <c r="CP9" s="1341"/>
      <c r="CQ9" s="1341"/>
      <c r="CR9" s="1341"/>
      <c r="CS9" s="1341"/>
      <c r="CT9" s="1341"/>
      <c r="CU9" s="1341"/>
      <c r="CV9" s="1341"/>
      <c r="CW9" s="1341"/>
      <c r="CX9" s="1341"/>
      <c r="CY9" s="1341"/>
      <c r="CZ9" s="1341"/>
      <c r="DA9" s="1341"/>
      <c r="DB9" s="1341"/>
      <c r="DC9" s="1341"/>
      <c r="DD9" s="1341"/>
      <c r="DE9" s="1341"/>
      <c r="DF9" s="290"/>
      <c r="DG9" s="290"/>
      <c r="DH9" s="290"/>
      <c r="DI9" s="290"/>
      <c r="DJ9" s="290"/>
      <c r="DK9" s="290"/>
      <c r="DL9" s="290"/>
      <c r="DM9" s="290"/>
      <c r="DN9" s="290"/>
      <c r="DO9" s="290"/>
      <c r="DP9" s="290"/>
      <c r="DQ9" s="290"/>
      <c r="DR9" s="290"/>
      <c r="DS9" s="290"/>
      <c r="DT9" s="290"/>
      <c r="DU9" s="290"/>
      <c r="DV9" s="290"/>
      <c r="DW9" s="290"/>
    </row>
    <row r="10" spans="1:143" s="289" customFormat="1" ht="13" x14ac:dyDescent="0.2">
      <c r="A10" s="1341"/>
      <c r="B10" s="1341"/>
      <c r="C10" s="1341"/>
      <c r="D10" s="1341"/>
      <c r="E10" s="1341"/>
      <c r="F10" s="1341"/>
      <c r="G10" s="1341"/>
      <c r="H10" s="1341"/>
      <c r="I10" s="1341"/>
      <c r="J10" s="1341"/>
      <c r="K10" s="1341"/>
      <c r="L10" s="1341"/>
      <c r="M10" s="1341"/>
      <c r="N10" s="1341"/>
      <c r="O10" s="1341"/>
      <c r="P10" s="1341"/>
      <c r="Q10" s="1341"/>
      <c r="R10" s="1341"/>
      <c r="S10" s="1341"/>
      <c r="T10" s="1341"/>
      <c r="U10" s="1341"/>
      <c r="V10" s="1341"/>
      <c r="W10" s="1341"/>
      <c r="X10" s="1341"/>
      <c r="Y10" s="1341"/>
      <c r="Z10" s="1341"/>
      <c r="AA10" s="1341"/>
      <c r="AB10" s="1341"/>
      <c r="AC10" s="1341"/>
      <c r="AD10" s="1341"/>
      <c r="AE10" s="1341"/>
      <c r="AF10" s="1341"/>
      <c r="AG10" s="1341"/>
      <c r="AH10" s="1341"/>
      <c r="AI10" s="1341"/>
      <c r="AJ10" s="1341"/>
      <c r="AK10" s="1341"/>
      <c r="AL10" s="1341"/>
      <c r="AM10" s="1341"/>
      <c r="AN10" s="1341"/>
      <c r="AO10" s="1341"/>
      <c r="AP10" s="1341"/>
      <c r="AQ10" s="1341"/>
      <c r="AR10" s="1341"/>
      <c r="AS10" s="1341"/>
      <c r="AT10" s="1341"/>
      <c r="AU10" s="1341"/>
      <c r="AV10" s="1341"/>
      <c r="AW10" s="1341"/>
      <c r="AX10" s="1341"/>
      <c r="AY10" s="1341"/>
      <c r="AZ10" s="1341"/>
      <c r="BA10" s="1341"/>
      <c r="BB10" s="1341"/>
      <c r="BC10" s="1341"/>
      <c r="BD10" s="1341"/>
      <c r="BE10" s="1341"/>
      <c r="BF10" s="1341"/>
      <c r="BG10" s="1341"/>
      <c r="BH10" s="1341"/>
      <c r="BI10" s="1341"/>
      <c r="BJ10" s="1341"/>
      <c r="BK10" s="1341"/>
      <c r="BL10" s="1341"/>
      <c r="BM10" s="1341"/>
      <c r="BN10" s="1341"/>
      <c r="BO10" s="1341"/>
      <c r="BP10" s="1341"/>
      <c r="BQ10" s="1341"/>
      <c r="BR10" s="1341"/>
      <c r="BS10" s="1341"/>
      <c r="BT10" s="1341"/>
      <c r="BU10" s="1341"/>
      <c r="BV10" s="1341"/>
      <c r="BW10" s="1341"/>
      <c r="BX10" s="1341"/>
      <c r="BY10" s="1341"/>
      <c r="BZ10" s="1341"/>
      <c r="CA10" s="1341"/>
      <c r="CB10" s="1341"/>
      <c r="CC10" s="1341"/>
      <c r="CD10" s="1341"/>
      <c r="CE10" s="1341"/>
      <c r="CF10" s="1341"/>
      <c r="CG10" s="1341"/>
      <c r="CH10" s="1341"/>
      <c r="CI10" s="1341"/>
      <c r="CJ10" s="1341"/>
      <c r="CK10" s="1341"/>
      <c r="CL10" s="1341"/>
      <c r="CM10" s="1341"/>
      <c r="CN10" s="1341"/>
      <c r="CO10" s="1341"/>
      <c r="CP10" s="1341"/>
      <c r="CQ10" s="1341"/>
      <c r="CR10" s="1341"/>
      <c r="CS10" s="1341"/>
      <c r="CT10" s="1341"/>
      <c r="CU10" s="1341"/>
      <c r="CV10" s="1341"/>
      <c r="CW10" s="1341"/>
      <c r="CX10" s="1341"/>
      <c r="CY10" s="1341"/>
      <c r="CZ10" s="1341"/>
      <c r="DA10" s="1341"/>
      <c r="DB10" s="1341"/>
      <c r="DC10" s="1341"/>
      <c r="DD10" s="1341"/>
      <c r="DE10" s="1341"/>
      <c r="DF10" s="290"/>
      <c r="DG10" s="290"/>
      <c r="DH10" s="290"/>
      <c r="DI10" s="290"/>
      <c r="DJ10" s="290"/>
      <c r="DK10" s="290"/>
      <c r="DL10" s="290"/>
      <c r="DM10" s="290"/>
      <c r="DN10" s="290"/>
      <c r="DO10" s="290"/>
      <c r="DP10" s="290"/>
      <c r="DQ10" s="290"/>
      <c r="DR10" s="290"/>
      <c r="DS10" s="290"/>
      <c r="DT10" s="290"/>
      <c r="DU10" s="290"/>
      <c r="DV10" s="290"/>
      <c r="DW10" s="290"/>
      <c r="EM10" s="289" t="s">
        <v>665</v>
      </c>
    </row>
    <row r="11" spans="1:143" s="289" customFormat="1" ht="13" x14ac:dyDescent="0.2">
      <c r="A11" s="1341"/>
      <c r="B11" s="1341"/>
      <c r="C11" s="1341"/>
      <c r="D11" s="1341"/>
      <c r="E11" s="1341"/>
      <c r="F11" s="1341"/>
      <c r="G11" s="1341"/>
      <c r="H11" s="1341"/>
      <c r="I11" s="1341"/>
      <c r="J11" s="1341"/>
      <c r="K11" s="1341"/>
      <c r="L11" s="1341"/>
      <c r="M11" s="1341"/>
      <c r="N11" s="1341"/>
      <c r="O11" s="1341"/>
      <c r="P11" s="1341"/>
      <c r="Q11" s="1341"/>
      <c r="R11" s="1341"/>
      <c r="S11" s="1341"/>
      <c r="T11" s="1341"/>
      <c r="U11" s="1341"/>
      <c r="V11" s="1341"/>
      <c r="W11" s="1341"/>
      <c r="X11" s="1341"/>
      <c r="Y11" s="1341"/>
      <c r="Z11" s="1341"/>
      <c r="AA11" s="1341"/>
      <c r="AB11" s="1341"/>
      <c r="AC11" s="1341"/>
      <c r="AD11" s="1341"/>
      <c r="AE11" s="1341"/>
      <c r="AF11" s="1341"/>
      <c r="AG11" s="1341"/>
      <c r="AH11" s="1341"/>
      <c r="AI11" s="1341"/>
      <c r="AJ11" s="1341"/>
      <c r="AK11" s="1341"/>
      <c r="AL11" s="1341"/>
      <c r="AM11" s="1341"/>
      <c r="AN11" s="1341"/>
      <c r="AO11" s="1341"/>
      <c r="AP11" s="1341"/>
      <c r="AQ11" s="1341"/>
      <c r="AR11" s="1341"/>
      <c r="AS11" s="1341"/>
      <c r="AT11" s="1341"/>
      <c r="AU11" s="1341"/>
      <c r="AV11" s="1341"/>
      <c r="AW11" s="1341"/>
      <c r="AX11" s="1341"/>
      <c r="AY11" s="1341"/>
      <c r="AZ11" s="1341"/>
      <c r="BA11" s="1341"/>
      <c r="BB11" s="1341"/>
      <c r="BC11" s="1341"/>
      <c r="BD11" s="1341"/>
      <c r="BE11" s="1341"/>
      <c r="BF11" s="1341"/>
      <c r="BG11" s="1341"/>
      <c r="BH11" s="1341"/>
      <c r="BI11" s="1341"/>
      <c r="BJ11" s="1341"/>
      <c r="BK11" s="1341"/>
      <c r="BL11" s="1341"/>
      <c r="BM11" s="1341"/>
      <c r="BN11" s="1341"/>
      <c r="BO11" s="1341"/>
      <c r="BP11" s="1341"/>
      <c r="BQ11" s="1341"/>
      <c r="BR11" s="1341"/>
      <c r="BS11" s="1341"/>
      <c r="BT11" s="1341"/>
      <c r="BU11" s="1341"/>
      <c r="BV11" s="1341"/>
      <c r="BW11" s="1341"/>
      <c r="BX11" s="1341"/>
      <c r="BY11" s="1341"/>
      <c r="BZ11" s="1341"/>
      <c r="CA11" s="1341"/>
      <c r="CB11" s="1341"/>
      <c r="CC11" s="1341"/>
      <c r="CD11" s="1341"/>
      <c r="CE11" s="1341"/>
      <c r="CF11" s="1341"/>
      <c r="CG11" s="1341"/>
      <c r="CH11" s="1341"/>
      <c r="CI11" s="1341"/>
      <c r="CJ11" s="1341"/>
      <c r="CK11" s="1341"/>
      <c r="CL11" s="1341"/>
      <c r="CM11" s="1341"/>
      <c r="CN11" s="1341"/>
      <c r="CO11" s="1341"/>
      <c r="CP11" s="1341"/>
      <c r="CQ11" s="1341"/>
      <c r="CR11" s="1341"/>
      <c r="CS11" s="1341"/>
      <c r="CT11" s="1341"/>
      <c r="CU11" s="1341"/>
      <c r="CV11" s="1341"/>
      <c r="CW11" s="1341"/>
      <c r="CX11" s="1341"/>
      <c r="CY11" s="1341"/>
      <c r="CZ11" s="1341"/>
      <c r="DA11" s="1341"/>
      <c r="DB11" s="1341"/>
      <c r="DC11" s="1341"/>
      <c r="DD11" s="1341"/>
      <c r="DE11" s="1341"/>
      <c r="DF11" s="290"/>
      <c r="DG11" s="290"/>
      <c r="DH11" s="290"/>
      <c r="DI11" s="290"/>
      <c r="DJ11" s="290"/>
      <c r="DK11" s="290"/>
      <c r="DL11" s="290"/>
      <c r="DM11" s="290"/>
      <c r="DN11" s="290"/>
      <c r="DO11" s="290"/>
      <c r="DP11" s="290"/>
      <c r="DQ11" s="290"/>
      <c r="DR11" s="290"/>
      <c r="DS11" s="290"/>
      <c r="DT11" s="290"/>
      <c r="DU11" s="290"/>
      <c r="DV11" s="290"/>
      <c r="DW11" s="290"/>
    </row>
    <row r="12" spans="1:143" s="289" customFormat="1" ht="13" x14ac:dyDescent="0.2">
      <c r="A12" s="1341"/>
      <c r="B12" s="1341"/>
      <c r="C12" s="1341"/>
      <c r="D12" s="1341"/>
      <c r="E12" s="1341"/>
      <c r="F12" s="1341"/>
      <c r="G12" s="1341"/>
      <c r="H12" s="1341"/>
      <c r="I12" s="1341"/>
      <c r="J12" s="1341"/>
      <c r="K12" s="1341"/>
      <c r="L12" s="1341"/>
      <c r="M12" s="1341"/>
      <c r="N12" s="1341"/>
      <c r="O12" s="1341"/>
      <c r="P12" s="1341"/>
      <c r="Q12" s="1341"/>
      <c r="R12" s="1341"/>
      <c r="S12" s="1341"/>
      <c r="T12" s="1341"/>
      <c r="U12" s="1341"/>
      <c r="V12" s="1341"/>
      <c r="W12" s="1341"/>
      <c r="X12" s="1341"/>
      <c r="Y12" s="1341"/>
      <c r="Z12" s="1341"/>
      <c r="AA12" s="1341"/>
      <c r="AB12" s="1341"/>
      <c r="AC12" s="1341"/>
      <c r="AD12" s="1341"/>
      <c r="AE12" s="1341"/>
      <c r="AF12" s="1341"/>
      <c r="AG12" s="1341"/>
      <c r="AH12" s="1341"/>
      <c r="AI12" s="1341"/>
      <c r="AJ12" s="1341"/>
      <c r="AK12" s="1341"/>
      <c r="AL12" s="1341"/>
      <c r="AM12" s="1341"/>
      <c r="AN12" s="1341"/>
      <c r="AO12" s="1341"/>
      <c r="AP12" s="1341"/>
      <c r="AQ12" s="1341"/>
      <c r="AR12" s="1341"/>
      <c r="AS12" s="1341"/>
      <c r="AT12" s="1341"/>
      <c r="AU12" s="1341"/>
      <c r="AV12" s="1341"/>
      <c r="AW12" s="1341"/>
      <c r="AX12" s="1341"/>
      <c r="AY12" s="1341"/>
      <c r="AZ12" s="1341"/>
      <c r="BA12" s="1341"/>
      <c r="BB12" s="1341"/>
      <c r="BC12" s="1341"/>
      <c r="BD12" s="1341"/>
      <c r="BE12" s="1341"/>
      <c r="BF12" s="1341"/>
      <c r="BG12" s="1341"/>
      <c r="BH12" s="1341"/>
      <c r="BI12" s="1341"/>
      <c r="BJ12" s="1341"/>
      <c r="BK12" s="1341"/>
      <c r="BL12" s="1341"/>
      <c r="BM12" s="1341"/>
      <c r="BN12" s="1341"/>
      <c r="BO12" s="1341"/>
      <c r="BP12" s="1341"/>
      <c r="BQ12" s="1341"/>
      <c r="BR12" s="1341"/>
      <c r="BS12" s="1341"/>
      <c r="BT12" s="1341"/>
      <c r="BU12" s="1341"/>
      <c r="BV12" s="1341"/>
      <c r="BW12" s="1341"/>
      <c r="BX12" s="1341"/>
      <c r="BY12" s="1341"/>
      <c r="BZ12" s="1341"/>
      <c r="CA12" s="1341"/>
      <c r="CB12" s="1341"/>
      <c r="CC12" s="1341"/>
      <c r="CD12" s="1341"/>
      <c r="CE12" s="1341"/>
      <c r="CF12" s="1341"/>
      <c r="CG12" s="1341"/>
      <c r="CH12" s="1341"/>
      <c r="CI12" s="1341"/>
      <c r="CJ12" s="1341"/>
      <c r="CK12" s="1341"/>
      <c r="CL12" s="1341"/>
      <c r="CM12" s="1341"/>
      <c r="CN12" s="1341"/>
      <c r="CO12" s="1341"/>
      <c r="CP12" s="1341"/>
      <c r="CQ12" s="1341"/>
      <c r="CR12" s="1341"/>
      <c r="CS12" s="1341"/>
      <c r="CT12" s="1341"/>
      <c r="CU12" s="1341"/>
      <c r="CV12" s="1341"/>
      <c r="CW12" s="1341"/>
      <c r="CX12" s="1341"/>
      <c r="CY12" s="1341"/>
      <c r="CZ12" s="1341"/>
      <c r="DA12" s="1341"/>
      <c r="DB12" s="1341"/>
      <c r="DC12" s="1341"/>
      <c r="DD12" s="1341"/>
      <c r="DE12" s="1341"/>
      <c r="DF12" s="290"/>
      <c r="DG12" s="290"/>
      <c r="DH12" s="290"/>
      <c r="DI12" s="290"/>
      <c r="DJ12" s="290"/>
      <c r="DK12" s="290"/>
      <c r="DL12" s="290"/>
      <c r="DM12" s="290"/>
      <c r="DN12" s="290"/>
      <c r="DO12" s="290"/>
      <c r="DP12" s="290"/>
      <c r="DQ12" s="290"/>
      <c r="DR12" s="290"/>
      <c r="DS12" s="290"/>
      <c r="DT12" s="290"/>
      <c r="DU12" s="290"/>
      <c r="DV12" s="290"/>
      <c r="DW12" s="290"/>
      <c r="EM12" s="289" t="s">
        <v>665</v>
      </c>
    </row>
    <row r="13" spans="1:143" s="289" customFormat="1" ht="13" x14ac:dyDescent="0.2">
      <c r="A13" s="1341"/>
      <c r="B13" s="1341"/>
      <c r="C13" s="1341"/>
      <c r="D13" s="1341"/>
      <c r="E13" s="1341"/>
      <c r="F13" s="1341"/>
      <c r="G13" s="1341"/>
      <c r="H13" s="1341"/>
      <c r="I13" s="1341"/>
      <c r="J13" s="1341"/>
      <c r="K13" s="1341"/>
      <c r="L13" s="1341"/>
      <c r="M13" s="1341"/>
      <c r="N13" s="1341"/>
      <c r="O13" s="1341"/>
      <c r="P13" s="1341"/>
      <c r="Q13" s="1341"/>
      <c r="R13" s="1341"/>
      <c r="S13" s="1341"/>
      <c r="T13" s="1341"/>
      <c r="U13" s="1341"/>
      <c r="V13" s="1341"/>
      <c r="W13" s="1341"/>
      <c r="X13" s="1341"/>
      <c r="Y13" s="1341"/>
      <c r="Z13" s="1341"/>
      <c r="AA13" s="1341"/>
      <c r="AB13" s="1341"/>
      <c r="AC13" s="1341"/>
      <c r="AD13" s="1341"/>
      <c r="AE13" s="1341"/>
      <c r="AF13" s="1341"/>
      <c r="AG13" s="1341"/>
      <c r="AH13" s="1341"/>
      <c r="AI13" s="1341"/>
      <c r="AJ13" s="1341"/>
      <c r="AK13" s="1341"/>
      <c r="AL13" s="1341"/>
      <c r="AM13" s="1341"/>
      <c r="AN13" s="1341"/>
      <c r="AO13" s="1341"/>
      <c r="AP13" s="1341"/>
      <c r="AQ13" s="1341"/>
      <c r="AR13" s="1341"/>
      <c r="AS13" s="1341"/>
      <c r="AT13" s="1341"/>
      <c r="AU13" s="1341"/>
      <c r="AV13" s="1341"/>
      <c r="AW13" s="1341"/>
      <c r="AX13" s="1341"/>
      <c r="AY13" s="1341"/>
      <c r="AZ13" s="1341"/>
      <c r="BA13" s="1341"/>
      <c r="BB13" s="1341"/>
      <c r="BC13" s="1341"/>
      <c r="BD13" s="1341"/>
      <c r="BE13" s="1341"/>
      <c r="BF13" s="1341"/>
      <c r="BG13" s="1341"/>
      <c r="BH13" s="1341"/>
      <c r="BI13" s="1341"/>
      <c r="BJ13" s="1341"/>
      <c r="BK13" s="1341"/>
      <c r="BL13" s="1341"/>
      <c r="BM13" s="1341"/>
      <c r="BN13" s="1341"/>
      <c r="BO13" s="1341"/>
      <c r="BP13" s="1341"/>
      <c r="BQ13" s="1341"/>
      <c r="BR13" s="1341"/>
      <c r="BS13" s="1341"/>
      <c r="BT13" s="1341"/>
      <c r="BU13" s="1341"/>
      <c r="BV13" s="1341"/>
      <c r="BW13" s="1341"/>
      <c r="BX13" s="1341"/>
      <c r="BY13" s="1341"/>
      <c r="BZ13" s="1341"/>
      <c r="CA13" s="1341"/>
      <c r="CB13" s="1341"/>
      <c r="CC13" s="1341"/>
      <c r="CD13" s="1341"/>
      <c r="CE13" s="1341"/>
      <c r="CF13" s="1341"/>
      <c r="CG13" s="1341"/>
      <c r="CH13" s="1341"/>
      <c r="CI13" s="1341"/>
      <c r="CJ13" s="1341"/>
      <c r="CK13" s="1341"/>
      <c r="CL13" s="1341"/>
      <c r="CM13" s="1341"/>
      <c r="CN13" s="1341"/>
      <c r="CO13" s="1341"/>
      <c r="CP13" s="1341"/>
      <c r="CQ13" s="1341"/>
      <c r="CR13" s="1341"/>
      <c r="CS13" s="1341"/>
      <c r="CT13" s="1341"/>
      <c r="CU13" s="1341"/>
      <c r="CV13" s="1341"/>
      <c r="CW13" s="1341"/>
      <c r="CX13" s="1341"/>
      <c r="CY13" s="1341"/>
      <c r="CZ13" s="1341"/>
      <c r="DA13" s="1341"/>
      <c r="DB13" s="1341"/>
      <c r="DC13" s="1341"/>
      <c r="DD13" s="1341"/>
      <c r="DE13" s="1341"/>
      <c r="DF13" s="290"/>
      <c r="DG13" s="290"/>
      <c r="DH13" s="290"/>
      <c r="DI13" s="290"/>
      <c r="DJ13" s="290"/>
      <c r="DK13" s="290"/>
      <c r="DL13" s="290"/>
      <c r="DM13" s="290"/>
      <c r="DN13" s="290"/>
      <c r="DO13" s="290"/>
      <c r="DP13" s="290"/>
      <c r="DQ13" s="290"/>
      <c r="DR13" s="290"/>
      <c r="DS13" s="290"/>
      <c r="DT13" s="290"/>
      <c r="DU13" s="290"/>
      <c r="DV13" s="290"/>
      <c r="DW13" s="290"/>
    </row>
    <row r="14" spans="1:143" s="289" customFormat="1" ht="13" x14ac:dyDescent="0.2">
      <c r="A14" s="1341"/>
      <c r="B14" s="1341"/>
      <c r="C14" s="1341"/>
      <c r="D14" s="1341"/>
      <c r="E14" s="1341"/>
      <c r="F14" s="1341"/>
      <c r="G14" s="1341"/>
      <c r="H14" s="1341"/>
      <c r="I14" s="1341"/>
      <c r="J14" s="1341"/>
      <c r="K14" s="1341"/>
      <c r="L14" s="1341"/>
      <c r="M14" s="1341"/>
      <c r="N14" s="1341"/>
      <c r="O14" s="1341"/>
      <c r="P14" s="1341"/>
      <c r="Q14" s="1341"/>
      <c r="R14" s="1341"/>
      <c r="S14" s="1341"/>
      <c r="T14" s="1341"/>
      <c r="U14" s="1341"/>
      <c r="V14" s="1341"/>
      <c r="W14" s="1341"/>
      <c r="X14" s="1341"/>
      <c r="Y14" s="1341"/>
      <c r="Z14" s="1341"/>
      <c r="AA14" s="1341"/>
      <c r="AB14" s="1341"/>
      <c r="AC14" s="1341"/>
      <c r="AD14" s="1341"/>
      <c r="AE14" s="1341"/>
      <c r="AF14" s="1341"/>
      <c r="AG14" s="1341"/>
      <c r="AH14" s="1341"/>
      <c r="AI14" s="1341"/>
      <c r="AJ14" s="1341"/>
      <c r="AK14" s="1341"/>
      <c r="AL14" s="1341"/>
      <c r="AM14" s="1341"/>
      <c r="AN14" s="1341"/>
      <c r="AO14" s="1341"/>
      <c r="AP14" s="1341"/>
      <c r="AQ14" s="1341"/>
      <c r="AR14" s="1341"/>
      <c r="AS14" s="1341"/>
      <c r="AT14" s="1341"/>
      <c r="AU14" s="1341"/>
      <c r="AV14" s="1341"/>
      <c r="AW14" s="1341"/>
      <c r="AX14" s="1341"/>
      <c r="AY14" s="1341"/>
      <c r="AZ14" s="1341"/>
      <c r="BA14" s="1341"/>
      <c r="BB14" s="1341"/>
      <c r="BC14" s="1341"/>
      <c r="BD14" s="1341"/>
      <c r="BE14" s="1341"/>
      <c r="BF14" s="1341"/>
      <c r="BG14" s="1341"/>
      <c r="BH14" s="1341"/>
      <c r="BI14" s="1341"/>
      <c r="BJ14" s="1341"/>
      <c r="BK14" s="1341"/>
      <c r="BL14" s="1341"/>
      <c r="BM14" s="1341"/>
      <c r="BN14" s="1341"/>
      <c r="BO14" s="1341"/>
      <c r="BP14" s="1341"/>
      <c r="BQ14" s="1341"/>
      <c r="BR14" s="1341"/>
      <c r="BS14" s="1341"/>
      <c r="BT14" s="1341"/>
      <c r="BU14" s="1341"/>
      <c r="BV14" s="1341"/>
      <c r="BW14" s="1341"/>
      <c r="BX14" s="1341"/>
      <c r="BY14" s="1341"/>
      <c r="BZ14" s="1341"/>
      <c r="CA14" s="1341"/>
      <c r="CB14" s="1341"/>
      <c r="CC14" s="1341"/>
      <c r="CD14" s="1341"/>
      <c r="CE14" s="1341"/>
      <c r="CF14" s="1341"/>
      <c r="CG14" s="1341"/>
      <c r="CH14" s="1341"/>
      <c r="CI14" s="1341"/>
      <c r="CJ14" s="1341"/>
      <c r="CK14" s="1341"/>
      <c r="CL14" s="1341"/>
      <c r="CM14" s="1341"/>
      <c r="CN14" s="1341"/>
      <c r="CO14" s="1341"/>
      <c r="CP14" s="1341"/>
      <c r="CQ14" s="1341"/>
      <c r="CR14" s="1341"/>
      <c r="CS14" s="1341"/>
      <c r="CT14" s="1341"/>
      <c r="CU14" s="1341"/>
      <c r="CV14" s="1341"/>
      <c r="CW14" s="1341"/>
      <c r="CX14" s="1341"/>
      <c r="CY14" s="1341"/>
      <c r="CZ14" s="1341"/>
      <c r="DA14" s="1341"/>
      <c r="DB14" s="1341"/>
      <c r="DC14" s="1341"/>
      <c r="DD14" s="1341"/>
      <c r="DE14" s="1341"/>
      <c r="DF14" s="290"/>
      <c r="DG14" s="290"/>
      <c r="DH14" s="290"/>
      <c r="DI14" s="290"/>
      <c r="DJ14" s="290"/>
      <c r="DK14" s="290"/>
      <c r="DL14" s="290"/>
      <c r="DM14" s="290"/>
      <c r="DN14" s="290"/>
      <c r="DO14" s="290"/>
      <c r="DP14" s="290"/>
      <c r="DQ14" s="290"/>
      <c r="DR14" s="290"/>
      <c r="DS14" s="290"/>
      <c r="DT14" s="290"/>
      <c r="DU14" s="290"/>
      <c r="DV14" s="290"/>
      <c r="DW14" s="290"/>
    </row>
    <row r="15" spans="1:143" s="289" customFormat="1" ht="13" x14ac:dyDescent="0.2">
      <c r="A15" s="1284"/>
      <c r="B15" s="1341"/>
      <c r="C15" s="1341"/>
      <c r="D15" s="1341"/>
      <c r="E15" s="1341"/>
      <c r="F15" s="1341"/>
      <c r="G15" s="1341"/>
      <c r="H15" s="1341"/>
      <c r="I15" s="1341"/>
      <c r="J15" s="1341"/>
      <c r="K15" s="1341"/>
      <c r="L15" s="1341"/>
      <c r="M15" s="1341"/>
      <c r="N15" s="1341"/>
      <c r="O15" s="1341"/>
      <c r="P15" s="1341"/>
      <c r="Q15" s="1341"/>
      <c r="R15" s="1341"/>
      <c r="S15" s="1341"/>
      <c r="T15" s="1341"/>
      <c r="U15" s="1341"/>
      <c r="V15" s="1341"/>
      <c r="W15" s="1341"/>
      <c r="X15" s="1341"/>
      <c r="Y15" s="1341"/>
      <c r="Z15" s="1341"/>
      <c r="AA15" s="1341"/>
      <c r="AB15" s="1341"/>
      <c r="AC15" s="1341"/>
      <c r="AD15" s="1341"/>
      <c r="AE15" s="1341"/>
      <c r="AF15" s="1341"/>
      <c r="AG15" s="1341"/>
      <c r="AH15" s="1341"/>
      <c r="AI15" s="1341"/>
      <c r="AJ15" s="1341"/>
      <c r="AK15" s="1341"/>
      <c r="AL15" s="1341"/>
      <c r="AM15" s="1341"/>
      <c r="AN15" s="1341"/>
      <c r="AO15" s="1341"/>
      <c r="AP15" s="1341"/>
      <c r="AQ15" s="1341"/>
      <c r="AR15" s="1341"/>
      <c r="AS15" s="1341"/>
      <c r="AT15" s="1341"/>
      <c r="AU15" s="1341"/>
      <c r="AV15" s="1341"/>
      <c r="AW15" s="1341"/>
      <c r="AX15" s="1341"/>
      <c r="AY15" s="1341"/>
      <c r="AZ15" s="1341"/>
      <c r="BA15" s="1341"/>
      <c r="BB15" s="1341"/>
      <c r="BC15" s="1341"/>
      <c r="BD15" s="1341"/>
      <c r="BE15" s="1341"/>
      <c r="BF15" s="1341"/>
      <c r="BG15" s="1341"/>
      <c r="BH15" s="1341"/>
      <c r="BI15" s="1341"/>
      <c r="BJ15" s="1341"/>
      <c r="BK15" s="1341"/>
      <c r="BL15" s="1341"/>
      <c r="BM15" s="1341"/>
      <c r="BN15" s="1341"/>
      <c r="BO15" s="1341"/>
      <c r="BP15" s="1341"/>
      <c r="BQ15" s="1341"/>
      <c r="BR15" s="1341"/>
      <c r="BS15" s="1341"/>
      <c r="BT15" s="1341"/>
      <c r="BU15" s="1341"/>
      <c r="BV15" s="1341"/>
      <c r="BW15" s="1341"/>
      <c r="BX15" s="1341"/>
      <c r="BY15" s="1341"/>
      <c r="BZ15" s="1341"/>
      <c r="CA15" s="1341"/>
      <c r="CB15" s="1341"/>
      <c r="CC15" s="1341"/>
      <c r="CD15" s="1341"/>
      <c r="CE15" s="1341"/>
      <c r="CF15" s="1341"/>
      <c r="CG15" s="1341"/>
      <c r="CH15" s="1341"/>
      <c r="CI15" s="1341"/>
      <c r="CJ15" s="1341"/>
      <c r="CK15" s="1341"/>
      <c r="CL15" s="1341"/>
      <c r="CM15" s="1341"/>
      <c r="CN15" s="1341"/>
      <c r="CO15" s="1341"/>
      <c r="CP15" s="1341"/>
      <c r="CQ15" s="1341"/>
      <c r="CR15" s="1341"/>
      <c r="CS15" s="1341"/>
      <c r="CT15" s="1341"/>
      <c r="CU15" s="1341"/>
      <c r="CV15" s="1341"/>
      <c r="CW15" s="1341"/>
      <c r="CX15" s="1341"/>
      <c r="CY15" s="1341"/>
      <c r="CZ15" s="1341"/>
      <c r="DA15" s="1341"/>
      <c r="DB15" s="1341"/>
      <c r="DC15" s="1341"/>
      <c r="DD15" s="1341"/>
      <c r="DE15" s="1341"/>
      <c r="DF15" s="290"/>
      <c r="DG15" s="290"/>
      <c r="DH15" s="290"/>
      <c r="DI15" s="290"/>
      <c r="DJ15" s="290"/>
      <c r="DK15" s="290"/>
      <c r="DL15" s="290"/>
      <c r="DM15" s="290"/>
      <c r="DN15" s="290"/>
      <c r="DO15" s="290"/>
      <c r="DP15" s="290"/>
      <c r="DQ15" s="290"/>
      <c r="DR15" s="290"/>
      <c r="DS15" s="290"/>
      <c r="DT15" s="290"/>
      <c r="DU15" s="290"/>
      <c r="DV15" s="290"/>
      <c r="DW15" s="290"/>
    </row>
    <row r="16" spans="1:143" s="289" customFormat="1" ht="13" x14ac:dyDescent="0.2">
      <c r="A16" s="1284"/>
      <c r="B16" s="1341"/>
      <c r="C16" s="1341"/>
      <c r="D16" s="1341"/>
      <c r="E16" s="1341"/>
      <c r="F16" s="1341"/>
      <c r="G16" s="1341"/>
      <c r="H16" s="1341"/>
      <c r="I16" s="1341"/>
      <c r="J16" s="1341"/>
      <c r="K16" s="1341"/>
      <c r="L16" s="1341"/>
      <c r="M16" s="1341"/>
      <c r="N16" s="1341"/>
      <c r="O16" s="1341"/>
      <c r="P16" s="1341"/>
      <c r="Q16" s="1341"/>
      <c r="R16" s="1341"/>
      <c r="S16" s="1341"/>
      <c r="T16" s="1341"/>
      <c r="U16" s="1341"/>
      <c r="V16" s="1341"/>
      <c r="W16" s="1341"/>
      <c r="X16" s="1341"/>
      <c r="Y16" s="1341"/>
      <c r="Z16" s="1341"/>
      <c r="AA16" s="1341"/>
      <c r="AB16" s="1341"/>
      <c r="AC16" s="1341"/>
      <c r="AD16" s="1341"/>
      <c r="AE16" s="1341"/>
      <c r="AF16" s="1341"/>
      <c r="AG16" s="1341"/>
      <c r="AH16" s="1341"/>
      <c r="AI16" s="1341"/>
      <c r="AJ16" s="1341"/>
      <c r="AK16" s="1341"/>
      <c r="AL16" s="1341"/>
      <c r="AM16" s="1341"/>
      <c r="AN16" s="1341"/>
      <c r="AO16" s="1341"/>
      <c r="AP16" s="1341"/>
      <c r="AQ16" s="1341"/>
      <c r="AR16" s="1341"/>
      <c r="AS16" s="1341"/>
      <c r="AT16" s="1341"/>
      <c r="AU16" s="1341"/>
      <c r="AV16" s="1341"/>
      <c r="AW16" s="1341"/>
      <c r="AX16" s="1341"/>
      <c r="AY16" s="1341"/>
      <c r="AZ16" s="1341"/>
      <c r="BA16" s="1341"/>
      <c r="BB16" s="1341"/>
      <c r="BC16" s="1341"/>
      <c r="BD16" s="1341"/>
      <c r="BE16" s="1341"/>
      <c r="BF16" s="1341"/>
      <c r="BG16" s="1341"/>
      <c r="BH16" s="1341"/>
      <c r="BI16" s="1341"/>
      <c r="BJ16" s="1341"/>
      <c r="BK16" s="1341"/>
      <c r="BL16" s="1341"/>
      <c r="BM16" s="1341"/>
      <c r="BN16" s="1341"/>
      <c r="BO16" s="1341"/>
      <c r="BP16" s="1341"/>
      <c r="BQ16" s="1341"/>
      <c r="BR16" s="1341"/>
      <c r="BS16" s="1341"/>
      <c r="BT16" s="1341"/>
      <c r="BU16" s="1341"/>
      <c r="BV16" s="1341"/>
      <c r="BW16" s="1341"/>
      <c r="BX16" s="1341"/>
      <c r="BY16" s="1341"/>
      <c r="BZ16" s="1341"/>
      <c r="CA16" s="1341"/>
      <c r="CB16" s="1341"/>
      <c r="CC16" s="1341"/>
      <c r="CD16" s="1341"/>
      <c r="CE16" s="1341"/>
      <c r="CF16" s="1341"/>
      <c r="CG16" s="1341"/>
      <c r="CH16" s="1341"/>
      <c r="CI16" s="1341"/>
      <c r="CJ16" s="1341"/>
      <c r="CK16" s="1341"/>
      <c r="CL16" s="1341"/>
      <c r="CM16" s="1341"/>
      <c r="CN16" s="1341"/>
      <c r="CO16" s="1341"/>
      <c r="CP16" s="1341"/>
      <c r="CQ16" s="1341"/>
      <c r="CR16" s="1341"/>
      <c r="CS16" s="1341"/>
      <c r="CT16" s="1341"/>
      <c r="CU16" s="1341"/>
      <c r="CV16" s="1341"/>
      <c r="CW16" s="1341"/>
      <c r="CX16" s="1341"/>
      <c r="CY16" s="1341"/>
      <c r="CZ16" s="1341"/>
      <c r="DA16" s="1341"/>
      <c r="DB16" s="1341"/>
      <c r="DC16" s="1341"/>
      <c r="DD16" s="1341"/>
      <c r="DE16" s="1341"/>
      <c r="DF16" s="290"/>
      <c r="DG16" s="290"/>
      <c r="DH16" s="290"/>
      <c r="DI16" s="290"/>
      <c r="DJ16" s="290"/>
      <c r="DK16" s="290"/>
      <c r="DL16" s="290"/>
      <c r="DM16" s="290"/>
      <c r="DN16" s="290"/>
      <c r="DO16" s="290"/>
      <c r="DP16" s="290"/>
      <c r="DQ16" s="290"/>
      <c r="DR16" s="290"/>
      <c r="DS16" s="290"/>
      <c r="DT16" s="290"/>
      <c r="DU16" s="290"/>
      <c r="DV16" s="290"/>
      <c r="DW16" s="290"/>
    </row>
    <row r="17" spans="1:351" s="289" customFormat="1" ht="13" x14ac:dyDescent="0.2">
      <c r="A17" s="1284"/>
      <c r="B17" s="1341"/>
      <c r="C17" s="1341"/>
      <c r="D17" s="1341"/>
      <c r="E17" s="1341"/>
      <c r="F17" s="1341"/>
      <c r="G17" s="1341"/>
      <c r="H17" s="1341"/>
      <c r="I17" s="1341"/>
      <c r="J17" s="1341"/>
      <c r="K17" s="1341"/>
      <c r="L17" s="1341"/>
      <c r="M17" s="1341"/>
      <c r="N17" s="1341"/>
      <c r="O17" s="1341"/>
      <c r="P17" s="1341"/>
      <c r="Q17" s="1341"/>
      <c r="R17" s="1341"/>
      <c r="S17" s="1341"/>
      <c r="T17" s="1341"/>
      <c r="U17" s="1341"/>
      <c r="V17" s="1341"/>
      <c r="W17" s="1341"/>
      <c r="X17" s="1341"/>
      <c r="Y17" s="1341"/>
      <c r="Z17" s="1341"/>
      <c r="AA17" s="1341"/>
      <c r="AB17" s="1341"/>
      <c r="AC17" s="1341"/>
      <c r="AD17" s="1341"/>
      <c r="AE17" s="1341"/>
      <c r="AF17" s="1341"/>
      <c r="AG17" s="1341"/>
      <c r="AH17" s="1341"/>
      <c r="AI17" s="1341"/>
      <c r="AJ17" s="1341"/>
      <c r="AK17" s="1341"/>
      <c r="AL17" s="1341"/>
      <c r="AM17" s="1341"/>
      <c r="AN17" s="1341"/>
      <c r="AO17" s="1341"/>
      <c r="AP17" s="1341"/>
      <c r="AQ17" s="1341"/>
      <c r="AR17" s="1341"/>
      <c r="AS17" s="1341"/>
      <c r="AT17" s="1341"/>
      <c r="AU17" s="1341"/>
      <c r="AV17" s="1341"/>
      <c r="AW17" s="1341"/>
      <c r="AX17" s="1341"/>
      <c r="AY17" s="1341"/>
      <c r="AZ17" s="1341"/>
      <c r="BA17" s="1341"/>
      <c r="BB17" s="1341"/>
      <c r="BC17" s="1341"/>
      <c r="BD17" s="1341"/>
      <c r="BE17" s="1341"/>
      <c r="BF17" s="1341"/>
      <c r="BG17" s="1341"/>
      <c r="BH17" s="1341"/>
      <c r="BI17" s="1341"/>
      <c r="BJ17" s="1341"/>
      <c r="BK17" s="1341"/>
      <c r="BL17" s="1341"/>
      <c r="BM17" s="1341"/>
      <c r="BN17" s="1341"/>
      <c r="BO17" s="1341"/>
      <c r="BP17" s="1341"/>
      <c r="BQ17" s="1341"/>
      <c r="BR17" s="1341"/>
      <c r="BS17" s="1341"/>
      <c r="BT17" s="1341"/>
      <c r="BU17" s="1341"/>
      <c r="BV17" s="1341"/>
      <c r="BW17" s="1341"/>
      <c r="BX17" s="1341"/>
      <c r="BY17" s="1341"/>
      <c r="BZ17" s="1341"/>
      <c r="CA17" s="1341"/>
      <c r="CB17" s="1341"/>
      <c r="CC17" s="1341"/>
      <c r="CD17" s="1341"/>
      <c r="CE17" s="1341"/>
      <c r="CF17" s="1341"/>
      <c r="CG17" s="1341"/>
      <c r="CH17" s="1341"/>
      <c r="CI17" s="1341"/>
      <c r="CJ17" s="1341"/>
      <c r="CK17" s="1341"/>
      <c r="CL17" s="1341"/>
      <c r="CM17" s="1341"/>
      <c r="CN17" s="1341"/>
      <c r="CO17" s="1341"/>
      <c r="CP17" s="1341"/>
      <c r="CQ17" s="1341"/>
      <c r="CR17" s="1341"/>
      <c r="CS17" s="1341"/>
      <c r="CT17" s="1341"/>
      <c r="CU17" s="1341"/>
      <c r="CV17" s="1341"/>
      <c r="CW17" s="1341"/>
      <c r="CX17" s="1341"/>
      <c r="CY17" s="1341"/>
      <c r="CZ17" s="1341"/>
      <c r="DA17" s="1341"/>
      <c r="DB17" s="1341"/>
      <c r="DC17" s="1341"/>
      <c r="DD17" s="1341"/>
      <c r="DE17" s="1341"/>
      <c r="DF17" s="290"/>
      <c r="DG17" s="290"/>
      <c r="DH17" s="290"/>
      <c r="DI17" s="290"/>
      <c r="DJ17" s="290"/>
      <c r="DK17" s="290"/>
      <c r="DL17" s="290"/>
      <c r="DM17" s="290"/>
      <c r="DN17" s="290"/>
      <c r="DO17" s="290"/>
      <c r="DP17" s="290"/>
      <c r="DQ17" s="290"/>
      <c r="DR17" s="290"/>
      <c r="DS17" s="290"/>
      <c r="DT17" s="290"/>
      <c r="DU17" s="290"/>
      <c r="DV17" s="290"/>
      <c r="DW17" s="290"/>
    </row>
    <row r="18" spans="1:351" s="289" customFormat="1" ht="13" x14ac:dyDescent="0.2">
      <c r="A18" s="1284"/>
      <c r="B18" s="1341"/>
      <c r="C18" s="1341"/>
      <c r="D18" s="1341"/>
      <c r="E18" s="1341"/>
      <c r="F18" s="1341"/>
      <c r="G18" s="1341"/>
      <c r="H18" s="1341"/>
      <c r="I18" s="1341"/>
      <c r="J18" s="1341"/>
      <c r="K18" s="1341"/>
      <c r="L18" s="1341"/>
      <c r="M18" s="1341"/>
      <c r="N18" s="1341"/>
      <c r="O18" s="1341"/>
      <c r="P18" s="1341"/>
      <c r="Q18" s="1341"/>
      <c r="R18" s="1341"/>
      <c r="S18" s="1341"/>
      <c r="T18" s="1341"/>
      <c r="U18" s="1341"/>
      <c r="V18" s="1341"/>
      <c r="W18" s="1341"/>
      <c r="X18" s="1341"/>
      <c r="Y18" s="1341"/>
      <c r="Z18" s="1341"/>
      <c r="AA18" s="1341"/>
      <c r="AB18" s="1341"/>
      <c r="AC18" s="1341"/>
      <c r="AD18" s="1341"/>
      <c r="AE18" s="1341"/>
      <c r="AF18" s="1341"/>
      <c r="AG18" s="1341"/>
      <c r="AH18" s="1341"/>
      <c r="AI18" s="1341"/>
      <c r="AJ18" s="1341"/>
      <c r="AK18" s="1341"/>
      <c r="AL18" s="1341"/>
      <c r="AM18" s="1341"/>
      <c r="AN18" s="1341"/>
      <c r="AO18" s="1341"/>
      <c r="AP18" s="1341"/>
      <c r="AQ18" s="1341"/>
      <c r="AR18" s="1341"/>
      <c r="AS18" s="1341"/>
      <c r="AT18" s="1341"/>
      <c r="AU18" s="1341"/>
      <c r="AV18" s="1341"/>
      <c r="AW18" s="1341"/>
      <c r="AX18" s="1341"/>
      <c r="AY18" s="1341"/>
      <c r="AZ18" s="1341"/>
      <c r="BA18" s="1341"/>
      <c r="BB18" s="1341"/>
      <c r="BC18" s="1341"/>
      <c r="BD18" s="1341"/>
      <c r="BE18" s="1341"/>
      <c r="BF18" s="1341"/>
      <c r="BG18" s="1341"/>
      <c r="BH18" s="1341"/>
      <c r="BI18" s="1341"/>
      <c r="BJ18" s="1341"/>
      <c r="BK18" s="1341"/>
      <c r="BL18" s="1341"/>
      <c r="BM18" s="1341"/>
      <c r="BN18" s="1341"/>
      <c r="BO18" s="1341"/>
      <c r="BP18" s="1341"/>
      <c r="BQ18" s="1341"/>
      <c r="BR18" s="1341"/>
      <c r="BS18" s="1341"/>
      <c r="BT18" s="1341"/>
      <c r="BU18" s="1341"/>
      <c r="BV18" s="1341"/>
      <c r="BW18" s="1341"/>
      <c r="BX18" s="1341"/>
      <c r="BY18" s="1341"/>
      <c r="BZ18" s="1341"/>
      <c r="CA18" s="1341"/>
      <c r="CB18" s="1341"/>
      <c r="CC18" s="1341"/>
      <c r="CD18" s="1341"/>
      <c r="CE18" s="1341"/>
      <c r="CF18" s="1341"/>
      <c r="CG18" s="1341"/>
      <c r="CH18" s="1341"/>
      <c r="CI18" s="1341"/>
      <c r="CJ18" s="1341"/>
      <c r="CK18" s="1341"/>
      <c r="CL18" s="1341"/>
      <c r="CM18" s="1341"/>
      <c r="CN18" s="1341"/>
      <c r="CO18" s="1341"/>
      <c r="CP18" s="1341"/>
      <c r="CQ18" s="1341"/>
      <c r="CR18" s="1341"/>
      <c r="CS18" s="1341"/>
      <c r="CT18" s="1341"/>
      <c r="CU18" s="1341"/>
      <c r="CV18" s="1341"/>
      <c r="CW18" s="1341"/>
      <c r="CX18" s="1341"/>
      <c r="CY18" s="1341"/>
      <c r="CZ18" s="1341"/>
      <c r="DA18" s="1341"/>
      <c r="DB18" s="1341"/>
      <c r="DC18" s="1341"/>
      <c r="DD18" s="1341"/>
      <c r="DE18" s="1341"/>
      <c r="DF18" s="290"/>
      <c r="DG18" s="290"/>
      <c r="DH18" s="290"/>
      <c r="DI18" s="290"/>
      <c r="DJ18" s="290"/>
      <c r="DK18" s="290"/>
      <c r="DL18" s="290"/>
      <c r="DM18" s="290"/>
      <c r="DN18" s="290"/>
      <c r="DO18" s="290"/>
      <c r="DP18" s="290"/>
      <c r="DQ18" s="290"/>
      <c r="DR18" s="290"/>
      <c r="DS18" s="290"/>
      <c r="DT18" s="290"/>
      <c r="DU18" s="290"/>
      <c r="DV18" s="290"/>
      <c r="DW18" s="290"/>
    </row>
    <row r="19" spans="1:351" ht="13" x14ac:dyDescent="0.2">
      <c r="DD19" s="1284"/>
      <c r="DE19" s="1284"/>
    </row>
    <row r="20" spans="1:351" ht="13" x14ac:dyDescent="0.2">
      <c r="DD20" s="1284"/>
      <c r="DE20" s="1284"/>
    </row>
    <row r="21" spans="1:351" ht="16.5" x14ac:dyDescent="0.2">
      <c r="B21" s="1340"/>
      <c r="C21" s="1336"/>
      <c r="D21" s="1336"/>
      <c r="E21" s="1336"/>
      <c r="F21" s="1336"/>
      <c r="G21" s="1336"/>
      <c r="H21" s="1336"/>
      <c r="I21" s="1336"/>
      <c r="J21" s="1336"/>
      <c r="K21" s="1336"/>
      <c r="L21" s="1336"/>
      <c r="M21" s="1336"/>
      <c r="N21" s="1339"/>
      <c r="O21" s="1336"/>
      <c r="P21" s="1336"/>
      <c r="Q21" s="1336"/>
      <c r="R21" s="1336"/>
      <c r="S21" s="1336"/>
      <c r="T21" s="1336"/>
      <c r="U21" s="1336"/>
      <c r="V21" s="1336"/>
      <c r="W21" s="1336"/>
      <c r="X21" s="1336"/>
      <c r="Y21" s="1336"/>
      <c r="Z21" s="1336"/>
      <c r="AA21" s="1336"/>
      <c r="AB21" s="1336"/>
      <c r="AC21" s="1336"/>
      <c r="AD21" s="1336"/>
      <c r="AE21" s="1336"/>
      <c r="AF21" s="1336"/>
      <c r="AG21" s="1336"/>
      <c r="AH21" s="1336"/>
      <c r="AI21" s="1336"/>
      <c r="AJ21" s="1336"/>
      <c r="AK21" s="1336"/>
      <c r="AL21" s="1336"/>
      <c r="AM21" s="1336"/>
      <c r="AN21" s="1336"/>
      <c r="AO21" s="1336"/>
      <c r="AP21" s="1336"/>
      <c r="AQ21" s="1336"/>
      <c r="AR21" s="1336"/>
      <c r="AS21" s="1336"/>
      <c r="AT21" s="1339"/>
      <c r="AU21" s="1336"/>
      <c r="AV21" s="1336"/>
      <c r="AW21" s="1336"/>
      <c r="AX21" s="1336"/>
      <c r="AY21" s="1336"/>
      <c r="AZ21" s="1336"/>
      <c r="BA21" s="1336"/>
      <c r="BB21" s="1336"/>
      <c r="BC21" s="1336"/>
      <c r="BD21" s="1336"/>
      <c r="BE21" s="1336"/>
      <c r="BF21" s="1339"/>
      <c r="BG21" s="1336"/>
      <c r="BH21" s="1336"/>
      <c r="BI21" s="1336"/>
      <c r="BJ21" s="1336"/>
      <c r="BK21" s="1336"/>
      <c r="BL21" s="1336"/>
      <c r="BM21" s="1336"/>
      <c r="BN21" s="1336"/>
      <c r="BO21" s="1336"/>
      <c r="BP21" s="1336"/>
      <c r="BQ21" s="1336"/>
      <c r="BR21" s="1339"/>
      <c r="BS21" s="1336"/>
      <c r="BT21" s="1336"/>
      <c r="BU21" s="1336"/>
      <c r="BV21" s="1336"/>
      <c r="BW21" s="1336"/>
      <c r="BX21" s="1336"/>
      <c r="BY21" s="1336"/>
      <c r="BZ21" s="1336"/>
      <c r="CA21" s="1336"/>
      <c r="CB21" s="1336"/>
      <c r="CC21" s="1336"/>
      <c r="CD21" s="1339"/>
      <c r="CE21" s="1336"/>
      <c r="CF21" s="1336"/>
      <c r="CG21" s="1336"/>
      <c r="CH21" s="1336"/>
      <c r="CI21" s="1336"/>
      <c r="CJ21" s="1336"/>
      <c r="CK21" s="1336"/>
      <c r="CL21" s="1336"/>
      <c r="CM21" s="1336"/>
      <c r="CN21" s="1336"/>
      <c r="CO21" s="1336"/>
      <c r="CP21" s="1339"/>
      <c r="CQ21" s="1336"/>
      <c r="CR21" s="1336"/>
      <c r="CS21" s="1336"/>
      <c r="CT21" s="1336"/>
      <c r="CU21" s="1336"/>
      <c r="CV21" s="1336"/>
      <c r="CW21" s="1336"/>
      <c r="CX21" s="1336"/>
      <c r="CY21" s="1336"/>
      <c r="CZ21" s="1336"/>
      <c r="DA21" s="1336"/>
      <c r="DB21" s="1339"/>
      <c r="DC21" s="1336"/>
      <c r="DD21" s="1335"/>
      <c r="DE21" s="1284"/>
      <c r="MM21" s="1338"/>
    </row>
    <row r="22" spans="1:351" ht="16.5" x14ac:dyDescent="0.2">
      <c r="B22" s="1285"/>
      <c r="MM22" s="1338"/>
    </row>
    <row r="23" spans="1:351" ht="13" x14ac:dyDescent="0.2">
      <c r="B23" s="1285"/>
    </row>
    <row r="24" spans="1:351" ht="13" x14ac:dyDescent="0.2">
      <c r="B24" s="1285"/>
    </row>
    <row r="25" spans="1:351" ht="13" x14ac:dyDescent="0.2">
      <c r="B25" s="1285"/>
    </row>
    <row r="26" spans="1:351" ht="13" x14ac:dyDescent="0.2">
      <c r="B26" s="1285"/>
    </row>
    <row r="27" spans="1:351" ht="13" x14ac:dyDescent="0.2">
      <c r="B27" s="1285"/>
    </row>
    <row r="28" spans="1:351" ht="13" x14ac:dyDescent="0.2">
      <c r="B28" s="1285"/>
    </row>
    <row r="29" spans="1:351" ht="13" x14ac:dyDescent="0.2">
      <c r="B29" s="1285"/>
    </row>
    <row r="30" spans="1:351" ht="13" x14ac:dyDescent="0.2">
      <c r="B30" s="1285"/>
    </row>
    <row r="31" spans="1:351" ht="13" x14ac:dyDescent="0.2">
      <c r="B31" s="1285"/>
    </row>
    <row r="32" spans="1:351" ht="13" x14ac:dyDescent="0.2">
      <c r="B32" s="1285"/>
    </row>
    <row r="33" spans="2:109" ht="13" x14ac:dyDescent="0.2">
      <c r="B33" s="1285"/>
    </row>
    <row r="34" spans="2:109" ht="13" x14ac:dyDescent="0.2">
      <c r="B34" s="1285"/>
    </row>
    <row r="35" spans="2:109" ht="13" x14ac:dyDescent="0.2">
      <c r="B35" s="1285"/>
    </row>
    <row r="36" spans="2:109" ht="13" x14ac:dyDescent="0.2">
      <c r="B36" s="1285"/>
    </row>
    <row r="37" spans="2:109" ht="13" x14ac:dyDescent="0.2">
      <c r="B37" s="1285"/>
    </row>
    <row r="38" spans="2:109" ht="13" x14ac:dyDescent="0.2">
      <c r="B38" s="1285"/>
    </row>
    <row r="39" spans="2:109" ht="13" x14ac:dyDescent="0.2">
      <c r="B39" s="1290"/>
      <c r="C39" s="1289"/>
      <c r="D39" s="1289"/>
      <c r="E39" s="1289"/>
      <c r="F39" s="1289"/>
      <c r="G39" s="1289"/>
      <c r="H39" s="1289"/>
      <c r="I39" s="1289"/>
      <c r="J39" s="1289"/>
      <c r="K39" s="1289"/>
      <c r="L39" s="1289"/>
      <c r="M39" s="1289"/>
      <c r="N39" s="1289"/>
      <c r="O39" s="1289"/>
      <c r="P39" s="1289"/>
      <c r="Q39" s="1289"/>
      <c r="R39" s="1289"/>
      <c r="S39" s="1289"/>
      <c r="T39" s="1289"/>
      <c r="U39" s="1289"/>
      <c r="V39" s="1289"/>
      <c r="W39" s="1289"/>
      <c r="X39" s="1289"/>
      <c r="Y39" s="1289"/>
      <c r="Z39" s="1289"/>
      <c r="AA39" s="1289"/>
      <c r="AB39" s="1289"/>
      <c r="AC39" s="1289"/>
      <c r="AD39" s="1289"/>
      <c r="AE39" s="1289"/>
      <c r="AF39" s="1289"/>
      <c r="AG39" s="1289"/>
      <c r="AH39" s="1289"/>
      <c r="AI39" s="1289"/>
      <c r="AJ39" s="1289"/>
      <c r="AK39" s="1289"/>
      <c r="AL39" s="1289"/>
      <c r="AM39" s="1289"/>
      <c r="AN39" s="1289"/>
      <c r="AO39" s="1289"/>
      <c r="AP39" s="1289"/>
      <c r="AQ39" s="1289"/>
      <c r="AR39" s="1289"/>
      <c r="AS39" s="1289"/>
      <c r="AT39" s="1289"/>
      <c r="AU39" s="1289"/>
      <c r="AV39" s="1289"/>
      <c r="AW39" s="1289"/>
      <c r="AX39" s="1289"/>
      <c r="AY39" s="1289"/>
      <c r="AZ39" s="1289"/>
      <c r="BA39" s="1289"/>
      <c r="BB39" s="1289"/>
      <c r="BC39" s="1289"/>
      <c r="BD39" s="1289"/>
      <c r="BE39" s="1289"/>
      <c r="BF39" s="1289"/>
      <c r="BG39" s="1289"/>
      <c r="BH39" s="1289"/>
      <c r="BI39" s="1289"/>
      <c r="BJ39" s="1289"/>
      <c r="BK39" s="1289"/>
      <c r="BL39" s="1289"/>
      <c r="BM39" s="1289"/>
      <c r="BN39" s="1289"/>
      <c r="BO39" s="1289"/>
      <c r="BP39" s="1289"/>
      <c r="BQ39" s="1289"/>
      <c r="BR39" s="1289"/>
      <c r="BS39" s="1289"/>
      <c r="BT39" s="1289"/>
      <c r="BU39" s="1289"/>
      <c r="BV39" s="1289"/>
      <c r="BW39" s="1289"/>
      <c r="BX39" s="1289"/>
      <c r="BY39" s="1289"/>
      <c r="BZ39" s="1289"/>
      <c r="CA39" s="1289"/>
      <c r="CB39" s="1289"/>
      <c r="CC39" s="1289"/>
      <c r="CD39" s="1289"/>
      <c r="CE39" s="1289"/>
      <c r="CF39" s="1289"/>
      <c r="CG39" s="1289"/>
      <c r="CH39" s="1289"/>
      <c r="CI39" s="1289"/>
      <c r="CJ39" s="1289"/>
      <c r="CK39" s="1289"/>
      <c r="CL39" s="1289"/>
      <c r="CM39" s="1289"/>
      <c r="CN39" s="1289"/>
      <c r="CO39" s="1289"/>
      <c r="CP39" s="1289"/>
      <c r="CQ39" s="1289"/>
      <c r="CR39" s="1289"/>
      <c r="CS39" s="1289"/>
      <c r="CT39" s="1289"/>
      <c r="CU39" s="1289"/>
      <c r="CV39" s="1289"/>
      <c r="CW39" s="1289"/>
      <c r="CX39" s="1289"/>
      <c r="CY39" s="1289"/>
      <c r="CZ39" s="1289"/>
      <c r="DA39" s="1289"/>
      <c r="DB39" s="1289"/>
      <c r="DC39" s="1289"/>
      <c r="DD39" s="1288"/>
    </row>
    <row r="40" spans="2:109" ht="13" x14ac:dyDescent="0.2">
      <c r="B40" s="1326"/>
      <c r="DD40" s="1326"/>
      <c r="DE40" s="1284"/>
    </row>
    <row r="41" spans="2:109" ht="16.5" x14ac:dyDescent="0.2">
      <c r="B41" s="1337" t="s">
        <v>664</v>
      </c>
      <c r="C41" s="1336"/>
      <c r="D41" s="1336"/>
      <c r="E41" s="1336"/>
      <c r="F41" s="1336"/>
      <c r="G41" s="1336"/>
      <c r="H41" s="1336"/>
      <c r="I41" s="1336"/>
      <c r="J41" s="1336"/>
      <c r="K41" s="1336"/>
      <c r="L41" s="1336"/>
      <c r="M41" s="1336"/>
      <c r="N41" s="1336"/>
      <c r="O41" s="1336"/>
      <c r="P41" s="1336"/>
      <c r="Q41" s="1336"/>
      <c r="R41" s="1336"/>
      <c r="S41" s="1336"/>
      <c r="T41" s="1336"/>
      <c r="U41" s="1336"/>
      <c r="V41" s="1336"/>
      <c r="W41" s="1336"/>
      <c r="X41" s="1336"/>
      <c r="Y41" s="1336"/>
      <c r="Z41" s="1336"/>
      <c r="AA41" s="1336"/>
      <c r="AB41" s="1336"/>
      <c r="AC41" s="1336"/>
      <c r="AD41" s="1336"/>
      <c r="AE41" s="1336"/>
      <c r="AF41" s="1336"/>
      <c r="AG41" s="1336"/>
      <c r="AH41" s="1336"/>
      <c r="AI41" s="1336"/>
      <c r="AJ41" s="1336"/>
      <c r="AK41" s="1336"/>
      <c r="AL41" s="1336"/>
      <c r="AM41" s="1336"/>
      <c r="AN41" s="1336"/>
      <c r="AO41" s="1336"/>
      <c r="AP41" s="1336"/>
      <c r="AQ41" s="1336"/>
      <c r="AR41" s="1336"/>
      <c r="AS41" s="1336"/>
      <c r="AT41" s="1336"/>
      <c r="AU41" s="1336"/>
      <c r="AV41" s="1336"/>
      <c r="AW41" s="1336"/>
      <c r="AX41" s="1336"/>
      <c r="AY41" s="1336"/>
      <c r="AZ41" s="1336"/>
      <c r="BA41" s="1336"/>
      <c r="BB41" s="1336"/>
      <c r="BC41" s="1336"/>
      <c r="BD41" s="1336"/>
      <c r="BE41" s="1336"/>
      <c r="BF41" s="1336"/>
      <c r="BG41" s="1336"/>
      <c r="BH41" s="1336"/>
      <c r="BI41" s="1336"/>
      <c r="BJ41" s="1336"/>
      <c r="BK41" s="1336"/>
      <c r="BL41" s="1336"/>
      <c r="BM41" s="1336"/>
      <c r="BN41" s="1336"/>
      <c r="BO41" s="1336"/>
      <c r="BP41" s="1336"/>
      <c r="BQ41" s="1336"/>
      <c r="BR41" s="1336"/>
      <c r="BS41" s="1336"/>
      <c r="BT41" s="1336"/>
      <c r="BU41" s="1336"/>
      <c r="BV41" s="1336"/>
      <c r="BW41" s="1336"/>
      <c r="BX41" s="1336"/>
      <c r="BY41" s="1336"/>
      <c r="BZ41" s="1336"/>
      <c r="CA41" s="1336"/>
      <c r="CB41" s="1336"/>
      <c r="CC41" s="1336"/>
      <c r="CD41" s="1336"/>
      <c r="CE41" s="1336"/>
      <c r="CF41" s="1336"/>
      <c r="CG41" s="1336"/>
      <c r="CH41" s="1336"/>
      <c r="CI41" s="1336"/>
      <c r="CJ41" s="1336"/>
      <c r="CK41" s="1336"/>
      <c r="CL41" s="1336"/>
      <c r="CM41" s="1336"/>
      <c r="CN41" s="1336"/>
      <c r="CO41" s="1336"/>
      <c r="CP41" s="1336"/>
      <c r="CQ41" s="1336"/>
      <c r="CR41" s="1336"/>
      <c r="CS41" s="1336"/>
      <c r="CT41" s="1336"/>
      <c r="CU41" s="1336"/>
      <c r="CV41" s="1336"/>
      <c r="CW41" s="1336"/>
      <c r="CX41" s="1336"/>
      <c r="CY41" s="1336"/>
      <c r="CZ41" s="1336"/>
      <c r="DA41" s="1336"/>
      <c r="DB41" s="1336"/>
      <c r="DC41" s="1336"/>
      <c r="DD41" s="1335"/>
    </row>
    <row r="42" spans="2:109" ht="13" x14ac:dyDescent="0.2">
      <c r="B42" s="1285"/>
      <c r="G42" s="1322"/>
      <c r="I42" s="1321"/>
      <c r="J42" s="1321"/>
      <c r="K42" s="1321"/>
      <c r="AM42" s="1322"/>
      <c r="AN42" s="1322" t="s">
        <v>660</v>
      </c>
      <c r="AP42" s="1321"/>
      <c r="AQ42" s="1321"/>
      <c r="AR42" s="1321"/>
      <c r="AY42" s="1322"/>
      <c r="BA42" s="1321"/>
      <c r="BB42" s="1321"/>
      <c r="BC42" s="1321"/>
      <c r="BK42" s="1322"/>
      <c r="BM42" s="1321"/>
      <c r="BN42" s="1321"/>
      <c r="BO42" s="1321"/>
      <c r="BW42" s="1322"/>
      <c r="BY42" s="1321"/>
      <c r="BZ42" s="1321"/>
      <c r="CA42" s="1321"/>
      <c r="CI42" s="1322"/>
      <c r="CK42" s="1321"/>
      <c r="CL42" s="1321"/>
      <c r="CM42" s="1321"/>
      <c r="CU42" s="1322"/>
      <c r="CW42" s="1321"/>
      <c r="CX42" s="1321"/>
      <c r="CY42" s="1321"/>
    </row>
    <row r="43" spans="2:109" ht="13.5" customHeight="1" x14ac:dyDescent="0.2">
      <c r="B43" s="1285"/>
      <c r="AN43" s="1320" t="s">
        <v>663</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18"/>
    </row>
    <row r="44" spans="2:109" ht="13" x14ac:dyDescent="0.2">
      <c r="B44" s="1285"/>
      <c r="AN44" s="1317"/>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5"/>
    </row>
    <row r="45" spans="2:109" ht="13" x14ac:dyDescent="0.2">
      <c r="B45" s="1285"/>
      <c r="AN45" s="1317"/>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5"/>
    </row>
    <row r="46" spans="2:109" ht="13" x14ac:dyDescent="0.2">
      <c r="B46" s="1285"/>
      <c r="AN46" s="1317"/>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5"/>
    </row>
    <row r="47" spans="2:109" ht="13" x14ac:dyDescent="0.2">
      <c r="B47" s="1285"/>
      <c r="AN47" s="1314"/>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2"/>
    </row>
    <row r="48" spans="2:109" ht="13" x14ac:dyDescent="0.2">
      <c r="B48" s="1285"/>
      <c r="H48" s="1299"/>
      <c r="I48" s="1299"/>
      <c r="J48" s="1299"/>
      <c r="AN48" s="1299"/>
      <c r="AO48" s="1299"/>
      <c r="AP48" s="1299"/>
      <c r="AZ48" s="1299"/>
      <c r="BA48" s="1299"/>
      <c r="BB48" s="1299"/>
      <c r="BL48" s="1299"/>
      <c r="BM48" s="1299"/>
      <c r="BN48" s="1299"/>
      <c r="BX48" s="1299"/>
      <c r="BY48" s="1299"/>
      <c r="BZ48" s="1299"/>
      <c r="CJ48" s="1299"/>
      <c r="CK48" s="1299"/>
      <c r="CL48" s="1299"/>
      <c r="CV48" s="1299"/>
      <c r="CW48" s="1299"/>
      <c r="CX48" s="1299"/>
    </row>
    <row r="49" spans="1:109" ht="13" x14ac:dyDescent="0.2">
      <c r="B49" s="1285"/>
      <c r="AN49" s="1284" t="s">
        <v>658</v>
      </c>
    </row>
    <row r="50" spans="1:109" ht="13" x14ac:dyDescent="0.2">
      <c r="B50" s="1285"/>
      <c r="G50" s="1297"/>
      <c r="H50" s="1297"/>
      <c r="I50" s="1297"/>
      <c r="J50" s="1297"/>
      <c r="K50" s="1306"/>
      <c r="L50" s="1306"/>
      <c r="M50" s="1305"/>
      <c r="N50" s="1305"/>
      <c r="AN50" s="1304"/>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2"/>
      <c r="BP50" s="1294" t="s">
        <v>577</v>
      </c>
      <c r="BQ50" s="1294"/>
      <c r="BR50" s="1294"/>
      <c r="BS50" s="1294"/>
      <c r="BT50" s="1294"/>
      <c r="BU50" s="1294"/>
      <c r="BV50" s="1294"/>
      <c r="BW50" s="1294"/>
      <c r="BX50" s="1294" t="s">
        <v>578</v>
      </c>
      <c r="BY50" s="1294"/>
      <c r="BZ50" s="1294"/>
      <c r="CA50" s="1294"/>
      <c r="CB50" s="1294"/>
      <c r="CC50" s="1294"/>
      <c r="CD50" s="1294"/>
      <c r="CE50" s="1294"/>
      <c r="CF50" s="1294" t="s">
        <v>579</v>
      </c>
      <c r="CG50" s="1294"/>
      <c r="CH50" s="1294"/>
      <c r="CI50" s="1294"/>
      <c r="CJ50" s="1294"/>
      <c r="CK50" s="1294"/>
      <c r="CL50" s="1294"/>
      <c r="CM50" s="1294"/>
      <c r="CN50" s="1294" t="s">
        <v>580</v>
      </c>
      <c r="CO50" s="1294"/>
      <c r="CP50" s="1294"/>
      <c r="CQ50" s="1294"/>
      <c r="CR50" s="1294"/>
      <c r="CS50" s="1294"/>
      <c r="CT50" s="1294"/>
      <c r="CU50" s="1294"/>
      <c r="CV50" s="1294" t="s">
        <v>581</v>
      </c>
      <c r="CW50" s="1294"/>
      <c r="CX50" s="1294"/>
      <c r="CY50" s="1294"/>
      <c r="CZ50" s="1294"/>
      <c r="DA50" s="1294"/>
      <c r="DB50" s="1294"/>
      <c r="DC50" s="1294"/>
    </row>
    <row r="51" spans="1:109" ht="13.5" customHeight="1" x14ac:dyDescent="0.2">
      <c r="B51" s="1285"/>
      <c r="G51" s="1301"/>
      <c r="H51" s="1301"/>
      <c r="I51" s="1334"/>
      <c r="J51" s="1334"/>
      <c r="K51" s="1300"/>
      <c r="L51" s="1300"/>
      <c r="M51" s="1300"/>
      <c r="N51" s="1300"/>
      <c r="AM51" s="1299"/>
      <c r="AN51" s="1293" t="s">
        <v>657</v>
      </c>
      <c r="AO51" s="1293"/>
      <c r="AP51" s="1293"/>
      <c r="AQ51" s="1293"/>
      <c r="AR51" s="1293"/>
      <c r="AS51" s="1293"/>
      <c r="AT51" s="1293"/>
      <c r="AU51" s="1293"/>
      <c r="AV51" s="1293"/>
      <c r="AW51" s="1293"/>
      <c r="AX51" s="1293"/>
      <c r="AY51" s="1293"/>
      <c r="AZ51" s="1293"/>
      <c r="BA51" s="1293"/>
      <c r="BB51" s="1293" t="s">
        <v>655</v>
      </c>
      <c r="BC51" s="1293"/>
      <c r="BD51" s="1293"/>
      <c r="BE51" s="1293"/>
      <c r="BF51" s="1293"/>
      <c r="BG51" s="1293"/>
      <c r="BH51" s="1293"/>
      <c r="BI51" s="1293"/>
      <c r="BJ51" s="1293"/>
      <c r="BK51" s="1293"/>
      <c r="BL51" s="1293"/>
      <c r="BM51" s="1293"/>
      <c r="BN51" s="1293"/>
      <c r="BO51" s="1293"/>
      <c r="BP51" s="1292">
        <v>80</v>
      </c>
      <c r="BQ51" s="1292"/>
      <c r="BR51" s="1292"/>
      <c r="BS51" s="1292"/>
      <c r="BT51" s="1292"/>
      <c r="BU51" s="1292"/>
      <c r="BV51" s="1292"/>
      <c r="BW51" s="1292"/>
      <c r="BX51" s="1292">
        <v>78.8</v>
      </c>
      <c r="BY51" s="1292"/>
      <c r="BZ51" s="1292"/>
      <c r="CA51" s="1292"/>
      <c r="CB51" s="1292"/>
      <c r="CC51" s="1292"/>
      <c r="CD51" s="1292"/>
      <c r="CE51" s="1292"/>
      <c r="CF51" s="1292">
        <v>71</v>
      </c>
      <c r="CG51" s="1292"/>
      <c r="CH51" s="1292"/>
      <c r="CI51" s="1292"/>
      <c r="CJ51" s="1292"/>
      <c r="CK51" s="1292"/>
      <c r="CL51" s="1292"/>
      <c r="CM51" s="1292"/>
      <c r="CN51" s="1292">
        <v>66.099999999999994</v>
      </c>
      <c r="CO51" s="1292"/>
      <c r="CP51" s="1292"/>
      <c r="CQ51" s="1292"/>
      <c r="CR51" s="1292"/>
      <c r="CS51" s="1292"/>
      <c r="CT51" s="1292"/>
      <c r="CU51" s="1292"/>
      <c r="CV51" s="1292">
        <v>61.6</v>
      </c>
      <c r="CW51" s="1292"/>
      <c r="CX51" s="1292"/>
      <c r="CY51" s="1292"/>
      <c r="CZ51" s="1292"/>
      <c r="DA51" s="1292"/>
      <c r="DB51" s="1292"/>
      <c r="DC51" s="1292"/>
    </row>
    <row r="52" spans="1:109" ht="13" x14ac:dyDescent="0.2">
      <c r="B52" s="1285"/>
      <c r="G52" s="1301"/>
      <c r="H52" s="1301"/>
      <c r="I52" s="1334"/>
      <c r="J52" s="1334"/>
      <c r="K52" s="1300"/>
      <c r="L52" s="1300"/>
      <c r="M52" s="1300"/>
      <c r="N52" s="1300"/>
      <c r="AM52" s="1299"/>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92"/>
      <c r="BQ52" s="1292"/>
      <c r="BR52" s="1292"/>
      <c r="BS52" s="1292"/>
      <c r="BT52" s="1292"/>
      <c r="BU52" s="1292"/>
      <c r="BV52" s="1292"/>
      <c r="BW52" s="1292"/>
      <c r="BX52" s="1292"/>
      <c r="BY52" s="1292"/>
      <c r="BZ52" s="1292"/>
      <c r="CA52" s="1292"/>
      <c r="CB52" s="1292"/>
      <c r="CC52" s="1292"/>
      <c r="CD52" s="1292"/>
      <c r="CE52" s="1292"/>
      <c r="CF52" s="1292"/>
      <c r="CG52" s="1292"/>
      <c r="CH52" s="1292"/>
      <c r="CI52" s="1292"/>
      <c r="CJ52" s="1292"/>
      <c r="CK52" s="1292"/>
      <c r="CL52" s="1292"/>
      <c r="CM52" s="1292"/>
      <c r="CN52" s="1292"/>
      <c r="CO52" s="1292"/>
      <c r="CP52" s="1292"/>
      <c r="CQ52" s="1292"/>
      <c r="CR52" s="1292"/>
      <c r="CS52" s="1292"/>
      <c r="CT52" s="1292"/>
      <c r="CU52" s="1292"/>
      <c r="CV52" s="1292"/>
      <c r="CW52" s="1292"/>
      <c r="CX52" s="1292"/>
      <c r="CY52" s="1292"/>
      <c r="CZ52" s="1292"/>
      <c r="DA52" s="1292"/>
      <c r="DB52" s="1292"/>
      <c r="DC52" s="1292"/>
    </row>
    <row r="53" spans="1:109" ht="13" x14ac:dyDescent="0.2">
      <c r="A53" s="1321"/>
      <c r="B53" s="1285"/>
      <c r="G53" s="1301"/>
      <c r="H53" s="1301"/>
      <c r="I53" s="1297"/>
      <c r="J53" s="1297"/>
      <c r="K53" s="1300"/>
      <c r="L53" s="1300"/>
      <c r="M53" s="1300"/>
      <c r="N53" s="1300"/>
      <c r="AM53" s="1299"/>
      <c r="AN53" s="1293"/>
      <c r="AO53" s="1293"/>
      <c r="AP53" s="1293"/>
      <c r="AQ53" s="1293"/>
      <c r="AR53" s="1293"/>
      <c r="AS53" s="1293"/>
      <c r="AT53" s="1293"/>
      <c r="AU53" s="1293"/>
      <c r="AV53" s="1293"/>
      <c r="AW53" s="1293"/>
      <c r="AX53" s="1293"/>
      <c r="AY53" s="1293"/>
      <c r="AZ53" s="1293"/>
      <c r="BA53" s="1293"/>
      <c r="BB53" s="1293" t="s">
        <v>662</v>
      </c>
      <c r="BC53" s="1293"/>
      <c r="BD53" s="1293"/>
      <c r="BE53" s="1293"/>
      <c r="BF53" s="1293"/>
      <c r="BG53" s="1293"/>
      <c r="BH53" s="1293"/>
      <c r="BI53" s="1293"/>
      <c r="BJ53" s="1293"/>
      <c r="BK53" s="1293"/>
      <c r="BL53" s="1293"/>
      <c r="BM53" s="1293"/>
      <c r="BN53" s="1293"/>
      <c r="BO53" s="1293"/>
      <c r="BP53" s="1292">
        <v>65.599999999999994</v>
      </c>
      <c r="BQ53" s="1292"/>
      <c r="BR53" s="1292"/>
      <c r="BS53" s="1292"/>
      <c r="BT53" s="1292"/>
      <c r="BU53" s="1292"/>
      <c r="BV53" s="1292"/>
      <c r="BW53" s="1292"/>
      <c r="BX53" s="1292">
        <v>66.3</v>
      </c>
      <c r="BY53" s="1292"/>
      <c r="BZ53" s="1292"/>
      <c r="CA53" s="1292"/>
      <c r="CB53" s="1292"/>
      <c r="CC53" s="1292"/>
      <c r="CD53" s="1292"/>
      <c r="CE53" s="1292"/>
      <c r="CF53" s="1292">
        <v>67.5</v>
      </c>
      <c r="CG53" s="1292"/>
      <c r="CH53" s="1292"/>
      <c r="CI53" s="1292"/>
      <c r="CJ53" s="1292"/>
      <c r="CK53" s="1292"/>
      <c r="CL53" s="1292"/>
      <c r="CM53" s="1292"/>
      <c r="CN53" s="1292">
        <v>68.5</v>
      </c>
      <c r="CO53" s="1292"/>
      <c r="CP53" s="1292"/>
      <c r="CQ53" s="1292"/>
      <c r="CR53" s="1292"/>
      <c r="CS53" s="1292"/>
      <c r="CT53" s="1292"/>
      <c r="CU53" s="1292"/>
      <c r="CV53" s="1292">
        <v>67.7</v>
      </c>
      <c r="CW53" s="1292"/>
      <c r="CX53" s="1292"/>
      <c r="CY53" s="1292"/>
      <c r="CZ53" s="1292"/>
      <c r="DA53" s="1292"/>
      <c r="DB53" s="1292"/>
      <c r="DC53" s="1292"/>
    </row>
    <row r="54" spans="1:109" ht="13" x14ac:dyDescent="0.2">
      <c r="A54" s="1321"/>
      <c r="B54" s="1285"/>
      <c r="G54" s="1301"/>
      <c r="H54" s="1301"/>
      <c r="I54" s="1297"/>
      <c r="J54" s="1297"/>
      <c r="K54" s="1300"/>
      <c r="L54" s="1300"/>
      <c r="M54" s="1300"/>
      <c r="N54" s="1300"/>
      <c r="AM54" s="1299"/>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92"/>
      <c r="BQ54" s="1292"/>
      <c r="BR54" s="1292"/>
      <c r="BS54" s="1292"/>
      <c r="BT54" s="1292"/>
      <c r="BU54" s="1292"/>
      <c r="BV54" s="1292"/>
      <c r="BW54" s="1292"/>
      <c r="BX54" s="1292"/>
      <c r="BY54" s="1292"/>
      <c r="BZ54" s="1292"/>
      <c r="CA54" s="1292"/>
      <c r="CB54" s="1292"/>
      <c r="CC54" s="1292"/>
      <c r="CD54" s="1292"/>
      <c r="CE54" s="1292"/>
      <c r="CF54" s="1292"/>
      <c r="CG54" s="1292"/>
      <c r="CH54" s="1292"/>
      <c r="CI54" s="1292"/>
      <c r="CJ54" s="1292"/>
      <c r="CK54" s="1292"/>
      <c r="CL54" s="1292"/>
      <c r="CM54" s="1292"/>
      <c r="CN54" s="1292"/>
      <c r="CO54" s="1292"/>
      <c r="CP54" s="1292"/>
      <c r="CQ54" s="1292"/>
      <c r="CR54" s="1292"/>
      <c r="CS54" s="1292"/>
      <c r="CT54" s="1292"/>
      <c r="CU54" s="1292"/>
      <c r="CV54" s="1292"/>
      <c r="CW54" s="1292"/>
      <c r="CX54" s="1292"/>
      <c r="CY54" s="1292"/>
      <c r="CZ54" s="1292"/>
      <c r="DA54" s="1292"/>
      <c r="DB54" s="1292"/>
      <c r="DC54" s="1292"/>
    </row>
    <row r="55" spans="1:109" ht="13" x14ac:dyDescent="0.2">
      <c r="A55" s="1321"/>
      <c r="B55" s="1285"/>
      <c r="G55" s="1297"/>
      <c r="H55" s="1297"/>
      <c r="I55" s="1297"/>
      <c r="J55" s="1297"/>
      <c r="K55" s="1300"/>
      <c r="L55" s="1300"/>
      <c r="M55" s="1300"/>
      <c r="N55" s="1300"/>
      <c r="AN55" s="1294" t="s">
        <v>656</v>
      </c>
      <c r="AO55" s="1294"/>
      <c r="AP55" s="1294"/>
      <c r="AQ55" s="1294"/>
      <c r="AR55" s="1294"/>
      <c r="AS55" s="1294"/>
      <c r="AT55" s="1294"/>
      <c r="AU55" s="1294"/>
      <c r="AV55" s="1294"/>
      <c r="AW55" s="1294"/>
      <c r="AX55" s="1294"/>
      <c r="AY55" s="1294"/>
      <c r="AZ55" s="1294"/>
      <c r="BA55" s="1294"/>
      <c r="BB55" s="1293" t="s">
        <v>655</v>
      </c>
      <c r="BC55" s="1293"/>
      <c r="BD55" s="1293"/>
      <c r="BE55" s="1293"/>
      <c r="BF55" s="1293"/>
      <c r="BG55" s="1293"/>
      <c r="BH55" s="1293"/>
      <c r="BI55" s="1293"/>
      <c r="BJ55" s="1293"/>
      <c r="BK55" s="1293"/>
      <c r="BL55" s="1293"/>
      <c r="BM55" s="1293"/>
      <c r="BN55" s="1293"/>
      <c r="BO55" s="1293"/>
      <c r="BP55" s="1292">
        <v>115.7</v>
      </c>
      <c r="BQ55" s="1292"/>
      <c r="BR55" s="1292"/>
      <c r="BS55" s="1292"/>
      <c r="BT55" s="1292"/>
      <c r="BU55" s="1292"/>
      <c r="BV55" s="1292"/>
      <c r="BW55" s="1292"/>
      <c r="BX55" s="1292">
        <v>106</v>
      </c>
      <c r="BY55" s="1292"/>
      <c r="BZ55" s="1292"/>
      <c r="CA55" s="1292"/>
      <c r="CB55" s="1292"/>
      <c r="CC55" s="1292"/>
      <c r="CD55" s="1292"/>
      <c r="CE55" s="1292"/>
      <c r="CF55" s="1292">
        <v>97.6</v>
      </c>
      <c r="CG55" s="1292"/>
      <c r="CH55" s="1292"/>
      <c r="CI55" s="1292"/>
      <c r="CJ55" s="1292"/>
      <c r="CK55" s="1292"/>
      <c r="CL55" s="1292"/>
      <c r="CM55" s="1292"/>
      <c r="CN55" s="1292">
        <v>91.6</v>
      </c>
      <c r="CO55" s="1292"/>
      <c r="CP55" s="1292"/>
      <c r="CQ55" s="1292"/>
      <c r="CR55" s="1292"/>
      <c r="CS55" s="1292"/>
      <c r="CT55" s="1292"/>
      <c r="CU55" s="1292"/>
      <c r="CV55" s="1292">
        <v>86</v>
      </c>
      <c r="CW55" s="1292"/>
      <c r="CX55" s="1292"/>
      <c r="CY55" s="1292"/>
      <c r="CZ55" s="1292"/>
      <c r="DA55" s="1292"/>
      <c r="DB55" s="1292"/>
      <c r="DC55" s="1292"/>
    </row>
    <row r="56" spans="1:109" ht="13" x14ac:dyDescent="0.2">
      <c r="A56" s="1321"/>
      <c r="B56" s="1285"/>
      <c r="G56" s="1297"/>
      <c r="H56" s="1297"/>
      <c r="I56" s="1297"/>
      <c r="J56" s="1297"/>
      <c r="K56" s="1300"/>
      <c r="L56" s="1300"/>
      <c r="M56" s="1300"/>
      <c r="N56" s="1300"/>
      <c r="AN56" s="1294"/>
      <c r="AO56" s="1294"/>
      <c r="AP56" s="1294"/>
      <c r="AQ56" s="1294"/>
      <c r="AR56" s="1294"/>
      <c r="AS56" s="1294"/>
      <c r="AT56" s="1294"/>
      <c r="AU56" s="1294"/>
      <c r="AV56" s="1294"/>
      <c r="AW56" s="1294"/>
      <c r="AX56" s="1294"/>
      <c r="AY56" s="1294"/>
      <c r="AZ56" s="1294"/>
      <c r="BA56" s="1294"/>
      <c r="BB56" s="1293"/>
      <c r="BC56" s="1293"/>
      <c r="BD56" s="1293"/>
      <c r="BE56" s="1293"/>
      <c r="BF56" s="1293"/>
      <c r="BG56" s="1293"/>
      <c r="BH56" s="1293"/>
      <c r="BI56" s="1293"/>
      <c r="BJ56" s="1293"/>
      <c r="BK56" s="1293"/>
      <c r="BL56" s="1293"/>
      <c r="BM56" s="1293"/>
      <c r="BN56" s="1293"/>
      <c r="BO56" s="1293"/>
      <c r="BP56" s="1292"/>
      <c r="BQ56" s="1292"/>
      <c r="BR56" s="1292"/>
      <c r="BS56" s="1292"/>
      <c r="BT56" s="1292"/>
      <c r="BU56" s="1292"/>
      <c r="BV56" s="1292"/>
      <c r="BW56" s="1292"/>
      <c r="BX56" s="1292"/>
      <c r="BY56" s="1292"/>
      <c r="BZ56" s="1292"/>
      <c r="CA56" s="1292"/>
      <c r="CB56" s="1292"/>
      <c r="CC56" s="1292"/>
      <c r="CD56" s="1292"/>
      <c r="CE56" s="1292"/>
      <c r="CF56" s="1292"/>
      <c r="CG56" s="1292"/>
      <c r="CH56" s="1292"/>
      <c r="CI56" s="1292"/>
      <c r="CJ56" s="1292"/>
      <c r="CK56" s="1292"/>
      <c r="CL56" s="1292"/>
      <c r="CM56" s="1292"/>
      <c r="CN56" s="1292"/>
      <c r="CO56" s="1292"/>
      <c r="CP56" s="1292"/>
      <c r="CQ56" s="1292"/>
      <c r="CR56" s="1292"/>
      <c r="CS56" s="1292"/>
      <c r="CT56" s="1292"/>
      <c r="CU56" s="1292"/>
      <c r="CV56" s="1292"/>
      <c r="CW56" s="1292"/>
      <c r="CX56" s="1292"/>
      <c r="CY56" s="1292"/>
      <c r="CZ56" s="1292"/>
      <c r="DA56" s="1292"/>
      <c r="DB56" s="1292"/>
      <c r="DC56" s="1292"/>
    </row>
    <row r="57" spans="1:109" s="1321" customFormat="1" ht="13" x14ac:dyDescent="0.2">
      <c r="B57" s="1327"/>
      <c r="G57" s="1297"/>
      <c r="H57" s="1297"/>
      <c r="I57" s="1296"/>
      <c r="J57" s="1296"/>
      <c r="K57" s="1300"/>
      <c r="L57" s="1300"/>
      <c r="M57" s="1300"/>
      <c r="N57" s="1300"/>
      <c r="AM57" s="1284"/>
      <c r="AN57" s="1294"/>
      <c r="AO57" s="1294"/>
      <c r="AP57" s="1294"/>
      <c r="AQ57" s="1294"/>
      <c r="AR57" s="1294"/>
      <c r="AS57" s="1294"/>
      <c r="AT57" s="1294"/>
      <c r="AU57" s="1294"/>
      <c r="AV57" s="1294"/>
      <c r="AW57" s="1294"/>
      <c r="AX57" s="1294"/>
      <c r="AY57" s="1294"/>
      <c r="AZ57" s="1294"/>
      <c r="BA57" s="1294"/>
      <c r="BB57" s="1293" t="s">
        <v>662</v>
      </c>
      <c r="BC57" s="1293"/>
      <c r="BD57" s="1293"/>
      <c r="BE57" s="1293"/>
      <c r="BF57" s="1293"/>
      <c r="BG57" s="1293"/>
      <c r="BH57" s="1293"/>
      <c r="BI57" s="1293"/>
      <c r="BJ57" s="1293"/>
      <c r="BK57" s="1293"/>
      <c r="BL57" s="1293"/>
      <c r="BM57" s="1293"/>
      <c r="BN57" s="1293"/>
      <c r="BO57" s="1293"/>
      <c r="BP57" s="1292">
        <v>61</v>
      </c>
      <c r="BQ57" s="1292"/>
      <c r="BR57" s="1292"/>
      <c r="BS57" s="1292"/>
      <c r="BT57" s="1292"/>
      <c r="BU57" s="1292"/>
      <c r="BV57" s="1292"/>
      <c r="BW57" s="1292"/>
      <c r="BX57" s="1292">
        <v>62</v>
      </c>
      <c r="BY57" s="1292"/>
      <c r="BZ57" s="1292"/>
      <c r="CA57" s="1292"/>
      <c r="CB57" s="1292"/>
      <c r="CC57" s="1292"/>
      <c r="CD57" s="1292"/>
      <c r="CE57" s="1292"/>
      <c r="CF57" s="1292">
        <v>62.9</v>
      </c>
      <c r="CG57" s="1292"/>
      <c r="CH57" s="1292"/>
      <c r="CI57" s="1292"/>
      <c r="CJ57" s="1292"/>
      <c r="CK57" s="1292"/>
      <c r="CL57" s="1292"/>
      <c r="CM57" s="1292"/>
      <c r="CN57" s="1292">
        <v>63.4</v>
      </c>
      <c r="CO57" s="1292"/>
      <c r="CP57" s="1292"/>
      <c r="CQ57" s="1292"/>
      <c r="CR57" s="1292"/>
      <c r="CS57" s="1292"/>
      <c r="CT57" s="1292"/>
      <c r="CU57" s="1292"/>
      <c r="CV57" s="1292">
        <v>64.2</v>
      </c>
      <c r="CW57" s="1292"/>
      <c r="CX57" s="1292"/>
      <c r="CY57" s="1292"/>
      <c r="CZ57" s="1292"/>
      <c r="DA57" s="1292"/>
      <c r="DB57" s="1292"/>
      <c r="DC57" s="1292"/>
      <c r="DD57" s="1332"/>
      <c r="DE57" s="1327"/>
    </row>
    <row r="58" spans="1:109" s="1321" customFormat="1" ht="13" x14ac:dyDescent="0.2">
      <c r="A58" s="1284"/>
      <c r="B58" s="1327"/>
      <c r="G58" s="1297"/>
      <c r="H58" s="1297"/>
      <c r="I58" s="1296"/>
      <c r="J58" s="1296"/>
      <c r="K58" s="1300"/>
      <c r="L58" s="1300"/>
      <c r="M58" s="1300"/>
      <c r="N58" s="1300"/>
      <c r="AM58" s="1284"/>
      <c r="AN58" s="1294"/>
      <c r="AO58" s="1294"/>
      <c r="AP58" s="1294"/>
      <c r="AQ58" s="1294"/>
      <c r="AR58" s="1294"/>
      <c r="AS58" s="1294"/>
      <c r="AT58" s="1294"/>
      <c r="AU58" s="1294"/>
      <c r="AV58" s="1294"/>
      <c r="AW58" s="1294"/>
      <c r="AX58" s="1294"/>
      <c r="AY58" s="1294"/>
      <c r="AZ58" s="1294"/>
      <c r="BA58" s="1294"/>
      <c r="BB58" s="1293"/>
      <c r="BC58" s="1293"/>
      <c r="BD58" s="1293"/>
      <c r="BE58" s="1293"/>
      <c r="BF58" s="1293"/>
      <c r="BG58" s="1293"/>
      <c r="BH58" s="1293"/>
      <c r="BI58" s="1293"/>
      <c r="BJ58" s="1293"/>
      <c r="BK58" s="1293"/>
      <c r="BL58" s="1293"/>
      <c r="BM58" s="1293"/>
      <c r="BN58" s="1293"/>
      <c r="BO58" s="1293"/>
      <c r="BP58" s="1292"/>
      <c r="BQ58" s="1292"/>
      <c r="BR58" s="1292"/>
      <c r="BS58" s="1292"/>
      <c r="BT58" s="1292"/>
      <c r="BU58" s="1292"/>
      <c r="BV58" s="1292"/>
      <c r="BW58" s="1292"/>
      <c r="BX58" s="1292"/>
      <c r="BY58" s="1292"/>
      <c r="BZ58" s="1292"/>
      <c r="CA58" s="1292"/>
      <c r="CB58" s="1292"/>
      <c r="CC58" s="1292"/>
      <c r="CD58" s="1292"/>
      <c r="CE58" s="1292"/>
      <c r="CF58" s="1292"/>
      <c r="CG58" s="1292"/>
      <c r="CH58" s="1292"/>
      <c r="CI58" s="1292"/>
      <c r="CJ58" s="1292"/>
      <c r="CK58" s="1292"/>
      <c r="CL58" s="1292"/>
      <c r="CM58" s="1292"/>
      <c r="CN58" s="1292"/>
      <c r="CO58" s="1292"/>
      <c r="CP58" s="1292"/>
      <c r="CQ58" s="1292"/>
      <c r="CR58" s="1292"/>
      <c r="CS58" s="1292"/>
      <c r="CT58" s="1292"/>
      <c r="CU58" s="1292"/>
      <c r="CV58" s="1292"/>
      <c r="CW58" s="1292"/>
      <c r="CX58" s="1292"/>
      <c r="CY58" s="1292"/>
      <c r="CZ58" s="1292"/>
      <c r="DA58" s="1292"/>
      <c r="DB58" s="1292"/>
      <c r="DC58" s="1292"/>
      <c r="DD58" s="1332"/>
      <c r="DE58" s="1327"/>
    </row>
    <row r="59" spans="1:109" s="1321" customFormat="1" ht="13" x14ac:dyDescent="0.2">
      <c r="A59" s="1284"/>
      <c r="B59" s="1327"/>
      <c r="K59" s="1333"/>
      <c r="L59" s="1333"/>
      <c r="M59" s="1333"/>
      <c r="N59" s="1333"/>
      <c r="AQ59" s="1333"/>
      <c r="AR59" s="1333"/>
      <c r="AS59" s="1333"/>
      <c r="AT59" s="1333"/>
      <c r="BC59" s="1333"/>
      <c r="BD59" s="1333"/>
      <c r="BE59" s="1333"/>
      <c r="BF59" s="1333"/>
      <c r="BO59" s="1333"/>
      <c r="BP59" s="1333"/>
      <c r="BQ59" s="1333"/>
      <c r="BR59" s="1333"/>
      <c r="CA59" s="1333"/>
      <c r="CB59" s="1333"/>
      <c r="CC59" s="1333"/>
      <c r="CD59" s="1333"/>
      <c r="CM59" s="1333"/>
      <c r="CN59" s="1333"/>
      <c r="CO59" s="1333"/>
      <c r="CP59" s="1333"/>
      <c r="CY59" s="1333"/>
      <c r="CZ59" s="1333"/>
      <c r="DA59" s="1333"/>
      <c r="DB59" s="1333"/>
      <c r="DC59" s="1333"/>
      <c r="DD59" s="1332"/>
      <c r="DE59" s="1327"/>
    </row>
    <row r="60" spans="1:109" s="1321" customFormat="1" ht="13" x14ac:dyDescent="0.2">
      <c r="A60" s="1284"/>
      <c r="B60" s="1327"/>
      <c r="K60" s="1333"/>
      <c r="L60" s="1333"/>
      <c r="M60" s="1333"/>
      <c r="N60" s="1333"/>
      <c r="AQ60" s="1333"/>
      <c r="AR60" s="1333"/>
      <c r="AS60" s="1333"/>
      <c r="AT60" s="1333"/>
      <c r="BC60" s="1333"/>
      <c r="BD60" s="1333"/>
      <c r="BE60" s="1333"/>
      <c r="BF60" s="1333"/>
      <c r="BO60" s="1333"/>
      <c r="BP60" s="1333"/>
      <c r="BQ60" s="1333"/>
      <c r="BR60" s="1333"/>
      <c r="CA60" s="1333"/>
      <c r="CB60" s="1333"/>
      <c r="CC60" s="1333"/>
      <c r="CD60" s="1333"/>
      <c r="CM60" s="1333"/>
      <c r="CN60" s="1333"/>
      <c r="CO60" s="1333"/>
      <c r="CP60" s="1333"/>
      <c r="CY60" s="1333"/>
      <c r="CZ60" s="1333"/>
      <c r="DA60" s="1333"/>
      <c r="DB60" s="1333"/>
      <c r="DC60" s="1333"/>
      <c r="DD60" s="1332"/>
      <c r="DE60" s="1327"/>
    </row>
    <row r="61" spans="1:109" s="1321" customFormat="1" ht="13" x14ac:dyDescent="0.2">
      <c r="A61" s="1284"/>
      <c r="B61" s="1331"/>
      <c r="C61" s="1330"/>
      <c r="D61" s="1330"/>
      <c r="E61" s="1330"/>
      <c r="F61" s="1330"/>
      <c r="G61" s="1330"/>
      <c r="H61" s="1330"/>
      <c r="I61" s="1330"/>
      <c r="J61" s="1330"/>
      <c r="K61" s="1330"/>
      <c r="L61" s="1330"/>
      <c r="M61" s="1329"/>
      <c r="N61" s="1329"/>
      <c r="O61" s="1330"/>
      <c r="P61" s="1330"/>
      <c r="Q61" s="1330"/>
      <c r="R61" s="1330"/>
      <c r="S61" s="1330"/>
      <c r="T61" s="1330"/>
      <c r="U61" s="1330"/>
      <c r="V61" s="1330"/>
      <c r="W61" s="1330"/>
      <c r="X61" s="1330"/>
      <c r="Y61" s="1330"/>
      <c r="Z61" s="1330"/>
      <c r="AA61" s="1330"/>
      <c r="AB61" s="1330"/>
      <c r="AC61" s="1330"/>
      <c r="AD61" s="1330"/>
      <c r="AE61" s="1330"/>
      <c r="AF61" s="1330"/>
      <c r="AG61" s="1330"/>
      <c r="AH61" s="1330"/>
      <c r="AI61" s="1330"/>
      <c r="AJ61" s="1330"/>
      <c r="AK61" s="1330"/>
      <c r="AL61" s="1330"/>
      <c r="AM61" s="1330"/>
      <c r="AN61" s="1330"/>
      <c r="AO61" s="1330"/>
      <c r="AP61" s="1330"/>
      <c r="AQ61" s="1330"/>
      <c r="AR61" s="1330"/>
      <c r="AS61" s="1329"/>
      <c r="AT61" s="1329"/>
      <c r="AU61" s="1330"/>
      <c r="AV61" s="1330"/>
      <c r="AW61" s="1330"/>
      <c r="AX61" s="1330"/>
      <c r="AY61" s="1330"/>
      <c r="AZ61" s="1330"/>
      <c r="BA61" s="1330"/>
      <c r="BB61" s="1330"/>
      <c r="BC61" s="1330"/>
      <c r="BD61" s="1330"/>
      <c r="BE61" s="1329"/>
      <c r="BF61" s="1329"/>
      <c r="BG61" s="1330"/>
      <c r="BH61" s="1330"/>
      <c r="BI61" s="1330"/>
      <c r="BJ61" s="1330"/>
      <c r="BK61" s="1330"/>
      <c r="BL61" s="1330"/>
      <c r="BM61" s="1330"/>
      <c r="BN61" s="1330"/>
      <c r="BO61" s="1330"/>
      <c r="BP61" s="1330"/>
      <c r="BQ61" s="1329"/>
      <c r="BR61" s="1329"/>
      <c r="BS61" s="1330"/>
      <c r="BT61" s="1330"/>
      <c r="BU61" s="1330"/>
      <c r="BV61" s="1330"/>
      <c r="BW61" s="1330"/>
      <c r="BX61" s="1330"/>
      <c r="BY61" s="1330"/>
      <c r="BZ61" s="1330"/>
      <c r="CA61" s="1330"/>
      <c r="CB61" s="1330"/>
      <c r="CC61" s="1329"/>
      <c r="CD61" s="1329"/>
      <c r="CE61" s="1330"/>
      <c r="CF61" s="1330"/>
      <c r="CG61" s="1330"/>
      <c r="CH61" s="1330"/>
      <c r="CI61" s="1330"/>
      <c r="CJ61" s="1330"/>
      <c r="CK61" s="1330"/>
      <c r="CL61" s="1330"/>
      <c r="CM61" s="1330"/>
      <c r="CN61" s="1330"/>
      <c r="CO61" s="1329"/>
      <c r="CP61" s="1329"/>
      <c r="CQ61" s="1330"/>
      <c r="CR61" s="1330"/>
      <c r="CS61" s="1330"/>
      <c r="CT61" s="1330"/>
      <c r="CU61" s="1330"/>
      <c r="CV61" s="1330"/>
      <c r="CW61" s="1330"/>
      <c r="CX61" s="1330"/>
      <c r="CY61" s="1330"/>
      <c r="CZ61" s="1330"/>
      <c r="DA61" s="1329"/>
      <c r="DB61" s="1329"/>
      <c r="DC61" s="1329"/>
      <c r="DD61" s="1328"/>
      <c r="DE61" s="1327"/>
    </row>
    <row r="62" spans="1:109" ht="13" x14ac:dyDescent="0.2">
      <c r="B62" s="1326"/>
      <c r="C62" s="1326"/>
      <c r="D62" s="1326"/>
      <c r="E62" s="1326"/>
      <c r="F62" s="1326"/>
      <c r="G62" s="1326"/>
      <c r="H62" s="1326"/>
      <c r="I62" s="1326"/>
      <c r="J62" s="1326"/>
      <c r="K62" s="1326"/>
      <c r="L62" s="1326"/>
      <c r="M62" s="1326"/>
      <c r="N62" s="1326"/>
      <c r="O62" s="1326"/>
      <c r="P62" s="1326"/>
      <c r="Q62" s="1326"/>
      <c r="R62" s="1326"/>
      <c r="S62" s="1326"/>
      <c r="T62" s="1326"/>
      <c r="U62" s="1326"/>
      <c r="V62" s="1326"/>
      <c r="W62" s="1326"/>
      <c r="X62" s="1326"/>
      <c r="Y62" s="1326"/>
      <c r="Z62" s="1326"/>
      <c r="AA62" s="1326"/>
      <c r="AB62" s="1326"/>
      <c r="AC62" s="1326"/>
      <c r="AD62" s="1326"/>
      <c r="AE62" s="1326"/>
      <c r="AF62" s="1326"/>
      <c r="AG62" s="1326"/>
      <c r="AH62" s="1326"/>
      <c r="AI62" s="1326"/>
      <c r="AJ62" s="1326"/>
      <c r="AK62" s="1326"/>
      <c r="AL62" s="1326"/>
      <c r="AM62" s="1326"/>
      <c r="AN62" s="1326"/>
      <c r="AO62" s="1326"/>
      <c r="AP62" s="1326"/>
      <c r="AQ62" s="1326"/>
      <c r="AR62" s="1326"/>
      <c r="AS62" s="1326"/>
      <c r="AT62" s="1326"/>
      <c r="AU62" s="1326"/>
      <c r="AV62" s="1326"/>
      <c r="AW62" s="1326"/>
      <c r="AX62" s="1326"/>
      <c r="AY62" s="1326"/>
      <c r="AZ62" s="1326"/>
      <c r="BA62" s="1326"/>
      <c r="BB62" s="1326"/>
      <c r="BC62" s="1326"/>
      <c r="BD62" s="1326"/>
      <c r="BE62" s="1326"/>
      <c r="BF62" s="1326"/>
      <c r="BG62" s="1326"/>
      <c r="BH62" s="1326"/>
      <c r="BI62" s="1326"/>
      <c r="BJ62" s="1326"/>
      <c r="BK62" s="1326"/>
      <c r="BL62" s="1326"/>
      <c r="BM62" s="1326"/>
      <c r="BN62" s="1326"/>
      <c r="BO62" s="1326"/>
      <c r="BP62" s="1326"/>
      <c r="BQ62" s="1326"/>
      <c r="BR62" s="1326"/>
      <c r="BS62" s="1326"/>
      <c r="BT62" s="1326"/>
      <c r="BU62" s="1326"/>
      <c r="BV62" s="1326"/>
      <c r="BW62" s="1326"/>
      <c r="BX62" s="1326"/>
      <c r="BY62" s="1326"/>
      <c r="BZ62" s="1326"/>
      <c r="CA62" s="1326"/>
      <c r="CB62" s="1326"/>
      <c r="CC62" s="1326"/>
      <c r="CD62" s="1326"/>
      <c r="CE62" s="1326"/>
      <c r="CF62" s="1326"/>
      <c r="CG62" s="1326"/>
      <c r="CH62" s="1326"/>
      <c r="CI62" s="1326"/>
      <c r="CJ62" s="1326"/>
      <c r="CK62" s="1326"/>
      <c r="CL62" s="1326"/>
      <c r="CM62" s="1326"/>
      <c r="CN62" s="1326"/>
      <c r="CO62" s="1326"/>
      <c r="CP62" s="1326"/>
      <c r="CQ62" s="1326"/>
      <c r="CR62" s="1326"/>
      <c r="CS62" s="1326"/>
      <c r="CT62" s="1326"/>
      <c r="CU62" s="1326"/>
      <c r="CV62" s="1326"/>
      <c r="CW62" s="1326"/>
      <c r="CX62" s="1326"/>
      <c r="CY62" s="1326"/>
      <c r="CZ62" s="1326"/>
      <c r="DA62" s="1326"/>
      <c r="DB62" s="1326"/>
      <c r="DC62" s="1326"/>
      <c r="DD62" s="1326"/>
      <c r="DE62" s="1284"/>
    </row>
    <row r="63" spans="1:109" ht="16.5" x14ac:dyDescent="0.2">
      <c r="B63" s="1325" t="s">
        <v>661</v>
      </c>
    </row>
    <row r="64" spans="1:109" ht="13" x14ac:dyDescent="0.2">
      <c r="B64" s="1285"/>
      <c r="G64" s="1322"/>
      <c r="I64" s="1324"/>
      <c r="J64" s="1324"/>
      <c r="K64" s="1324"/>
      <c r="L64" s="1324"/>
      <c r="M64" s="1324"/>
      <c r="N64" s="1323"/>
      <c r="AM64" s="1322"/>
      <c r="AN64" s="1322" t="s">
        <v>660</v>
      </c>
      <c r="AP64" s="1321"/>
      <c r="AQ64" s="1321"/>
      <c r="AR64" s="1321"/>
      <c r="AY64" s="1322"/>
      <c r="BA64" s="1321"/>
      <c r="BB64" s="1321"/>
      <c r="BC64" s="1321"/>
      <c r="BK64" s="1322"/>
      <c r="BM64" s="1321"/>
      <c r="BN64" s="1321"/>
      <c r="BO64" s="1321"/>
      <c r="BW64" s="1322"/>
      <c r="BY64" s="1321"/>
      <c r="BZ64" s="1321"/>
      <c r="CA64" s="1321"/>
      <c r="CI64" s="1322"/>
      <c r="CK64" s="1321"/>
      <c r="CL64" s="1321"/>
      <c r="CM64" s="1321"/>
      <c r="CU64" s="1322"/>
      <c r="CW64" s="1321"/>
      <c r="CX64" s="1321"/>
      <c r="CY64" s="1321"/>
    </row>
    <row r="65" spans="2:107" ht="13" x14ac:dyDescent="0.2">
      <c r="B65" s="1285"/>
      <c r="AN65" s="1320" t="s">
        <v>659</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18"/>
    </row>
    <row r="66" spans="2:107" ht="13" x14ac:dyDescent="0.2">
      <c r="B66" s="1285"/>
      <c r="AN66" s="1317"/>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5"/>
    </row>
    <row r="67" spans="2:107" ht="13" x14ac:dyDescent="0.2">
      <c r="B67" s="1285"/>
      <c r="AN67" s="1317"/>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5"/>
    </row>
    <row r="68" spans="2:107" ht="13" x14ac:dyDescent="0.2">
      <c r="B68" s="1285"/>
      <c r="AN68" s="1317"/>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5"/>
    </row>
    <row r="69" spans="2:107" ht="13" x14ac:dyDescent="0.2">
      <c r="B69" s="1285"/>
      <c r="AN69" s="1314"/>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2"/>
    </row>
    <row r="70" spans="2:107" ht="13" x14ac:dyDescent="0.2">
      <c r="B70" s="1285"/>
      <c r="H70" s="1311"/>
      <c r="I70" s="1311"/>
      <c r="J70" s="1309"/>
      <c r="K70" s="1309"/>
      <c r="L70" s="1308"/>
      <c r="M70" s="1309"/>
      <c r="N70" s="1308"/>
      <c r="AN70" s="1299"/>
      <c r="AO70" s="1299"/>
      <c r="AP70" s="1299"/>
      <c r="AZ70" s="1299"/>
      <c r="BA70" s="1299"/>
      <c r="BB70" s="1299"/>
      <c r="BL70" s="1299"/>
      <c r="BM70" s="1299"/>
      <c r="BN70" s="1299"/>
      <c r="BX70" s="1299"/>
      <c r="BY70" s="1299"/>
      <c r="BZ70" s="1299"/>
      <c r="CJ70" s="1299"/>
      <c r="CK70" s="1299"/>
      <c r="CL70" s="1299"/>
      <c r="CV70" s="1299"/>
      <c r="CW70" s="1299"/>
      <c r="CX70" s="1299"/>
    </row>
    <row r="71" spans="2:107" ht="13" x14ac:dyDescent="0.2">
      <c r="B71" s="1285"/>
      <c r="G71" s="1307"/>
      <c r="I71" s="1310"/>
      <c r="J71" s="1309"/>
      <c r="K71" s="1309"/>
      <c r="L71" s="1308"/>
      <c r="M71" s="1309"/>
      <c r="N71" s="1308"/>
      <c r="AM71" s="1307"/>
      <c r="AN71" s="1284" t="s">
        <v>658</v>
      </c>
    </row>
    <row r="72" spans="2:107" ht="13" x14ac:dyDescent="0.2">
      <c r="B72" s="1285"/>
      <c r="G72" s="1297"/>
      <c r="H72" s="1297"/>
      <c r="I72" s="1297"/>
      <c r="J72" s="1297"/>
      <c r="K72" s="1306"/>
      <c r="L72" s="1306"/>
      <c r="M72" s="1305"/>
      <c r="N72" s="1305"/>
      <c r="AN72" s="1304"/>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2"/>
      <c r="BP72" s="1294" t="s">
        <v>577</v>
      </c>
      <c r="BQ72" s="1294"/>
      <c r="BR72" s="1294"/>
      <c r="BS72" s="1294"/>
      <c r="BT72" s="1294"/>
      <c r="BU72" s="1294"/>
      <c r="BV72" s="1294"/>
      <c r="BW72" s="1294"/>
      <c r="BX72" s="1294" t="s">
        <v>578</v>
      </c>
      <c r="BY72" s="1294"/>
      <c r="BZ72" s="1294"/>
      <c r="CA72" s="1294"/>
      <c r="CB72" s="1294"/>
      <c r="CC72" s="1294"/>
      <c r="CD72" s="1294"/>
      <c r="CE72" s="1294"/>
      <c r="CF72" s="1294" t="s">
        <v>579</v>
      </c>
      <c r="CG72" s="1294"/>
      <c r="CH72" s="1294"/>
      <c r="CI72" s="1294"/>
      <c r="CJ72" s="1294"/>
      <c r="CK72" s="1294"/>
      <c r="CL72" s="1294"/>
      <c r="CM72" s="1294"/>
      <c r="CN72" s="1294" t="s">
        <v>580</v>
      </c>
      <c r="CO72" s="1294"/>
      <c r="CP72" s="1294"/>
      <c r="CQ72" s="1294"/>
      <c r="CR72" s="1294"/>
      <c r="CS72" s="1294"/>
      <c r="CT72" s="1294"/>
      <c r="CU72" s="1294"/>
      <c r="CV72" s="1294" t="s">
        <v>581</v>
      </c>
      <c r="CW72" s="1294"/>
      <c r="CX72" s="1294"/>
      <c r="CY72" s="1294"/>
      <c r="CZ72" s="1294"/>
      <c r="DA72" s="1294"/>
      <c r="DB72" s="1294"/>
      <c r="DC72" s="1294"/>
    </row>
    <row r="73" spans="2:107" ht="13" x14ac:dyDescent="0.2">
      <c r="B73" s="1285"/>
      <c r="G73" s="1301"/>
      <c r="H73" s="1301"/>
      <c r="I73" s="1301"/>
      <c r="J73" s="1301"/>
      <c r="K73" s="1298"/>
      <c r="L73" s="1298"/>
      <c r="M73" s="1298"/>
      <c r="N73" s="1298"/>
      <c r="AM73" s="1299"/>
      <c r="AN73" s="1293" t="s">
        <v>657</v>
      </c>
      <c r="AO73" s="1293"/>
      <c r="AP73" s="1293"/>
      <c r="AQ73" s="1293"/>
      <c r="AR73" s="1293"/>
      <c r="AS73" s="1293"/>
      <c r="AT73" s="1293"/>
      <c r="AU73" s="1293"/>
      <c r="AV73" s="1293"/>
      <c r="AW73" s="1293"/>
      <c r="AX73" s="1293"/>
      <c r="AY73" s="1293"/>
      <c r="AZ73" s="1293"/>
      <c r="BA73" s="1293"/>
      <c r="BB73" s="1293" t="s">
        <v>655</v>
      </c>
      <c r="BC73" s="1293"/>
      <c r="BD73" s="1293"/>
      <c r="BE73" s="1293"/>
      <c r="BF73" s="1293"/>
      <c r="BG73" s="1293"/>
      <c r="BH73" s="1293"/>
      <c r="BI73" s="1293"/>
      <c r="BJ73" s="1293"/>
      <c r="BK73" s="1293"/>
      <c r="BL73" s="1293"/>
      <c r="BM73" s="1293"/>
      <c r="BN73" s="1293"/>
      <c r="BO73" s="1293"/>
      <c r="BP73" s="1292">
        <v>80</v>
      </c>
      <c r="BQ73" s="1292"/>
      <c r="BR73" s="1292"/>
      <c r="BS73" s="1292"/>
      <c r="BT73" s="1292"/>
      <c r="BU73" s="1292"/>
      <c r="BV73" s="1292"/>
      <c r="BW73" s="1292"/>
      <c r="BX73" s="1292">
        <v>78.8</v>
      </c>
      <c r="BY73" s="1292"/>
      <c r="BZ73" s="1292"/>
      <c r="CA73" s="1292"/>
      <c r="CB73" s="1292"/>
      <c r="CC73" s="1292"/>
      <c r="CD73" s="1292"/>
      <c r="CE73" s="1292"/>
      <c r="CF73" s="1292">
        <v>71</v>
      </c>
      <c r="CG73" s="1292"/>
      <c r="CH73" s="1292"/>
      <c r="CI73" s="1292"/>
      <c r="CJ73" s="1292"/>
      <c r="CK73" s="1292"/>
      <c r="CL73" s="1292"/>
      <c r="CM73" s="1292"/>
      <c r="CN73" s="1292">
        <v>66.099999999999994</v>
      </c>
      <c r="CO73" s="1292"/>
      <c r="CP73" s="1292"/>
      <c r="CQ73" s="1292"/>
      <c r="CR73" s="1292"/>
      <c r="CS73" s="1292"/>
      <c r="CT73" s="1292"/>
      <c r="CU73" s="1292"/>
      <c r="CV73" s="1292">
        <v>61.6</v>
      </c>
      <c r="CW73" s="1292"/>
      <c r="CX73" s="1292"/>
      <c r="CY73" s="1292"/>
      <c r="CZ73" s="1292"/>
      <c r="DA73" s="1292"/>
      <c r="DB73" s="1292"/>
      <c r="DC73" s="1292"/>
    </row>
    <row r="74" spans="2:107" ht="13" x14ac:dyDescent="0.2">
      <c r="B74" s="1285"/>
      <c r="G74" s="1301"/>
      <c r="H74" s="1301"/>
      <c r="I74" s="1301"/>
      <c r="J74" s="1301"/>
      <c r="K74" s="1298"/>
      <c r="L74" s="1298"/>
      <c r="M74" s="1298"/>
      <c r="N74" s="1298"/>
      <c r="AM74" s="1299"/>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92"/>
      <c r="BQ74" s="1292"/>
      <c r="BR74" s="1292"/>
      <c r="BS74" s="1292"/>
      <c r="BT74" s="1292"/>
      <c r="BU74" s="1292"/>
      <c r="BV74" s="1292"/>
      <c r="BW74" s="1292"/>
      <c r="BX74" s="1292"/>
      <c r="BY74" s="1292"/>
      <c r="BZ74" s="1292"/>
      <c r="CA74" s="1292"/>
      <c r="CB74" s="1292"/>
      <c r="CC74" s="1292"/>
      <c r="CD74" s="1292"/>
      <c r="CE74" s="1292"/>
      <c r="CF74" s="1292"/>
      <c r="CG74" s="1292"/>
      <c r="CH74" s="1292"/>
      <c r="CI74" s="1292"/>
      <c r="CJ74" s="1292"/>
      <c r="CK74" s="1292"/>
      <c r="CL74" s="1292"/>
      <c r="CM74" s="1292"/>
      <c r="CN74" s="1292"/>
      <c r="CO74" s="1292"/>
      <c r="CP74" s="1292"/>
      <c r="CQ74" s="1292"/>
      <c r="CR74" s="1292"/>
      <c r="CS74" s="1292"/>
      <c r="CT74" s="1292"/>
      <c r="CU74" s="1292"/>
      <c r="CV74" s="1292"/>
      <c r="CW74" s="1292"/>
      <c r="CX74" s="1292"/>
      <c r="CY74" s="1292"/>
      <c r="CZ74" s="1292"/>
      <c r="DA74" s="1292"/>
      <c r="DB74" s="1292"/>
      <c r="DC74" s="1292"/>
    </row>
    <row r="75" spans="2:107" ht="13" x14ac:dyDescent="0.2">
      <c r="B75" s="1285"/>
      <c r="G75" s="1301"/>
      <c r="H75" s="1301"/>
      <c r="I75" s="1297"/>
      <c r="J75" s="1297"/>
      <c r="K75" s="1300"/>
      <c r="L75" s="1300"/>
      <c r="M75" s="1300"/>
      <c r="N75" s="1300"/>
      <c r="AM75" s="1299"/>
      <c r="AN75" s="1293"/>
      <c r="AO75" s="1293"/>
      <c r="AP75" s="1293"/>
      <c r="AQ75" s="1293"/>
      <c r="AR75" s="1293"/>
      <c r="AS75" s="1293"/>
      <c r="AT75" s="1293"/>
      <c r="AU75" s="1293"/>
      <c r="AV75" s="1293"/>
      <c r="AW75" s="1293"/>
      <c r="AX75" s="1293"/>
      <c r="AY75" s="1293"/>
      <c r="AZ75" s="1293"/>
      <c r="BA75" s="1293"/>
      <c r="BB75" s="1293" t="s">
        <v>654</v>
      </c>
      <c r="BC75" s="1293"/>
      <c r="BD75" s="1293"/>
      <c r="BE75" s="1293"/>
      <c r="BF75" s="1293"/>
      <c r="BG75" s="1293"/>
      <c r="BH75" s="1293"/>
      <c r="BI75" s="1293"/>
      <c r="BJ75" s="1293"/>
      <c r="BK75" s="1293"/>
      <c r="BL75" s="1293"/>
      <c r="BM75" s="1293"/>
      <c r="BN75" s="1293"/>
      <c r="BO75" s="1293"/>
      <c r="BP75" s="1292">
        <v>7.4</v>
      </c>
      <c r="BQ75" s="1292"/>
      <c r="BR75" s="1292"/>
      <c r="BS75" s="1292"/>
      <c r="BT75" s="1292"/>
      <c r="BU75" s="1292"/>
      <c r="BV75" s="1292"/>
      <c r="BW75" s="1292"/>
      <c r="BX75" s="1292">
        <v>6.6</v>
      </c>
      <c r="BY75" s="1292"/>
      <c r="BZ75" s="1292"/>
      <c r="CA75" s="1292"/>
      <c r="CB75" s="1292"/>
      <c r="CC75" s="1292"/>
      <c r="CD75" s="1292"/>
      <c r="CE75" s="1292"/>
      <c r="CF75" s="1292">
        <v>5.7</v>
      </c>
      <c r="CG75" s="1292"/>
      <c r="CH75" s="1292"/>
      <c r="CI75" s="1292"/>
      <c r="CJ75" s="1292"/>
      <c r="CK75" s="1292"/>
      <c r="CL75" s="1292"/>
      <c r="CM75" s="1292"/>
      <c r="CN75" s="1292">
        <v>4.5999999999999996</v>
      </c>
      <c r="CO75" s="1292"/>
      <c r="CP75" s="1292"/>
      <c r="CQ75" s="1292"/>
      <c r="CR75" s="1292"/>
      <c r="CS75" s="1292"/>
      <c r="CT75" s="1292"/>
      <c r="CU75" s="1292"/>
      <c r="CV75" s="1292">
        <v>4.3</v>
      </c>
      <c r="CW75" s="1292"/>
      <c r="CX75" s="1292"/>
      <c r="CY75" s="1292"/>
      <c r="CZ75" s="1292"/>
      <c r="DA75" s="1292"/>
      <c r="DB75" s="1292"/>
      <c r="DC75" s="1292"/>
    </row>
    <row r="76" spans="2:107" ht="13" x14ac:dyDescent="0.2">
      <c r="B76" s="1285"/>
      <c r="G76" s="1301"/>
      <c r="H76" s="1301"/>
      <c r="I76" s="1297"/>
      <c r="J76" s="1297"/>
      <c r="K76" s="1300"/>
      <c r="L76" s="1300"/>
      <c r="M76" s="1300"/>
      <c r="N76" s="1300"/>
      <c r="AM76" s="1299"/>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92"/>
      <c r="BQ76" s="1292"/>
      <c r="BR76" s="1292"/>
      <c r="BS76" s="1292"/>
      <c r="BT76" s="1292"/>
      <c r="BU76" s="1292"/>
      <c r="BV76" s="1292"/>
      <c r="BW76" s="1292"/>
      <c r="BX76" s="1292"/>
      <c r="BY76" s="1292"/>
      <c r="BZ76" s="1292"/>
      <c r="CA76" s="1292"/>
      <c r="CB76" s="1292"/>
      <c r="CC76" s="1292"/>
      <c r="CD76" s="1292"/>
      <c r="CE76" s="1292"/>
      <c r="CF76" s="1292"/>
      <c r="CG76" s="1292"/>
      <c r="CH76" s="1292"/>
      <c r="CI76" s="1292"/>
      <c r="CJ76" s="1292"/>
      <c r="CK76" s="1292"/>
      <c r="CL76" s="1292"/>
      <c r="CM76" s="1292"/>
      <c r="CN76" s="1292"/>
      <c r="CO76" s="1292"/>
      <c r="CP76" s="1292"/>
      <c r="CQ76" s="1292"/>
      <c r="CR76" s="1292"/>
      <c r="CS76" s="1292"/>
      <c r="CT76" s="1292"/>
      <c r="CU76" s="1292"/>
      <c r="CV76" s="1292"/>
      <c r="CW76" s="1292"/>
      <c r="CX76" s="1292"/>
      <c r="CY76" s="1292"/>
      <c r="CZ76" s="1292"/>
      <c r="DA76" s="1292"/>
      <c r="DB76" s="1292"/>
      <c r="DC76" s="1292"/>
    </row>
    <row r="77" spans="2:107" ht="13" x14ac:dyDescent="0.2">
      <c r="B77" s="1285"/>
      <c r="G77" s="1297"/>
      <c r="H77" s="1297"/>
      <c r="I77" s="1297"/>
      <c r="J77" s="1297"/>
      <c r="K77" s="1298"/>
      <c r="L77" s="1298"/>
      <c r="M77" s="1298"/>
      <c r="N77" s="1298"/>
      <c r="AN77" s="1294" t="s">
        <v>656</v>
      </c>
      <c r="AO77" s="1294"/>
      <c r="AP77" s="1294"/>
      <c r="AQ77" s="1294"/>
      <c r="AR77" s="1294"/>
      <c r="AS77" s="1294"/>
      <c r="AT77" s="1294"/>
      <c r="AU77" s="1294"/>
      <c r="AV77" s="1294"/>
      <c r="AW77" s="1294"/>
      <c r="AX77" s="1294"/>
      <c r="AY77" s="1294"/>
      <c r="AZ77" s="1294"/>
      <c r="BA77" s="1294"/>
      <c r="BB77" s="1293" t="s">
        <v>655</v>
      </c>
      <c r="BC77" s="1293"/>
      <c r="BD77" s="1293"/>
      <c r="BE77" s="1293"/>
      <c r="BF77" s="1293"/>
      <c r="BG77" s="1293"/>
      <c r="BH77" s="1293"/>
      <c r="BI77" s="1293"/>
      <c r="BJ77" s="1293"/>
      <c r="BK77" s="1293"/>
      <c r="BL77" s="1293"/>
      <c r="BM77" s="1293"/>
      <c r="BN77" s="1293"/>
      <c r="BO77" s="1293"/>
      <c r="BP77" s="1292">
        <v>115.7</v>
      </c>
      <c r="BQ77" s="1292"/>
      <c r="BR77" s="1292"/>
      <c r="BS77" s="1292"/>
      <c r="BT77" s="1292"/>
      <c r="BU77" s="1292"/>
      <c r="BV77" s="1292"/>
      <c r="BW77" s="1292"/>
      <c r="BX77" s="1292">
        <v>106</v>
      </c>
      <c r="BY77" s="1292"/>
      <c r="BZ77" s="1292"/>
      <c r="CA77" s="1292"/>
      <c r="CB77" s="1292"/>
      <c r="CC77" s="1292"/>
      <c r="CD77" s="1292"/>
      <c r="CE77" s="1292"/>
      <c r="CF77" s="1292">
        <v>97.6</v>
      </c>
      <c r="CG77" s="1292"/>
      <c r="CH77" s="1292"/>
      <c r="CI77" s="1292"/>
      <c r="CJ77" s="1292"/>
      <c r="CK77" s="1292"/>
      <c r="CL77" s="1292"/>
      <c r="CM77" s="1292"/>
      <c r="CN77" s="1292">
        <v>91.6</v>
      </c>
      <c r="CO77" s="1292"/>
      <c r="CP77" s="1292"/>
      <c r="CQ77" s="1292"/>
      <c r="CR77" s="1292"/>
      <c r="CS77" s="1292"/>
      <c r="CT77" s="1292"/>
      <c r="CU77" s="1292"/>
      <c r="CV77" s="1292">
        <v>86</v>
      </c>
      <c r="CW77" s="1292"/>
      <c r="CX77" s="1292"/>
      <c r="CY77" s="1292"/>
      <c r="CZ77" s="1292"/>
      <c r="DA77" s="1292"/>
      <c r="DB77" s="1292"/>
      <c r="DC77" s="1292"/>
    </row>
    <row r="78" spans="2:107" ht="13" x14ac:dyDescent="0.2">
      <c r="B78" s="1285"/>
      <c r="G78" s="1297"/>
      <c r="H78" s="1297"/>
      <c r="I78" s="1297"/>
      <c r="J78" s="1297"/>
      <c r="K78" s="1298"/>
      <c r="L78" s="1298"/>
      <c r="M78" s="1298"/>
      <c r="N78" s="1298"/>
      <c r="AN78" s="1294"/>
      <c r="AO78" s="1294"/>
      <c r="AP78" s="1294"/>
      <c r="AQ78" s="1294"/>
      <c r="AR78" s="1294"/>
      <c r="AS78" s="1294"/>
      <c r="AT78" s="1294"/>
      <c r="AU78" s="1294"/>
      <c r="AV78" s="1294"/>
      <c r="AW78" s="1294"/>
      <c r="AX78" s="1294"/>
      <c r="AY78" s="1294"/>
      <c r="AZ78" s="1294"/>
      <c r="BA78" s="1294"/>
      <c r="BB78" s="1293"/>
      <c r="BC78" s="1293"/>
      <c r="BD78" s="1293"/>
      <c r="BE78" s="1293"/>
      <c r="BF78" s="1293"/>
      <c r="BG78" s="1293"/>
      <c r="BH78" s="1293"/>
      <c r="BI78" s="1293"/>
      <c r="BJ78" s="1293"/>
      <c r="BK78" s="1293"/>
      <c r="BL78" s="1293"/>
      <c r="BM78" s="1293"/>
      <c r="BN78" s="1293"/>
      <c r="BO78" s="1293"/>
      <c r="BP78" s="1292"/>
      <c r="BQ78" s="1292"/>
      <c r="BR78" s="1292"/>
      <c r="BS78" s="1292"/>
      <c r="BT78" s="1292"/>
      <c r="BU78" s="1292"/>
      <c r="BV78" s="1292"/>
      <c r="BW78" s="1292"/>
      <c r="BX78" s="1292"/>
      <c r="BY78" s="1292"/>
      <c r="BZ78" s="1292"/>
      <c r="CA78" s="1292"/>
      <c r="CB78" s="1292"/>
      <c r="CC78" s="1292"/>
      <c r="CD78" s="1292"/>
      <c r="CE78" s="1292"/>
      <c r="CF78" s="1292"/>
      <c r="CG78" s="1292"/>
      <c r="CH78" s="1292"/>
      <c r="CI78" s="1292"/>
      <c r="CJ78" s="1292"/>
      <c r="CK78" s="1292"/>
      <c r="CL78" s="1292"/>
      <c r="CM78" s="1292"/>
      <c r="CN78" s="1292"/>
      <c r="CO78" s="1292"/>
      <c r="CP78" s="1292"/>
      <c r="CQ78" s="1292"/>
      <c r="CR78" s="1292"/>
      <c r="CS78" s="1292"/>
      <c r="CT78" s="1292"/>
      <c r="CU78" s="1292"/>
      <c r="CV78" s="1292"/>
      <c r="CW78" s="1292"/>
      <c r="CX78" s="1292"/>
      <c r="CY78" s="1292"/>
      <c r="CZ78" s="1292"/>
      <c r="DA78" s="1292"/>
      <c r="DB78" s="1292"/>
      <c r="DC78" s="1292"/>
    </row>
    <row r="79" spans="2:107" ht="13" x14ac:dyDescent="0.2">
      <c r="B79" s="1285"/>
      <c r="G79" s="1297"/>
      <c r="H79" s="1297"/>
      <c r="I79" s="1296"/>
      <c r="J79" s="1296"/>
      <c r="K79" s="1295"/>
      <c r="L79" s="1295"/>
      <c r="M79" s="1295"/>
      <c r="N79" s="1295"/>
      <c r="AN79" s="1294"/>
      <c r="AO79" s="1294"/>
      <c r="AP79" s="1294"/>
      <c r="AQ79" s="1294"/>
      <c r="AR79" s="1294"/>
      <c r="AS79" s="1294"/>
      <c r="AT79" s="1294"/>
      <c r="AU79" s="1294"/>
      <c r="AV79" s="1294"/>
      <c r="AW79" s="1294"/>
      <c r="AX79" s="1294"/>
      <c r="AY79" s="1294"/>
      <c r="AZ79" s="1294"/>
      <c r="BA79" s="1294"/>
      <c r="BB79" s="1293" t="s">
        <v>654</v>
      </c>
      <c r="BC79" s="1293"/>
      <c r="BD79" s="1293"/>
      <c r="BE79" s="1293"/>
      <c r="BF79" s="1293"/>
      <c r="BG79" s="1293"/>
      <c r="BH79" s="1293"/>
      <c r="BI79" s="1293"/>
      <c r="BJ79" s="1293"/>
      <c r="BK79" s="1293"/>
      <c r="BL79" s="1293"/>
      <c r="BM79" s="1293"/>
      <c r="BN79" s="1293"/>
      <c r="BO79" s="1293"/>
      <c r="BP79" s="1292">
        <v>10.3</v>
      </c>
      <c r="BQ79" s="1292"/>
      <c r="BR79" s="1292"/>
      <c r="BS79" s="1292"/>
      <c r="BT79" s="1292"/>
      <c r="BU79" s="1292"/>
      <c r="BV79" s="1292"/>
      <c r="BW79" s="1292"/>
      <c r="BX79" s="1292">
        <v>9</v>
      </c>
      <c r="BY79" s="1292"/>
      <c r="BZ79" s="1292"/>
      <c r="CA79" s="1292"/>
      <c r="CB79" s="1292"/>
      <c r="CC79" s="1292"/>
      <c r="CD79" s="1292"/>
      <c r="CE79" s="1292"/>
      <c r="CF79" s="1292">
        <v>8</v>
      </c>
      <c r="CG79" s="1292"/>
      <c r="CH79" s="1292"/>
      <c r="CI79" s="1292"/>
      <c r="CJ79" s="1292"/>
      <c r="CK79" s="1292"/>
      <c r="CL79" s="1292"/>
      <c r="CM79" s="1292"/>
      <c r="CN79" s="1292">
        <v>7.3</v>
      </c>
      <c r="CO79" s="1292"/>
      <c r="CP79" s="1292"/>
      <c r="CQ79" s="1292"/>
      <c r="CR79" s="1292"/>
      <c r="CS79" s="1292"/>
      <c r="CT79" s="1292"/>
      <c r="CU79" s="1292"/>
      <c r="CV79" s="1292">
        <v>7.3</v>
      </c>
      <c r="CW79" s="1292"/>
      <c r="CX79" s="1292"/>
      <c r="CY79" s="1292"/>
      <c r="CZ79" s="1292"/>
      <c r="DA79" s="1292"/>
      <c r="DB79" s="1292"/>
      <c r="DC79" s="1292"/>
    </row>
    <row r="80" spans="2:107" ht="13" x14ac:dyDescent="0.2">
      <c r="B80" s="1285"/>
      <c r="G80" s="1297"/>
      <c r="H80" s="1297"/>
      <c r="I80" s="1296"/>
      <c r="J80" s="1296"/>
      <c r="K80" s="1295"/>
      <c r="L80" s="1295"/>
      <c r="M80" s="1295"/>
      <c r="N80" s="1295"/>
      <c r="AN80" s="1294"/>
      <c r="AO80" s="1294"/>
      <c r="AP80" s="1294"/>
      <c r="AQ80" s="1294"/>
      <c r="AR80" s="1294"/>
      <c r="AS80" s="1294"/>
      <c r="AT80" s="1294"/>
      <c r="AU80" s="1294"/>
      <c r="AV80" s="1294"/>
      <c r="AW80" s="1294"/>
      <c r="AX80" s="1294"/>
      <c r="AY80" s="1294"/>
      <c r="AZ80" s="1294"/>
      <c r="BA80" s="1294"/>
      <c r="BB80" s="1293"/>
      <c r="BC80" s="1293"/>
      <c r="BD80" s="1293"/>
      <c r="BE80" s="1293"/>
      <c r="BF80" s="1293"/>
      <c r="BG80" s="1293"/>
      <c r="BH80" s="1293"/>
      <c r="BI80" s="1293"/>
      <c r="BJ80" s="1293"/>
      <c r="BK80" s="1293"/>
      <c r="BL80" s="1293"/>
      <c r="BM80" s="1293"/>
      <c r="BN80" s="1293"/>
      <c r="BO80" s="1293"/>
      <c r="BP80" s="1292"/>
      <c r="BQ80" s="1292"/>
      <c r="BR80" s="1292"/>
      <c r="BS80" s="1292"/>
      <c r="BT80" s="1292"/>
      <c r="BU80" s="1292"/>
      <c r="BV80" s="1292"/>
      <c r="BW80" s="1292"/>
      <c r="BX80" s="1292"/>
      <c r="BY80" s="1292"/>
      <c r="BZ80" s="1292"/>
      <c r="CA80" s="1292"/>
      <c r="CB80" s="1292"/>
      <c r="CC80" s="1292"/>
      <c r="CD80" s="1292"/>
      <c r="CE80" s="1292"/>
      <c r="CF80" s="1292"/>
      <c r="CG80" s="1292"/>
      <c r="CH80" s="1292"/>
      <c r="CI80" s="1292"/>
      <c r="CJ80" s="1292"/>
      <c r="CK80" s="1292"/>
      <c r="CL80" s="1292"/>
      <c r="CM80" s="1292"/>
      <c r="CN80" s="1292"/>
      <c r="CO80" s="1292"/>
      <c r="CP80" s="1292"/>
      <c r="CQ80" s="1292"/>
      <c r="CR80" s="1292"/>
      <c r="CS80" s="1292"/>
      <c r="CT80" s="1292"/>
      <c r="CU80" s="1292"/>
      <c r="CV80" s="1292"/>
      <c r="CW80" s="1292"/>
      <c r="CX80" s="1292"/>
      <c r="CY80" s="1292"/>
      <c r="CZ80" s="1292"/>
      <c r="DA80" s="1292"/>
      <c r="DB80" s="1292"/>
      <c r="DC80" s="1292"/>
    </row>
    <row r="81" spans="2:109" ht="13" x14ac:dyDescent="0.2">
      <c r="B81" s="1285"/>
    </row>
    <row r="82" spans="2:109" ht="16.5" x14ac:dyDescent="0.2">
      <c r="B82" s="1285"/>
      <c r="K82" s="1291"/>
      <c r="L82" s="1291"/>
      <c r="M82" s="1291"/>
      <c r="N82" s="1291"/>
      <c r="AQ82" s="1291"/>
      <c r="AR82" s="1291"/>
      <c r="AS82" s="1291"/>
      <c r="AT82" s="1291"/>
      <c r="BC82" s="1291"/>
      <c r="BD82" s="1291"/>
      <c r="BE82" s="1291"/>
      <c r="BF82" s="1291"/>
      <c r="BO82" s="1291"/>
      <c r="BP82" s="1291"/>
      <c r="BQ82" s="1291"/>
      <c r="BR82" s="1291"/>
      <c r="CA82" s="1291"/>
      <c r="CB82" s="1291"/>
      <c r="CC82" s="1291"/>
      <c r="CD82" s="1291"/>
      <c r="CM82" s="1291"/>
      <c r="CN82" s="1291"/>
      <c r="CO82" s="1291"/>
      <c r="CP82" s="1291"/>
      <c r="CY82" s="1291"/>
      <c r="CZ82" s="1291"/>
      <c r="DA82" s="1291"/>
      <c r="DB82" s="1291"/>
      <c r="DC82" s="1291"/>
    </row>
    <row r="83" spans="2:109" ht="13" x14ac:dyDescent="0.2">
      <c r="B83" s="1290"/>
      <c r="C83" s="1289"/>
      <c r="D83" s="1289"/>
      <c r="E83" s="1289"/>
      <c r="F83" s="1289"/>
      <c r="G83" s="1289"/>
      <c r="H83" s="1289"/>
      <c r="I83" s="1289"/>
      <c r="J83" s="1289"/>
      <c r="K83" s="1289"/>
      <c r="L83" s="1289"/>
      <c r="M83" s="1289"/>
      <c r="N83" s="1289"/>
      <c r="O83" s="1289"/>
      <c r="P83" s="1289"/>
      <c r="Q83" s="1289"/>
      <c r="R83" s="1289"/>
      <c r="S83" s="1289"/>
      <c r="T83" s="1289"/>
      <c r="U83" s="1289"/>
      <c r="V83" s="1289"/>
      <c r="W83" s="1289"/>
      <c r="X83" s="1289"/>
      <c r="Y83" s="1289"/>
      <c r="Z83" s="1289"/>
      <c r="AA83" s="1289"/>
      <c r="AB83" s="1289"/>
      <c r="AC83" s="1289"/>
      <c r="AD83" s="1289"/>
      <c r="AE83" s="1289"/>
      <c r="AF83" s="1289"/>
      <c r="AG83" s="1289"/>
      <c r="AH83" s="1289"/>
      <c r="AI83" s="1289"/>
      <c r="AJ83" s="1289"/>
      <c r="AK83" s="1289"/>
      <c r="AL83" s="1289"/>
      <c r="AM83" s="1289"/>
      <c r="AN83" s="1289"/>
      <c r="AO83" s="1289"/>
      <c r="AP83" s="1289"/>
      <c r="AQ83" s="1289"/>
      <c r="AR83" s="1289"/>
      <c r="AS83" s="1289"/>
      <c r="AT83" s="1289"/>
      <c r="AU83" s="1289"/>
      <c r="AV83" s="1289"/>
      <c r="AW83" s="1289"/>
      <c r="AX83" s="1289"/>
      <c r="AY83" s="1289"/>
      <c r="AZ83" s="1289"/>
      <c r="BA83" s="1289"/>
      <c r="BB83" s="1289"/>
      <c r="BC83" s="1289"/>
      <c r="BD83" s="1289"/>
      <c r="BE83" s="1289"/>
      <c r="BF83" s="1289"/>
      <c r="BG83" s="1289"/>
      <c r="BH83" s="1289"/>
      <c r="BI83" s="1289"/>
      <c r="BJ83" s="1289"/>
      <c r="BK83" s="1289"/>
      <c r="BL83" s="1289"/>
      <c r="BM83" s="1289"/>
      <c r="BN83" s="1289"/>
      <c r="BO83" s="1289"/>
      <c r="BP83" s="1289"/>
      <c r="BQ83" s="1289"/>
      <c r="BR83" s="1289"/>
      <c r="BS83" s="1289"/>
      <c r="BT83" s="1289"/>
      <c r="BU83" s="1289"/>
      <c r="BV83" s="1289"/>
      <c r="BW83" s="1289"/>
      <c r="BX83" s="1289"/>
      <c r="BY83" s="1289"/>
      <c r="BZ83" s="1289"/>
      <c r="CA83" s="1289"/>
      <c r="CB83" s="1289"/>
      <c r="CC83" s="1289"/>
      <c r="CD83" s="1289"/>
      <c r="CE83" s="1289"/>
      <c r="CF83" s="1289"/>
      <c r="CG83" s="1289"/>
      <c r="CH83" s="1289"/>
      <c r="CI83" s="1289"/>
      <c r="CJ83" s="1289"/>
      <c r="CK83" s="1289"/>
      <c r="CL83" s="1289"/>
      <c r="CM83" s="1289"/>
      <c r="CN83" s="1289"/>
      <c r="CO83" s="1289"/>
      <c r="CP83" s="1289"/>
      <c r="CQ83" s="1289"/>
      <c r="CR83" s="1289"/>
      <c r="CS83" s="1289"/>
      <c r="CT83" s="1289"/>
      <c r="CU83" s="1289"/>
      <c r="CV83" s="1289"/>
      <c r="CW83" s="1289"/>
      <c r="CX83" s="1289"/>
      <c r="CY83" s="1289"/>
      <c r="CZ83" s="1289"/>
      <c r="DA83" s="1289"/>
      <c r="DB83" s="1289"/>
      <c r="DC83" s="1289"/>
      <c r="DD83" s="1288"/>
    </row>
    <row r="84" spans="2:109" ht="13" x14ac:dyDescent="0.2">
      <c r="DD84" s="1284"/>
      <c r="DE84" s="1284"/>
    </row>
    <row r="85" spans="2:109" ht="13" x14ac:dyDescent="0.2">
      <c r="DD85" s="1284"/>
      <c r="DE85" s="1284"/>
    </row>
    <row r="86" spans="2:109" ht="13" hidden="1" x14ac:dyDescent="0.2">
      <c r="DD86" s="1284"/>
      <c r="DE86" s="1284"/>
    </row>
    <row r="87" spans="2:109" ht="13" hidden="1" x14ac:dyDescent="0.2">
      <c r="K87" s="1287"/>
      <c r="AQ87" s="1287"/>
      <c r="BC87" s="1287"/>
      <c r="BO87" s="1287"/>
      <c r="CA87" s="1287"/>
      <c r="CM87" s="1287"/>
      <c r="CY87" s="1287"/>
      <c r="DD87" s="1284"/>
      <c r="DE87" s="1284"/>
    </row>
    <row r="88" spans="2:109" ht="13" hidden="1" x14ac:dyDescent="0.2">
      <c r="DD88" s="1284"/>
      <c r="DE88" s="1284"/>
    </row>
    <row r="89" spans="2:109" ht="13" hidden="1" x14ac:dyDescent="0.2">
      <c r="DD89" s="1284"/>
      <c r="DE89" s="1284"/>
    </row>
    <row r="90" spans="2:109" ht="13" hidden="1" x14ac:dyDescent="0.2">
      <c r="DD90" s="1284"/>
      <c r="DE90" s="1284"/>
    </row>
    <row r="91" spans="2:109" ht="13" hidden="1" x14ac:dyDescent="0.2">
      <c r="DD91" s="1284"/>
      <c r="DE91" s="1284"/>
    </row>
    <row r="92" spans="2:109" ht="13.5" hidden="1" customHeight="1" x14ac:dyDescent="0.2">
      <c r="DD92" s="1284"/>
      <c r="DE92" s="1284"/>
    </row>
    <row r="93" spans="2:109" ht="13.5" hidden="1" customHeight="1" x14ac:dyDescent="0.2">
      <c r="DD93" s="1284"/>
      <c r="DE93" s="1284"/>
    </row>
    <row r="94" spans="2:109" ht="13.5" hidden="1" customHeight="1" x14ac:dyDescent="0.2">
      <c r="DD94" s="1284"/>
      <c r="DE94" s="1284"/>
    </row>
    <row r="95" spans="2:109" ht="13.5" hidden="1" customHeight="1" x14ac:dyDescent="0.2">
      <c r="DD95" s="1284"/>
      <c r="DE95" s="1284"/>
    </row>
    <row r="96" spans="2:109" ht="13.5" hidden="1" customHeight="1" x14ac:dyDescent="0.2">
      <c r="DD96" s="1284"/>
      <c r="DE96" s="1284"/>
    </row>
    <row r="97" s="1284" customFormat="1" ht="13.5" hidden="1" customHeight="1" x14ac:dyDescent="0.2"/>
    <row r="98" s="1284" customFormat="1" ht="13.5" hidden="1" customHeight="1" x14ac:dyDescent="0.2"/>
    <row r="99" s="1284" customFormat="1" ht="13.5" hidden="1" customHeight="1" x14ac:dyDescent="0.2"/>
    <row r="100" s="1284" customFormat="1" ht="13.5" hidden="1" customHeight="1" x14ac:dyDescent="0.2"/>
    <row r="101" s="1284" customFormat="1" ht="13.5" hidden="1" customHeight="1" x14ac:dyDescent="0.2"/>
    <row r="102" s="1284" customFormat="1" ht="13.5" hidden="1" customHeight="1" x14ac:dyDescent="0.2"/>
    <row r="103" s="1284" customFormat="1" ht="13.5" hidden="1" customHeight="1" x14ac:dyDescent="0.2"/>
    <row r="104" s="1284" customFormat="1" ht="13.5" hidden="1" customHeight="1" x14ac:dyDescent="0.2"/>
    <row r="105" s="1284" customFormat="1" ht="13.5" hidden="1" customHeight="1" x14ac:dyDescent="0.2"/>
    <row r="106" s="1284" customFormat="1" ht="13.5" hidden="1" customHeight="1" x14ac:dyDescent="0.2"/>
    <row r="107" s="1284" customFormat="1" ht="13.5" hidden="1" customHeight="1" x14ac:dyDescent="0.2"/>
    <row r="108" s="1284" customFormat="1" ht="13.5" hidden="1" customHeight="1" x14ac:dyDescent="0.2"/>
    <row r="109" s="1284" customFormat="1" ht="13.5" hidden="1" customHeight="1" x14ac:dyDescent="0.2"/>
    <row r="110" s="1284" customFormat="1" ht="13.5" hidden="1" customHeight="1" x14ac:dyDescent="0.2"/>
    <row r="111" s="1284" customFormat="1" ht="13.5" hidden="1" customHeight="1" x14ac:dyDescent="0.2"/>
    <row r="112" s="1284" customFormat="1" ht="13.5" hidden="1" customHeight="1" x14ac:dyDescent="0.2"/>
    <row r="113" s="1284" customFormat="1" ht="13.5" hidden="1" customHeight="1" x14ac:dyDescent="0.2"/>
    <row r="114" s="1284" customFormat="1" ht="13.5" hidden="1" customHeight="1" x14ac:dyDescent="0.2"/>
    <row r="115" s="1284" customFormat="1" ht="13.5" hidden="1" customHeight="1" x14ac:dyDescent="0.2"/>
    <row r="116" s="1284" customFormat="1" ht="13.5" hidden="1" customHeight="1" x14ac:dyDescent="0.2"/>
    <row r="117" s="1284" customFormat="1" ht="13.5" hidden="1" customHeight="1" x14ac:dyDescent="0.2"/>
    <row r="118" s="1284" customFormat="1" ht="13.5" hidden="1" customHeight="1" x14ac:dyDescent="0.2"/>
    <row r="119" s="1284" customFormat="1" ht="13.5" hidden="1" customHeight="1" x14ac:dyDescent="0.2"/>
    <row r="120" s="1284" customFormat="1" ht="13.5" hidden="1" customHeight="1" x14ac:dyDescent="0.2"/>
    <row r="121" s="1284" customFormat="1" ht="13.5" hidden="1" customHeight="1" x14ac:dyDescent="0.2"/>
    <row r="122" s="1284" customFormat="1" ht="13.5" hidden="1" customHeight="1" x14ac:dyDescent="0.2"/>
    <row r="123" s="1284" customFormat="1" ht="13.5" hidden="1" customHeight="1" x14ac:dyDescent="0.2"/>
    <row r="124" s="1284" customFormat="1" ht="13.5" hidden="1" customHeight="1" x14ac:dyDescent="0.2"/>
    <row r="125" s="1284" customFormat="1" ht="13.5" hidden="1" customHeight="1" x14ac:dyDescent="0.2"/>
    <row r="126" s="1284" customFormat="1" ht="13.5" hidden="1" customHeight="1" x14ac:dyDescent="0.2"/>
    <row r="127" s="1284" customFormat="1" ht="13.5" hidden="1" customHeight="1" x14ac:dyDescent="0.2"/>
    <row r="128" s="1284" customFormat="1" ht="13.5" hidden="1" customHeight="1" x14ac:dyDescent="0.2"/>
    <row r="129" s="1284" customFormat="1" ht="13.5" hidden="1" customHeight="1" x14ac:dyDescent="0.2"/>
    <row r="130" s="1284" customFormat="1" ht="13.5" hidden="1" customHeight="1" x14ac:dyDescent="0.2"/>
    <row r="131" s="1284" customFormat="1" ht="13.5" hidden="1" customHeight="1" x14ac:dyDescent="0.2"/>
    <row r="132" s="1284" customFormat="1" ht="13.5" hidden="1" customHeight="1" x14ac:dyDescent="0.2"/>
    <row r="133" s="1284" customFormat="1" ht="13.5" hidden="1" customHeight="1" x14ac:dyDescent="0.2"/>
    <row r="134" s="1284" customFormat="1" ht="13.5" hidden="1" customHeight="1" x14ac:dyDescent="0.2"/>
    <row r="135" s="1284" customFormat="1" ht="13.5" hidden="1" customHeight="1" x14ac:dyDescent="0.2"/>
    <row r="136" s="1284" customFormat="1" ht="13.5" hidden="1" customHeight="1" x14ac:dyDescent="0.2"/>
    <row r="137" s="1284" customFormat="1" ht="13.5" hidden="1" customHeight="1" x14ac:dyDescent="0.2"/>
    <row r="138" s="1284" customFormat="1" ht="13.5" hidden="1" customHeight="1" x14ac:dyDescent="0.2"/>
    <row r="139" s="1284" customFormat="1" ht="13.5" hidden="1" customHeight="1" x14ac:dyDescent="0.2"/>
    <row r="140" s="1284" customFormat="1" ht="13.5" hidden="1" customHeight="1" x14ac:dyDescent="0.2"/>
    <row r="141" s="1284" customFormat="1" ht="13.5" hidden="1" customHeight="1" x14ac:dyDescent="0.2"/>
    <row r="142" s="1284" customFormat="1" ht="13.5" hidden="1" customHeight="1" x14ac:dyDescent="0.2"/>
    <row r="143" s="1284" customFormat="1" ht="13.5" hidden="1" customHeight="1" x14ac:dyDescent="0.2"/>
    <row r="144" s="1284" customFormat="1" ht="13.5" hidden="1" customHeight="1" x14ac:dyDescent="0.2"/>
    <row r="145" s="1284" customFormat="1" ht="13.5" hidden="1" customHeight="1" x14ac:dyDescent="0.2"/>
    <row r="146" s="1284" customFormat="1" ht="13.5" hidden="1" customHeight="1" x14ac:dyDescent="0.2"/>
    <row r="147" s="1284" customFormat="1" ht="13.5" hidden="1" customHeight="1" x14ac:dyDescent="0.2"/>
    <row r="148" s="1284" customFormat="1" ht="13.5" hidden="1" customHeight="1" x14ac:dyDescent="0.2"/>
    <row r="149" s="1284" customFormat="1" ht="13.5" hidden="1" customHeight="1" x14ac:dyDescent="0.2"/>
    <row r="150" s="1284" customFormat="1" ht="13.5" hidden="1" customHeight="1" x14ac:dyDescent="0.2"/>
    <row r="151" s="1284" customFormat="1" ht="13.5" hidden="1" customHeight="1" x14ac:dyDescent="0.2"/>
    <row r="152" s="1284" customFormat="1" ht="13.5" hidden="1" customHeight="1" x14ac:dyDescent="0.2"/>
    <row r="153" s="1284" customFormat="1" ht="13.5" hidden="1" customHeight="1" x14ac:dyDescent="0.2"/>
    <row r="154" s="1284" customFormat="1" ht="13.5" hidden="1" customHeight="1" x14ac:dyDescent="0.2"/>
    <row r="155" s="1284" customFormat="1" ht="13.5" hidden="1" customHeight="1" x14ac:dyDescent="0.2"/>
    <row r="156" s="1284" customFormat="1" ht="13.5" hidden="1" customHeight="1" x14ac:dyDescent="0.2"/>
    <row r="157" s="1284" customFormat="1" ht="13.5" hidden="1" customHeight="1" x14ac:dyDescent="0.2"/>
    <row r="158" s="1284" customFormat="1" ht="13.5" hidden="1" customHeight="1" x14ac:dyDescent="0.2"/>
    <row r="159" s="1284" customFormat="1" ht="13.5" hidden="1" customHeight="1" x14ac:dyDescent="0.2"/>
    <row r="160" s="1284" customFormat="1" ht="13.5" hidden="1" customHeight="1" x14ac:dyDescent="0.2"/>
  </sheetData>
  <sheetProtection algorithmName="SHA-512" hashValue="sSHAkDmE5dV2OvfsfmvxYRsKnduQGE9G/+1HUYuN5UyaVcKrdfwKY+CupggHTfAN0nhq5gbTRUbQkyv/9Bvckw==" saltValue="JUsxrL3DSm8gVuwk70MYRg=="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884EE-CED5-472D-931C-480986F2B55C}">
  <sheetPr>
    <pageSetUpPr fitToPage="1"/>
  </sheetPr>
  <dimension ref="A1:DR125"/>
  <sheetViews>
    <sheetView showGridLines="0" zoomScale="80" zoomScaleNormal="80" zoomScaleSheetLayoutView="70" workbookViewId="0"/>
  </sheetViews>
  <sheetFormatPr defaultColWidth="0" defaultRowHeight="13.5" customHeight="1" zeroHeight="1" x14ac:dyDescent="0.2"/>
  <cols>
    <col min="1" max="34" width="2.453125" style="290" customWidth="1"/>
    <col min="35" max="122" width="2.453125" style="289" customWidth="1"/>
    <col min="123" max="16384" width="2.453125" style="289" hidden="1"/>
  </cols>
  <sheetData>
    <row r="1" spans="1:34" ht="13.5" customHeight="1" x14ac:dyDescent="0.2">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4" ht="13" x14ac:dyDescent="0.2">
      <c r="S2" s="289"/>
      <c r="AH2" s="289"/>
    </row>
    <row r="3" spans="1:34" ht="13" x14ac:dyDescent="0.2">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1:34" ht="13" x14ac:dyDescent="0.2"/>
    <row r="5" spans="1:34" ht="13" x14ac:dyDescent="0.2"/>
    <row r="6" spans="1:34" ht="13" x14ac:dyDescent="0.2"/>
    <row r="7" spans="1:34" ht="13" x14ac:dyDescent="0.2"/>
    <row r="8" spans="1:34" ht="13" x14ac:dyDescent="0.2"/>
    <row r="9" spans="1:34" ht="13" x14ac:dyDescent="0.2">
      <c r="AH9" s="28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89"/>
    </row>
    <row r="18" spans="12:34" ht="13" x14ac:dyDescent="0.2"/>
    <row r="19" spans="12:34" ht="13" x14ac:dyDescent="0.2"/>
    <row r="20" spans="12:34" ht="13" x14ac:dyDescent="0.2">
      <c r="AH20" s="289"/>
    </row>
    <row r="21" spans="12:34" ht="13" x14ac:dyDescent="0.2">
      <c r="AH21" s="289"/>
    </row>
    <row r="22" spans="12:34" ht="13" x14ac:dyDescent="0.2"/>
    <row r="23" spans="12:34" ht="13" x14ac:dyDescent="0.2"/>
    <row r="24" spans="12:34" ht="13" x14ac:dyDescent="0.2">
      <c r="Q24" s="289"/>
    </row>
    <row r="25" spans="12:34" ht="13" x14ac:dyDescent="0.2"/>
    <row r="26" spans="12:34" ht="13" x14ac:dyDescent="0.2"/>
    <row r="27" spans="12:34" ht="13" x14ac:dyDescent="0.2"/>
    <row r="28" spans="12:34" ht="13" x14ac:dyDescent="0.2">
      <c r="O28" s="289"/>
      <c r="T28" s="289"/>
      <c r="AH28" s="289"/>
    </row>
    <row r="29" spans="12:34" ht="13" x14ac:dyDescent="0.2"/>
    <row r="30" spans="12:34" ht="13" x14ac:dyDescent="0.2"/>
    <row r="31" spans="12:34" ht="13" x14ac:dyDescent="0.2">
      <c r="Q31" s="289"/>
    </row>
    <row r="32" spans="12:34" ht="13" x14ac:dyDescent="0.2">
      <c r="L32" s="289"/>
    </row>
    <row r="33" spans="2:34" ht="13" x14ac:dyDescent="0.2">
      <c r="C33" s="289"/>
      <c r="E33" s="289"/>
      <c r="G33" s="289"/>
      <c r="I33" s="289"/>
      <c r="X33" s="289"/>
    </row>
    <row r="34" spans="2:34" ht="13" x14ac:dyDescent="0.2">
      <c r="B34" s="289"/>
      <c r="P34" s="289"/>
      <c r="R34" s="289"/>
      <c r="T34" s="289"/>
    </row>
    <row r="35" spans="2:34" ht="13" x14ac:dyDescent="0.2">
      <c r="D35" s="289"/>
      <c r="W35" s="289"/>
      <c r="AC35" s="289"/>
      <c r="AD35" s="289"/>
      <c r="AE35" s="289"/>
      <c r="AF35" s="289"/>
      <c r="AG35" s="289"/>
      <c r="AH35" s="289"/>
    </row>
    <row r="36" spans="2:34" ht="13" x14ac:dyDescent="0.2">
      <c r="H36" s="289"/>
      <c r="J36" s="289"/>
      <c r="K36" s="289"/>
      <c r="M36" s="289"/>
      <c r="Y36" s="289"/>
      <c r="Z36" s="289"/>
      <c r="AA36" s="289"/>
      <c r="AB36" s="289"/>
      <c r="AC36" s="289"/>
      <c r="AD36" s="289"/>
      <c r="AE36" s="289"/>
      <c r="AF36" s="289"/>
      <c r="AG36" s="289"/>
      <c r="AH36" s="289"/>
    </row>
    <row r="37" spans="2:34" ht="13" x14ac:dyDescent="0.2">
      <c r="AH37" s="289"/>
    </row>
    <row r="38" spans="2:34" ht="13" x14ac:dyDescent="0.2">
      <c r="AG38" s="289"/>
      <c r="AH38" s="289"/>
    </row>
    <row r="39" spans="2:34" ht="13" x14ac:dyDescent="0.2"/>
    <row r="40" spans="2:34" ht="13" x14ac:dyDescent="0.2">
      <c r="X40" s="289"/>
    </row>
    <row r="41" spans="2:34" ht="13" x14ac:dyDescent="0.2">
      <c r="R41" s="289"/>
    </row>
    <row r="42" spans="2:34" ht="13" x14ac:dyDescent="0.2">
      <c r="W42" s="289"/>
    </row>
    <row r="43" spans="2:34" ht="13" x14ac:dyDescent="0.2">
      <c r="Y43" s="289"/>
      <c r="Z43" s="289"/>
      <c r="AA43" s="289"/>
      <c r="AB43" s="289"/>
      <c r="AC43" s="289"/>
      <c r="AD43" s="289"/>
      <c r="AE43" s="289"/>
      <c r="AF43" s="289"/>
      <c r="AG43" s="289"/>
      <c r="AH43" s="289"/>
    </row>
    <row r="44" spans="2:34" ht="13" x14ac:dyDescent="0.2">
      <c r="AH44" s="289"/>
    </row>
    <row r="45" spans="2:34" ht="13" x14ac:dyDescent="0.2">
      <c r="X45" s="289"/>
    </row>
    <row r="46" spans="2:34" ht="13" x14ac:dyDescent="0.2"/>
    <row r="47" spans="2:34" ht="13" x14ac:dyDescent="0.2"/>
    <row r="48" spans="2:34" ht="13" x14ac:dyDescent="0.2">
      <c r="W48" s="289"/>
      <c r="Y48" s="289"/>
      <c r="Z48" s="289"/>
      <c r="AA48" s="289"/>
      <c r="AB48" s="289"/>
      <c r="AC48" s="289"/>
      <c r="AD48" s="289"/>
      <c r="AE48" s="289"/>
      <c r="AF48" s="289"/>
      <c r="AG48" s="289"/>
      <c r="AH48" s="289"/>
    </row>
    <row r="49" spans="28:34" ht="13" x14ac:dyDescent="0.2"/>
    <row r="50" spans="28:34" ht="13" x14ac:dyDescent="0.2">
      <c r="AE50" s="289"/>
      <c r="AF50" s="289"/>
      <c r="AG50" s="289"/>
      <c r="AH50" s="289"/>
    </row>
    <row r="51" spans="28:34" ht="13" x14ac:dyDescent="0.2">
      <c r="AC51" s="289"/>
      <c r="AD51" s="289"/>
      <c r="AE51" s="289"/>
      <c r="AF51" s="289"/>
      <c r="AG51" s="289"/>
      <c r="AH51" s="289"/>
    </row>
    <row r="52" spans="28:34" ht="13" x14ac:dyDescent="0.2"/>
    <row r="53" spans="28:34" ht="13" x14ac:dyDescent="0.2">
      <c r="AF53" s="289"/>
      <c r="AG53" s="289"/>
      <c r="AH53" s="289"/>
    </row>
    <row r="54" spans="28:34" ht="13" x14ac:dyDescent="0.2">
      <c r="AH54" s="289"/>
    </row>
    <row r="55" spans="28:34" ht="13" x14ac:dyDescent="0.2"/>
    <row r="56" spans="28:34" ht="13" x14ac:dyDescent="0.2">
      <c r="AB56" s="289"/>
      <c r="AC56" s="289"/>
      <c r="AD56" s="289"/>
      <c r="AE56" s="289"/>
      <c r="AF56" s="289"/>
      <c r="AG56" s="289"/>
      <c r="AH56" s="289"/>
    </row>
    <row r="57" spans="28:34" ht="13" x14ac:dyDescent="0.2">
      <c r="AH57" s="289"/>
    </row>
    <row r="58" spans="28:34" ht="13" x14ac:dyDescent="0.2">
      <c r="AH58" s="289"/>
    </row>
    <row r="59" spans="28:34" ht="13" x14ac:dyDescent="0.2"/>
    <row r="60" spans="28:34" ht="13" x14ac:dyDescent="0.2"/>
    <row r="61" spans="28:34" ht="13" x14ac:dyDescent="0.2"/>
    <row r="62" spans="28:34" ht="13" x14ac:dyDescent="0.2"/>
    <row r="63" spans="28:34" ht="13" x14ac:dyDescent="0.2">
      <c r="AH63" s="289"/>
    </row>
    <row r="64" spans="28:34" ht="13" x14ac:dyDescent="0.2">
      <c r="AG64" s="289"/>
      <c r="AH64" s="289"/>
    </row>
    <row r="65" spans="28:34" ht="13" x14ac:dyDescent="0.2"/>
    <row r="66" spans="28:34" ht="13" x14ac:dyDescent="0.2"/>
    <row r="67" spans="28:34" ht="13" x14ac:dyDescent="0.2"/>
    <row r="68" spans="28:34" ht="13" x14ac:dyDescent="0.2">
      <c r="AB68" s="289"/>
      <c r="AC68" s="289"/>
      <c r="AD68" s="289"/>
      <c r="AE68" s="289"/>
      <c r="AF68" s="289"/>
      <c r="AG68" s="289"/>
      <c r="AH68" s="289"/>
    </row>
    <row r="69" spans="28:34" ht="13" x14ac:dyDescent="0.2">
      <c r="AF69" s="289"/>
      <c r="AG69" s="289"/>
      <c r="AH69" s="289"/>
    </row>
    <row r="70" spans="28:34" ht="13" x14ac:dyDescent="0.2"/>
    <row r="71" spans="28:34" ht="13" x14ac:dyDescent="0.2"/>
    <row r="72" spans="28:34" ht="13" x14ac:dyDescent="0.2"/>
    <row r="73" spans="28:34" ht="13" x14ac:dyDescent="0.2"/>
    <row r="74" spans="28:34" ht="13" x14ac:dyDescent="0.2"/>
    <row r="75" spans="28:34" ht="13" x14ac:dyDescent="0.2">
      <c r="AH75" s="289"/>
    </row>
    <row r="76" spans="28:34" ht="13" x14ac:dyDescent="0.2">
      <c r="AF76" s="289"/>
      <c r="AG76" s="289"/>
      <c r="AH76" s="289"/>
    </row>
    <row r="77" spans="28:34" ht="13" x14ac:dyDescent="0.2">
      <c r="AG77" s="289"/>
      <c r="AH77" s="289"/>
    </row>
    <row r="78" spans="28:34" ht="13" x14ac:dyDescent="0.2"/>
    <row r="79" spans="28:34" ht="13" x14ac:dyDescent="0.2"/>
    <row r="80" spans="28:34" ht="13" x14ac:dyDescent="0.2"/>
    <row r="81" spans="25:34" ht="13" x14ac:dyDescent="0.2"/>
    <row r="82" spans="25:34" ht="13" x14ac:dyDescent="0.2">
      <c r="Y82" s="289"/>
    </row>
    <row r="83" spans="25:34" ht="13" x14ac:dyDescent="0.2">
      <c r="Y83" s="289"/>
      <c r="Z83" s="289"/>
      <c r="AA83" s="289"/>
      <c r="AB83" s="289"/>
      <c r="AC83" s="289"/>
      <c r="AD83" s="289"/>
      <c r="AE83" s="289"/>
      <c r="AF83" s="289"/>
      <c r="AG83" s="289"/>
      <c r="AH83" s="289"/>
    </row>
    <row r="84" spans="25:34" ht="13" x14ac:dyDescent="0.2"/>
    <row r="85" spans="25:34" ht="13" x14ac:dyDescent="0.2"/>
    <row r="86" spans="25:34" ht="13" x14ac:dyDescent="0.2"/>
    <row r="87" spans="25:34" ht="13" x14ac:dyDescent="0.2"/>
    <row r="88" spans="25:34" ht="13" x14ac:dyDescent="0.2">
      <c r="AH88" s="28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89"/>
      <c r="AG94" s="289"/>
      <c r="AH94" s="289"/>
    </row>
    <row r="95" spans="25:34" ht="13.5" customHeight="1" x14ac:dyDescent="0.2">
      <c r="AH95" s="28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89"/>
    </row>
    <row r="102" spans="33:34" ht="13.5" customHeight="1" x14ac:dyDescent="0.2"/>
    <row r="103" spans="33:34" ht="13.5" customHeight="1" x14ac:dyDescent="0.2"/>
    <row r="104" spans="33:34" ht="13.5" customHeight="1" x14ac:dyDescent="0.2">
      <c r="AG104" s="289"/>
      <c r="AH104" s="28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89"/>
    </row>
    <row r="117" spans="34:122" ht="13.5" customHeight="1" x14ac:dyDescent="0.2"/>
    <row r="118" spans="34:122" ht="13.5" customHeight="1" x14ac:dyDescent="0.2"/>
    <row r="119" spans="34:122" ht="13.5" customHeight="1" x14ac:dyDescent="0.2"/>
    <row r="120" spans="34:122" ht="13.5" customHeight="1" x14ac:dyDescent="0.2">
      <c r="AH120" s="289"/>
    </row>
    <row r="121" spans="34:122" ht="13.5" customHeight="1" x14ac:dyDescent="0.2">
      <c r="AH121" s="289"/>
    </row>
    <row r="122" spans="34:122" ht="13.5" customHeight="1" x14ac:dyDescent="0.2"/>
    <row r="123" spans="34:122" ht="13.5" customHeight="1" x14ac:dyDescent="0.2"/>
    <row r="124" spans="34:122" ht="13.5" customHeight="1" x14ac:dyDescent="0.2"/>
    <row r="125" spans="34:122" ht="13.5" customHeight="1" x14ac:dyDescent="0.2">
      <c r="DR125" s="289" t="s">
        <v>524</v>
      </c>
    </row>
  </sheetData>
  <sheetProtection algorithmName="SHA-512" hashValue="8BbXoq5bDmhGqS84iD57S3pkIBQqvDE4D2roCpr5Pc/b7VDRSpQ919BZzQHlD3pkNPb6zaHDVuYk+cqcLse0Nw==" saltValue="FCGjzLjcANdSa3c1VIGnG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D9984-0DC0-401B-839B-5116E1F2C1DF}">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53125" style="290" customWidth="1"/>
    <col min="35" max="122" width="2.453125" style="289" customWidth="1"/>
    <col min="123" max="16384" width="2.453125" style="289" hidden="1"/>
  </cols>
  <sheetData>
    <row r="1" spans="2:34" ht="13.5" customHeight="1" x14ac:dyDescent="0.2">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ht="13" x14ac:dyDescent="0.2">
      <c r="S2" s="289"/>
      <c r="AH2" s="289"/>
    </row>
    <row r="3" spans="2:34" ht="13" x14ac:dyDescent="0.2">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ht="13" x14ac:dyDescent="0.2"/>
    <row r="5" spans="2:34" ht="13" x14ac:dyDescent="0.2"/>
    <row r="6" spans="2:34" ht="13" x14ac:dyDescent="0.2"/>
    <row r="7" spans="2:34" ht="13" x14ac:dyDescent="0.2"/>
    <row r="8" spans="2:34" ht="13" x14ac:dyDescent="0.2"/>
    <row r="9" spans="2:34" ht="13" x14ac:dyDescent="0.2">
      <c r="AH9" s="289"/>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89"/>
    </row>
    <row r="18" spans="12:34" ht="13" x14ac:dyDescent="0.2"/>
    <row r="19" spans="12:34" ht="13" x14ac:dyDescent="0.2"/>
    <row r="20" spans="12:34" ht="13" x14ac:dyDescent="0.2">
      <c r="AH20" s="289"/>
    </row>
    <row r="21" spans="12:34" ht="13" x14ac:dyDescent="0.2">
      <c r="AH21" s="289"/>
    </row>
    <row r="22" spans="12:34" ht="13" x14ac:dyDescent="0.2"/>
    <row r="23" spans="12:34" ht="13" x14ac:dyDescent="0.2"/>
    <row r="24" spans="12:34" ht="13" x14ac:dyDescent="0.2">
      <c r="Q24" s="289"/>
    </row>
    <row r="25" spans="12:34" ht="13" x14ac:dyDescent="0.2"/>
    <row r="26" spans="12:34" ht="13" x14ac:dyDescent="0.2"/>
    <row r="27" spans="12:34" ht="13" x14ac:dyDescent="0.2"/>
    <row r="28" spans="12:34" ht="13" x14ac:dyDescent="0.2">
      <c r="O28" s="289"/>
      <c r="T28" s="289"/>
      <c r="AH28" s="289"/>
    </row>
    <row r="29" spans="12:34" ht="13" x14ac:dyDescent="0.2"/>
    <row r="30" spans="12:34" ht="13" x14ac:dyDescent="0.2"/>
    <row r="31" spans="12:34" ht="13" x14ac:dyDescent="0.2">
      <c r="Q31" s="289"/>
    </row>
    <row r="32" spans="12:34" ht="13" x14ac:dyDescent="0.2">
      <c r="L32" s="289"/>
    </row>
    <row r="33" spans="2:34" ht="13" x14ac:dyDescent="0.2">
      <c r="C33" s="289"/>
      <c r="E33" s="289"/>
      <c r="G33" s="289"/>
      <c r="I33" s="289"/>
      <c r="X33" s="289"/>
    </row>
    <row r="34" spans="2:34" ht="13" x14ac:dyDescent="0.2">
      <c r="B34" s="289"/>
      <c r="P34" s="289"/>
      <c r="R34" s="289"/>
      <c r="T34" s="289"/>
    </row>
    <row r="35" spans="2:34" ht="13" x14ac:dyDescent="0.2">
      <c r="D35" s="289"/>
      <c r="W35" s="289"/>
      <c r="AC35" s="289"/>
      <c r="AD35" s="289"/>
      <c r="AE35" s="289"/>
      <c r="AF35" s="289"/>
      <c r="AG35" s="289"/>
      <c r="AH35" s="289"/>
    </row>
    <row r="36" spans="2:34" ht="13" x14ac:dyDescent="0.2">
      <c r="H36" s="289"/>
      <c r="J36" s="289"/>
      <c r="K36" s="289"/>
      <c r="M36" s="289"/>
      <c r="Y36" s="289"/>
      <c r="Z36" s="289"/>
      <c r="AA36" s="289"/>
      <c r="AB36" s="289"/>
      <c r="AC36" s="289"/>
      <c r="AD36" s="289"/>
      <c r="AE36" s="289"/>
      <c r="AF36" s="289"/>
      <c r="AG36" s="289"/>
      <c r="AH36" s="289"/>
    </row>
    <row r="37" spans="2:34" ht="13" x14ac:dyDescent="0.2">
      <c r="AH37" s="289"/>
    </row>
    <row r="38" spans="2:34" ht="13" x14ac:dyDescent="0.2">
      <c r="AG38" s="289"/>
      <c r="AH38" s="289"/>
    </row>
    <row r="39" spans="2:34" ht="13" x14ac:dyDescent="0.2"/>
    <row r="40" spans="2:34" ht="13" x14ac:dyDescent="0.2">
      <c r="X40" s="289"/>
    </row>
    <row r="41" spans="2:34" ht="13" x14ac:dyDescent="0.2">
      <c r="R41" s="289"/>
    </row>
    <row r="42" spans="2:34" ht="13" x14ac:dyDescent="0.2">
      <c r="W42" s="289"/>
    </row>
    <row r="43" spans="2:34" ht="13" x14ac:dyDescent="0.2">
      <c r="Y43" s="289"/>
      <c r="Z43" s="289"/>
      <c r="AA43" s="289"/>
      <c r="AB43" s="289"/>
      <c r="AC43" s="289"/>
      <c r="AD43" s="289"/>
      <c r="AE43" s="289"/>
      <c r="AF43" s="289"/>
      <c r="AG43" s="289"/>
      <c r="AH43" s="289"/>
    </row>
    <row r="44" spans="2:34" ht="13" x14ac:dyDescent="0.2">
      <c r="AH44" s="289"/>
    </row>
    <row r="45" spans="2:34" ht="13" x14ac:dyDescent="0.2">
      <c r="X45" s="289"/>
    </row>
    <row r="46" spans="2:34" ht="13" x14ac:dyDescent="0.2"/>
    <row r="47" spans="2:34" ht="13" x14ac:dyDescent="0.2"/>
    <row r="48" spans="2:34" ht="13" x14ac:dyDescent="0.2">
      <c r="W48" s="289"/>
      <c r="Y48" s="289"/>
      <c r="Z48" s="289"/>
      <c r="AA48" s="289"/>
      <c r="AB48" s="289"/>
      <c r="AC48" s="289"/>
      <c r="AD48" s="289"/>
      <c r="AE48" s="289"/>
      <c r="AF48" s="289"/>
      <c r="AG48" s="289"/>
      <c r="AH48" s="289"/>
    </row>
    <row r="49" spans="28:34" ht="13" x14ac:dyDescent="0.2"/>
    <row r="50" spans="28:34" ht="13" x14ac:dyDescent="0.2">
      <c r="AE50" s="289"/>
      <c r="AF50" s="289"/>
      <c r="AG50" s="289"/>
      <c r="AH50" s="289"/>
    </row>
    <row r="51" spans="28:34" ht="13" x14ac:dyDescent="0.2">
      <c r="AC51" s="289"/>
      <c r="AD51" s="289"/>
      <c r="AE51" s="289"/>
      <c r="AF51" s="289"/>
      <c r="AG51" s="289"/>
      <c r="AH51" s="289"/>
    </row>
    <row r="52" spans="28:34" ht="13" x14ac:dyDescent="0.2"/>
    <row r="53" spans="28:34" ht="13" x14ac:dyDescent="0.2">
      <c r="AF53" s="289"/>
      <c r="AG53" s="289"/>
      <c r="AH53" s="289"/>
    </row>
    <row r="54" spans="28:34" ht="13" x14ac:dyDescent="0.2">
      <c r="AH54" s="289"/>
    </row>
    <row r="55" spans="28:34" ht="13" x14ac:dyDescent="0.2"/>
    <row r="56" spans="28:34" ht="13" x14ac:dyDescent="0.2">
      <c r="AB56" s="289"/>
      <c r="AC56" s="289"/>
      <c r="AD56" s="289"/>
      <c r="AE56" s="289"/>
      <c r="AF56" s="289"/>
      <c r="AG56" s="289"/>
      <c r="AH56" s="289"/>
    </row>
    <row r="57" spans="28:34" ht="13" x14ac:dyDescent="0.2">
      <c r="AH57" s="289"/>
    </row>
    <row r="58" spans="28:34" ht="13" x14ac:dyDescent="0.2">
      <c r="AH58" s="289"/>
    </row>
    <row r="59" spans="28:34" ht="13" x14ac:dyDescent="0.2">
      <c r="AG59" s="289"/>
      <c r="AH59" s="289"/>
    </row>
    <row r="60" spans="28:34" ht="13" x14ac:dyDescent="0.2"/>
    <row r="61" spans="28:34" ht="13" x14ac:dyDescent="0.2"/>
    <row r="62" spans="28:34" ht="13" x14ac:dyDescent="0.2"/>
    <row r="63" spans="28:34" ht="13" x14ac:dyDescent="0.2">
      <c r="AH63" s="289"/>
    </row>
    <row r="64" spans="28:34" ht="13" x14ac:dyDescent="0.2">
      <c r="AG64" s="289"/>
      <c r="AH64" s="289"/>
    </row>
    <row r="65" spans="28:34" ht="13" x14ac:dyDescent="0.2"/>
    <row r="66" spans="28:34" ht="13" x14ac:dyDescent="0.2"/>
    <row r="67" spans="28:34" ht="13" x14ac:dyDescent="0.2"/>
    <row r="68" spans="28:34" ht="13" x14ac:dyDescent="0.2">
      <c r="AB68" s="289"/>
      <c r="AC68" s="289"/>
      <c r="AD68" s="289"/>
      <c r="AE68" s="289"/>
      <c r="AF68" s="289"/>
      <c r="AG68" s="289"/>
      <c r="AH68" s="289"/>
    </row>
    <row r="69" spans="28:34" ht="13" x14ac:dyDescent="0.2">
      <c r="AF69" s="289"/>
      <c r="AG69" s="289"/>
      <c r="AH69" s="289"/>
    </row>
    <row r="70" spans="28:34" ht="13" x14ac:dyDescent="0.2"/>
    <row r="71" spans="28:34" ht="13" x14ac:dyDescent="0.2"/>
    <row r="72" spans="28:34" ht="13" x14ac:dyDescent="0.2"/>
    <row r="73" spans="28:34" ht="13" x14ac:dyDescent="0.2"/>
    <row r="74" spans="28:34" ht="13" x14ac:dyDescent="0.2"/>
    <row r="75" spans="28:34" ht="13" x14ac:dyDescent="0.2">
      <c r="AH75" s="289"/>
    </row>
    <row r="76" spans="28:34" ht="13" x14ac:dyDescent="0.2">
      <c r="AF76" s="289"/>
      <c r="AG76" s="289"/>
      <c r="AH76" s="289"/>
    </row>
    <row r="77" spans="28:34" ht="13" x14ac:dyDescent="0.2">
      <c r="AG77" s="289"/>
      <c r="AH77" s="289"/>
    </row>
    <row r="78" spans="28:34" ht="13" x14ac:dyDescent="0.2"/>
    <row r="79" spans="28:34" ht="13" x14ac:dyDescent="0.2"/>
    <row r="80" spans="28:34" ht="13" x14ac:dyDescent="0.2"/>
    <row r="81" spans="25:34" ht="13" x14ac:dyDescent="0.2"/>
    <row r="82" spans="25:34" ht="13" x14ac:dyDescent="0.2">
      <c r="Y82" s="289"/>
    </row>
    <row r="83" spans="25:34" ht="13" x14ac:dyDescent="0.2">
      <c r="Y83" s="289"/>
      <c r="Z83" s="289"/>
      <c r="AA83" s="289"/>
      <c r="AB83" s="289"/>
      <c r="AC83" s="289"/>
      <c r="AD83" s="289"/>
      <c r="AE83" s="289"/>
      <c r="AF83" s="289"/>
      <c r="AG83" s="289"/>
      <c r="AH83" s="289"/>
    </row>
    <row r="84" spans="25:34" ht="13" x14ac:dyDescent="0.2"/>
    <row r="85" spans="25:34" ht="13" x14ac:dyDescent="0.2"/>
    <row r="86" spans="25:34" ht="13" x14ac:dyDescent="0.2"/>
    <row r="87" spans="25:34" ht="13" x14ac:dyDescent="0.2"/>
    <row r="88" spans="25:34" ht="13" x14ac:dyDescent="0.2">
      <c r="AH88" s="28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89"/>
      <c r="AG94" s="289"/>
      <c r="AH94" s="289"/>
    </row>
    <row r="95" spans="25:34" ht="13.5" customHeight="1" x14ac:dyDescent="0.2">
      <c r="AH95" s="28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89"/>
    </row>
    <row r="102" spans="33:34" ht="13.5" customHeight="1" x14ac:dyDescent="0.2"/>
    <row r="103" spans="33:34" ht="13.5" customHeight="1" x14ac:dyDescent="0.2"/>
    <row r="104" spans="33:34" ht="13.5" customHeight="1" x14ac:dyDescent="0.2">
      <c r="AG104" s="289"/>
      <c r="AH104" s="28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89"/>
    </row>
    <row r="117" spans="34:122" ht="13.5" customHeight="1" x14ac:dyDescent="0.2"/>
    <row r="118" spans="34:122" ht="13.5" customHeight="1" x14ac:dyDescent="0.2"/>
    <row r="119" spans="34:122" ht="13.5" customHeight="1" x14ac:dyDescent="0.2"/>
    <row r="120" spans="34:122" ht="13.5" customHeight="1" x14ac:dyDescent="0.2">
      <c r="AH120" s="289"/>
    </row>
    <row r="121" spans="34:122" ht="13.5" customHeight="1" x14ac:dyDescent="0.2">
      <c r="AH121" s="289"/>
    </row>
    <row r="122" spans="34:122" ht="13.5" customHeight="1" x14ac:dyDescent="0.2"/>
    <row r="123" spans="34:122" ht="13.5" customHeight="1" x14ac:dyDescent="0.2"/>
    <row r="124" spans="34:122" ht="13.5" customHeight="1" x14ac:dyDescent="0.2"/>
    <row r="125" spans="34:122" ht="13.5" customHeight="1" x14ac:dyDescent="0.2">
      <c r="DR125" s="289" t="s">
        <v>524</v>
      </c>
    </row>
  </sheetData>
  <sheetProtection algorithmName="SHA-512" hashValue="zeiq2KnfmkB900ihud4/sSJOiv0yq53NLcBGSfNEojiLcmPM9CORU/gChn5Z9v88BMisBLAY4s72LLBj7aETbg==" saltValue="wggpADDX9oRGQcagrBiap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8" customWidth="1"/>
    <col min="2" max="8" width="13.36328125" style="148" customWidth="1"/>
    <col min="9" max="16384" width="11.08984375" style="148"/>
  </cols>
  <sheetData>
    <row r="1" spans="1:8" x14ac:dyDescent="0.2">
      <c r="A1" s="142"/>
      <c r="B1" s="143"/>
      <c r="C1" s="144"/>
      <c r="D1" s="145"/>
      <c r="E1" s="146"/>
      <c r="F1" s="146"/>
      <c r="G1" s="146"/>
      <c r="H1" s="147"/>
    </row>
    <row r="2" spans="1:8" x14ac:dyDescent="0.2">
      <c r="A2" s="149"/>
      <c r="B2" s="150"/>
      <c r="C2" s="151"/>
      <c r="D2" s="152" t="s">
        <v>52</v>
      </c>
      <c r="E2" s="153"/>
      <c r="F2" s="154" t="s">
        <v>574</v>
      </c>
      <c r="G2" s="155"/>
      <c r="H2" s="156"/>
    </row>
    <row r="3" spans="1:8" x14ac:dyDescent="0.2">
      <c r="A3" s="152" t="s">
        <v>567</v>
      </c>
      <c r="B3" s="157"/>
      <c r="C3" s="158"/>
      <c r="D3" s="159">
        <v>59121</v>
      </c>
      <c r="E3" s="160"/>
      <c r="F3" s="161">
        <v>51684</v>
      </c>
      <c r="G3" s="162"/>
      <c r="H3" s="163"/>
    </row>
    <row r="4" spans="1:8" x14ac:dyDescent="0.2">
      <c r="A4" s="164"/>
      <c r="B4" s="165"/>
      <c r="C4" s="166"/>
      <c r="D4" s="167">
        <v>31112</v>
      </c>
      <c r="E4" s="168"/>
      <c r="F4" s="169">
        <v>26671</v>
      </c>
      <c r="G4" s="170"/>
      <c r="H4" s="171"/>
    </row>
    <row r="5" spans="1:8" x14ac:dyDescent="0.2">
      <c r="A5" s="152" t="s">
        <v>569</v>
      </c>
      <c r="B5" s="157"/>
      <c r="C5" s="158"/>
      <c r="D5" s="159">
        <v>59757</v>
      </c>
      <c r="E5" s="160"/>
      <c r="F5" s="161">
        <v>52897</v>
      </c>
      <c r="G5" s="162"/>
      <c r="H5" s="163"/>
    </row>
    <row r="6" spans="1:8" x14ac:dyDescent="0.2">
      <c r="A6" s="164"/>
      <c r="B6" s="165"/>
      <c r="C6" s="166"/>
      <c r="D6" s="167">
        <v>30976</v>
      </c>
      <c r="E6" s="168"/>
      <c r="F6" s="169">
        <v>27013</v>
      </c>
      <c r="G6" s="170"/>
      <c r="H6" s="171"/>
    </row>
    <row r="7" spans="1:8" x14ac:dyDescent="0.2">
      <c r="A7" s="152" t="s">
        <v>570</v>
      </c>
      <c r="B7" s="157"/>
      <c r="C7" s="158"/>
      <c r="D7" s="159">
        <v>56727</v>
      </c>
      <c r="E7" s="160"/>
      <c r="F7" s="161">
        <v>54945</v>
      </c>
      <c r="G7" s="162"/>
      <c r="H7" s="163"/>
    </row>
    <row r="8" spans="1:8" x14ac:dyDescent="0.2">
      <c r="A8" s="164"/>
      <c r="B8" s="165"/>
      <c r="C8" s="166"/>
      <c r="D8" s="167">
        <v>31208</v>
      </c>
      <c r="E8" s="168"/>
      <c r="F8" s="169">
        <v>29293</v>
      </c>
      <c r="G8" s="170"/>
      <c r="H8" s="171"/>
    </row>
    <row r="9" spans="1:8" x14ac:dyDescent="0.2">
      <c r="A9" s="152" t="s">
        <v>571</v>
      </c>
      <c r="B9" s="157"/>
      <c r="C9" s="158"/>
      <c r="D9" s="159">
        <v>70552</v>
      </c>
      <c r="E9" s="160"/>
      <c r="F9" s="161">
        <v>57132</v>
      </c>
      <c r="G9" s="162"/>
      <c r="H9" s="163"/>
    </row>
    <row r="10" spans="1:8" x14ac:dyDescent="0.2">
      <c r="A10" s="164"/>
      <c r="B10" s="165"/>
      <c r="C10" s="166"/>
      <c r="D10" s="167">
        <v>38394</v>
      </c>
      <c r="E10" s="168"/>
      <c r="F10" s="169">
        <v>30126</v>
      </c>
      <c r="G10" s="170"/>
      <c r="H10" s="171"/>
    </row>
    <row r="11" spans="1:8" x14ac:dyDescent="0.2">
      <c r="A11" s="152" t="s">
        <v>572</v>
      </c>
      <c r="B11" s="157"/>
      <c r="C11" s="158"/>
      <c r="D11" s="159">
        <v>78366</v>
      </c>
      <c r="E11" s="160"/>
      <c r="F11" s="161">
        <v>58766</v>
      </c>
      <c r="G11" s="162"/>
      <c r="H11" s="163"/>
    </row>
    <row r="12" spans="1:8" x14ac:dyDescent="0.2">
      <c r="A12" s="164"/>
      <c r="B12" s="165"/>
      <c r="C12" s="172"/>
      <c r="D12" s="167">
        <v>39044</v>
      </c>
      <c r="E12" s="168"/>
      <c r="F12" s="169">
        <v>29363</v>
      </c>
      <c r="G12" s="170"/>
      <c r="H12" s="171"/>
    </row>
    <row r="13" spans="1:8" x14ac:dyDescent="0.2">
      <c r="A13" s="152"/>
      <c r="B13" s="157"/>
      <c r="C13" s="173"/>
      <c r="D13" s="174">
        <v>64905</v>
      </c>
      <c r="E13" s="175"/>
      <c r="F13" s="176">
        <v>55085</v>
      </c>
      <c r="G13" s="177"/>
      <c r="H13" s="163"/>
    </row>
    <row r="14" spans="1:8" x14ac:dyDescent="0.2">
      <c r="A14" s="164"/>
      <c r="B14" s="165"/>
      <c r="C14" s="166"/>
      <c r="D14" s="167">
        <v>34147</v>
      </c>
      <c r="E14" s="168"/>
      <c r="F14" s="169">
        <v>28493</v>
      </c>
      <c r="G14" s="170"/>
      <c r="H14" s="171"/>
    </row>
    <row r="17" spans="1:11" x14ac:dyDescent="0.2">
      <c r="A17" s="148" t="s">
        <v>53</v>
      </c>
    </row>
    <row r="18" spans="1:11" x14ac:dyDescent="0.2">
      <c r="A18" s="178"/>
      <c r="B18" s="178" t="str">
        <f>実質収支比率等に係る経年分析!F$46</f>
        <v>H28</v>
      </c>
      <c r="C18" s="178" t="str">
        <f>実質収支比率等に係る経年分析!G$46</f>
        <v>H29</v>
      </c>
      <c r="D18" s="178" t="str">
        <f>実質収支比率等に係る経年分析!H$46</f>
        <v>H30</v>
      </c>
      <c r="E18" s="178" t="str">
        <f>実質収支比率等に係る経年分析!I$46</f>
        <v>R01</v>
      </c>
      <c r="F18" s="178" t="str">
        <f>実質収支比率等に係る経年分析!J$46</f>
        <v>R02</v>
      </c>
    </row>
    <row r="19" spans="1:11" x14ac:dyDescent="0.2">
      <c r="A19" s="178" t="s">
        <v>54</v>
      </c>
      <c r="B19" s="178">
        <f>ROUND(VALUE(SUBSTITUTE(実質収支比率等に係る経年分析!F$48,"▲","-")),2)</f>
        <v>0.24</v>
      </c>
      <c r="C19" s="178">
        <f>ROUND(VALUE(SUBSTITUTE(実質収支比率等に係る経年分析!G$48,"▲","-")),2)</f>
        <v>0.61</v>
      </c>
      <c r="D19" s="178">
        <f>ROUND(VALUE(SUBSTITUTE(実質収支比率等に係る経年分析!H$48,"▲","-")),2)</f>
        <v>0.46</v>
      </c>
      <c r="E19" s="178">
        <f>ROUND(VALUE(SUBSTITUTE(実質収支比率等に係る経年分析!I$48,"▲","-")),2)</f>
        <v>0.3</v>
      </c>
      <c r="F19" s="178">
        <f>ROUND(VALUE(SUBSTITUTE(実質収支比率等に係る経年分析!J$48,"▲","-")),2)</f>
        <v>7.0000000000000007E-2</v>
      </c>
    </row>
    <row r="20" spans="1:11" x14ac:dyDescent="0.2">
      <c r="A20" s="178" t="s">
        <v>55</v>
      </c>
      <c r="B20" s="178">
        <f>ROUND(VALUE(SUBSTITUTE(実質収支比率等に係る経年分析!F$47,"▲","-")),2)</f>
        <v>3.35</v>
      </c>
      <c r="C20" s="178">
        <f>ROUND(VALUE(SUBSTITUTE(実質収支比率等に係る経年分析!G$47,"▲","-")),2)</f>
        <v>2.95</v>
      </c>
      <c r="D20" s="178">
        <f>ROUND(VALUE(SUBSTITUTE(実質収支比率等に係る経年分析!H$47,"▲","-")),2)</f>
        <v>2.94</v>
      </c>
      <c r="E20" s="178">
        <f>ROUND(VALUE(SUBSTITUTE(実質収支比率等に係る経年分析!I$47,"▲","-")),2)</f>
        <v>2.62</v>
      </c>
      <c r="F20" s="178">
        <f>ROUND(VALUE(SUBSTITUTE(実質収支比率等に係る経年分析!J$47,"▲","-")),2)</f>
        <v>1.86</v>
      </c>
    </row>
    <row r="21" spans="1:11" x14ac:dyDescent="0.2">
      <c r="A21" s="178" t="s">
        <v>56</v>
      </c>
      <c r="B21" s="178">
        <f>IF(ISNUMBER(VALUE(SUBSTITUTE(実質収支比率等に係る経年分析!F$49,"▲","-"))),ROUND(VALUE(SUBSTITUTE(実質収支比率等に係る経年分析!F$49,"▲","-")),2),NA())</f>
        <v>-0.08</v>
      </c>
      <c r="C21" s="178">
        <f>IF(ISNUMBER(VALUE(SUBSTITUTE(実質収支比率等に係る経年分析!G$49,"▲","-"))),ROUND(VALUE(SUBSTITUTE(実質収支比率等に係る経年分析!G$49,"▲","-")),2),NA())</f>
        <v>0.4</v>
      </c>
      <c r="D21" s="178">
        <f>IF(ISNUMBER(VALUE(SUBSTITUTE(実質収支比率等に係る経年分析!H$49,"▲","-"))),ROUND(VALUE(SUBSTITUTE(実質収支比率等に係る経年分析!H$49,"▲","-")),2),NA())</f>
        <v>-0.14000000000000001</v>
      </c>
      <c r="E21" s="178">
        <f>IF(ISNUMBER(VALUE(SUBSTITUTE(実質収支比率等に係る経年分析!I$49,"▲","-"))),ROUND(VALUE(SUBSTITUTE(実質収支比率等に係る経年分析!I$49,"▲","-")),2),NA())</f>
        <v>-0.47</v>
      </c>
      <c r="F21" s="178">
        <f>IF(ISNUMBER(VALUE(SUBSTITUTE(実質収支比率等に係る経年分析!J$49,"▲","-"))),ROUND(VALUE(SUBSTITUTE(実質収支比率等に係る経年分析!J$49,"▲","-")),2),NA())</f>
        <v>-0.97</v>
      </c>
    </row>
    <row r="24" spans="1:11" x14ac:dyDescent="0.2">
      <c r="A24" s="148" t="s">
        <v>57</v>
      </c>
    </row>
    <row r="25" spans="1:11" x14ac:dyDescent="0.2">
      <c r="A25" s="179"/>
      <c r="B25" s="179" t="str">
        <f>連結実質赤字比率に係る赤字・黒字の構成分析!F$33</f>
        <v>H28</v>
      </c>
      <c r="C25" s="179"/>
      <c r="D25" s="179" t="str">
        <f>連結実質赤字比率に係る赤字・黒字の構成分析!G$33</f>
        <v>H29</v>
      </c>
      <c r="E25" s="179"/>
      <c r="F25" s="179" t="str">
        <f>連結実質赤字比率に係る赤字・黒字の構成分析!H$33</f>
        <v>H30</v>
      </c>
      <c r="G25" s="179"/>
      <c r="H25" s="179" t="str">
        <f>連結実質赤字比率に係る赤字・黒字の構成分析!I$33</f>
        <v>R01</v>
      </c>
      <c r="I25" s="179"/>
      <c r="J25" s="179" t="str">
        <f>連結実質赤字比率に係る赤字・黒字の構成分析!J$33</f>
        <v>R02</v>
      </c>
      <c r="K25" s="179"/>
    </row>
    <row r="26" spans="1:11" x14ac:dyDescent="0.2">
      <c r="A26" s="179"/>
      <c r="B26" s="179" t="s">
        <v>58</v>
      </c>
      <c r="C26" s="179" t="s">
        <v>59</v>
      </c>
      <c r="D26" s="179" t="s">
        <v>58</v>
      </c>
      <c r="E26" s="179" t="s">
        <v>59</v>
      </c>
      <c r="F26" s="179" t="s">
        <v>58</v>
      </c>
      <c r="G26" s="179" t="s">
        <v>59</v>
      </c>
      <c r="H26" s="179" t="s">
        <v>58</v>
      </c>
      <c r="I26" s="179" t="s">
        <v>59</v>
      </c>
      <c r="J26" s="179" t="s">
        <v>58</v>
      </c>
      <c r="K26" s="179" t="s">
        <v>59</v>
      </c>
    </row>
    <row r="27" spans="1:11" x14ac:dyDescent="0.2">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1.31</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1.42</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1.04</v>
      </c>
      <c r="H27" s="179" t="e">
        <f>IF(ROUND(VALUE(SUBSTITUTE(連結実質赤字比率に係る赤字・黒字の構成分析!I$43,"▲", "-")), 2) &lt; 0, ABS(ROUND(VALUE(SUBSTITUTE(連結実質赤字比率に係る赤字・黒字の構成分析!I$43,"▲", "-")), 2)), NA())</f>
        <v>#N/A</v>
      </c>
      <c r="I27" s="179">
        <f>IF(ROUND(VALUE(SUBSTITUTE(連結実質赤字比率に係る赤字・黒字の構成分析!I$43,"▲", "-")), 2) &gt;= 0, ABS(ROUND(VALUE(SUBSTITUTE(連結実質赤字比率に係る赤字・黒字の構成分析!I$43,"▲", "-")), 2)), NA())</f>
        <v>0.85</v>
      </c>
      <c r="J27" s="179" t="e">
        <f>IF(ROUND(VALUE(SUBSTITUTE(連結実質赤字比率に係る赤字・黒字の構成分析!J$43,"▲", "-")), 2) &lt; 0, ABS(ROUND(VALUE(SUBSTITUTE(連結実質赤字比率に係る赤字・黒字の構成分析!J$43,"▲", "-")), 2)), NA())</f>
        <v>#N/A</v>
      </c>
      <c r="K27" s="179">
        <f>IF(ROUND(VALUE(SUBSTITUTE(連結実質赤字比率に係る赤字・黒字の構成分析!J$43,"▲", "-")), 2) &gt;= 0, ABS(ROUND(VALUE(SUBSTITUTE(連結実質赤字比率に係る赤字・黒字の構成分析!J$43,"▲", "-")), 2)), NA())</f>
        <v>0.9</v>
      </c>
    </row>
    <row r="28" spans="1:11" x14ac:dyDescent="0.2">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2">
      <c r="A29" s="179" t="str">
        <f>IF(連結実質赤字比率に係る赤字・黒字の構成分析!C$41="",NA(),連結実質赤字比率に係る赤字・黒字の構成分析!C$41)</f>
        <v>市街地再開発事業費</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0</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0.7</v>
      </c>
    </row>
    <row r="30" spans="1:11" x14ac:dyDescent="0.2">
      <c r="A30" s="179" t="str">
        <f>IF(連結実質赤字比率に係る赤字・黒字の構成分析!C$40="",NA(),連結実質赤字比率に係る赤字・黒字の構成分析!C$40)</f>
        <v>介護保険事業費</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0.61</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0.93</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0.47</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0.77</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1.05</v>
      </c>
    </row>
    <row r="31" spans="1:11" x14ac:dyDescent="0.2">
      <c r="A31" s="179" t="str">
        <f>IF(連結実質赤字比率に係る赤字・黒字の構成分析!C$39="",NA(),連結実質赤字比率に係る赤字・黒字の構成分析!C$39)</f>
        <v>高速鉄道事業会計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0.39</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1.06</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1.66</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1.38</v>
      </c>
    </row>
    <row r="32" spans="1:11" x14ac:dyDescent="0.2">
      <c r="A32" s="179" t="str">
        <f>IF(連結実質赤字比率に係る赤字・黒字の構成分析!C$38="",NA(),連結実質赤字比率に係る赤字・黒字の構成分析!C$38)</f>
        <v>水道事業会計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4.3099999999999996</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3.29</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3.61</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3.82</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3.33</v>
      </c>
    </row>
    <row r="33" spans="1:16" x14ac:dyDescent="0.2">
      <c r="A33" s="179" t="str">
        <f>IF(連結実質赤字比率に係る赤字・黒字の構成分析!C$37="",NA(),連結実質赤字比率に係る赤字・黒字の構成分析!C$37)</f>
        <v>下水道事業会計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6.63</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5.99</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6.12</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6.17</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6.06</v>
      </c>
    </row>
    <row r="34" spans="1:16" x14ac:dyDescent="0.2">
      <c r="A34" s="179" t="str">
        <f>IF(連結実質赤字比率に係る赤字・黒字の構成分析!C$36="",NA(),連結実質赤字比率に係る赤字・黒字の構成分析!C$36)</f>
        <v>港湾事業会計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3.68</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3.25</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7.94</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8.48</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8.94</v>
      </c>
    </row>
    <row r="35" spans="1:16" x14ac:dyDescent="0.2">
      <c r="A35" s="179" t="str">
        <f>IF(連結実質赤字比率に係る赤字・黒字の構成分析!C$35="",NA(),連結実質赤字比率に係る赤字・黒字の構成分析!C$35)</f>
        <v>新都市整備事業会計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28.42</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25.74</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25.98</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26.6</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27.83</v>
      </c>
    </row>
    <row r="36" spans="1:16" x14ac:dyDescent="0.2">
      <c r="A36" s="179" t="str">
        <f>IF(連結実質赤字比率に係る赤字・黒字の構成分析!C$34="",NA(),連結実質赤字比率に係る赤字・黒字の構成分析!C$34)</f>
        <v>自動車事業会計</v>
      </c>
      <c r="B36" s="179">
        <f>IF(ROUND(VALUE(SUBSTITUTE(連結実質赤字比率に係る赤字・黒字の構成分析!F$34,"▲", "-")), 2) &lt; 0, ABS(ROUND(VALUE(SUBSTITUTE(連結実質赤字比率に係る赤字・黒字の構成分析!F$34,"▲", "-")), 2)), NA())</f>
        <v>0.41</v>
      </c>
      <c r="C36" s="179" t="e">
        <f>IF(ROUND(VALUE(SUBSTITUTE(連結実質赤字比率に係る赤字・黒字の構成分析!F$34,"▲", "-")), 2) &gt;= 0, ABS(ROUND(VALUE(SUBSTITUTE(連結実質赤字比率に係る赤字・黒字の構成分析!F$34,"▲", "-")), 2)), NA())</f>
        <v>#N/A</v>
      </c>
      <c r="D36" s="179">
        <f>IF(ROUND(VALUE(SUBSTITUTE(連結実質赤字比率に係る赤字・黒字の構成分析!G$34,"▲", "-")), 2) &lt; 0, ABS(ROUND(VALUE(SUBSTITUTE(連結実質赤字比率に係る赤字・黒字の構成分析!G$34,"▲", "-")), 2)), NA())</f>
        <v>0.39</v>
      </c>
      <c r="E36" s="179" t="e">
        <f>IF(ROUND(VALUE(SUBSTITUTE(連結実質赤字比率に係る赤字・黒字の構成分析!G$34,"▲", "-")), 2) &gt;= 0, ABS(ROUND(VALUE(SUBSTITUTE(連結実質赤字比率に係る赤字・黒字の構成分析!G$34,"▲", "-")), 2)), NA())</f>
        <v>#N/A</v>
      </c>
      <c r="F36" s="179">
        <f>IF(ROUND(VALUE(SUBSTITUTE(連結実質赤字比率に係る赤字・黒字の構成分析!H$34,"▲", "-")), 2) &lt; 0, ABS(ROUND(VALUE(SUBSTITUTE(連結実質赤字比率に係る赤字・黒字の構成分析!H$34,"▲", "-")), 2)), NA())</f>
        <v>0.41</v>
      </c>
      <c r="G36" s="179" t="e">
        <f>IF(ROUND(VALUE(SUBSTITUTE(連結実質赤字比率に係る赤字・黒字の構成分析!H$34,"▲", "-")), 2) &gt;= 0, ABS(ROUND(VALUE(SUBSTITUTE(連結実質赤字比率に係る赤字・黒字の構成分析!H$34,"▲", "-")), 2)), NA())</f>
        <v>#N/A</v>
      </c>
      <c r="H36" s="179">
        <f>IF(ROUND(VALUE(SUBSTITUTE(連結実質赤字比率に係る赤字・黒字の構成分析!I$34,"▲", "-")), 2) &lt; 0, ABS(ROUND(VALUE(SUBSTITUTE(連結実質赤字比率に係る赤字・黒字の構成分析!I$34,"▲", "-")), 2)), NA())</f>
        <v>0.39</v>
      </c>
      <c r="I36" s="179" t="e">
        <f>IF(ROUND(VALUE(SUBSTITUTE(連結実質赤字比率に係る赤字・黒字の構成分析!I$34,"▲", "-")), 2) &gt;= 0, ABS(ROUND(VALUE(SUBSTITUTE(連結実質赤字比率に係る赤字・黒字の構成分析!I$34,"▲", "-")), 2)), NA())</f>
        <v>#N/A</v>
      </c>
      <c r="J36" s="179">
        <f>IF(ROUND(VALUE(SUBSTITUTE(連結実質赤字比率に係る赤字・黒字の構成分析!J$34,"▲", "-")), 2) &lt; 0, ABS(ROUND(VALUE(SUBSTITUTE(連結実質赤字比率に係る赤字・黒字の構成分析!J$34,"▲", "-")), 2)), NA())</f>
        <v>0.27</v>
      </c>
      <c r="K36" s="179" t="e">
        <f>IF(ROUND(VALUE(SUBSTITUTE(連結実質赤字比率に係る赤字・黒字の構成分析!J$34,"▲", "-")), 2) &gt;= 0, ABS(ROUND(VALUE(SUBSTITUTE(連結実質赤字比率に係る赤字・黒字の構成分析!J$34,"▲", "-")), 2)), NA())</f>
        <v>#N/A</v>
      </c>
    </row>
    <row r="39" spans="1:16" x14ac:dyDescent="0.2">
      <c r="A39" s="148" t="s">
        <v>60</v>
      </c>
    </row>
    <row r="40" spans="1:16" x14ac:dyDescent="0.2">
      <c r="A40" s="180"/>
      <c r="B40" s="180" t="str">
        <f>'実質公債費比率（分子）の構造'!K$44</f>
        <v>H28</v>
      </c>
      <c r="C40" s="180"/>
      <c r="D40" s="180"/>
      <c r="E40" s="180" t="str">
        <f>'実質公債費比率（分子）の構造'!L$44</f>
        <v>H29</v>
      </c>
      <c r="F40" s="180"/>
      <c r="G40" s="180"/>
      <c r="H40" s="180" t="str">
        <f>'実質公債費比率（分子）の構造'!M$44</f>
        <v>H30</v>
      </c>
      <c r="I40" s="180"/>
      <c r="J40" s="180"/>
      <c r="K40" s="180" t="str">
        <f>'実質公債費比率（分子）の構造'!N$44</f>
        <v>R01</v>
      </c>
      <c r="L40" s="180"/>
      <c r="M40" s="180"/>
      <c r="N40" s="180" t="str">
        <f>'実質公債費比率（分子）の構造'!O$44</f>
        <v>R02</v>
      </c>
      <c r="O40" s="180"/>
      <c r="P40" s="180"/>
    </row>
    <row r="41" spans="1:16" x14ac:dyDescent="0.2">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2">
      <c r="A42" s="180" t="s">
        <v>63</v>
      </c>
      <c r="B42" s="180"/>
      <c r="C42" s="180"/>
      <c r="D42" s="180">
        <f>'実質公債費比率（分子）の構造'!K$52</f>
        <v>92522</v>
      </c>
      <c r="E42" s="180"/>
      <c r="F42" s="180"/>
      <c r="G42" s="180">
        <f>'実質公債費比率（分子）の構造'!L$52</f>
        <v>91085</v>
      </c>
      <c r="H42" s="180"/>
      <c r="I42" s="180"/>
      <c r="J42" s="180">
        <f>'実質公債費比率（分子）の構造'!M$52</f>
        <v>91358</v>
      </c>
      <c r="K42" s="180"/>
      <c r="L42" s="180"/>
      <c r="M42" s="180">
        <f>'実質公債費比率（分子）の構造'!N$52</f>
        <v>89541</v>
      </c>
      <c r="N42" s="180"/>
      <c r="O42" s="180"/>
      <c r="P42" s="180">
        <f>'実質公債費比率（分子）の構造'!O$52</f>
        <v>85784</v>
      </c>
    </row>
    <row r="43" spans="1:16" x14ac:dyDescent="0.2">
      <c r="A43" s="180" t="s">
        <v>64</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2">
      <c r="A44" s="180" t="s">
        <v>65</v>
      </c>
      <c r="B44" s="180">
        <f>'実質公債費比率（分子）の構造'!K$50</f>
        <v>1263</v>
      </c>
      <c r="C44" s="180"/>
      <c r="D44" s="180"/>
      <c r="E44" s="180">
        <f>'実質公債費比率（分子）の構造'!L$50</f>
        <v>1033</v>
      </c>
      <c r="F44" s="180"/>
      <c r="G44" s="180"/>
      <c r="H44" s="180">
        <f>'実質公債費比率（分子）の構造'!M$50</f>
        <v>599</v>
      </c>
      <c r="I44" s="180"/>
      <c r="J44" s="180"/>
      <c r="K44" s="180">
        <f>'実質公債費比率（分子）の構造'!N$50</f>
        <v>587</v>
      </c>
      <c r="L44" s="180"/>
      <c r="M44" s="180"/>
      <c r="N44" s="180">
        <f>'実質公債費比率（分子）の構造'!O$50</f>
        <v>579</v>
      </c>
      <c r="O44" s="180"/>
      <c r="P44" s="180"/>
    </row>
    <row r="45" spans="1:16" x14ac:dyDescent="0.2">
      <c r="A45" s="180" t="s">
        <v>66</v>
      </c>
      <c r="B45" s="180">
        <f>'実質公債費比率（分子）の構造'!K$49</f>
        <v>301</v>
      </c>
      <c r="C45" s="180"/>
      <c r="D45" s="180"/>
      <c r="E45" s="180">
        <f>'実質公債費比率（分子）の構造'!L$49</f>
        <v>234</v>
      </c>
      <c r="F45" s="180"/>
      <c r="G45" s="180"/>
      <c r="H45" s="180">
        <f>'実質公債費比率（分子）の構造'!M$49</f>
        <v>234</v>
      </c>
      <c r="I45" s="180"/>
      <c r="J45" s="180"/>
      <c r="K45" s="180">
        <f>'実質公債費比率（分子）の構造'!N$49</f>
        <v>161</v>
      </c>
      <c r="L45" s="180"/>
      <c r="M45" s="180"/>
      <c r="N45" s="180">
        <f>'実質公債費比率（分子）の構造'!O$49</f>
        <v>144</v>
      </c>
      <c r="O45" s="180"/>
      <c r="P45" s="180"/>
    </row>
    <row r="46" spans="1:16" x14ac:dyDescent="0.2">
      <c r="A46" s="180" t="s">
        <v>67</v>
      </c>
      <c r="B46" s="180">
        <f>'実質公債費比率（分子）の構造'!K$48</f>
        <v>20375</v>
      </c>
      <c r="C46" s="180"/>
      <c r="D46" s="180"/>
      <c r="E46" s="180">
        <f>'実質公債費比率（分子）の構造'!L$48</f>
        <v>20752</v>
      </c>
      <c r="F46" s="180"/>
      <c r="G46" s="180"/>
      <c r="H46" s="180">
        <f>'実質公債費比率（分子）の構造'!M$48</f>
        <v>16106</v>
      </c>
      <c r="I46" s="180"/>
      <c r="J46" s="180"/>
      <c r="K46" s="180">
        <f>'実質公債費比率（分子）の構造'!N$48</f>
        <v>15259</v>
      </c>
      <c r="L46" s="180"/>
      <c r="M46" s="180"/>
      <c r="N46" s="180">
        <f>'実質公債費比率（分子）の構造'!O$48</f>
        <v>15527</v>
      </c>
      <c r="O46" s="180"/>
      <c r="P46" s="180"/>
    </row>
    <row r="47" spans="1:16" x14ac:dyDescent="0.2">
      <c r="A47" s="180" t="s">
        <v>68</v>
      </c>
      <c r="B47" s="180">
        <f>'実質公債費比率（分子）の構造'!K$47</f>
        <v>39169</v>
      </c>
      <c r="C47" s="180"/>
      <c r="D47" s="180"/>
      <c r="E47" s="180">
        <f>'実質公債費比率（分子）の構造'!L$47</f>
        <v>40483</v>
      </c>
      <c r="F47" s="180"/>
      <c r="G47" s="180"/>
      <c r="H47" s="180">
        <f>'実質公債費比率（分子）の構造'!M$47</f>
        <v>41708</v>
      </c>
      <c r="I47" s="180"/>
      <c r="J47" s="180"/>
      <c r="K47" s="180">
        <f>'実質公債費比率（分子）の構造'!N$47</f>
        <v>42879</v>
      </c>
      <c r="L47" s="180"/>
      <c r="M47" s="180"/>
      <c r="N47" s="180">
        <f>'実質公債費比率（分子）の構造'!O$47</f>
        <v>44716</v>
      </c>
      <c r="O47" s="180"/>
      <c r="P47" s="180"/>
    </row>
    <row r="48" spans="1:16" x14ac:dyDescent="0.2">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2">
      <c r="A49" s="180" t="s">
        <v>70</v>
      </c>
      <c r="B49" s="180">
        <f>'実質公債費比率（分子）の構造'!K$45</f>
        <v>55919</v>
      </c>
      <c r="C49" s="180"/>
      <c r="D49" s="180"/>
      <c r="E49" s="180">
        <f>'実質公債費比率（分子）の構造'!L$45</f>
        <v>49469</v>
      </c>
      <c r="F49" s="180"/>
      <c r="G49" s="180"/>
      <c r="H49" s="180">
        <f>'実質公債費比率（分子）の構造'!M$45</f>
        <v>48267</v>
      </c>
      <c r="I49" s="180"/>
      <c r="J49" s="180"/>
      <c r="K49" s="180">
        <f>'実質公債費比率（分子）の構造'!N$45</f>
        <v>46454</v>
      </c>
      <c r="L49" s="180"/>
      <c r="M49" s="180"/>
      <c r="N49" s="180">
        <f>'実質公債費比率（分子）の構造'!O$45</f>
        <v>43314</v>
      </c>
      <c r="O49" s="180"/>
      <c r="P49" s="180"/>
    </row>
    <row r="50" spans="1:16" x14ac:dyDescent="0.2">
      <c r="A50" s="180" t="s">
        <v>71</v>
      </c>
      <c r="B50" s="180" t="e">
        <f>NA()</f>
        <v>#N/A</v>
      </c>
      <c r="C50" s="180">
        <f>IF(ISNUMBER('実質公債費比率（分子）の構造'!K$53),'実質公債費比率（分子）の構造'!K$53,NA())</f>
        <v>24505</v>
      </c>
      <c r="D50" s="180" t="e">
        <f>NA()</f>
        <v>#N/A</v>
      </c>
      <c r="E50" s="180" t="e">
        <f>NA()</f>
        <v>#N/A</v>
      </c>
      <c r="F50" s="180">
        <f>IF(ISNUMBER('実質公債費比率（分子）の構造'!L$53),'実質公債費比率（分子）の構造'!L$53,NA())</f>
        <v>20886</v>
      </c>
      <c r="G50" s="180" t="e">
        <f>NA()</f>
        <v>#N/A</v>
      </c>
      <c r="H50" s="180" t="e">
        <f>NA()</f>
        <v>#N/A</v>
      </c>
      <c r="I50" s="180">
        <f>IF(ISNUMBER('実質公債費比率（分子）の構造'!M$53),'実質公債費比率（分子）の構造'!M$53,NA())</f>
        <v>15556</v>
      </c>
      <c r="J50" s="180" t="e">
        <f>NA()</f>
        <v>#N/A</v>
      </c>
      <c r="K50" s="180" t="e">
        <f>NA()</f>
        <v>#N/A</v>
      </c>
      <c r="L50" s="180">
        <f>IF(ISNUMBER('実質公債費比率（分子）の構造'!N$53),'実質公債費比率（分子）の構造'!N$53,NA())</f>
        <v>15799</v>
      </c>
      <c r="M50" s="180" t="e">
        <f>NA()</f>
        <v>#N/A</v>
      </c>
      <c r="N50" s="180" t="e">
        <f>NA()</f>
        <v>#N/A</v>
      </c>
      <c r="O50" s="180">
        <f>IF(ISNUMBER('実質公債費比率（分子）の構造'!O$53),'実質公債費比率（分子）の構造'!O$53,NA())</f>
        <v>18496</v>
      </c>
      <c r="P50" s="180" t="e">
        <f>NA()</f>
        <v>#N/A</v>
      </c>
    </row>
    <row r="53" spans="1:16" x14ac:dyDescent="0.2">
      <c r="A53" s="148" t="s">
        <v>72</v>
      </c>
    </row>
    <row r="54" spans="1:16" x14ac:dyDescent="0.2">
      <c r="A54" s="179"/>
      <c r="B54" s="179" t="str">
        <f>'将来負担比率（分子）の構造'!I$40</f>
        <v>H28</v>
      </c>
      <c r="C54" s="179"/>
      <c r="D54" s="179"/>
      <c r="E54" s="179" t="str">
        <f>'将来負担比率（分子）の構造'!J$40</f>
        <v>H29</v>
      </c>
      <c r="F54" s="179"/>
      <c r="G54" s="179"/>
      <c r="H54" s="179" t="str">
        <f>'将来負担比率（分子）の構造'!K$40</f>
        <v>H30</v>
      </c>
      <c r="I54" s="179"/>
      <c r="J54" s="179"/>
      <c r="K54" s="179" t="str">
        <f>'将来負担比率（分子）の構造'!L$40</f>
        <v>R01</v>
      </c>
      <c r="L54" s="179"/>
      <c r="M54" s="179"/>
      <c r="N54" s="179" t="str">
        <f>'将来負担比率（分子）の構造'!M$40</f>
        <v>R02</v>
      </c>
      <c r="O54" s="179"/>
      <c r="P54" s="179"/>
    </row>
    <row r="55" spans="1:16" x14ac:dyDescent="0.2">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2">
      <c r="A56" s="179" t="s">
        <v>43</v>
      </c>
      <c r="B56" s="179"/>
      <c r="C56" s="179"/>
      <c r="D56" s="179">
        <f>'将来負担比率（分子）の構造'!I$52</f>
        <v>748640</v>
      </c>
      <c r="E56" s="179"/>
      <c r="F56" s="179"/>
      <c r="G56" s="179">
        <f>'将来負担比率（分子）の構造'!J$52</f>
        <v>763524</v>
      </c>
      <c r="H56" s="179"/>
      <c r="I56" s="179"/>
      <c r="J56" s="179">
        <f>'将来負担比率（分子）の構造'!K$52</f>
        <v>775260</v>
      </c>
      <c r="K56" s="179"/>
      <c r="L56" s="179"/>
      <c r="M56" s="179">
        <f>'将来負担比率（分子）の構造'!L$52</f>
        <v>789859</v>
      </c>
      <c r="N56" s="179"/>
      <c r="O56" s="179"/>
      <c r="P56" s="179">
        <f>'将来負担比率（分子）の構造'!M$52</f>
        <v>804996</v>
      </c>
    </row>
    <row r="57" spans="1:16" x14ac:dyDescent="0.2">
      <c r="A57" s="179" t="s">
        <v>42</v>
      </c>
      <c r="B57" s="179"/>
      <c r="C57" s="179"/>
      <c r="D57" s="179">
        <f>'将来負担比率（分子）の構造'!I$51</f>
        <v>224070</v>
      </c>
      <c r="E57" s="179"/>
      <c r="F57" s="179"/>
      <c r="G57" s="179">
        <f>'将来負担比率（分子）の構造'!J$51</f>
        <v>218696</v>
      </c>
      <c r="H57" s="179"/>
      <c r="I57" s="179"/>
      <c r="J57" s="179">
        <f>'将来負担比率（分子）の構造'!K$51</f>
        <v>208380</v>
      </c>
      <c r="K57" s="179"/>
      <c r="L57" s="179"/>
      <c r="M57" s="179">
        <f>'将来負担比率（分子）の構造'!L$51</f>
        <v>207043</v>
      </c>
      <c r="N57" s="179"/>
      <c r="O57" s="179"/>
      <c r="P57" s="179">
        <f>'将来負担比率（分子）の構造'!M$51</f>
        <v>207734</v>
      </c>
    </row>
    <row r="58" spans="1:16" x14ac:dyDescent="0.2">
      <c r="A58" s="179" t="s">
        <v>41</v>
      </c>
      <c r="B58" s="179"/>
      <c r="C58" s="179"/>
      <c r="D58" s="179">
        <f>'将来負担比率（分子）の構造'!I$50</f>
        <v>267838</v>
      </c>
      <c r="E58" s="179"/>
      <c r="F58" s="179"/>
      <c r="G58" s="179">
        <f>'将来負担比率（分子）の構造'!J$50</f>
        <v>281632</v>
      </c>
      <c r="H58" s="179"/>
      <c r="I58" s="179"/>
      <c r="J58" s="179">
        <f>'将来負担比率（分子）の構造'!K$50</f>
        <v>299089</v>
      </c>
      <c r="K58" s="179"/>
      <c r="L58" s="179"/>
      <c r="M58" s="179">
        <f>'将来負担比率（分子）の構造'!L$50</f>
        <v>315291</v>
      </c>
      <c r="N58" s="179"/>
      <c r="O58" s="179"/>
      <c r="P58" s="179">
        <f>'将来負担比率（分子）の構造'!M$50</f>
        <v>334226</v>
      </c>
    </row>
    <row r="59" spans="1:16" x14ac:dyDescent="0.2">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2">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2">
      <c r="A61" s="179" t="s">
        <v>36</v>
      </c>
      <c r="B61" s="179">
        <f>'将来負担比率（分子）の構造'!I$46</f>
        <v>1582</v>
      </c>
      <c r="C61" s="179"/>
      <c r="D61" s="179"/>
      <c r="E61" s="179">
        <f>'将来負担比率（分子）の構造'!J$46</f>
        <v>1016</v>
      </c>
      <c r="F61" s="179"/>
      <c r="G61" s="179"/>
      <c r="H61" s="179">
        <f>'将来負担比率（分子）の構造'!K$46</f>
        <v>7032</v>
      </c>
      <c r="I61" s="179"/>
      <c r="J61" s="179"/>
      <c r="K61" s="179">
        <f>'将来負担比率（分子）の構造'!L$46</f>
        <v>6081</v>
      </c>
      <c r="L61" s="179"/>
      <c r="M61" s="179"/>
      <c r="N61" s="179">
        <f>'将来負担比率（分子）の構造'!M$46</f>
        <v>2629</v>
      </c>
      <c r="O61" s="179"/>
      <c r="P61" s="179"/>
    </row>
    <row r="62" spans="1:16" x14ac:dyDescent="0.2">
      <c r="A62" s="179" t="s">
        <v>35</v>
      </c>
      <c r="B62" s="179">
        <f>'将来負担比率（分子）の構造'!I$45</f>
        <v>95086</v>
      </c>
      <c r="C62" s="179"/>
      <c r="D62" s="179"/>
      <c r="E62" s="179">
        <f>'将来負担比率（分子）の構造'!J$45</f>
        <v>139918</v>
      </c>
      <c r="F62" s="179"/>
      <c r="G62" s="179"/>
      <c r="H62" s="179">
        <f>'将来負担比率（分子）の構造'!K$45</f>
        <v>132469</v>
      </c>
      <c r="I62" s="179"/>
      <c r="J62" s="179"/>
      <c r="K62" s="179">
        <f>'将来負担比率（分子）の構造'!L$45</f>
        <v>128896</v>
      </c>
      <c r="L62" s="179"/>
      <c r="M62" s="179"/>
      <c r="N62" s="179">
        <f>'将来負担比率（分子）の構造'!M$45</f>
        <v>126295</v>
      </c>
      <c r="O62" s="179"/>
      <c r="P62" s="179"/>
    </row>
    <row r="63" spans="1:16" x14ac:dyDescent="0.2">
      <c r="A63" s="179" t="s">
        <v>34</v>
      </c>
      <c r="B63" s="179">
        <f>'将来負担比率（分子）の構造'!I$44</f>
        <v>843</v>
      </c>
      <c r="C63" s="179"/>
      <c r="D63" s="179"/>
      <c r="E63" s="179">
        <f>'将来負担比率（分子）の構造'!J$44</f>
        <v>628</v>
      </c>
      <c r="F63" s="179"/>
      <c r="G63" s="179"/>
      <c r="H63" s="179">
        <f>'将来負担比率（分子）の構造'!K$44</f>
        <v>456</v>
      </c>
      <c r="I63" s="179"/>
      <c r="J63" s="179"/>
      <c r="K63" s="179">
        <f>'将来負担比率（分子）の構造'!L$44</f>
        <v>302</v>
      </c>
      <c r="L63" s="179"/>
      <c r="M63" s="179"/>
      <c r="N63" s="179">
        <f>'将来負担比率（分子）の構造'!M$44</f>
        <v>162</v>
      </c>
      <c r="O63" s="179"/>
      <c r="P63" s="179"/>
    </row>
    <row r="64" spans="1:16" x14ac:dyDescent="0.2">
      <c r="A64" s="179" t="s">
        <v>33</v>
      </c>
      <c r="B64" s="179">
        <f>'将来負担比率（分子）の構造'!I$43</f>
        <v>184758</v>
      </c>
      <c r="C64" s="179"/>
      <c r="D64" s="179"/>
      <c r="E64" s="179">
        <f>'将来負担比率（分子）の構造'!J$43</f>
        <v>182768</v>
      </c>
      <c r="F64" s="179"/>
      <c r="G64" s="179"/>
      <c r="H64" s="179">
        <f>'将来負担比率（分子）の構造'!K$43</f>
        <v>173599</v>
      </c>
      <c r="I64" s="179"/>
      <c r="J64" s="179"/>
      <c r="K64" s="179">
        <f>'将来負担比率（分子）の構造'!L$43</f>
        <v>159851</v>
      </c>
      <c r="L64" s="179"/>
      <c r="M64" s="179"/>
      <c r="N64" s="179">
        <f>'将来負担比率（分子）の構造'!M$43</f>
        <v>144417</v>
      </c>
      <c r="O64" s="179"/>
      <c r="P64" s="179"/>
    </row>
    <row r="65" spans="1:16" x14ac:dyDescent="0.2">
      <c r="A65" s="179" t="s">
        <v>32</v>
      </c>
      <c r="B65" s="179">
        <f>'将来負担比率（分子）の構造'!I$42</f>
        <v>18055</v>
      </c>
      <c r="C65" s="179"/>
      <c r="D65" s="179"/>
      <c r="E65" s="179">
        <f>'将来負担比率（分子）の構造'!J$42</f>
        <v>14140</v>
      </c>
      <c r="F65" s="179"/>
      <c r="G65" s="179"/>
      <c r="H65" s="179">
        <f>'将来負担比率（分子）の構造'!K$42</f>
        <v>13746</v>
      </c>
      <c r="I65" s="179"/>
      <c r="J65" s="179"/>
      <c r="K65" s="179">
        <f>'将来負担比率（分子）の構造'!L$42</f>
        <v>12625</v>
      </c>
      <c r="L65" s="179"/>
      <c r="M65" s="179"/>
      <c r="N65" s="179">
        <f>'将来負担比率（分子）の構造'!M$42</f>
        <v>9266</v>
      </c>
      <c r="O65" s="179"/>
      <c r="P65" s="179"/>
    </row>
    <row r="66" spans="1:16" x14ac:dyDescent="0.2">
      <c r="A66" s="179" t="s">
        <v>31</v>
      </c>
      <c r="B66" s="179">
        <f>'将来負担比率（分子）の構造'!I$41</f>
        <v>1198275</v>
      </c>
      <c r="C66" s="179"/>
      <c r="D66" s="179"/>
      <c r="E66" s="179">
        <f>'将来負担比率（分子）の構造'!J$41</f>
        <v>1222264</v>
      </c>
      <c r="F66" s="179"/>
      <c r="G66" s="179"/>
      <c r="H66" s="179">
        <f>'将来負担比率（分子）の構造'!K$41</f>
        <v>1224023</v>
      </c>
      <c r="I66" s="179"/>
      <c r="J66" s="179"/>
      <c r="K66" s="179">
        <f>'将来負担比率（分子）の構造'!L$41</f>
        <v>1256347</v>
      </c>
      <c r="L66" s="179"/>
      <c r="M66" s="179"/>
      <c r="N66" s="179">
        <f>'将来負担比率（分子）の構造'!M$41</f>
        <v>1302898</v>
      </c>
      <c r="O66" s="179"/>
      <c r="P66" s="179"/>
    </row>
    <row r="67" spans="1:16" x14ac:dyDescent="0.2">
      <c r="A67" s="179" t="s">
        <v>75</v>
      </c>
      <c r="B67" s="179" t="e">
        <f>NA()</f>
        <v>#N/A</v>
      </c>
      <c r="C67" s="179">
        <f>IF(ISNUMBER('将来負担比率（分子）の構造'!I$53), IF('将来負担比率（分子）の構造'!I$53 &lt; 0, 0, '将来負担比率（分子）の構造'!I$53), NA())</f>
        <v>258050</v>
      </c>
      <c r="D67" s="179" t="e">
        <f>NA()</f>
        <v>#N/A</v>
      </c>
      <c r="E67" s="179" t="e">
        <f>NA()</f>
        <v>#N/A</v>
      </c>
      <c r="F67" s="179">
        <f>IF(ISNUMBER('将来負担比率（分子）の構造'!J$53), IF('将来負担比率（分子）の構造'!J$53 &lt; 0, 0, '将来負担比率（分子）の構造'!J$53), NA())</f>
        <v>296882</v>
      </c>
      <c r="G67" s="179" t="e">
        <f>NA()</f>
        <v>#N/A</v>
      </c>
      <c r="H67" s="179" t="e">
        <f>NA()</f>
        <v>#N/A</v>
      </c>
      <c r="I67" s="179">
        <f>IF(ISNUMBER('将来負担比率（分子）の構造'!K$53), IF('将来負担比率（分子）の構造'!K$53 &lt; 0, 0, '将来負担比率（分子）の構造'!K$53), NA())</f>
        <v>268595</v>
      </c>
      <c r="J67" s="179" t="e">
        <f>NA()</f>
        <v>#N/A</v>
      </c>
      <c r="K67" s="179" t="e">
        <f>NA()</f>
        <v>#N/A</v>
      </c>
      <c r="L67" s="179">
        <f>IF(ISNUMBER('将来負担比率（分子）の構造'!L$53), IF('将来負担比率（分子）の構造'!L$53 &lt; 0, 0, '将来負担比率（分子）の構造'!L$53), NA())</f>
        <v>251909</v>
      </c>
      <c r="M67" s="179" t="e">
        <f>NA()</f>
        <v>#N/A</v>
      </c>
      <c r="N67" s="179" t="e">
        <f>NA()</f>
        <v>#N/A</v>
      </c>
      <c r="O67" s="179">
        <f>IF(ISNUMBER('将来負担比率（分子）の構造'!M$53), IF('将来負担比率（分子）の構造'!M$53 &lt; 0, 0, '将来負担比率（分子）の構造'!M$53), NA())</f>
        <v>238712</v>
      </c>
      <c r="P67" s="179" t="e">
        <f>NA()</f>
        <v>#N/A</v>
      </c>
    </row>
    <row r="70" spans="1:16" x14ac:dyDescent="0.2">
      <c r="A70" s="181" t="s">
        <v>76</v>
      </c>
      <c r="B70" s="181"/>
      <c r="C70" s="181"/>
      <c r="D70" s="181"/>
      <c r="E70" s="181"/>
      <c r="F70" s="181"/>
    </row>
    <row r="71" spans="1:16" x14ac:dyDescent="0.2">
      <c r="A71" s="182"/>
      <c r="B71" s="182" t="str">
        <f>基金残高に係る経年分析!F54</f>
        <v>H30</v>
      </c>
      <c r="C71" s="182" t="str">
        <f>基金残高に係る経年分析!G54</f>
        <v>R01</v>
      </c>
      <c r="D71" s="182" t="str">
        <f>基金残高に係る経年分析!H54</f>
        <v>R02</v>
      </c>
    </row>
    <row r="72" spans="1:16" x14ac:dyDescent="0.2">
      <c r="A72" s="182" t="s">
        <v>77</v>
      </c>
      <c r="B72" s="183">
        <f>基金残高に係る経年分析!F55</f>
        <v>12899</v>
      </c>
      <c r="C72" s="183">
        <f>基金残高に係る経年分析!G55</f>
        <v>11530</v>
      </c>
      <c r="D72" s="183">
        <f>基金残高に係る経年分析!H55</f>
        <v>8254</v>
      </c>
    </row>
    <row r="73" spans="1:16" x14ac:dyDescent="0.2">
      <c r="A73" s="182" t="s">
        <v>78</v>
      </c>
      <c r="B73" s="183">
        <f>基金残高に係る経年分析!F56</f>
        <v>23060</v>
      </c>
      <c r="C73" s="183">
        <f>基金残高に係る経年分析!G56</f>
        <v>22073</v>
      </c>
      <c r="D73" s="183">
        <f>基金残高に係る経年分析!H56</f>
        <v>20439</v>
      </c>
    </row>
    <row r="74" spans="1:16" x14ac:dyDescent="0.2">
      <c r="A74" s="182" t="s">
        <v>79</v>
      </c>
      <c r="B74" s="183">
        <f>基金残高に係る経年分析!F57</f>
        <v>18060</v>
      </c>
      <c r="C74" s="183">
        <f>基金残高に係る経年分析!G57</f>
        <v>21361</v>
      </c>
      <c r="D74" s="183">
        <f>基金残高に係る経年分析!H57</f>
        <v>22206</v>
      </c>
    </row>
  </sheetData>
  <sheetProtection algorithmName="SHA-512" hashValue="6DPZfF3wiTKQt8JY1Hk07uTlrInBOI9Cqbm+ToNDSmfZRhh0uwwriDqbRtkRF7vKP48EKmxRjeDdMCQPC0FJ7Q==" saltValue="skVG07VbJOwQRIDs74uA2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4" customWidth="1"/>
    <col min="96" max="133" width="1.6328125" style="241" customWidth="1"/>
    <col min="134" max="143" width="1.6328125" style="224" customWidth="1"/>
    <col min="144" max="16384" width="0" style="224" hidden="1"/>
  </cols>
  <sheetData>
    <row r="1" spans="2:143" ht="22.5" customHeight="1" thickBot="1" x14ac:dyDescent="0.25">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624" t="s">
        <v>212</v>
      </c>
      <c r="DI1" s="625"/>
      <c r="DJ1" s="625"/>
      <c r="DK1" s="625"/>
      <c r="DL1" s="625"/>
      <c r="DM1" s="625"/>
      <c r="DN1" s="626"/>
      <c r="DO1" s="224"/>
      <c r="DP1" s="624" t="s">
        <v>213</v>
      </c>
      <c r="DQ1" s="625"/>
      <c r="DR1" s="625"/>
      <c r="DS1" s="625"/>
      <c r="DT1" s="625"/>
      <c r="DU1" s="625"/>
      <c r="DV1" s="625"/>
      <c r="DW1" s="625"/>
      <c r="DX1" s="625"/>
      <c r="DY1" s="625"/>
      <c r="DZ1" s="625"/>
      <c r="EA1" s="625"/>
      <c r="EB1" s="625"/>
      <c r="EC1" s="626"/>
      <c r="ED1" s="222"/>
      <c r="EE1" s="222"/>
      <c r="EF1" s="222"/>
      <c r="EG1" s="222"/>
      <c r="EH1" s="222"/>
      <c r="EI1" s="222"/>
      <c r="EJ1" s="222"/>
      <c r="EK1" s="222"/>
      <c r="EL1" s="222"/>
      <c r="EM1" s="222"/>
    </row>
    <row r="2" spans="2:143" ht="22.5" customHeight="1" x14ac:dyDescent="0.2">
      <c r="B2" s="225" t="s">
        <v>214</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2">
      <c r="B3" s="627" t="s">
        <v>215</v>
      </c>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628"/>
      <c r="AJ3" s="628"/>
      <c r="AK3" s="628"/>
      <c r="AL3" s="628"/>
      <c r="AM3" s="628"/>
      <c r="AN3" s="628"/>
      <c r="AO3" s="628"/>
      <c r="AP3" s="627" t="s">
        <v>216</v>
      </c>
      <c r="AQ3" s="628"/>
      <c r="AR3" s="628"/>
      <c r="AS3" s="628"/>
      <c r="AT3" s="628"/>
      <c r="AU3" s="628"/>
      <c r="AV3" s="628"/>
      <c r="AW3" s="628"/>
      <c r="AX3" s="628"/>
      <c r="AY3" s="628"/>
      <c r="AZ3" s="628"/>
      <c r="BA3" s="628"/>
      <c r="BB3" s="628"/>
      <c r="BC3" s="628"/>
      <c r="BD3" s="628"/>
      <c r="BE3" s="628"/>
      <c r="BF3" s="628"/>
      <c r="BG3" s="628"/>
      <c r="BH3" s="628"/>
      <c r="BI3" s="628"/>
      <c r="BJ3" s="628"/>
      <c r="BK3" s="628"/>
      <c r="BL3" s="628"/>
      <c r="BM3" s="628"/>
      <c r="BN3" s="628"/>
      <c r="BO3" s="628"/>
      <c r="BP3" s="628"/>
      <c r="BQ3" s="628"/>
      <c r="BR3" s="628"/>
      <c r="BS3" s="628"/>
      <c r="BT3" s="628"/>
      <c r="BU3" s="628"/>
      <c r="BV3" s="628"/>
      <c r="BW3" s="628"/>
      <c r="BX3" s="628"/>
      <c r="BY3" s="628"/>
      <c r="BZ3" s="628"/>
      <c r="CA3" s="628"/>
      <c r="CB3" s="629"/>
      <c r="CD3" s="630" t="s">
        <v>217</v>
      </c>
      <c r="CE3" s="631"/>
      <c r="CF3" s="631"/>
      <c r="CG3" s="631"/>
      <c r="CH3" s="631"/>
      <c r="CI3" s="631"/>
      <c r="CJ3" s="631"/>
      <c r="CK3" s="631"/>
      <c r="CL3" s="631"/>
      <c r="CM3" s="631"/>
      <c r="CN3" s="631"/>
      <c r="CO3" s="631"/>
      <c r="CP3" s="631"/>
      <c r="CQ3" s="631"/>
      <c r="CR3" s="631"/>
      <c r="CS3" s="631"/>
      <c r="CT3" s="631"/>
      <c r="CU3" s="631"/>
      <c r="CV3" s="631"/>
      <c r="CW3" s="631"/>
      <c r="CX3" s="631"/>
      <c r="CY3" s="631"/>
      <c r="CZ3" s="631"/>
      <c r="DA3" s="631"/>
      <c r="DB3" s="631"/>
      <c r="DC3" s="631"/>
      <c r="DD3" s="631"/>
      <c r="DE3" s="631"/>
      <c r="DF3" s="631"/>
      <c r="DG3" s="631"/>
      <c r="DH3" s="631"/>
      <c r="DI3" s="631"/>
      <c r="DJ3" s="631"/>
      <c r="DK3" s="631"/>
      <c r="DL3" s="631"/>
      <c r="DM3" s="631"/>
      <c r="DN3" s="631"/>
      <c r="DO3" s="631"/>
      <c r="DP3" s="631"/>
      <c r="DQ3" s="631"/>
      <c r="DR3" s="631"/>
      <c r="DS3" s="631"/>
      <c r="DT3" s="631"/>
      <c r="DU3" s="631"/>
      <c r="DV3" s="631"/>
      <c r="DW3" s="631"/>
      <c r="DX3" s="631"/>
      <c r="DY3" s="631"/>
      <c r="DZ3" s="631"/>
      <c r="EA3" s="631"/>
      <c r="EB3" s="631"/>
      <c r="EC3" s="632"/>
    </row>
    <row r="4" spans="2:143" ht="11.25" customHeight="1" x14ac:dyDescent="0.2">
      <c r="B4" s="627" t="s">
        <v>1</v>
      </c>
      <c r="C4" s="628"/>
      <c r="D4" s="628"/>
      <c r="E4" s="628"/>
      <c r="F4" s="628"/>
      <c r="G4" s="628"/>
      <c r="H4" s="628"/>
      <c r="I4" s="628"/>
      <c r="J4" s="628"/>
      <c r="K4" s="628"/>
      <c r="L4" s="628"/>
      <c r="M4" s="628"/>
      <c r="N4" s="628"/>
      <c r="O4" s="628"/>
      <c r="P4" s="628"/>
      <c r="Q4" s="629"/>
      <c r="R4" s="627" t="s">
        <v>218</v>
      </c>
      <c r="S4" s="628"/>
      <c r="T4" s="628"/>
      <c r="U4" s="628"/>
      <c r="V4" s="628"/>
      <c r="W4" s="628"/>
      <c r="X4" s="628"/>
      <c r="Y4" s="629"/>
      <c r="Z4" s="627" t="s">
        <v>219</v>
      </c>
      <c r="AA4" s="628"/>
      <c r="AB4" s="628"/>
      <c r="AC4" s="629"/>
      <c r="AD4" s="627" t="s">
        <v>220</v>
      </c>
      <c r="AE4" s="628"/>
      <c r="AF4" s="628"/>
      <c r="AG4" s="628"/>
      <c r="AH4" s="628"/>
      <c r="AI4" s="628"/>
      <c r="AJ4" s="628"/>
      <c r="AK4" s="629"/>
      <c r="AL4" s="627" t="s">
        <v>219</v>
      </c>
      <c r="AM4" s="628"/>
      <c r="AN4" s="628"/>
      <c r="AO4" s="629"/>
      <c r="AP4" s="633" t="s">
        <v>221</v>
      </c>
      <c r="AQ4" s="633"/>
      <c r="AR4" s="633"/>
      <c r="AS4" s="633"/>
      <c r="AT4" s="633"/>
      <c r="AU4" s="633"/>
      <c r="AV4" s="633"/>
      <c r="AW4" s="633"/>
      <c r="AX4" s="633"/>
      <c r="AY4" s="633"/>
      <c r="AZ4" s="633"/>
      <c r="BA4" s="633"/>
      <c r="BB4" s="633"/>
      <c r="BC4" s="633"/>
      <c r="BD4" s="633"/>
      <c r="BE4" s="633"/>
      <c r="BF4" s="633"/>
      <c r="BG4" s="633" t="s">
        <v>222</v>
      </c>
      <c r="BH4" s="633"/>
      <c r="BI4" s="633"/>
      <c r="BJ4" s="633"/>
      <c r="BK4" s="633"/>
      <c r="BL4" s="633"/>
      <c r="BM4" s="633"/>
      <c r="BN4" s="633"/>
      <c r="BO4" s="633" t="s">
        <v>219</v>
      </c>
      <c r="BP4" s="633"/>
      <c r="BQ4" s="633"/>
      <c r="BR4" s="633"/>
      <c r="BS4" s="633" t="s">
        <v>223</v>
      </c>
      <c r="BT4" s="633"/>
      <c r="BU4" s="633"/>
      <c r="BV4" s="633"/>
      <c r="BW4" s="633"/>
      <c r="BX4" s="633"/>
      <c r="BY4" s="633"/>
      <c r="BZ4" s="633"/>
      <c r="CA4" s="633"/>
      <c r="CB4" s="633"/>
      <c r="CD4" s="630" t="s">
        <v>224</v>
      </c>
      <c r="CE4" s="631"/>
      <c r="CF4" s="631"/>
      <c r="CG4" s="631"/>
      <c r="CH4" s="631"/>
      <c r="CI4" s="631"/>
      <c r="CJ4" s="631"/>
      <c r="CK4" s="631"/>
      <c r="CL4" s="631"/>
      <c r="CM4" s="631"/>
      <c r="CN4" s="631"/>
      <c r="CO4" s="631"/>
      <c r="CP4" s="631"/>
      <c r="CQ4" s="631"/>
      <c r="CR4" s="631"/>
      <c r="CS4" s="631"/>
      <c r="CT4" s="631"/>
      <c r="CU4" s="631"/>
      <c r="CV4" s="631"/>
      <c r="CW4" s="631"/>
      <c r="CX4" s="631"/>
      <c r="CY4" s="631"/>
      <c r="CZ4" s="631"/>
      <c r="DA4" s="631"/>
      <c r="DB4" s="631"/>
      <c r="DC4" s="631"/>
      <c r="DD4" s="631"/>
      <c r="DE4" s="631"/>
      <c r="DF4" s="631"/>
      <c r="DG4" s="631"/>
      <c r="DH4" s="631"/>
      <c r="DI4" s="631"/>
      <c r="DJ4" s="631"/>
      <c r="DK4" s="631"/>
      <c r="DL4" s="631"/>
      <c r="DM4" s="631"/>
      <c r="DN4" s="631"/>
      <c r="DO4" s="631"/>
      <c r="DP4" s="631"/>
      <c r="DQ4" s="631"/>
      <c r="DR4" s="631"/>
      <c r="DS4" s="631"/>
      <c r="DT4" s="631"/>
      <c r="DU4" s="631"/>
      <c r="DV4" s="631"/>
      <c r="DW4" s="631"/>
      <c r="DX4" s="631"/>
      <c r="DY4" s="631"/>
      <c r="DZ4" s="631"/>
      <c r="EA4" s="631"/>
      <c r="EB4" s="631"/>
      <c r="EC4" s="632"/>
    </row>
    <row r="5" spans="2:143" s="228" customFormat="1" ht="11.25" customHeight="1" x14ac:dyDescent="0.2">
      <c r="B5" s="634" t="s">
        <v>225</v>
      </c>
      <c r="C5" s="635"/>
      <c r="D5" s="635"/>
      <c r="E5" s="635"/>
      <c r="F5" s="635"/>
      <c r="G5" s="635"/>
      <c r="H5" s="635"/>
      <c r="I5" s="635"/>
      <c r="J5" s="635"/>
      <c r="K5" s="635"/>
      <c r="L5" s="635"/>
      <c r="M5" s="635"/>
      <c r="N5" s="635"/>
      <c r="O5" s="635"/>
      <c r="P5" s="635"/>
      <c r="Q5" s="636"/>
      <c r="R5" s="637">
        <v>305465511</v>
      </c>
      <c r="S5" s="638"/>
      <c r="T5" s="638"/>
      <c r="U5" s="638"/>
      <c r="V5" s="638"/>
      <c r="W5" s="638"/>
      <c r="X5" s="638"/>
      <c r="Y5" s="639"/>
      <c r="Z5" s="640">
        <v>28.7</v>
      </c>
      <c r="AA5" s="640"/>
      <c r="AB5" s="640"/>
      <c r="AC5" s="640"/>
      <c r="AD5" s="641">
        <v>282364025</v>
      </c>
      <c r="AE5" s="641"/>
      <c r="AF5" s="641"/>
      <c r="AG5" s="641"/>
      <c r="AH5" s="641"/>
      <c r="AI5" s="641"/>
      <c r="AJ5" s="641"/>
      <c r="AK5" s="641"/>
      <c r="AL5" s="642">
        <v>68.099999999999994</v>
      </c>
      <c r="AM5" s="643"/>
      <c r="AN5" s="643"/>
      <c r="AO5" s="644"/>
      <c r="AP5" s="634" t="s">
        <v>226</v>
      </c>
      <c r="AQ5" s="635"/>
      <c r="AR5" s="635"/>
      <c r="AS5" s="635"/>
      <c r="AT5" s="635"/>
      <c r="AU5" s="635"/>
      <c r="AV5" s="635"/>
      <c r="AW5" s="635"/>
      <c r="AX5" s="635"/>
      <c r="AY5" s="635"/>
      <c r="AZ5" s="635"/>
      <c r="BA5" s="635"/>
      <c r="BB5" s="635"/>
      <c r="BC5" s="635"/>
      <c r="BD5" s="635"/>
      <c r="BE5" s="635"/>
      <c r="BF5" s="636"/>
      <c r="BG5" s="648">
        <v>273272279</v>
      </c>
      <c r="BH5" s="649"/>
      <c r="BI5" s="649"/>
      <c r="BJ5" s="649"/>
      <c r="BK5" s="649"/>
      <c r="BL5" s="649"/>
      <c r="BM5" s="649"/>
      <c r="BN5" s="650"/>
      <c r="BO5" s="651">
        <v>89.5</v>
      </c>
      <c r="BP5" s="651"/>
      <c r="BQ5" s="651"/>
      <c r="BR5" s="651"/>
      <c r="BS5" s="652">
        <v>3787324</v>
      </c>
      <c r="BT5" s="652"/>
      <c r="BU5" s="652"/>
      <c r="BV5" s="652"/>
      <c r="BW5" s="652"/>
      <c r="BX5" s="652"/>
      <c r="BY5" s="652"/>
      <c r="BZ5" s="652"/>
      <c r="CA5" s="652"/>
      <c r="CB5" s="656"/>
      <c r="CD5" s="630" t="s">
        <v>221</v>
      </c>
      <c r="CE5" s="631"/>
      <c r="CF5" s="631"/>
      <c r="CG5" s="631"/>
      <c r="CH5" s="631"/>
      <c r="CI5" s="631"/>
      <c r="CJ5" s="631"/>
      <c r="CK5" s="631"/>
      <c r="CL5" s="631"/>
      <c r="CM5" s="631"/>
      <c r="CN5" s="631"/>
      <c r="CO5" s="631"/>
      <c r="CP5" s="631"/>
      <c r="CQ5" s="632"/>
      <c r="CR5" s="630" t="s">
        <v>227</v>
      </c>
      <c r="CS5" s="631"/>
      <c r="CT5" s="631"/>
      <c r="CU5" s="631"/>
      <c r="CV5" s="631"/>
      <c r="CW5" s="631"/>
      <c r="CX5" s="631"/>
      <c r="CY5" s="632"/>
      <c r="CZ5" s="630" t="s">
        <v>219</v>
      </c>
      <c r="DA5" s="631"/>
      <c r="DB5" s="631"/>
      <c r="DC5" s="632"/>
      <c r="DD5" s="630" t="s">
        <v>228</v>
      </c>
      <c r="DE5" s="631"/>
      <c r="DF5" s="631"/>
      <c r="DG5" s="631"/>
      <c r="DH5" s="631"/>
      <c r="DI5" s="631"/>
      <c r="DJ5" s="631"/>
      <c r="DK5" s="631"/>
      <c r="DL5" s="631"/>
      <c r="DM5" s="631"/>
      <c r="DN5" s="631"/>
      <c r="DO5" s="631"/>
      <c r="DP5" s="632"/>
      <c r="DQ5" s="630" t="s">
        <v>229</v>
      </c>
      <c r="DR5" s="631"/>
      <c r="DS5" s="631"/>
      <c r="DT5" s="631"/>
      <c r="DU5" s="631"/>
      <c r="DV5" s="631"/>
      <c r="DW5" s="631"/>
      <c r="DX5" s="631"/>
      <c r="DY5" s="631"/>
      <c r="DZ5" s="631"/>
      <c r="EA5" s="631"/>
      <c r="EB5" s="631"/>
      <c r="EC5" s="632"/>
    </row>
    <row r="6" spans="2:143" ht="11.25" customHeight="1" x14ac:dyDescent="0.2">
      <c r="B6" s="645" t="s">
        <v>230</v>
      </c>
      <c r="C6" s="646"/>
      <c r="D6" s="646"/>
      <c r="E6" s="646"/>
      <c r="F6" s="646"/>
      <c r="G6" s="646"/>
      <c r="H6" s="646"/>
      <c r="I6" s="646"/>
      <c r="J6" s="646"/>
      <c r="K6" s="646"/>
      <c r="L6" s="646"/>
      <c r="M6" s="646"/>
      <c r="N6" s="646"/>
      <c r="O6" s="646"/>
      <c r="P6" s="646"/>
      <c r="Q6" s="647"/>
      <c r="R6" s="648">
        <v>4498173</v>
      </c>
      <c r="S6" s="649"/>
      <c r="T6" s="649"/>
      <c r="U6" s="649"/>
      <c r="V6" s="649"/>
      <c r="W6" s="649"/>
      <c r="X6" s="649"/>
      <c r="Y6" s="650"/>
      <c r="Z6" s="651">
        <v>0.4</v>
      </c>
      <c r="AA6" s="651"/>
      <c r="AB6" s="651"/>
      <c r="AC6" s="651"/>
      <c r="AD6" s="652">
        <v>4498173</v>
      </c>
      <c r="AE6" s="652"/>
      <c r="AF6" s="652"/>
      <c r="AG6" s="652"/>
      <c r="AH6" s="652"/>
      <c r="AI6" s="652"/>
      <c r="AJ6" s="652"/>
      <c r="AK6" s="652"/>
      <c r="AL6" s="653">
        <v>1.1000000000000001</v>
      </c>
      <c r="AM6" s="654"/>
      <c r="AN6" s="654"/>
      <c r="AO6" s="655"/>
      <c r="AP6" s="645" t="s">
        <v>231</v>
      </c>
      <c r="AQ6" s="646"/>
      <c r="AR6" s="646"/>
      <c r="AS6" s="646"/>
      <c r="AT6" s="646"/>
      <c r="AU6" s="646"/>
      <c r="AV6" s="646"/>
      <c r="AW6" s="646"/>
      <c r="AX6" s="646"/>
      <c r="AY6" s="646"/>
      <c r="AZ6" s="646"/>
      <c r="BA6" s="646"/>
      <c r="BB6" s="646"/>
      <c r="BC6" s="646"/>
      <c r="BD6" s="646"/>
      <c r="BE6" s="646"/>
      <c r="BF6" s="647"/>
      <c r="BG6" s="648">
        <v>273272279</v>
      </c>
      <c r="BH6" s="649"/>
      <c r="BI6" s="649"/>
      <c r="BJ6" s="649"/>
      <c r="BK6" s="649"/>
      <c r="BL6" s="649"/>
      <c r="BM6" s="649"/>
      <c r="BN6" s="650"/>
      <c r="BO6" s="651">
        <v>89.5</v>
      </c>
      <c r="BP6" s="651"/>
      <c r="BQ6" s="651"/>
      <c r="BR6" s="651"/>
      <c r="BS6" s="652">
        <v>3787324</v>
      </c>
      <c r="BT6" s="652"/>
      <c r="BU6" s="652"/>
      <c r="BV6" s="652"/>
      <c r="BW6" s="652"/>
      <c r="BX6" s="652"/>
      <c r="BY6" s="652"/>
      <c r="BZ6" s="652"/>
      <c r="CA6" s="652"/>
      <c r="CB6" s="656"/>
      <c r="CD6" s="659" t="s">
        <v>232</v>
      </c>
      <c r="CE6" s="660"/>
      <c r="CF6" s="660"/>
      <c r="CG6" s="660"/>
      <c r="CH6" s="660"/>
      <c r="CI6" s="660"/>
      <c r="CJ6" s="660"/>
      <c r="CK6" s="660"/>
      <c r="CL6" s="660"/>
      <c r="CM6" s="660"/>
      <c r="CN6" s="660"/>
      <c r="CO6" s="660"/>
      <c r="CP6" s="660"/>
      <c r="CQ6" s="661"/>
      <c r="CR6" s="648">
        <v>2082890</v>
      </c>
      <c r="CS6" s="649"/>
      <c r="CT6" s="649"/>
      <c r="CU6" s="649"/>
      <c r="CV6" s="649"/>
      <c r="CW6" s="649"/>
      <c r="CX6" s="649"/>
      <c r="CY6" s="650"/>
      <c r="CZ6" s="642">
        <v>0.2</v>
      </c>
      <c r="DA6" s="643"/>
      <c r="DB6" s="643"/>
      <c r="DC6" s="662"/>
      <c r="DD6" s="657">
        <v>271</v>
      </c>
      <c r="DE6" s="649"/>
      <c r="DF6" s="649"/>
      <c r="DG6" s="649"/>
      <c r="DH6" s="649"/>
      <c r="DI6" s="649"/>
      <c r="DJ6" s="649"/>
      <c r="DK6" s="649"/>
      <c r="DL6" s="649"/>
      <c r="DM6" s="649"/>
      <c r="DN6" s="649"/>
      <c r="DO6" s="649"/>
      <c r="DP6" s="650"/>
      <c r="DQ6" s="657">
        <v>2082595</v>
      </c>
      <c r="DR6" s="649"/>
      <c r="DS6" s="649"/>
      <c r="DT6" s="649"/>
      <c r="DU6" s="649"/>
      <c r="DV6" s="649"/>
      <c r="DW6" s="649"/>
      <c r="DX6" s="649"/>
      <c r="DY6" s="649"/>
      <c r="DZ6" s="649"/>
      <c r="EA6" s="649"/>
      <c r="EB6" s="649"/>
      <c r="EC6" s="658"/>
    </row>
    <row r="7" spans="2:143" ht="11.25" customHeight="1" x14ac:dyDescent="0.2">
      <c r="B7" s="645" t="s">
        <v>233</v>
      </c>
      <c r="C7" s="646"/>
      <c r="D7" s="646"/>
      <c r="E7" s="646"/>
      <c r="F7" s="646"/>
      <c r="G7" s="646"/>
      <c r="H7" s="646"/>
      <c r="I7" s="646"/>
      <c r="J7" s="646"/>
      <c r="K7" s="646"/>
      <c r="L7" s="646"/>
      <c r="M7" s="646"/>
      <c r="N7" s="646"/>
      <c r="O7" s="646"/>
      <c r="P7" s="646"/>
      <c r="Q7" s="647"/>
      <c r="R7" s="648">
        <v>287300</v>
      </c>
      <c r="S7" s="649"/>
      <c r="T7" s="649"/>
      <c r="U7" s="649"/>
      <c r="V7" s="649"/>
      <c r="W7" s="649"/>
      <c r="X7" s="649"/>
      <c r="Y7" s="650"/>
      <c r="Z7" s="651">
        <v>0</v>
      </c>
      <c r="AA7" s="651"/>
      <c r="AB7" s="651"/>
      <c r="AC7" s="651"/>
      <c r="AD7" s="652">
        <v>287300</v>
      </c>
      <c r="AE7" s="652"/>
      <c r="AF7" s="652"/>
      <c r="AG7" s="652"/>
      <c r="AH7" s="652"/>
      <c r="AI7" s="652"/>
      <c r="AJ7" s="652"/>
      <c r="AK7" s="652"/>
      <c r="AL7" s="653">
        <v>0.1</v>
      </c>
      <c r="AM7" s="654"/>
      <c r="AN7" s="654"/>
      <c r="AO7" s="655"/>
      <c r="AP7" s="645" t="s">
        <v>234</v>
      </c>
      <c r="AQ7" s="646"/>
      <c r="AR7" s="646"/>
      <c r="AS7" s="646"/>
      <c r="AT7" s="646"/>
      <c r="AU7" s="646"/>
      <c r="AV7" s="646"/>
      <c r="AW7" s="646"/>
      <c r="AX7" s="646"/>
      <c r="AY7" s="646"/>
      <c r="AZ7" s="646"/>
      <c r="BA7" s="646"/>
      <c r="BB7" s="646"/>
      <c r="BC7" s="646"/>
      <c r="BD7" s="646"/>
      <c r="BE7" s="646"/>
      <c r="BF7" s="647"/>
      <c r="BG7" s="648">
        <v>149363389</v>
      </c>
      <c r="BH7" s="649"/>
      <c r="BI7" s="649"/>
      <c r="BJ7" s="649"/>
      <c r="BK7" s="649"/>
      <c r="BL7" s="649"/>
      <c r="BM7" s="649"/>
      <c r="BN7" s="650"/>
      <c r="BO7" s="651">
        <v>48.9</v>
      </c>
      <c r="BP7" s="651"/>
      <c r="BQ7" s="651"/>
      <c r="BR7" s="651"/>
      <c r="BS7" s="652">
        <v>3787324</v>
      </c>
      <c r="BT7" s="652"/>
      <c r="BU7" s="652"/>
      <c r="BV7" s="652"/>
      <c r="BW7" s="652"/>
      <c r="BX7" s="652"/>
      <c r="BY7" s="652"/>
      <c r="BZ7" s="652"/>
      <c r="CA7" s="652"/>
      <c r="CB7" s="656"/>
      <c r="CD7" s="663" t="s">
        <v>235</v>
      </c>
      <c r="CE7" s="664"/>
      <c r="CF7" s="664"/>
      <c r="CG7" s="664"/>
      <c r="CH7" s="664"/>
      <c r="CI7" s="664"/>
      <c r="CJ7" s="664"/>
      <c r="CK7" s="664"/>
      <c r="CL7" s="664"/>
      <c r="CM7" s="664"/>
      <c r="CN7" s="664"/>
      <c r="CO7" s="664"/>
      <c r="CP7" s="664"/>
      <c r="CQ7" s="665"/>
      <c r="CR7" s="648">
        <v>211037258</v>
      </c>
      <c r="CS7" s="649"/>
      <c r="CT7" s="649"/>
      <c r="CU7" s="649"/>
      <c r="CV7" s="649"/>
      <c r="CW7" s="649"/>
      <c r="CX7" s="649"/>
      <c r="CY7" s="650"/>
      <c r="CZ7" s="651">
        <v>20.2</v>
      </c>
      <c r="DA7" s="651"/>
      <c r="DB7" s="651"/>
      <c r="DC7" s="651"/>
      <c r="DD7" s="657">
        <v>7781540</v>
      </c>
      <c r="DE7" s="649"/>
      <c r="DF7" s="649"/>
      <c r="DG7" s="649"/>
      <c r="DH7" s="649"/>
      <c r="DI7" s="649"/>
      <c r="DJ7" s="649"/>
      <c r="DK7" s="649"/>
      <c r="DL7" s="649"/>
      <c r="DM7" s="649"/>
      <c r="DN7" s="649"/>
      <c r="DO7" s="649"/>
      <c r="DP7" s="650"/>
      <c r="DQ7" s="657">
        <v>45048100</v>
      </c>
      <c r="DR7" s="649"/>
      <c r="DS7" s="649"/>
      <c r="DT7" s="649"/>
      <c r="DU7" s="649"/>
      <c r="DV7" s="649"/>
      <c r="DW7" s="649"/>
      <c r="DX7" s="649"/>
      <c r="DY7" s="649"/>
      <c r="DZ7" s="649"/>
      <c r="EA7" s="649"/>
      <c r="EB7" s="649"/>
      <c r="EC7" s="658"/>
    </row>
    <row r="8" spans="2:143" ht="11.25" customHeight="1" x14ac:dyDescent="0.2">
      <c r="B8" s="645" t="s">
        <v>236</v>
      </c>
      <c r="C8" s="646"/>
      <c r="D8" s="646"/>
      <c r="E8" s="646"/>
      <c r="F8" s="646"/>
      <c r="G8" s="646"/>
      <c r="H8" s="646"/>
      <c r="I8" s="646"/>
      <c r="J8" s="646"/>
      <c r="K8" s="646"/>
      <c r="L8" s="646"/>
      <c r="M8" s="646"/>
      <c r="N8" s="646"/>
      <c r="O8" s="646"/>
      <c r="P8" s="646"/>
      <c r="Q8" s="647"/>
      <c r="R8" s="648">
        <v>1611043</v>
      </c>
      <c r="S8" s="649"/>
      <c r="T8" s="649"/>
      <c r="U8" s="649"/>
      <c r="V8" s="649"/>
      <c r="W8" s="649"/>
      <c r="X8" s="649"/>
      <c r="Y8" s="650"/>
      <c r="Z8" s="651">
        <v>0.2</v>
      </c>
      <c r="AA8" s="651"/>
      <c r="AB8" s="651"/>
      <c r="AC8" s="651"/>
      <c r="AD8" s="652">
        <v>1611043</v>
      </c>
      <c r="AE8" s="652"/>
      <c r="AF8" s="652"/>
      <c r="AG8" s="652"/>
      <c r="AH8" s="652"/>
      <c r="AI8" s="652"/>
      <c r="AJ8" s="652"/>
      <c r="AK8" s="652"/>
      <c r="AL8" s="653">
        <v>0.4</v>
      </c>
      <c r="AM8" s="654"/>
      <c r="AN8" s="654"/>
      <c r="AO8" s="655"/>
      <c r="AP8" s="645" t="s">
        <v>237</v>
      </c>
      <c r="AQ8" s="646"/>
      <c r="AR8" s="646"/>
      <c r="AS8" s="646"/>
      <c r="AT8" s="646"/>
      <c r="AU8" s="646"/>
      <c r="AV8" s="646"/>
      <c r="AW8" s="646"/>
      <c r="AX8" s="646"/>
      <c r="AY8" s="646"/>
      <c r="AZ8" s="646"/>
      <c r="BA8" s="646"/>
      <c r="BB8" s="646"/>
      <c r="BC8" s="646"/>
      <c r="BD8" s="646"/>
      <c r="BE8" s="646"/>
      <c r="BF8" s="647"/>
      <c r="BG8" s="648">
        <v>2820889</v>
      </c>
      <c r="BH8" s="649"/>
      <c r="BI8" s="649"/>
      <c r="BJ8" s="649"/>
      <c r="BK8" s="649"/>
      <c r="BL8" s="649"/>
      <c r="BM8" s="649"/>
      <c r="BN8" s="650"/>
      <c r="BO8" s="651">
        <v>0.9</v>
      </c>
      <c r="BP8" s="651"/>
      <c r="BQ8" s="651"/>
      <c r="BR8" s="651"/>
      <c r="BS8" s="657">
        <v>288328</v>
      </c>
      <c r="BT8" s="649"/>
      <c r="BU8" s="649"/>
      <c r="BV8" s="649"/>
      <c r="BW8" s="649"/>
      <c r="BX8" s="649"/>
      <c r="BY8" s="649"/>
      <c r="BZ8" s="649"/>
      <c r="CA8" s="649"/>
      <c r="CB8" s="658"/>
      <c r="CD8" s="663" t="s">
        <v>238</v>
      </c>
      <c r="CE8" s="664"/>
      <c r="CF8" s="664"/>
      <c r="CG8" s="664"/>
      <c r="CH8" s="664"/>
      <c r="CI8" s="664"/>
      <c r="CJ8" s="664"/>
      <c r="CK8" s="664"/>
      <c r="CL8" s="664"/>
      <c r="CM8" s="664"/>
      <c r="CN8" s="664"/>
      <c r="CO8" s="664"/>
      <c r="CP8" s="664"/>
      <c r="CQ8" s="665"/>
      <c r="CR8" s="648">
        <v>330131397</v>
      </c>
      <c r="CS8" s="649"/>
      <c r="CT8" s="649"/>
      <c r="CU8" s="649"/>
      <c r="CV8" s="649"/>
      <c r="CW8" s="649"/>
      <c r="CX8" s="649"/>
      <c r="CY8" s="650"/>
      <c r="CZ8" s="651">
        <v>31.6</v>
      </c>
      <c r="DA8" s="651"/>
      <c r="DB8" s="651"/>
      <c r="DC8" s="651"/>
      <c r="DD8" s="657">
        <v>10540666</v>
      </c>
      <c r="DE8" s="649"/>
      <c r="DF8" s="649"/>
      <c r="DG8" s="649"/>
      <c r="DH8" s="649"/>
      <c r="DI8" s="649"/>
      <c r="DJ8" s="649"/>
      <c r="DK8" s="649"/>
      <c r="DL8" s="649"/>
      <c r="DM8" s="649"/>
      <c r="DN8" s="649"/>
      <c r="DO8" s="649"/>
      <c r="DP8" s="650"/>
      <c r="DQ8" s="657">
        <v>147695474</v>
      </c>
      <c r="DR8" s="649"/>
      <c r="DS8" s="649"/>
      <c r="DT8" s="649"/>
      <c r="DU8" s="649"/>
      <c r="DV8" s="649"/>
      <c r="DW8" s="649"/>
      <c r="DX8" s="649"/>
      <c r="DY8" s="649"/>
      <c r="DZ8" s="649"/>
      <c r="EA8" s="649"/>
      <c r="EB8" s="649"/>
      <c r="EC8" s="658"/>
    </row>
    <row r="9" spans="2:143" ht="11.25" customHeight="1" x14ac:dyDescent="0.2">
      <c r="B9" s="645" t="s">
        <v>239</v>
      </c>
      <c r="C9" s="646"/>
      <c r="D9" s="646"/>
      <c r="E9" s="646"/>
      <c r="F9" s="646"/>
      <c r="G9" s="646"/>
      <c r="H9" s="646"/>
      <c r="I9" s="646"/>
      <c r="J9" s="646"/>
      <c r="K9" s="646"/>
      <c r="L9" s="646"/>
      <c r="M9" s="646"/>
      <c r="N9" s="646"/>
      <c r="O9" s="646"/>
      <c r="P9" s="646"/>
      <c r="Q9" s="647"/>
      <c r="R9" s="648">
        <v>1865795</v>
      </c>
      <c r="S9" s="649"/>
      <c r="T9" s="649"/>
      <c r="U9" s="649"/>
      <c r="V9" s="649"/>
      <c r="W9" s="649"/>
      <c r="X9" s="649"/>
      <c r="Y9" s="650"/>
      <c r="Z9" s="651">
        <v>0.2</v>
      </c>
      <c r="AA9" s="651"/>
      <c r="AB9" s="651"/>
      <c r="AC9" s="651"/>
      <c r="AD9" s="652">
        <v>1865795</v>
      </c>
      <c r="AE9" s="652"/>
      <c r="AF9" s="652"/>
      <c r="AG9" s="652"/>
      <c r="AH9" s="652"/>
      <c r="AI9" s="652"/>
      <c r="AJ9" s="652"/>
      <c r="AK9" s="652"/>
      <c r="AL9" s="653">
        <v>0.5</v>
      </c>
      <c r="AM9" s="654"/>
      <c r="AN9" s="654"/>
      <c r="AO9" s="655"/>
      <c r="AP9" s="645" t="s">
        <v>240</v>
      </c>
      <c r="AQ9" s="646"/>
      <c r="AR9" s="646"/>
      <c r="AS9" s="646"/>
      <c r="AT9" s="646"/>
      <c r="AU9" s="646"/>
      <c r="AV9" s="646"/>
      <c r="AW9" s="646"/>
      <c r="AX9" s="646"/>
      <c r="AY9" s="646"/>
      <c r="AZ9" s="646"/>
      <c r="BA9" s="646"/>
      <c r="BB9" s="646"/>
      <c r="BC9" s="646"/>
      <c r="BD9" s="646"/>
      <c r="BE9" s="646"/>
      <c r="BF9" s="647"/>
      <c r="BG9" s="648">
        <v>125290755</v>
      </c>
      <c r="BH9" s="649"/>
      <c r="BI9" s="649"/>
      <c r="BJ9" s="649"/>
      <c r="BK9" s="649"/>
      <c r="BL9" s="649"/>
      <c r="BM9" s="649"/>
      <c r="BN9" s="650"/>
      <c r="BO9" s="651">
        <v>41</v>
      </c>
      <c r="BP9" s="651"/>
      <c r="BQ9" s="651"/>
      <c r="BR9" s="651"/>
      <c r="BS9" s="657" t="s">
        <v>131</v>
      </c>
      <c r="BT9" s="649"/>
      <c r="BU9" s="649"/>
      <c r="BV9" s="649"/>
      <c r="BW9" s="649"/>
      <c r="BX9" s="649"/>
      <c r="BY9" s="649"/>
      <c r="BZ9" s="649"/>
      <c r="CA9" s="649"/>
      <c r="CB9" s="658"/>
      <c r="CD9" s="663" t="s">
        <v>241</v>
      </c>
      <c r="CE9" s="664"/>
      <c r="CF9" s="664"/>
      <c r="CG9" s="664"/>
      <c r="CH9" s="664"/>
      <c r="CI9" s="664"/>
      <c r="CJ9" s="664"/>
      <c r="CK9" s="664"/>
      <c r="CL9" s="664"/>
      <c r="CM9" s="664"/>
      <c r="CN9" s="664"/>
      <c r="CO9" s="664"/>
      <c r="CP9" s="664"/>
      <c r="CQ9" s="665"/>
      <c r="CR9" s="648">
        <v>61895405</v>
      </c>
      <c r="CS9" s="649"/>
      <c r="CT9" s="649"/>
      <c r="CU9" s="649"/>
      <c r="CV9" s="649"/>
      <c r="CW9" s="649"/>
      <c r="CX9" s="649"/>
      <c r="CY9" s="650"/>
      <c r="CZ9" s="651">
        <v>5.9</v>
      </c>
      <c r="DA9" s="651"/>
      <c r="DB9" s="651"/>
      <c r="DC9" s="651"/>
      <c r="DD9" s="657">
        <v>7564045</v>
      </c>
      <c r="DE9" s="649"/>
      <c r="DF9" s="649"/>
      <c r="DG9" s="649"/>
      <c r="DH9" s="649"/>
      <c r="DI9" s="649"/>
      <c r="DJ9" s="649"/>
      <c r="DK9" s="649"/>
      <c r="DL9" s="649"/>
      <c r="DM9" s="649"/>
      <c r="DN9" s="649"/>
      <c r="DO9" s="649"/>
      <c r="DP9" s="650"/>
      <c r="DQ9" s="657">
        <v>40026841</v>
      </c>
      <c r="DR9" s="649"/>
      <c r="DS9" s="649"/>
      <c r="DT9" s="649"/>
      <c r="DU9" s="649"/>
      <c r="DV9" s="649"/>
      <c r="DW9" s="649"/>
      <c r="DX9" s="649"/>
      <c r="DY9" s="649"/>
      <c r="DZ9" s="649"/>
      <c r="EA9" s="649"/>
      <c r="EB9" s="649"/>
      <c r="EC9" s="658"/>
    </row>
    <row r="10" spans="2:143" ht="11.25" customHeight="1" x14ac:dyDescent="0.2">
      <c r="B10" s="645" t="s">
        <v>242</v>
      </c>
      <c r="C10" s="646"/>
      <c r="D10" s="646"/>
      <c r="E10" s="646"/>
      <c r="F10" s="646"/>
      <c r="G10" s="646"/>
      <c r="H10" s="646"/>
      <c r="I10" s="646"/>
      <c r="J10" s="646"/>
      <c r="K10" s="646"/>
      <c r="L10" s="646"/>
      <c r="M10" s="646"/>
      <c r="N10" s="646"/>
      <c r="O10" s="646"/>
      <c r="P10" s="646"/>
      <c r="Q10" s="647"/>
      <c r="R10" s="648">
        <v>311783</v>
      </c>
      <c r="S10" s="649"/>
      <c r="T10" s="649"/>
      <c r="U10" s="649"/>
      <c r="V10" s="649"/>
      <c r="W10" s="649"/>
      <c r="X10" s="649"/>
      <c r="Y10" s="650"/>
      <c r="Z10" s="651">
        <v>0</v>
      </c>
      <c r="AA10" s="651"/>
      <c r="AB10" s="651"/>
      <c r="AC10" s="651"/>
      <c r="AD10" s="652">
        <v>311783</v>
      </c>
      <c r="AE10" s="652"/>
      <c r="AF10" s="652"/>
      <c r="AG10" s="652"/>
      <c r="AH10" s="652"/>
      <c r="AI10" s="652"/>
      <c r="AJ10" s="652"/>
      <c r="AK10" s="652"/>
      <c r="AL10" s="653">
        <v>0.1</v>
      </c>
      <c r="AM10" s="654"/>
      <c r="AN10" s="654"/>
      <c r="AO10" s="655"/>
      <c r="AP10" s="645" t="s">
        <v>243</v>
      </c>
      <c r="AQ10" s="646"/>
      <c r="AR10" s="646"/>
      <c r="AS10" s="646"/>
      <c r="AT10" s="646"/>
      <c r="AU10" s="646"/>
      <c r="AV10" s="646"/>
      <c r="AW10" s="646"/>
      <c r="AX10" s="646"/>
      <c r="AY10" s="646"/>
      <c r="AZ10" s="646"/>
      <c r="BA10" s="646"/>
      <c r="BB10" s="646"/>
      <c r="BC10" s="646"/>
      <c r="BD10" s="646"/>
      <c r="BE10" s="646"/>
      <c r="BF10" s="647"/>
      <c r="BG10" s="648">
        <v>5502194</v>
      </c>
      <c r="BH10" s="649"/>
      <c r="BI10" s="649"/>
      <c r="BJ10" s="649"/>
      <c r="BK10" s="649"/>
      <c r="BL10" s="649"/>
      <c r="BM10" s="649"/>
      <c r="BN10" s="650"/>
      <c r="BO10" s="651">
        <v>1.8</v>
      </c>
      <c r="BP10" s="651"/>
      <c r="BQ10" s="651"/>
      <c r="BR10" s="651"/>
      <c r="BS10" s="657" t="s">
        <v>131</v>
      </c>
      <c r="BT10" s="649"/>
      <c r="BU10" s="649"/>
      <c r="BV10" s="649"/>
      <c r="BW10" s="649"/>
      <c r="BX10" s="649"/>
      <c r="BY10" s="649"/>
      <c r="BZ10" s="649"/>
      <c r="CA10" s="649"/>
      <c r="CB10" s="658"/>
      <c r="CD10" s="663" t="s">
        <v>244</v>
      </c>
      <c r="CE10" s="664"/>
      <c r="CF10" s="664"/>
      <c r="CG10" s="664"/>
      <c r="CH10" s="664"/>
      <c r="CI10" s="664"/>
      <c r="CJ10" s="664"/>
      <c r="CK10" s="664"/>
      <c r="CL10" s="664"/>
      <c r="CM10" s="664"/>
      <c r="CN10" s="664"/>
      <c r="CO10" s="664"/>
      <c r="CP10" s="664"/>
      <c r="CQ10" s="665"/>
      <c r="CR10" s="648">
        <v>317810</v>
      </c>
      <c r="CS10" s="649"/>
      <c r="CT10" s="649"/>
      <c r="CU10" s="649"/>
      <c r="CV10" s="649"/>
      <c r="CW10" s="649"/>
      <c r="CX10" s="649"/>
      <c r="CY10" s="650"/>
      <c r="CZ10" s="651">
        <v>0</v>
      </c>
      <c r="DA10" s="651"/>
      <c r="DB10" s="651"/>
      <c r="DC10" s="651"/>
      <c r="DD10" s="657" t="s">
        <v>131</v>
      </c>
      <c r="DE10" s="649"/>
      <c r="DF10" s="649"/>
      <c r="DG10" s="649"/>
      <c r="DH10" s="649"/>
      <c r="DI10" s="649"/>
      <c r="DJ10" s="649"/>
      <c r="DK10" s="649"/>
      <c r="DL10" s="649"/>
      <c r="DM10" s="649"/>
      <c r="DN10" s="649"/>
      <c r="DO10" s="649"/>
      <c r="DP10" s="650"/>
      <c r="DQ10" s="657">
        <v>178174</v>
      </c>
      <c r="DR10" s="649"/>
      <c r="DS10" s="649"/>
      <c r="DT10" s="649"/>
      <c r="DU10" s="649"/>
      <c r="DV10" s="649"/>
      <c r="DW10" s="649"/>
      <c r="DX10" s="649"/>
      <c r="DY10" s="649"/>
      <c r="DZ10" s="649"/>
      <c r="EA10" s="649"/>
      <c r="EB10" s="649"/>
      <c r="EC10" s="658"/>
    </row>
    <row r="11" spans="2:143" ht="11.25" customHeight="1" x14ac:dyDescent="0.2">
      <c r="B11" s="645" t="s">
        <v>245</v>
      </c>
      <c r="C11" s="646"/>
      <c r="D11" s="646"/>
      <c r="E11" s="646"/>
      <c r="F11" s="646"/>
      <c r="G11" s="646"/>
      <c r="H11" s="646"/>
      <c r="I11" s="646"/>
      <c r="J11" s="646"/>
      <c r="K11" s="646"/>
      <c r="L11" s="646"/>
      <c r="M11" s="646"/>
      <c r="N11" s="646"/>
      <c r="O11" s="646"/>
      <c r="P11" s="646"/>
      <c r="Q11" s="647"/>
      <c r="R11" s="648">
        <v>32888387</v>
      </c>
      <c r="S11" s="649"/>
      <c r="T11" s="649"/>
      <c r="U11" s="649"/>
      <c r="V11" s="649"/>
      <c r="W11" s="649"/>
      <c r="X11" s="649"/>
      <c r="Y11" s="650"/>
      <c r="Z11" s="653">
        <v>3.1</v>
      </c>
      <c r="AA11" s="654"/>
      <c r="AB11" s="654"/>
      <c r="AC11" s="666"/>
      <c r="AD11" s="657">
        <v>32888387</v>
      </c>
      <c r="AE11" s="649"/>
      <c r="AF11" s="649"/>
      <c r="AG11" s="649"/>
      <c r="AH11" s="649"/>
      <c r="AI11" s="649"/>
      <c r="AJ11" s="649"/>
      <c r="AK11" s="650"/>
      <c r="AL11" s="653">
        <v>7.9</v>
      </c>
      <c r="AM11" s="654"/>
      <c r="AN11" s="654"/>
      <c r="AO11" s="655"/>
      <c r="AP11" s="645" t="s">
        <v>246</v>
      </c>
      <c r="AQ11" s="646"/>
      <c r="AR11" s="646"/>
      <c r="AS11" s="646"/>
      <c r="AT11" s="646"/>
      <c r="AU11" s="646"/>
      <c r="AV11" s="646"/>
      <c r="AW11" s="646"/>
      <c r="AX11" s="646"/>
      <c r="AY11" s="646"/>
      <c r="AZ11" s="646"/>
      <c r="BA11" s="646"/>
      <c r="BB11" s="646"/>
      <c r="BC11" s="646"/>
      <c r="BD11" s="646"/>
      <c r="BE11" s="646"/>
      <c r="BF11" s="647"/>
      <c r="BG11" s="648">
        <v>15749551</v>
      </c>
      <c r="BH11" s="649"/>
      <c r="BI11" s="649"/>
      <c r="BJ11" s="649"/>
      <c r="BK11" s="649"/>
      <c r="BL11" s="649"/>
      <c r="BM11" s="649"/>
      <c r="BN11" s="650"/>
      <c r="BO11" s="651">
        <v>5.2</v>
      </c>
      <c r="BP11" s="651"/>
      <c r="BQ11" s="651"/>
      <c r="BR11" s="651"/>
      <c r="BS11" s="657">
        <v>3498996</v>
      </c>
      <c r="BT11" s="649"/>
      <c r="BU11" s="649"/>
      <c r="BV11" s="649"/>
      <c r="BW11" s="649"/>
      <c r="BX11" s="649"/>
      <c r="BY11" s="649"/>
      <c r="BZ11" s="649"/>
      <c r="CA11" s="649"/>
      <c r="CB11" s="658"/>
      <c r="CD11" s="663" t="s">
        <v>247</v>
      </c>
      <c r="CE11" s="664"/>
      <c r="CF11" s="664"/>
      <c r="CG11" s="664"/>
      <c r="CH11" s="664"/>
      <c r="CI11" s="664"/>
      <c r="CJ11" s="664"/>
      <c r="CK11" s="664"/>
      <c r="CL11" s="664"/>
      <c r="CM11" s="664"/>
      <c r="CN11" s="664"/>
      <c r="CO11" s="664"/>
      <c r="CP11" s="664"/>
      <c r="CQ11" s="665"/>
      <c r="CR11" s="648">
        <v>4924954</v>
      </c>
      <c r="CS11" s="649"/>
      <c r="CT11" s="649"/>
      <c r="CU11" s="649"/>
      <c r="CV11" s="649"/>
      <c r="CW11" s="649"/>
      <c r="CX11" s="649"/>
      <c r="CY11" s="650"/>
      <c r="CZ11" s="651">
        <v>0.5</v>
      </c>
      <c r="DA11" s="651"/>
      <c r="DB11" s="651"/>
      <c r="DC11" s="651"/>
      <c r="DD11" s="657">
        <v>1036842</v>
      </c>
      <c r="DE11" s="649"/>
      <c r="DF11" s="649"/>
      <c r="DG11" s="649"/>
      <c r="DH11" s="649"/>
      <c r="DI11" s="649"/>
      <c r="DJ11" s="649"/>
      <c r="DK11" s="649"/>
      <c r="DL11" s="649"/>
      <c r="DM11" s="649"/>
      <c r="DN11" s="649"/>
      <c r="DO11" s="649"/>
      <c r="DP11" s="650"/>
      <c r="DQ11" s="657">
        <v>3211923</v>
      </c>
      <c r="DR11" s="649"/>
      <c r="DS11" s="649"/>
      <c r="DT11" s="649"/>
      <c r="DU11" s="649"/>
      <c r="DV11" s="649"/>
      <c r="DW11" s="649"/>
      <c r="DX11" s="649"/>
      <c r="DY11" s="649"/>
      <c r="DZ11" s="649"/>
      <c r="EA11" s="649"/>
      <c r="EB11" s="649"/>
      <c r="EC11" s="658"/>
    </row>
    <row r="12" spans="2:143" ht="11.25" customHeight="1" x14ac:dyDescent="0.2">
      <c r="B12" s="645" t="s">
        <v>248</v>
      </c>
      <c r="C12" s="646"/>
      <c r="D12" s="646"/>
      <c r="E12" s="646"/>
      <c r="F12" s="646"/>
      <c r="G12" s="646"/>
      <c r="H12" s="646"/>
      <c r="I12" s="646"/>
      <c r="J12" s="646"/>
      <c r="K12" s="646"/>
      <c r="L12" s="646"/>
      <c r="M12" s="646"/>
      <c r="N12" s="646"/>
      <c r="O12" s="646"/>
      <c r="P12" s="646"/>
      <c r="Q12" s="647"/>
      <c r="R12" s="648">
        <v>331672</v>
      </c>
      <c r="S12" s="649"/>
      <c r="T12" s="649"/>
      <c r="U12" s="649"/>
      <c r="V12" s="649"/>
      <c r="W12" s="649"/>
      <c r="X12" s="649"/>
      <c r="Y12" s="650"/>
      <c r="Z12" s="651">
        <v>0</v>
      </c>
      <c r="AA12" s="651"/>
      <c r="AB12" s="651"/>
      <c r="AC12" s="651"/>
      <c r="AD12" s="652">
        <v>331672</v>
      </c>
      <c r="AE12" s="652"/>
      <c r="AF12" s="652"/>
      <c r="AG12" s="652"/>
      <c r="AH12" s="652"/>
      <c r="AI12" s="652"/>
      <c r="AJ12" s="652"/>
      <c r="AK12" s="652"/>
      <c r="AL12" s="653">
        <v>0.1</v>
      </c>
      <c r="AM12" s="654"/>
      <c r="AN12" s="654"/>
      <c r="AO12" s="655"/>
      <c r="AP12" s="645" t="s">
        <v>249</v>
      </c>
      <c r="AQ12" s="646"/>
      <c r="AR12" s="646"/>
      <c r="AS12" s="646"/>
      <c r="AT12" s="646"/>
      <c r="AU12" s="646"/>
      <c r="AV12" s="646"/>
      <c r="AW12" s="646"/>
      <c r="AX12" s="646"/>
      <c r="AY12" s="646"/>
      <c r="AZ12" s="646"/>
      <c r="BA12" s="646"/>
      <c r="BB12" s="646"/>
      <c r="BC12" s="646"/>
      <c r="BD12" s="646"/>
      <c r="BE12" s="646"/>
      <c r="BF12" s="647"/>
      <c r="BG12" s="648">
        <v>113188904</v>
      </c>
      <c r="BH12" s="649"/>
      <c r="BI12" s="649"/>
      <c r="BJ12" s="649"/>
      <c r="BK12" s="649"/>
      <c r="BL12" s="649"/>
      <c r="BM12" s="649"/>
      <c r="BN12" s="650"/>
      <c r="BO12" s="651">
        <v>37.1</v>
      </c>
      <c r="BP12" s="651"/>
      <c r="BQ12" s="651"/>
      <c r="BR12" s="651"/>
      <c r="BS12" s="657" t="s">
        <v>131</v>
      </c>
      <c r="BT12" s="649"/>
      <c r="BU12" s="649"/>
      <c r="BV12" s="649"/>
      <c r="BW12" s="649"/>
      <c r="BX12" s="649"/>
      <c r="BY12" s="649"/>
      <c r="BZ12" s="649"/>
      <c r="CA12" s="649"/>
      <c r="CB12" s="658"/>
      <c r="CD12" s="663" t="s">
        <v>250</v>
      </c>
      <c r="CE12" s="664"/>
      <c r="CF12" s="664"/>
      <c r="CG12" s="664"/>
      <c r="CH12" s="664"/>
      <c r="CI12" s="664"/>
      <c r="CJ12" s="664"/>
      <c r="CK12" s="664"/>
      <c r="CL12" s="664"/>
      <c r="CM12" s="664"/>
      <c r="CN12" s="664"/>
      <c r="CO12" s="664"/>
      <c r="CP12" s="664"/>
      <c r="CQ12" s="665"/>
      <c r="CR12" s="648">
        <v>17733555</v>
      </c>
      <c r="CS12" s="649"/>
      <c r="CT12" s="649"/>
      <c r="CU12" s="649"/>
      <c r="CV12" s="649"/>
      <c r="CW12" s="649"/>
      <c r="CX12" s="649"/>
      <c r="CY12" s="650"/>
      <c r="CZ12" s="651">
        <v>1.7</v>
      </c>
      <c r="DA12" s="651"/>
      <c r="DB12" s="651"/>
      <c r="DC12" s="651"/>
      <c r="DD12" s="657">
        <v>982940</v>
      </c>
      <c r="DE12" s="649"/>
      <c r="DF12" s="649"/>
      <c r="DG12" s="649"/>
      <c r="DH12" s="649"/>
      <c r="DI12" s="649"/>
      <c r="DJ12" s="649"/>
      <c r="DK12" s="649"/>
      <c r="DL12" s="649"/>
      <c r="DM12" s="649"/>
      <c r="DN12" s="649"/>
      <c r="DO12" s="649"/>
      <c r="DP12" s="650"/>
      <c r="DQ12" s="657">
        <v>13594048</v>
      </c>
      <c r="DR12" s="649"/>
      <c r="DS12" s="649"/>
      <c r="DT12" s="649"/>
      <c r="DU12" s="649"/>
      <c r="DV12" s="649"/>
      <c r="DW12" s="649"/>
      <c r="DX12" s="649"/>
      <c r="DY12" s="649"/>
      <c r="DZ12" s="649"/>
      <c r="EA12" s="649"/>
      <c r="EB12" s="649"/>
      <c r="EC12" s="658"/>
    </row>
    <row r="13" spans="2:143" ht="11.25" customHeight="1" x14ac:dyDescent="0.2">
      <c r="B13" s="645" t="s">
        <v>251</v>
      </c>
      <c r="C13" s="646"/>
      <c r="D13" s="646"/>
      <c r="E13" s="646"/>
      <c r="F13" s="646"/>
      <c r="G13" s="646"/>
      <c r="H13" s="646"/>
      <c r="I13" s="646"/>
      <c r="J13" s="646"/>
      <c r="K13" s="646"/>
      <c r="L13" s="646"/>
      <c r="M13" s="646"/>
      <c r="N13" s="646"/>
      <c r="O13" s="646"/>
      <c r="P13" s="646"/>
      <c r="Q13" s="647"/>
      <c r="R13" s="648" t="s">
        <v>131</v>
      </c>
      <c r="S13" s="649"/>
      <c r="T13" s="649"/>
      <c r="U13" s="649"/>
      <c r="V13" s="649"/>
      <c r="W13" s="649"/>
      <c r="X13" s="649"/>
      <c r="Y13" s="650"/>
      <c r="Z13" s="651" t="s">
        <v>131</v>
      </c>
      <c r="AA13" s="651"/>
      <c r="AB13" s="651"/>
      <c r="AC13" s="651"/>
      <c r="AD13" s="652" t="s">
        <v>131</v>
      </c>
      <c r="AE13" s="652"/>
      <c r="AF13" s="652"/>
      <c r="AG13" s="652"/>
      <c r="AH13" s="652"/>
      <c r="AI13" s="652"/>
      <c r="AJ13" s="652"/>
      <c r="AK13" s="652"/>
      <c r="AL13" s="653" t="s">
        <v>131</v>
      </c>
      <c r="AM13" s="654"/>
      <c r="AN13" s="654"/>
      <c r="AO13" s="655"/>
      <c r="AP13" s="645" t="s">
        <v>252</v>
      </c>
      <c r="AQ13" s="646"/>
      <c r="AR13" s="646"/>
      <c r="AS13" s="646"/>
      <c r="AT13" s="646"/>
      <c r="AU13" s="646"/>
      <c r="AV13" s="646"/>
      <c r="AW13" s="646"/>
      <c r="AX13" s="646"/>
      <c r="AY13" s="646"/>
      <c r="AZ13" s="646"/>
      <c r="BA13" s="646"/>
      <c r="BB13" s="646"/>
      <c r="BC13" s="646"/>
      <c r="BD13" s="646"/>
      <c r="BE13" s="646"/>
      <c r="BF13" s="647"/>
      <c r="BG13" s="648">
        <v>112484315</v>
      </c>
      <c r="BH13" s="649"/>
      <c r="BI13" s="649"/>
      <c r="BJ13" s="649"/>
      <c r="BK13" s="649"/>
      <c r="BL13" s="649"/>
      <c r="BM13" s="649"/>
      <c r="BN13" s="650"/>
      <c r="BO13" s="651">
        <v>36.799999999999997</v>
      </c>
      <c r="BP13" s="651"/>
      <c r="BQ13" s="651"/>
      <c r="BR13" s="651"/>
      <c r="BS13" s="657" t="s">
        <v>131</v>
      </c>
      <c r="BT13" s="649"/>
      <c r="BU13" s="649"/>
      <c r="BV13" s="649"/>
      <c r="BW13" s="649"/>
      <c r="BX13" s="649"/>
      <c r="BY13" s="649"/>
      <c r="BZ13" s="649"/>
      <c r="CA13" s="649"/>
      <c r="CB13" s="658"/>
      <c r="CD13" s="663" t="s">
        <v>253</v>
      </c>
      <c r="CE13" s="664"/>
      <c r="CF13" s="664"/>
      <c r="CG13" s="664"/>
      <c r="CH13" s="664"/>
      <c r="CI13" s="664"/>
      <c r="CJ13" s="664"/>
      <c r="CK13" s="664"/>
      <c r="CL13" s="664"/>
      <c r="CM13" s="664"/>
      <c r="CN13" s="664"/>
      <c r="CO13" s="664"/>
      <c r="CP13" s="664"/>
      <c r="CQ13" s="665"/>
      <c r="CR13" s="648">
        <v>109817384</v>
      </c>
      <c r="CS13" s="649"/>
      <c r="CT13" s="649"/>
      <c r="CU13" s="649"/>
      <c r="CV13" s="649"/>
      <c r="CW13" s="649"/>
      <c r="CX13" s="649"/>
      <c r="CY13" s="650"/>
      <c r="CZ13" s="651">
        <v>10.5</v>
      </c>
      <c r="DA13" s="651"/>
      <c r="DB13" s="651"/>
      <c r="DC13" s="651"/>
      <c r="DD13" s="657">
        <v>60797163</v>
      </c>
      <c r="DE13" s="649"/>
      <c r="DF13" s="649"/>
      <c r="DG13" s="649"/>
      <c r="DH13" s="649"/>
      <c r="DI13" s="649"/>
      <c r="DJ13" s="649"/>
      <c r="DK13" s="649"/>
      <c r="DL13" s="649"/>
      <c r="DM13" s="649"/>
      <c r="DN13" s="649"/>
      <c r="DO13" s="649"/>
      <c r="DP13" s="650"/>
      <c r="DQ13" s="657">
        <v>31349701</v>
      </c>
      <c r="DR13" s="649"/>
      <c r="DS13" s="649"/>
      <c r="DT13" s="649"/>
      <c r="DU13" s="649"/>
      <c r="DV13" s="649"/>
      <c r="DW13" s="649"/>
      <c r="DX13" s="649"/>
      <c r="DY13" s="649"/>
      <c r="DZ13" s="649"/>
      <c r="EA13" s="649"/>
      <c r="EB13" s="649"/>
      <c r="EC13" s="658"/>
    </row>
    <row r="14" spans="2:143" ht="11.25" customHeight="1" x14ac:dyDescent="0.2">
      <c r="B14" s="645" t="s">
        <v>254</v>
      </c>
      <c r="C14" s="646"/>
      <c r="D14" s="646"/>
      <c r="E14" s="646"/>
      <c r="F14" s="646"/>
      <c r="G14" s="646"/>
      <c r="H14" s="646"/>
      <c r="I14" s="646"/>
      <c r="J14" s="646"/>
      <c r="K14" s="646"/>
      <c r="L14" s="646"/>
      <c r="M14" s="646"/>
      <c r="N14" s="646"/>
      <c r="O14" s="646"/>
      <c r="P14" s="646"/>
      <c r="Q14" s="647"/>
      <c r="R14" s="648">
        <v>246</v>
      </c>
      <c r="S14" s="649"/>
      <c r="T14" s="649"/>
      <c r="U14" s="649"/>
      <c r="V14" s="649"/>
      <c r="W14" s="649"/>
      <c r="X14" s="649"/>
      <c r="Y14" s="650"/>
      <c r="Z14" s="651">
        <v>0</v>
      </c>
      <c r="AA14" s="651"/>
      <c r="AB14" s="651"/>
      <c r="AC14" s="651"/>
      <c r="AD14" s="652">
        <v>246</v>
      </c>
      <c r="AE14" s="652"/>
      <c r="AF14" s="652"/>
      <c r="AG14" s="652"/>
      <c r="AH14" s="652"/>
      <c r="AI14" s="652"/>
      <c r="AJ14" s="652"/>
      <c r="AK14" s="652"/>
      <c r="AL14" s="653">
        <v>0</v>
      </c>
      <c r="AM14" s="654"/>
      <c r="AN14" s="654"/>
      <c r="AO14" s="655"/>
      <c r="AP14" s="645" t="s">
        <v>255</v>
      </c>
      <c r="AQ14" s="646"/>
      <c r="AR14" s="646"/>
      <c r="AS14" s="646"/>
      <c r="AT14" s="646"/>
      <c r="AU14" s="646"/>
      <c r="AV14" s="646"/>
      <c r="AW14" s="646"/>
      <c r="AX14" s="646"/>
      <c r="AY14" s="646"/>
      <c r="AZ14" s="646"/>
      <c r="BA14" s="646"/>
      <c r="BB14" s="646"/>
      <c r="BC14" s="646"/>
      <c r="BD14" s="646"/>
      <c r="BE14" s="646"/>
      <c r="BF14" s="647"/>
      <c r="BG14" s="648">
        <v>1792871</v>
      </c>
      <c r="BH14" s="649"/>
      <c r="BI14" s="649"/>
      <c r="BJ14" s="649"/>
      <c r="BK14" s="649"/>
      <c r="BL14" s="649"/>
      <c r="BM14" s="649"/>
      <c r="BN14" s="650"/>
      <c r="BO14" s="651">
        <v>0.6</v>
      </c>
      <c r="BP14" s="651"/>
      <c r="BQ14" s="651"/>
      <c r="BR14" s="651"/>
      <c r="BS14" s="657" t="s">
        <v>131</v>
      </c>
      <c r="BT14" s="649"/>
      <c r="BU14" s="649"/>
      <c r="BV14" s="649"/>
      <c r="BW14" s="649"/>
      <c r="BX14" s="649"/>
      <c r="BY14" s="649"/>
      <c r="BZ14" s="649"/>
      <c r="CA14" s="649"/>
      <c r="CB14" s="658"/>
      <c r="CD14" s="663" t="s">
        <v>256</v>
      </c>
      <c r="CE14" s="664"/>
      <c r="CF14" s="664"/>
      <c r="CG14" s="664"/>
      <c r="CH14" s="664"/>
      <c r="CI14" s="664"/>
      <c r="CJ14" s="664"/>
      <c r="CK14" s="664"/>
      <c r="CL14" s="664"/>
      <c r="CM14" s="664"/>
      <c r="CN14" s="664"/>
      <c r="CO14" s="664"/>
      <c r="CP14" s="664"/>
      <c r="CQ14" s="665"/>
      <c r="CR14" s="648">
        <v>18231998</v>
      </c>
      <c r="CS14" s="649"/>
      <c r="CT14" s="649"/>
      <c r="CU14" s="649"/>
      <c r="CV14" s="649"/>
      <c r="CW14" s="649"/>
      <c r="CX14" s="649"/>
      <c r="CY14" s="650"/>
      <c r="CZ14" s="651">
        <v>1.7</v>
      </c>
      <c r="DA14" s="651"/>
      <c r="DB14" s="651"/>
      <c r="DC14" s="651"/>
      <c r="DD14" s="657">
        <v>2279899</v>
      </c>
      <c r="DE14" s="649"/>
      <c r="DF14" s="649"/>
      <c r="DG14" s="649"/>
      <c r="DH14" s="649"/>
      <c r="DI14" s="649"/>
      <c r="DJ14" s="649"/>
      <c r="DK14" s="649"/>
      <c r="DL14" s="649"/>
      <c r="DM14" s="649"/>
      <c r="DN14" s="649"/>
      <c r="DO14" s="649"/>
      <c r="DP14" s="650"/>
      <c r="DQ14" s="657">
        <v>15775255</v>
      </c>
      <c r="DR14" s="649"/>
      <c r="DS14" s="649"/>
      <c r="DT14" s="649"/>
      <c r="DU14" s="649"/>
      <c r="DV14" s="649"/>
      <c r="DW14" s="649"/>
      <c r="DX14" s="649"/>
      <c r="DY14" s="649"/>
      <c r="DZ14" s="649"/>
      <c r="EA14" s="649"/>
      <c r="EB14" s="649"/>
      <c r="EC14" s="658"/>
    </row>
    <row r="15" spans="2:143" ht="11.25" customHeight="1" x14ac:dyDescent="0.2">
      <c r="B15" s="645" t="s">
        <v>257</v>
      </c>
      <c r="C15" s="646"/>
      <c r="D15" s="646"/>
      <c r="E15" s="646"/>
      <c r="F15" s="646"/>
      <c r="G15" s="646"/>
      <c r="H15" s="646"/>
      <c r="I15" s="646"/>
      <c r="J15" s="646"/>
      <c r="K15" s="646"/>
      <c r="L15" s="646"/>
      <c r="M15" s="646"/>
      <c r="N15" s="646"/>
      <c r="O15" s="646"/>
      <c r="P15" s="646"/>
      <c r="Q15" s="647"/>
      <c r="R15" s="648">
        <v>6411999</v>
      </c>
      <c r="S15" s="649"/>
      <c r="T15" s="649"/>
      <c r="U15" s="649"/>
      <c r="V15" s="649"/>
      <c r="W15" s="649"/>
      <c r="X15" s="649"/>
      <c r="Y15" s="650"/>
      <c r="Z15" s="651">
        <v>0.6</v>
      </c>
      <c r="AA15" s="651"/>
      <c r="AB15" s="651"/>
      <c r="AC15" s="651"/>
      <c r="AD15" s="652">
        <v>6411999</v>
      </c>
      <c r="AE15" s="652"/>
      <c r="AF15" s="652"/>
      <c r="AG15" s="652"/>
      <c r="AH15" s="652"/>
      <c r="AI15" s="652"/>
      <c r="AJ15" s="652"/>
      <c r="AK15" s="652"/>
      <c r="AL15" s="653">
        <v>1.5</v>
      </c>
      <c r="AM15" s="654"/>
      <c r="AN15" s="654"/>
      <c r="AO15" s="655"/>
      <c r="AP15" s="645" t="s">
        <v>258</v>
      </c>
      <c r="AQ15" s="646"/>
      <c r="AR15" s="646"/>
      <c r="AS15" s="646"/>
      <c r="AT15" s="646"/>
      <c r="AU15" s="646"/>
      <c r="AV15" s="646"/>
      <c r="AW15" s="646"/>
      <c r="AX15" s="646"/>
      <c r="AY15" s="646"/>
      <c r="AZ15" s="646"/>
      <c r="BA15" s="646"/>
      <c r="BB15" s="646"/>
      <c r="BC15" s="646"/>
      <c r="BD15" s="646"/>
      <c r="BE15" s="646"/>
      <c r="BF15" s="647"/>
      <c r="BG15" s="648">
        <v>8926542</v>
      </c>
      <c r="BH15" s="649"/>
      <c r="BI15" s="649"/>
      <c r="BJ15" s="649"/>
      <c r="BK15" s="649"/>
      <c r="BL15" s="649"/>
      <c r="BM15" s="649"/>
      <c r="BN15" s="650"/>
      <c r="BO15" s="651">
        <v>2.9</v>
      </c>
      <c r="BP15" s="651"/>
      <c r="BQ15" s="651"/>
      <c r="BR15" s="651"/>
      <c r="BS15" s="657" t="s">
        <v>131</v>
      </c>
      <c r="BT15" s="649"/>
      <c r="BU15" s="649"/>
      <c r="BV15" s="649"/>
      <c r="BW15" s="649"/>
      <c r="BX15" s="649"/>
      <c r="BY15" s="649"/>
      <c r="BZ15" s="649"/>
      <c r="CA15" s="649"/>
      <c r="CB15" s="658"/>
      <c r="CD15" s="663" t="s">
        <v>259</v>
      </c>
      <c r="CE15" s="664"/>
      <c r="CF15" s="664"/>
      <c r="CG15" s="664"/>
      <c r="CH15" s="664"/>
      <c r="CI15" s="664"/>
      <c r="CJ15" s="664"/>
      <c r="CK15" s="664"/>
      <c r="CL15" s="664"/>
      <c r="CM15" s="664"/>
      <c r="CN15" s="664"/>
      <c r="CO15" s="664"/>
      <c r="CP15" s="664"/>
      <c r="CQ15" s="665"/>
      <c r="CR15" s="648">
        <v>156289220</v>
      </c>
      <c r="CS15" s="649"/>
      <c r="CT15" s="649"/>
      <c r="CU15" s="649"/>
      <c r="CV15" s="649"/>
      <c r="CW15" s="649"/>
      <c r="CX15" s="649"/>
      <c r="CY15" s="650"/>
      <c r="CZ15" s="651">
        <v>15</v>
      </c>
      <c r="DA15" s="651"/>
      <c r="DB15" s="651"/>
      <c r="DC15" s="651"/>
      <c r="DD15" s="657">
        <v>28668589</v>
      </c>
      <c r="DE15" s="649"/>
      <c r="DF15" s="649"/>
      <c r="DG15" s="649"/>
      <c r="DH15" s="649"/>
      <c r="DI15" s="649"/>
      <c r="DJ15" s="649"/>
      <c r="DK15" s="649"/>
      <c r="DL15" s="649"/>
      <c r="DM15" s="649"/>
      <c r="DN15" s="649"/>
      <c r="DO15" s="649"/>
      <c r="DP15" s="650"/>
      <c r="DQ15" s="657">
        <v>102431750</v>
      </c>
      <c r="DR15" s="649"/>
      <c r="DS15" s="649"/>
      <c r="DT15" s="649"/>
      <c r="DU15" s="649"/>
      <c r="DV15" s="649"/>
      <c r="DW15" s="649"/>
      <c r="DX15" s="649"/>
      <c r="DY15" s="649"/>
      <c r="DZ15" s="649"/>
      <c r="EA15" s="649"/>
      <c r="EB15" s="649"/>
      <c r="EC15" s="658"/>
    </row>
    <row r="16" spans="2:143" ht="11.25" customHeight="1" x14ac:dyDescent="0.2">
      <c r="B16" s="645" t="s">
        <v>260</v>
      </c>
      <c r="C16" s="646"/>
      <c r="D16" s="646"/>
      <c r="E16" s="646"/>
      <c r="F16" s="646"/>
      <c r="G16" s="646"/>
      <c r="H16" s="646"/>
      <c r="I16" s="646"/>
      <c r="J16" s="646"/>
      <c r="K16" s="646"/>
      <c r="L16" s="646"/>
      <c r="M16" s="646"/>
      <c r="N16" s="646"/>
      <c r="O16" s="646"/>
      <c r="P16" s="646"/>
      <c r="Q16" s="647"/>
      <c r="R16" s="648">
        <v>553516</v>
      </c>
      <c r="S16" s="649"/>
      <c r="T16" s="649"/>
      <c r="U16" s="649"/>
      <c r="V16" s="649"/>
      <c r="W16" s="649"/>
      <c r="X16" s="649"/>
      <c r="Y16" s="650"/>
      <c r="Z16" s="651">
        <v>0.1</v>
      </c>
      <c r="AA16" s="651"/>
      <c r="AB16" s="651"/>
      <c r="AC16" s="651"/>
      <c r="AD16" s="652">
        <v>553516</v>
      </c>
      <c r="AE16" s="652"/>
      <c r="AF16" s="652"/>
      <c r="AG16" s="652"/>
      <c r="AH16" s="652"/>
      <c r="AI16" s="652"/>
      <c r="AJ16" s="652"/>
      <c r="AK16" s="652"/>
      <c r="AL16" s="653">
        <v>0.1</v>
      </c>
      <c r="AM16" s="654"/>
      <c r="AN16" s="654"/>
      <c r="AO16" s="655"/>
      <c r="AP16" s="645" t="s">
        <v>261</v>
      </c>
      <c r="AQ16" s="646"/>
      <c r="AR16" s="646"/>
      <c r="AS16" s="646"/>
      <c r="AT16" s="646"/>
      <c r="AU16" s="646"/>
      <c r="AV16" s="646"/>
      <c r="AW16" s="646"/>
      <c r="AX16" s="646"/>
      <c r="AY16" s="646"/>
      <c r="AZ16" s="646"/>
      <c r="BA16" s="646"/>
      <c r="BB16" s="646"/>
      <c r="BC16" s="646"/>
      <c r="BD16" s="646"/>
      <c r="BE16" s="646"/>
      <c r="BF16" s="647"/>
      <c r="BG16" s="648" t="s">
        <v>131</v>
      </c>
      <c r="BH16" s="649"/>
      <c r="BI16" s="649"/>
      <c r="BJ16" s="649"/>
      <c r="BK16" s="649"/>
      <c r="BL16" s="649"/>
      <c r="BM16" s="649"/>
      <c r="BN16" s="650"/>
      <c r="BO16" s="651" t="s">
        <v>131</v>
      </c>
      <c r="BP16" s="651"/>
      <c r="BQ16" s="651"/>
      <c r="BR16" s="651"/>
      <c r="BS16" s="657" t="s">
        <v>131</v>
      </c>
      <c r="BT16" s="649"/>
      <c r="BU16" s="649"/>
      <c r="BV16" s="649"/>
      <c r="BW16" s="649"/>
      <c r="BX16" s="649"/>
      <c r="BY16" s="649"/>
      <c r="BZ16" s="649"/>
      <c r="CA16" s="649"/>
      <c r="CB16" s="658"/>
      <c r="CD16" s="663" t="s">
        <v>262</v>
      </c>
      <c r="CE16" s="664"/>
      <c r="CF16" s="664"/>
      <c r="CG16" s="664"/>
      <c r="CH16" s="664"/>
      <c r="CI16" s="664"/>
      <c r="CJ16" s="664"/>
      <c r="CK16" s="664"/>
      <c r="CL16" s="664"/>
      <c r="CM16" s="664"/>
      <c r="CN16" s="664"/>
      <c r="CO16" s="664"/>
      <c r="CP16" s="664"/>
      <c r="CQ16" s="665"/>
      <c r="CR16" s="648">
        <v>5837296</v>
      </c>
      <c r="CS16" s="649"/>
      <c r="CT16" s="649"/>
      <c r="CU16" s="649"/>
      <c r="CV16" s="649"/>
      <c r="CW16" s="649"/>
      <c r="CX16" s="649"/>
      <c r="CY16" s="650"/>
      <c r="CZ16" s="651">
        <v>0.6</v>
      </c>
      <c r="DA16" s="651"/>
      <c r="DB16" s="651"/>
      <c r="DC16" s="651"/>
      <c r="DD16" s="657" t="s">
        <v>131</v>
      </c>
      <c r="DE16" s="649"/>
      <c r="DF16" s="649"/>
      <c r="DG16" s="649"/>
      <c r="DH16" s="649"/>
      <c r="DI16" s="649"/>
      <c r="DJ16" s="649"/>
      <c r="DK16" s="649"/>
      <c r="DL16" s="649"/>
      <c r="DM16" s="649"/>
      <c r="DN16" s="649"/>
      <c r="DO16" s="649"/>
      <c r="DP16" s="650"/>
      <c r="DQ16" s="657">
        <v>622291</v>
      </c>
      <c r="DR16" s="649"/>
      <c r="DS16" s="649"/>
      <c r="DT16" s="649"/>
      <c r="DU16" s="649"/>
      <c r="DV16" s="649"/>
      <c r="DW16" s="649"/>
      <c r="DX16" s="649"/>
      <c r="DY16" s="649"/>
      <c r="DZ16" s="649"/>
      <c r="EA16" s="649"/>
      <c r="EB16" s="649"/>
      <c r="EC16" s="658"/>
    </row>
    <row r="17" spans="2:133" ht="11.25" customHeight="1" x14ac:dyDescent="0.2">
      <c r="B17" s="645" t="s">
        <v>263</v>
      </c>
      <c r="C17" s="646"/>
      <c r="D17" s="646"/>
      <c r="E17" s="646"/>
      <c r="F17" s="646"/>
      <c r="G17" s="646"/>
      <c r="H17" s="646"/>
      <c r="I17" s="646"/>
      <c r="J17" s="646"/>
      <c r="K17" s="646"/>
      <c r="L17" s="646"/>
      <c r="M17" s="646"/>
      <c r="N17" s="646"/>
      <c r="O17" s="646"/>
      <c r="P17" s="646"/>
      <c r="Q17" s="647"/>
      <c r="R17" s="648">
        <v>2363043</v>
      </c>
      <c r="S17" s="649"/>
      <c r="T17" s="649"/>
      <c r="U17" s="649"/>
      <c r="V17" s="649"/>
      <c r="W17" s="649"/>
      <c r="X17" s="649"/>
      <c r="Y17" s="650"/>
      <c r="Z17" s="651">
        <v>0.2</v>
      </c>
      <c r="AA17" s="651"/>
      <c r="AB17" s="651"/>
      <c r="AC17" s="651"/>
      <c r="AD17" s="652">
        <v>2363043</v>
      </c>
      <c r="AE17" s="652"/>
      <c r="AF17" s="652"/>
      <c r="AG17" s="652"/>
      <c r="AH17" s="652"/>
      <c r="AI17" s="652"/>
      <c r="AJ17" s="652"/>
      <c r="AK17" s="652"/>
      <c r="AL17" s="653">
        <v>0.6</v>
      </c>
      <c r="AM17" s="654"/>
      <c r="AN17" s="654"/>
      <c r="AO17" s="655"/>
      <c r="AP17" s="645" t="s">
        <v>264</v>
      </c>
      <c r="AQ17" s="646"/>
      <c r="AR17" s="646"/>
      <c r="AS17" s="646"/>
      <c r="AT17" s="646"/>
      <c r="AU17" s="646"/>
      <c r="AV17" s="646"/>
      <c r="AW17" s="646"/>
      <c r="AX17" s="646"/>
      <c r="AY17" s="646"/>
      <c r="AZ17" s="646"/>
      <c r="BA17" s="646"/>
      <c r="BB17" s="646"/>
      <c r="BC17" s="646"/>
      <c r="BD17" s="646"/>
      <c r="BE17" s="646"/>
      <c r="BF17" s="647"/>
      <c r="BG17" s="648">
        <v>573</v>
      </c>
      <c r="BH17" s="649"/>
      <c r="BI17" s="649"/>
      <c r="BJ17" s="649"/>
      <c r="BK17" s="649"/>
      <c r="BL17" s="649"/>
      <c r="BM17" s="649"/>
      <c r="BN17" s="650"/>
      <c r="BO17" s="651">
        <v>0</v>
      </c>
      <c r="BP17" s="651"/>
      <c r="BQ17" s="651"/>
      <c r="BR17" s="651"/>
      <c r="BS17" s="657" t="s">
        <v>131</v>
      </c>
      <c r="BT17" s="649"/>
      <c r="BU17" s="649"/>
      <c r="BV17" s="649"/>
      <c r="BW17" s="649"/>
      <c r="BX17" s="649"/>
      <c r="BY17" s="649"/>
      <c r="BZ17" s="649"/>
      <c r="CA17" s="649"/>
      <c r="CB17" s="658"/>
      <c r="CD17" s="663" t="s">
        <v>265</v>
      </c>
      <c r="CE17" s="664"/>
      <c r="CF17" s="664"/>
      <c r="CG17" s="664"/>
      <c r="CH17" s="664"/>
      <c r="CI17" s="664"/>
      <c r="CJ17" s="664"/>
      <c r="CK17" s="664"/>
      <c r="CL17" s="664"/>
      <c r="CM17" s="664"/>
      <c r="CN17" s="664"/>
      <c r="CO17" s="664"/>
      <c r="CP17" s="664"/>
      <c r="CQ17" s="665"/>
      <c r="CR17" s="648">
        <v>110565352</v>
      </c>
      <c r="CS17" s="649"/>
      <c r="CT17" s="649"/>
      <c r="CU17" s="649"/>
      <c r="CV17" s="649"/>
      <c r="CW17" s="649"/>
      <c r="CX17" s="649"/>
      <c r="CY17" s="650"/>
      <c r="CZ17" s="651">
        <v>10.6</v>
      </c>
      <c r="DA17" s="651"/>
      <c r="DB17" s="651"/>
      <c r="DC17" s="651"/>
      <c r="DD17" s="657" t="s">
        <v>131</v>
      </c>
      <c r="DE17" s="649"/>
      <c r="DF17" s="649"/>
      <c r="DG17" s="649"/>
      <c r="DH17" s="649"/>
      <c r="DI17" s="649"/>
      <c r="DJ17" s="649"/>
      <c r="DK17" s="649"/>
      <c r="DL17" s="649"/>
      <c r="DM17" s="649"/>
      <c r="DN17" s="649"/>
      <c r="DO17" s="649"/>
      <c r="DP17" s="650"/>
      <c r="DQ17" s="657">
        <v>98670547</v>
      </c>
      <c r="DR17" s="649"/>
      <c r="DS17" s="649"/>
      <c r="DT17" s="649"/>
      <c r="DU17" s="649"/>
      <c r="DV17" s="649"/>
      <c r="DW17" s="649"/>
      <c r="DX17" s="649"/>
      <c r="DY17" s="649"/>
      <c r="DZ17" s="649"/>
      <c r="EA17" s="649"/>
      <c r="EB17" s="649"/>
      <c r="EC17" s="658"/>
    </row>
    <row r="18" spans="2:133" ht="11.25" customHeight="1" x14ac:dyDescent="0.2">
      <c r="B18" s="645" t="s">
        <v>266</v>
      </c>
      <c r="C18" s="646"/>
      <c r="D18" s="646"/>
      <c r="E18" s="646"/>
      <c r="F18" s="646"/>
      <c r="G18" s="646"/>
      <c r="H18" s="646"/>
      <c r="I18" s="646"/>
      <c r="J18" s="646"/>
      <c r="K18" s="646"/>
      <c r="L18" s="646"/>
      <c r="M18" s="646"/>
      <c r="N18" s="646"/>
      <c r="O18" s="646"/>
      <c r="P18" s="646"/>
      <c r="Q18" s="647"/>
      <c r="R18" s="648">
        <v>1845596</v>
      </c>
      <c r="S18" s="649"/>
      <c r="T18" s="649"/>
      <c r="U18" s="649"/>
      <c r="V18" s="649"/>
      <c r="W18" s="649"/>
      <c r="X18" s="649"/>
      <c r="Y18" s="650"/>
      <c r="Z18" s="651">
        <v>0.2</v>
      </c>
      <c r="AA18" s="651"/>
      <c r="AB18" s="651"/>
      <c r="AC18" s="651"/>
      <c r="AD18" s="652">
        <v>1845596</v>
      </c>
      <c r="AE18" s="652"/>
      <c r="AF18" s="652"/>
      <c r="AG18" s="652"/>
      <c r="AH18" s="652"/>
      <c r="AI18" s="652"/>
      <c r="AJ18" s="652"/>
      <c r="AK18" s="652"/>
      <c r="AL18" s="653">
        <v>0.4</v>
      </c>
      <c r="AM18" s="654"/>
      <c r="AN18" s="654"/>
      <c r="AO18" s="655"/>
      <c r="AP18" s="645" t="s">
        <v>267</v>
      </c>
      <c r="AQ18" s="646"/>
      <c r="AR18" s="646"/>
      <c r="AS18" s="646"/>
      <c r="AT18" s="646"/>
      <c r="AU18" s="646"/>
      <c r="AV18" s="646"/>
      <c r="AW18" s="646"/>
      <c r="AX18" s="646"/>
      <c r="AY18" s="646"/>
      <c r="AZ18" s="646"/>
      <c r="BA18" s="646"/>
      <c r="BB18" s="646"/>
      <c r="BC18" s="646"/>
      <c r="BD18" s="646"/>
      <c r="BE18" s="646"/>
      <c r="BF18" s="647"/>
      <c r="BG18" s="648" t="s">
        <v>131</v>
      </c>
      <c r="BH18" s="649"/>
      <c r="BI18" s="649"/>
      <c r="BJ18" s="649"/>
      <c r="BK18" s="649"/>
      <c r="BL18" s="649"/>
      <c r="BM18" s="649"/>
      <c r="BN18" s="650"/>
      <c r="BO18" s="651" t="s">
        <v>131</v>
      </c>
      <c r="BP18" s="651"/>
      <c r="BQ18" s="651"/>
      <c r="BR18" s="651"/>
      <c r="BS18" s="657" t="s">
        <v>131</v>
      </c>
      <c r="BT18" s="649"/>
      <c r="BU18" s="649"/>
      <c r="BV18" s="649"/>
      <c r="BW18" s="649"/>
      <c r="BX18" s="649"/>
      <c r="BY18" s="649"/>
      <c r="BZ18" s="649"/>
      <c r="CA18" s="649"/>
      <c r="CB18" s="658"/>
      <c r="CD18" s="663" t="s">
        <v>268</v>
      </c>
      <c r="CE18" s="664"/>
      <c r="CF18" s="664"/>
      <c r="CG18" s="664"/>
      <c r="CH18" s="664"/>
      <c r="CI18" s="664"/>
      <c r="CJ18" s="664"/>
      <c r="CK18" s="664"/>
      <c r="CL18" s="664"/>
      <c r="CM18" s="664"/>
      <c r="CN18" s="664"/>
      <c r="CO18" s="664"/>
      <c r="CP18" s="664"/>
      <c r="CQ18" s="665"/>
      <c r="CR18" s="648">
        <v>14555979</v>
      </c>
      <c r="CS18" s="649"/>
      <c r="CT18" s="649"/>
      <c r="CU18" s="649"/>
      <c r="CV18" s="649"/>
      <c r="CW18" s="649"/>
      <c r="CX18" s="649"/>
      <c r="CY18" s="650"/>
      <c r="CZ18" s="651">
        <v>1.4</v>
      </c>
      <c r="DA18" s="651"/>
      <c r="DB18" s="651"/>
      <c r="DC18" s="651"/>
      <c r="DD18" s="657" t="s">
        <v>131</v>
      </c>
      <c r="DE18" s="649"/>
      <c r="DF18" s="649"/>
      <c r="DG18" s="649"/>
      <c r="DH18" s="649"/>
      <c r="DI18" s="649"/>
      <c r="DJ18" s="649"/>
      <c r="DK18" s="649"/>
      <c r="DL18" s="649"/>
      <c r="DM18" s="649"/>
      <c r="DN18" s="649"/>
      <c r="DO18" s="649"/>
      <c r="DP18" s="650"/>
      <c r="DQ18" s="657">
        <v>8198979</v>
      </c>
      <c r="DR18" s="649"/>
      <c r="DS18" s="649"/>
      <c r="DT18" s="649"/>
      <c r="DU18" s="649"/>
      <c r="DV18" s="649"/>
      <c r="DW18" s="649"/>
      <c r="DX18" s="649"/>
      <c r="DY18" s="649"/>
      <c r="DZ18" s="649"/>
      <c r="EA18" s="649"/>
      <c r="EB18" s="649"/>
      <c r="EC18" s="658"/>
    </row>
    <row r="19" spans="2:133" ht="11.25" customHeight="1" x14ac:dyDescent="0.2">
      <c r="B19" s="645" t="s">
        <v>269</v>
      </c>
      <c r="C19" s="646"/>
      <c r="D19" s="646"/>
      <c r="E19" s="646"/>
      <c r="F19" s="646"/>
      <c r="G19" s="646"/>
      <c r="H19" s="646"/>
      <c r="I19" s="646"/>
      <c r="J19" s="646"/>
      <c r="K19" s="646"/>
      <c r="L19" s="646"/>
      <c r="M19" s="646"/>
      <c r="N19" s="646"/>
      <c r="O19" s="646"/>
      <c r="P19" s="646"/>
      <c r="Q19" s="647"/>
      <c r="R19" s="648">
        <v>1540502</v>
      </c>
      <c r="S19" s="649"/>
      <c r="T19" s="649"/>
      <c r="U19" s="649"/>
      <c r="V19" s="649"/>
      <c r="W19" s="649"/>
      <c r="X19" s="649"/>
      <c r="Y19" s="650"/>
      <c r="Z19" s="651">
        <v>0.1</v>
      </c>
      <c r="AA19" s="651"/>
      <c r="AB19" s="651"/>
      <c r="AC19" s="651"/>
      <c r="AD19" s="652">
        <v>1540502</v>
      </c>
      <c r="AE19" s="652"/>
      <c r="AF19" s="652"/>
      <c r="AG19" s="652"/>
      <c r="AH19" s="652"/>
      <c r="AI19" s="652"/>
      <c r="AJ19" s="652"/>
      <c r="AK19" s="652"/>
      <c r="AL19" s="653">
        <v>0.4</v>
      </c>
      <c r="AM19" s="654"/>
      <c r="AN19" s="654"/>
      <c r="AO19" s="655"/>
      <c r="AP19" s="645" t="s">
        <v>270</v>
      </c>
      <c r="AQ19" s="646"/>
      <c r="AR19" s="646"/>
      <c r="AS19" s="646"/>
      <c r="AT19" s="646"/>
      <c r="AU19" s="646"/>
      <c r="AV19" s="646"/>
      <c r="AW19" s="646"/>
      <c r="AX19" s="646"/>
      <c r="AY19" s="646"/>
      <c r="AZ19" s="646"/>
      <c r="BA19" s="646"/>
      <c r="BB19" s="646"/>
      <c r="BC19" s="646"/>
      <c r="BD19" s="646"/>
      <c r="BE19" s="646"/>
      <c r="BF19" s="647"/>
      <c r="BG19" s="648">
        <v>32193232</v>
      </c>
      <c r="BH19" s="649"/>
      <c r="BI19" s="649"/>
      <c r="BJ19" s="649"/>
      <c r="BK19" s="649"/>
      <c r="BL19" s="649"/>
      <c r="BM19" s="649"/>
      <c r="BN19" s="650"/>
      <c r="BO19" s="651">
        <v>10.5</v>
      </c>
      <c r="BP19" s="651"/>
      <c r="BQ19" s="651"/>
      <c r="BR19" s="651"/>
      <c r="BS19" s="657" t="s">
        <v>131</v>
      </c>
      <c r="BT19" s="649"/>
      <c r="BU19" s="649"/>
      <c r="BV19" s="649"/>
      <c r="BW19" s="649"/>
      <c r="BX19" s="649"/>
      <c r="BY19" s="649"/>
      <c r="BZ19" s="649"/>
      <c r="CA19" s="649"/>
      <c r="CB19" s="658"/>
      <c r="CD19" s="663" t="s">
        <v>271</v>
      </c>
      <c r="CE19" s="664"/>
      <c r="CF19" s="664"/>
      <c r="CG19" s="664"/>
      <c r="CH19" s="664"/>
      <c r="CI19" s="664"/>
      <c r="CJ19" s="664"/>
      <c r="CK19" s="664"/>
      <c r="CL19" s="664"/>
      <c r="CM19" s="664"/>
      <c r="CN19" s="664"/>
      <c r="CO19" s="664"/>
      <c r="CP19" s="664"/>
      <c r="CQ19" s="665"/>
      <c r="CR19" s="648" t="s">
        <v>131</v>
      </c>
      <c r="CS19" s="649"/>
      <c r="CT19" s="649"/>
      <c r="CU19" s="649"/>
      <c r="CV19" s="649"/>
      <c r="CW19" s="649"/>
      <c r="CX19" s="649"/>
      <c r="CY19" s="650"/>
      <c r="CZ19" s="651" t="s">
        <v>131</v>
      </c>
      <c r="DA19" s="651"/>
      <c r="DB19" s="651"/>
      <c r="DC19" s="651"/>
      <c r="DD19" s="657" t="s">
        <v>131</v>
      </c>
      <c r="DE19" s="649"/>
      <c r="DF19" s="649"/>
      <c r="DG19" s="649"/>
      <c r="DH19" s="649"/>
      <c r="DI19" s="649"/>
      <c r="DJ19" s="649"/>
      <c r="DK19" s="649"/>
      <c r="DL19" s="649"/>
      <c r="DM19" s="649"/>
      <c r="DN19" s="649"/>
      <c r="DO19" s="649"/>
      <c r="DP19" s="650"/>
      <c r="DQ19" s="657" t="s">
        <v>131</v>
      </c>
      <c r="DR19" s="649"/>
      <c r="DS19" s="649"/>
      <c r="DT19" s="649"/>
      <c r="DU19" s="649"/>
      <c r="DV19" s="649"/>
      <c r="DW19" s="649"/>
      <c r="DX19" s="649"/>
      <c r="DY19" s="649"/>
      <c r="DZ19" s="649"/>
      <c r="EA19" s="649"/>
      <c r="EB19" s="649"/>
      <c r="EC19" s="658"/>
    </row>
    <row r="20" spans="2:133" ht="11.25" customHeight="1" x14ac:dyDescent="0.2">
      <c r="B20" s="645" t="s">
        <v>272</v>
      </c>
      <c r="C20" s="646"/>
      <c r="D20" s="646"/>
      <c r="E20" s="646"/>
      <c r="F20" s="646"/>
      <c r="G20" s="646"/>
      <c r="H20" s="646"/>
      <c r="I20" s="646"/>
      <c r="J20" s="646"/>
      <c r="K20" s="646"/>
      <c r="L20" s="646"/>
      <c r="M20" s="646"/>
      <c r="N20" s="646"/>
      <c r="O20" s="646"/>
      <c r="P20" s="646"/>
      <c r="Q20" s="647"/>
      <c r="R20" s="648">
        <v>258557</v>
      </c>
      <c r="S20" s="649"/>
      <c r="T20" s="649"/>
      <c r="U20" s="649"/>
      <c r="V20" s="649"/>
      <c r="W20" s="649"/>
      <c r="X20" s="649"/>
      <c r="Y20" s="650"/>
      <c r="Z20" s="651">
        <v>0</v>
      </c>
      <c r="AA20" s="651"/>
      <c r="AB20" s="651"/>
      <c r="AC20" s="651"/>
      <c r="AD20" s="652">
        <v>258557</v>
      </c>
      <c r="AE20" s="652"/>
      <c r="AF20" s="652"/>
      <c r="AG20" s="652"/>
      <c r="AH20" s="652"/>
      <c r="AI20" s="652"/>
      <c r="AJ20" s="652"/>
      <c r="AK20" s="652"/>
      <c r="AL20" s="653">
        <v>0.1</v>
      </c>
      <c r="AM20" s="654"/>
      <c r="AN20" s="654"/>
      <c r="AO20" s="655"/>
      <c r="AP20" s="645" t="s">
        <v>273</v>
      </c>
      <c r="AQ20" s="646"/>
      <c r="AR20" s="646"/>
      <c r="AS20" s="646"/>
      <c r="AT20" s="646"/>
      <c r="AU20" s="646"/>
      <c r="AV20" s="646"/>
      <c r="AW20" s="646"/>
      <c r="AX20" s="646"/>
      <c r="AY20" s="646"/>
      <c r="AZ20" s="646"/>
      <c r="BA20" s="646"/>
      <c r="BB20" s="646"/>
      <c r="BC20" s="646"/>
      <c r="BD20" s="646"/>
      <c r="BE20" s="646"/>
      <c r="BF20" s="647"/>
      <c r="BG20" s="648">
        <v>32193232</v>
      </c>
      <c r="BH20" s="649"/>
      <c r="BI20" s="649"/>
      <c r="BJ20" s="649"/>
      <c r="BK20" s="649"/>
      <c r="BL20" s="649"/>
      <c r="BM20" s="649"/>
      <c r="BN20" s="650"/>
      <c r="BO20" s="651">
        <v>10.5</v>
      </c>
      <c r="BP20" s="651"/>
      <c r="BQ20" s="651"/>
      <c r="BR20" s="651"/>
      <c r="BS20" s="657" t="s">
        <v>131</v>
      </c>
      <c r="BT20" s="649"/>
      <c r="BU20" s="649"/>
      <c r="BV20" s="649"/>
      <c r="BW20" s="649"/>
      <c r="BX20" s="649"/>
      <c r="BY20" s="649"/>
      <c r="BZ20" s="649"/>
      <c r="CA20" s="649"/>
      <c r="CB20" s="658"/>
      <c r="CD20" s="663" t="s">
        <v>274</v>
      </c>
      <c r="CE20" s="664"/>
      <c r="CF20" s="664"/>
      <c r="CG20" s="664"/>
      <c r="CH20" s="664"/>
      <c r="CI20" s="664"/>
      <c r="CJ20" s="664"/>
      <c r="CK20" s="664"/>
      <c r="CL20" s="664"/>
      <c r="CM20" s="664"/>
      <c r="CN20" s="664"/>
      <c r="CO20" s="664"/>
      <c r="CP20" s="664"/>
      <c r="CQ20" s="665"/>
      <c r="CR20" s="648">
        <v>1043420498</v>
      </c>
      <c r="CS20" s="649"/>
      <c r="CT20" s="649"/>
      <c r="CU20" s="649"/>
      <c r="CV20" s="649"/>
      <c r="CW20" s="649"/>
      <c r="CX20" s="649"/>
      <c r="CY20" s="650"/>
      <c r="CZ20" s="651">
        <v>100</v>
      </c>
      <c r="DA20" s="651"/>
      <c r="DB20" s="651"/>
      <c r="DC20" s="651"/>
      <c r="DD20" s="657">
        <v>119651955</v>
      </c>
      <c r="DE20" s="649"/>
      <c r="DF20" s="649"/>
      <c r="DG20" s="649"/>
      <c r="DH20" s="649"/>
      <c r="DI20" s="649"/>
      <c r="DJ20" s="649"/>
      <c r="DK20" s="649"/>
      <c r="DL20" s="649"/>
      <c r="DM20" s="649"/>
      <c r="DN20" s="649"/>
      <c r="DO20" s="649"/>
      <c r="DP20" s="650"/>
      <c r="DQ20" s="657">
        <v>508885678</v>
      </c>
      <c r="DR20" s="649"/>
      <c r="DS20" s="649"/>
      <c r="DT20" s="649"/>
      <c r="DU20" s="649"/>
      <c r="DV20" s="649"/>
      <c r="DW20" s="649"/>
      <c r="DX20" s="649"/>
      <c r="DY20" s="649"/>
      <c r="DZ20" s="649"/>
      <c r="EA20" s="649"/>
      <c r="EB20" s="649"/>
      <c r="EC20" s="658"/>
    </row>
    <row r="21" spans="2:133" ht="11.25" customHeight="1" x14ac:dyDescent="0.2">
      <c r="B21" s="645" t="s">
        <v>275</v>
      </c>
      <c r="C21" s="646"/>
      <c r="D21" s="646"/>
      <c r="E21" s="646"/>
      <c r="F21" s="646"/>
      <c r="G21" s="646"/>
      <c r="H21" s="646"/>
      <c r="I21" s="646"/>
      <c r="J21" s="646"/>
      <c r="K21" s="646"/>
      <c r="L21" s="646"/>
      <c r="M21" s="646"/>
      <c r="N21" s="646"/>
      <c r="O21" s="646"/>
      <c r="P21" s="646"/>
      <c r="Q21" s="647"/>
      <c r="R21" s="648">
        <v>46537</v>
      </c>
      <c r="S21" s="649"/>
      <c r="T21" s="649"/>
      <c r="U21" s="649"/>
      <c r="V21" s="649"/>
      <c r="W21" s="649"/>
      <c r="X21" s="649"/>
      <c r="Y21" s="650"/>
      <c r="Z21" s="651">
        <v>0</v>
      </c>
      <c r="AA21" s="651"/>
      <c r="AB21" s="651"/>
      <c r="AC21" s="651"/>
      <c r="AD21" s="652">
        <v>46537</v>
      </c>
      <c r="AE21" s="652"/>
      <c r="AF21" s="652"/>
      <c r="AG21" s="652"/>
      <c r="AH21" s="652"/>
      <c r="AI21" s="652"/>
      <c r="AJ21" s="652"/>
      <c r="AK21" s="652"/>
      <c r="AL21" s="653">
        <v>0</v>
      </c>
      <c r="AM21" s="654"/>
      <c r="AN21" s="654"/>
      <c r="AO21" s="655"/>
      <c r="AP21" s="667" t="s">
        <v>276</v>
      </c>
      <c r="AQ21" s="668"/>
      <c r="AR21" s="668"/>
      <c r="AS21" s="668"/>
      <c r="AT21" s="668"/>
      <c r="AU21" s="668"/>
      <c r="AV21" s="668"/>
      <c r="AW21" s="668"/>
      <c r="AX21" s="668"/>
      <c r="AY21" s="668"/>
      <c r="AZ21" s="668"/>
      <c r="BA21" s="668"/>
      <c r="BB21" s="668"/>
      <c r="BC21" s="668"/>
      <c r="BD21" s="668"/>
      <c r="BE21" s="668"/>
      <c r="BF21" s="669"/>
      <c r="BG21" s="648">
        <v>159559</v>
      </c>
      <c r="BH21" s="649"/>
      <c r="BI21" s="649"/>
      <c r="BJ21" s="649"/>
      <c r="BK21" s="649"/>
      <c r="BL21" s="649"/>
      <c r="BM21" s="649"/>
      <c r="BN21" s="650"/>
      <c r="BO21" s="651">
        <v>0.1</v>
      </c>
      <c r="BP21" s="651"/>
      <c r="BQ21" s="651"/>
      <c r="BR21" s="651"/>
      <c r="BS21" s="657" t="s">
        <v>131</v>
      </c>
      <c r="BT21" s="649"/>
      <c r="BU21" s="649"/>
      <c r="BV21" s="649"/>
      <c r="BW21" s="649"/>
      <c r="BX21" s="649"/>
      <c r="BY21" s="649"/>
      <c r="BZ21" s="649"/>
      <c r="CA21" s="649"/>
      <c r="CB21" s="658"/>
      <c r="CD21" s="673"/>
      <c r="CE21" s="674"/>
      <c r="CF21" s="674"/>
      <c r="CG21" s="674"/>
      <c r="CH21" s="674"/>
      <c r="CI21" s="674"/>
      <c r="CJ21" s="674"/>
      <c r="CK21" s="674"/>
      <c r="CL21" s="674"/>
      <c r="CM21" s="674"/>
      <c r="CN21" s="674"/>
      <c r="CO21" s="674"/>
      <c r="CP21" s="674"/>
      <c r="CQ21" s="675"/>
      <c r="CR21" s="676"/>
      <c r="CS21" s="671"/>
      <c r="CT21" s="671"/>
      <c r="CU21" s="671"/>
      <c r="CV21" s="671"/>
      <c r="CW21" s="671"/>
      <c r="CX21" s="671"/>
      <c r="CY21" s="677"/>
      <c r="CZ21" s="678"/>
      <c r="DA21" s="678"/>
      <c r="DB21" s="678"/>
      <c r="DC21" s="678"/>
      <c r="DD21" s="670"/>
      <c r="DE21" s="671"/>
      <c r="DF21" s="671"/>
      <c r="DG21" s="671"/>
      <c r="DH21" s="671"/>
      <c r="DI21" s="671"/>
      <c r="DJ21" s="671"/>
      <c r="DK21" s="671"/>
      <c r="DL21" s="671"/>
      <c r="DM21" s="671"/>
      <c r="DN21" s="671"/>
      <c r="DO21" s="671"/>
      <c r="DP21" s="677"/>
      <c r="DQ21" s="670"/>
      <c r="DR21" s="671"/>
      <c r="DS21" s="671"/>
      <c r="DT21" s="671"/>
      <c r="DU21" s="671"/>
      <c r="DV21" s="671"/>
      <c r="DW21" s="671"/>
      <c r="DX21" s="671"/>
      <c r="DY21" s="671"/>
      <c r="DZ21" s="671"/>
      <c r="EA21" s="671"/>
      <c r="EB21" s="671"/>
      <c r="EC21" s="672"/>
    </row>
    <row r="22" spans="2:133" ht="11.25" customHeight="1" x14ac:dyDescent="0.2">
      <c r="B22" s="645" t="s">
        <v>277</v>
      </c>
      <c r="C22" s="646"/>
      <c r="D22" s="646"/>
      <c r="E22" s="646"/>
      <c r="F22" s="646"/>
      <c r="G22" s="646"/>
      <c r="H22" s="646"/>
      <c r="I22" s="646"/>
      <c r="J22" s="646"/>
      <c r="K22" s="646"/>
      <c r="L22" s="646"/>
      <c r="M22" s="646"/>
      <c r="N22" s="646"/>
      <c r="O22" s="646"/>
      <c r="P22" s="646"/>
      <c r="Q22" s="647"/>
      <c r="R22" s="648">
        <v>72259805</v>
      </c>
      <c r="S22" s="649"/>
      <c r="T22" s="649"/>
      <c r="U22" s="649"/>
      <c r="V22" s="649"/>
      <c r="W22" s="649"/>
      <c r="X22" s="649"/>
      <c r="Y22" s="650"/>
      <c r="Z22" s="651">
        <v>6.8</v>
      </c>
      <c r="AA22" s="651"/>
      <c r="AB22" s="651"/>
      <c r="AC22" s="651"/>
      <c r="AD22" s="652">
        <v>70090095</v>
      </c>
      <c r="AE22" s="652"/>
      <c r="AF22" s="652"/>
      <c r="AG22" s="652"/>
      <c r="AH22" s="652"/>
      <c r="AI22" s="652"/>
      <c r="AJ22" s="652"/>
      <c r="AK22" s="652"/>
      <c r="AL22" s="653">
        <v>16.899999999999999</v>
      </c>
      <c r="AM22" s="654"/>
      <c r="AN22" s="654"/>
      <c r="AO22" s="655"/>
      <c r="AP22" s="667" t="s">
        <v>278</v>
      </c>
      <c r="AQ22" s="668"/>
      <c r="AR22" s="668"/>
      <c r="AS22" s="668"/>
      <c r="AT22" s="668"/>
      <c r="AU22" s="668"/>
      <c r="AV22" s="668"/>
      <c r="AW22" s="668"/>
      <c r="AX22" s="668"/>
      <c r="AY22" s="668"/>
      <c r="AZ22" s="668"/>
      <c r="BA22" s="668"/>
      <c r="BB22" s="668"/>
      <c r="BC22" s="668"/>
      <c r="BD22" s="668"/>
      <c r="BE22" s="668"/>
      <c r="BF22" s="669"/>
      <c r="BG22" s="648">
        <v>9221027</v>
      </c>
      <c r="BH22" s="649"/>
      <c r="BI22" s="649"/>
      <c r="BJ22" s="649"/>
      <c r="BK22" s="649"/>
      <c r="BL22" s="649"/>
      <c r="BM22" s="649"/>
      <c r="BN22" s="650"/>
      <c r="BO22" s="651">
        <v>3</v>
      </c>
      <c r="BP22" s="651"/>
      <c r="BQ22" s="651"/>
      <c r="BR22" s="651"/>
      <c r="BS22" s="657" t="s">
        <v>131</v>
      </c>
      <c r="BT22" s="649"/>
      <c r="BU22" s="649"/>
      <c r="BV22" s="649"/>
      <c r="BW22" s="649"/>
      <c r="BX22" s="649"/>
      <c r="BY22" s="649"/>
      <c r="BZ22" s="649"/>
      <c r="CA22" s="649"/>
      <c r="CB22" s="658"/>
      <c r="CD22" s="630" t="s">
        <v>279</v>
      </c>
      <c r="CE22" s="631"/>
      <c r="CF22" s="631"/>
      <c r="CG22" s="631"/>
      <c r="CH22" s="631"/>
      <c r="CI22" s="631"/>
      <c r="CJ22" s="631"/>
      <c r="CK22" s="631"/>
      <c r="CL22" s="631"/>
      <c r="CM22" s="631"/>
      <c r="CN22" s="631"/>
      <c r="CO22" s="631"/>
      <c r="CP22" s="631"/>
      <c r="CQ22" s="631"/>
      <c r="CR22" s="631"/>
      <c r="CS22" s="631"/>
      <c r="CT22" s="631"/>
      <c r="CU22" s="631"/>
      <c r="CV22" s="631"/>
      <c r="CW22" s="631"/>
      <c r="CX22" s="631"/>
      <c r="CY22" s="631"/>
      <c r="CZ22" s="631"/>
      <c r="DA22" s="631"/>
      <c r="DB22" s="631"/>
      <c r="DC22" s="631"/>
      <c r="DD22" s="631"/>
      <c r="DE22" s="631"/>
      <c r="DF22" s="631"/>
      <c r="DG22" s="631"/>
      <c r="DH22" s="631"/>
      <c r="DI22" s="631"/>
      <c r="DJ22" s="631"/>
      <c r="DK22" s="631"/>
      <c r="DL22" s="631"/>
      <c r="DM22" s="631"/>
      <c r="DN22" s="631"/>
      <c r="DO22" s="631"/>
      <c r="DP22" s="631"/>
      <c r="DQ22" s="631"/>
      <c r="DR22" s="631"/>
      <c r="DS22" s="631"/>
      <c r="DT22" s="631"/>
      <c r="DU22" s="631"/>
      <c r="DV22" s="631"/>
      <c r="DW22" s="631"/>
      <c r="DX22" s="631"/>
      <c r="DY22" s="631"/>
      <c r="DZ22" s="631"/>
      <c r="EA22" s="631"/>
      <c r="EB22" s="631"/>
      <c r="EC22" s="632"/>
    </row>
    <row r="23" spans="2:133" ht="11.25" customHeight="1" x14ac:dyDescent="0.2">
      <c r="B23" s="645" t="s">
        <v>280</v>
      </c>
      <c r="C23" s="646"/>
      <c r="D23" s="646"/>
      <c r="E23" s="646"/>
      <c r="F23" s="646"/>
      <c r="G23" s="646"/>
      <c r="H23" s="646"/>
      <c r="I23" s="646"/>
      <c r="J23" s="646"/>
      <c r="K23" s="646"/>
      <c r="L23" s="646"/>
      <c r="M23" s="646"/>
      <c r="N23" s="646"/>
      <c r="O23" s="646"/>
      <c r="P23" s="646"/>
      <c r="Q23" s="647"/>
      <c r="R23" s="648">
        <v>70090095</v>
      </c>
      <c r="S23" s="649"/>
      <c r="T23" s="649"/>
      <c r="U23" s="649"/>
      <c r="V23" s="649"/>
      <c r="W23" s="649"/>
      <c r="X23" s="649"/>
      <c r="Y23" s="650"/>
      <c r="Z23" s="651">
        <v>6.6</v>
      </c>
      <c r="AA23" s="651"/>
      <c r="AB23" s="651"/>
      <c r="AC23" s="651"/>
      <c r="AD23" s="652">
        <v>70090095</v>
      </c>
      <c r="AE23" s="652"/>
      <c r="AF23" s="652"/>
      <c r="AG23" s="652"/>
      <c r="AH23" s="652"/>
      <c r="AI23" s="652"/>
      <c r="AJ23" s="652"/>
      <c r="AK23" s="652"/>
      <c r="AL23" s="653">
        <v>16.899999999999999</v>
      </c>
      <c r="AM23" s="654"/>
      <c r="AN23" s="654"/>
      <c r="AO23" s="655"/>
      <c r="AP23" s="667" t="s">
        <v>281</v>
      </c>
      <c r="AQ23" s="668"/>
      <c r="AR23" s="668"/>
      <c r="AS23" s="668"/>
      <c r="AT23" s="668"/>
      <c r="AU23" s="668"/>
      <c r="AV23" s="668"/>
      <c r="AW23" s="668"/>
      <c r="AX23" s="668"/>
      <c r="AY23" s="668"/>
      <c r="AZ23" s="668"/>
      <c r="BA23" s="668"/>
      <c r="BB23" s="668"/>
      <c r="BC23" s="668"/>
      <c r="BD23" s="668"/>
      <c r="BE23" s="668"/>
      <c r="BF23" s="669"/>
      <c r="BG23" s="648">
        <v>22812646</v>
      </c>
      <c r="BH23" s="649"/>
      <c r="BI23" s="649"/>
      <c r="BJ23" s="649"/>
      <c r="BK23" s="649"/>
      <c r="BL23" s="649"/>
      <c r="BM23" s="649"/>
      <c r="BN23" s="650"/>
      <c r="BO23" s="651">
        <v>7.5</v>
      </c>
      <c r="BP23" s="651"/>
      <c r="BQ23" s="651"/>
      <c r="BR23" s="651"/>
      <c r="BS23" s="657" t="s">
        <v>131</v>
      </c>
      <c r="BT23" s="649"/>
      <c r="BU23" s="649"/>
      <c r="BV23" s="649"/>
      <c r="BW23" s="649"/>
      <c r="BX23" s="649"/>
      <c r="BY23" s="649"/>
      <c r="BZ23" s="649"/>
      <c r="CA23" s="649"/>
      <c r="CB23" s="658"/>
      <c r="CD23" s="630" t="s">
        <v>221</v>
      </c>
      <c r="CE23" s="631"/>
      <c r="CF23" s="631"/>
      <c r="CG23" s="631"/>
      <c r="CH23" s="631"/>
      <c r="CI23" s="631"/>
      <c r="CJ23" s="631"/>
      <c r="CK23" s="631"/>
      <c r="CL23" s="631"/>
      <c r="CM23" s="631"/>
      <c r="CN23" s="631"/>
      <c r="CO23" s="631"/>
      <c r="CP23" s="631"/>
      <c r="CQ23" s="632"/>
      <c r="CR23" s="630" t="s">
        <v>282</v>
      </c>
      <c r="CS23" s="631"/>
      <c r="CT23" s="631"/>
      <c r="CU23" s="631"/>
      <c r="CV23" s="631"/>
      <c r="CW23" s="631"/>
      <c r="CX23" s="631"/>
      <c r="CY23" s="632"/>
      <c r="CZ23" s="630" t="s">
        <v>283</v>
      </c>
      <c r="DA23" s="631"/>
      <c r="DB23" s="631"/>
      <c r="DC23" s="632"/>
      <c r="DD23" s="630" t="s">
        <v>284</v>
      </c>
      <c r="DE23" s="631"/>
      <c r="DF23" s="631"/>
      <c r="DG23" s="631"/>
      <c r="DH23" s="631"/>
      <c r="DI23" s="631"/>
      <c r="DJ23" s="631"/>
      <c r="DK23" s="632"/>
      <c r="DL23" s="679" t="s">
        <v>285</v>
      </c>
      <c r="DM23" s="680"/>
      <c r="DN23" s="680"/>
      <c r="DO23" s="680"/>
      <c r="DP23" s="680"/>
      <c r="DQ23" s="680"/>
      <c r="DR23" s="680"/>
      <c r="DS23" s="680"/>
      <c r="DT23" s="680"/>
      <c r="DU23" s="680"/>
      <c r="DV23" s="681"/>
      <c r="DW23" s="630" t="s">
        <v>286</v>
      </c>
      <c r="DX23" s="631"/>
      <c r="DY23" s="631"/>
      <c r="DZ23" s="631"/>
      <c r="EA23" s="631"/>
      <c r="EB23" s="631"/>
      <c r="EC23" s="632"/>
    </row>
    <row r="24" spans="2:133" ht="11.25" customHeight="1" x14ac:dyDescent="0.2">
      <c r="B24" s="645" t="s">
        <v>287</v>
      </c>
      <c r="C24" s="646"/>
      <c r="D24" s="646"/>
      <c r="E24" s="646"/>
      <c r="F24" s="646"/>
      <c r="G24" s="646"/>
      <c r="H24" s="646"/>
      <c r="I24" s="646"/>
      <c r="J24" s="646"/>
      <c r="K24" s="646"/>
      <c r="L24" s="646"/>
      <c r="M24" s="646"/>
      <c r="N24" s="646"/>
      <c r="O24" s="646"/>
      <c r="P24" s="646"/>
      <c r="Q24" s="647"/>
      <c r="R24" s="648">
        <v>2169483</v>
      </c>
      <c r="S24" s="649"/>
      <c r="T24" s="649"/>
      <c r="U24" s="649"/>
      <c r="V24" s="649"/>
      <c r="W24" s="649"/>
      <c r="X24" s="649"/>
      <c r="Y24" s="650"/>
      <c r="Z24" s="651">
        <v>0.2</v>
      </c>
      <c r="AA24" s="651"/>
      <c r="AB24" s="651"/>
      <c r="AC24" s="651"/>
      <c r="AD24" s="652" t="s">
        <v>131</v>
      </c>
      <c r="AE24" s="652"/>
      <c r="AF24" s="652"/>
      <c r="AG24" s="652"/>
      <c r="AH24" s="652"/>
      <c r="AI24" s="652"/>
      <c r="AJ24" s="652"/>
      <c r="AK24" s="652"/>
      <c r="AL24" s="653" t="s">
        <v>131</v>
      </c>
      <c r="AM24" s="654"/>
      <c r="AN24" s="654"/>
      <c r="AO24" s="655"/>
      <c r="AP24" s="667" t="s">
        <v>288</v>
      </c>
      <c r="AQ24" s="668"/>
      <c r="AR24" s="668"/>
      <c r="AS24" s="668"/>
      <c r="AT24" s="668"/>
      <c r="AU24" s="668"/>
      <c r="AV24" s="668"/>
      <c r="AW24" s="668"/>
      <c r="AX24" s="668"/>
      <c r="AY24" s="668"/>
      <c r="AZ24" s="668"/>
      <c r="BA24" s="668"/>
      <c r="BB24" s="668"/>
      <c r="BC24" s="668"/>
      <c r="BD24" s="668"/>
      <c r="BE24" s="668"/>
      <c r="BF24" s="669"/>
      <c r="BG24" s="648" t="s">
        <v>131</v>
      </c>
      <c r="BH24" s="649"/>
      <c r="BI24" s="649"/>
      <c r="BJ24" s="649"/>
      <c r="BK24" s="649"/>
      <c r="BL24" s="649"/>
      <c r="BM24" s="649"/>
      <c r="BN24" s="650"/>
      <c r="BO24" s="651" t="s">
        <v>131</v>
      </c>
      <c r="BP24" s="651"/>
      <c r="BQ24" s="651"/>
      <c r="BR24" s="651"/>
      <c r="BS24" s="657" t="s">
        <v>131</v>
      </c>
      <c r="BT24" s="649"/>
      <c r="BU24" s="649"/>
      <c r="BV24" s="649"/>
      <c r="BW24" s="649"/>
      <c r="BX24" s="649"/>
      <c r="BY24" s="649"/>
      <c r="BZ24" s="649"/>
      <c r="CA24" s="649"/>
      <c r="CB24" s="658"/>
      <c r="CD24" s="659" t="s">
        <v>289</v>
      </c>
      <c r="CE24" s="660"/>
      <c r="CF24" s="660"/>
      <c r="CG24" s="660"/>
      <c r="CH24" s="660"/>
      <c r="CI24" s="660"/>
      <c r="CJ24" s="660"/>
      <c r="CK24" s="660"/>
      <c r="CL24" s="660"/>
      <c r="CM24" s="660"/>
      <c r="CN24" s="660"/>
      <c r="CO24" s="660"/>
      <c r="CP24" s="660"/>
      <c r="CQ24" s="661"/>
      <c r="CR24" s="637">
        <v>515680372</v>
      </c>
      <c r="CS24" s="638"/>
      <c r="CT24" s="638"/>
      <c r="CU24" s="638"/>
      <c r="CV24" s="638"/>
      <c r="CW24" s="638"/>
      <c r="CX24" s="638"/>
      <c r="CY24" s="639"/>
      <c r="CZ24" s="642">
        <v>49.4</v>
      </c>
      <c r="DA24" s="643"/>
      <c r="DB24" s="643"/>
      <c r="DC24" s="662"/>
      <c r="DD24" s="682">
        <v>325423552</v>
      </c>
      <c r="DE24" s="638"/>
      <c r="DF24" s="638"/>
      <c r="DG24" s="638"/>
      <c r="DH24" s="638"/>
      <c r="DI24" s="638"/>
      <c r="DJ24" s="638"/>
      <c r="DK24" s="639"/>
      <c r="DL24" s="682">
        <v>324330424</v>
      </c>
      <c r="DM24" s="638"/>
      <c r="DN24" s="638"/>
      <c r="DO24" s="638"/>
      <c r="DP24" s="638"/>
      <c r="DQ24" s="638"/>
      <c r="DR24" s="638"/>
      <c r="DS24" s="638"/>
      <c r="DT24" s="638"/>
      <c r="DU24" s="638"/>
      <c r="DV24" s="639"/>
      <c r="DW24" s="642">
        <v>71.2</v>
      </c>
      <c r="DX24" s="643"/>
      <c r="DY24" s="643"/>
      <c r="DZ24" s="643"/>
      <c r="EA24" s="643"/>
      <c r="EB24" s="643"/>
      <c r="EC24" s="644"/>
    </row>
    <row r="25" spans="2:133" ht="11.25" customHeight="1" x14ac:dyDescent="0.2">
      <c r="B25" s="645" t="s">
        <v>290</v>
      </c>
      <c r="C25" s="646"/>
      <c r="D25" s="646"/>
      <c r="E25" s="646"/>
      <c r="F25" s="646"/>
      <c r="G25" s="646"/>
      <c r="H25" s="646"/>
      <c r="I25" s="646"/>
      <c r="J25" s="646"/>
      <c r="K25" s="646"/>
      <c r="L25" s="646"/>
      <c r="M25" s="646"/>
      <c r="N25" s="646"/>
      <c r="O25" s="646"/>
      <c r="P25" s="646"/>
      <c r="Q25" s="647"/>
      <c r="R25" s="648">
        <v>227</v>
      </c>
      <c r="S25" s="649"/>
      <c r="T25" s="649"/>
      <c r="U25" s="649"/>
      <c r="V25" s="649"/>
      <c r="W25" s="649"/>
      <c r="X25" s="649"/>
      <c r="Y25" s="650"/>
      <c r="Z25" s="651">
        <v>0</v>
      </c>
      <c r="AA25" s="651"/>
      <c r="AB25" s="651"/>
      <c r="AC25" s="651"/>
      <c r="AD25" s="652" t="s">
        <v>131</v>
      </c>
      <c r="AE25" s="652"/>
      <c r="AF25" s="652"/>
      <c r="AG25" s="652"/>
      <c r="AH25" s="652"/>
      <c r="AI25" s="652"/>
      <c r="AJ25" s="652"/>
      <c r="AK25" s="652"/>
      <c r="AL25" s="653" t="s">
        <v>131</v>
      </c>
      <c r="AM25" s="654"/>
      <c r="AN25" s="654"/>
      <c r="AO25" s="655"/>
      <c r="AP25" s="667" t="s">
        <v>291</v>
      </c>
      <c r="AQ25" s="668"/>
      <c r="AR25" s="668"/>
      <c r="AS25" s="668"/>
      <c r="AT25" s="668"/>
      <c r="AU25" s="668"/>
      <c r="AV25" s="668"/>
      <c r="AW25" s="668"/>
      <c r="AX25" s="668"/>
      <c r="AY25" s="668"/>
      <c r="AZ25" s="668"/>
      <c r="BA25" s="668"/>
      <c r="BB25" s="668"/>
      <c r="BC25" s="668"/>
      <c r="BD25" s="668"/>
      <c r="BE25" s="668"/>
      <c r="BF25" s="669"/>
      <c r="BG25" s="648" t="s">
        <v>131</v>
      </c>
      <c r="BH25" s="649"/>
      <c r="BI25" s="649"/>
      <c r="BJ25" s="649"/>
      <c r="BK25" s="649"/>
      <c r="BL25" s="649"/>
      <c r="BM25" s="649"/>
      <c r="BN25" s="650"/>
      <c r="BO25" s="651" t="s">
        <v>131</v>
      </c>
      <c r="BP25" s="651"/>
      <c r="BQ25" s="651"/>
      <c r="BR25" s="651"/>
      <c r="BS25" s="657" t="s">
        <v>131</v>
      </c>
      <c r="BT25" s="649"/>
      <c r="BU25" s="649"/>
      <c r="BV25" s="649"/>
      <c r="BW25" s="649"/>
      <c r="BX25" s="649"/>
      <c r="BY25" s="649"/>
      <c r="BZ25" s="649"/>
      <c r="CA25" s="649"/>
      <c r="CB25" s="658"/>
      <c r="CD25" s="663" t="s">
        <v>292</v>
      </c>
      <c r="CE25" s="664"/>
      <c r="CF25" s="664"/>
      <c r="CG25" s="664"/>
      <c r="CH25" s="664"/>
      <c r="CI25" s="664"/>
      <c r="CJ25" s="664"/>
      <c r="CK25" s="664"/>
      <c r="CL25" s="664"/>
      <c r="CM25" s="664"/>
      <c r="CN25" s="664"/>
      <c r="CO25" s="664"/>
      <c r="CP25" s="664"/>
      <c r="CQ25" s="665"/>
      <c r="CR25" s="648">
        <v>185413946</v>
      </c>
      <c r="CS25" s="685"/>
      <c r="CT25" s="685"/>
      <c r="CU25" s="685"/>
      <c r="CV25" s="685"/>
      <c r="CW25" s="685"/>
      <c r="CX25" s="685"/>
      <c r="CY25" s="686"/>
      <c r="CZ25" s="653">
        <v>17.8</v>
      </c>
      <c r="DA25" s="683"/>
      <c r="DB25" s="683"/>
      <c r="DC25" s="687"/>
      <c r="DD25" s="657">
        <v>163812633</v>
      </c>
      <c r="DE25" s="685"/>
      <c r="DF25" s="685"/>
      <c r="DG25" s="685"/>
      <c r="DH25" s="685"/>
      <c r="DI25" s="685"/>
      <c r="DJ25" s="685"/>
      <c r="DK25" s="686"/>
      <c r="DL25" s="657">
        <v>163033689</v>
      </c>
      <c r="DM25" s="685"/>
      <c r="DN25" s="685"/>
      <c r="DO25" s="685"/>
      <c r="DP25" s="685"/>
      <c r="DQ25" s="685"/>
      <c r="DR25" s="685"/>
      <c r="DS25" s="685"/>
      <c r="DT25" s="685"/>
      <c r="DU25" s="685"/>
      <c r="DV25" s="686"/>
      <c r="DW25" s="653">
        <v>35.799999999999997</v>
      </c>
      <c r="DX25" s="683"/>
      <c r="DY25" s="683"/>
      <c r="DZ25" s="683"/>
      <c r="EA25" s="683"/>
      <c r="EB25" s="683"/>
      <c r="EC25" s="684"/>
    </row>
    <row r="26" spans="2:133" ht="11.25" customHeight="1" x14ac:dyDescent="0.2">
      <c r="B26" s="645" t="s">
        <v>293</v>
      </c>
      <c r="C26" s="646"/>
      <c r="D26" s="646"/>
      <c r="E26" s="646"/>
      <c r="F26" s="646"/>
      <c r="G26" s="646"/>
      <c r="H26" s="646"/>
      <c r="I26" s="646"/>
      <c r="J26" s="646"/>
      <c r="K26" s="646"/>
      <c r="L26" s="646"/>
      <c r="M26" s="646"/>
      <c r="N26" s="646"/>
      <c r="O26" s="646"/>
      <c r="P26" s="646"/>
      <c r="Q26" s="647"/>
      <c r="R26" s="648">
        <v>430693869</v>
      </c>
      <c r="S26" s="649"/>
      <c r="T26" s="649"/>
      <c r="U26" s="649"/>
      <c r="V26" s="649"/>
      <c r="W26" s="649"/>
      <c r="X26" s="649"/>
      <c r="Y26" s="650"/>
      <c r="Z26" s="651">
        <v>40.5</v>
      </c>
      <c r="AA26" s="651"/>
      <c r="AB26" s="651"/>
      <c r="AC26" s="651"/>
      <c r="AD26" s="652">
        <v>405422673</v>
      </c>
      <c r="AE26" s="652"/>
      <c r="AF26" s="652"/>
      <c r="AG26" s="652"/>
      <c r="AH26" s="652"/>
      <c r="AI26" s="652"/>
      <c r="AJ26" s="652"/>
      <c r="AK26" s="652"/>
      <c r="AL26" s="653">
        <v>97.8</v>
      </c>
      <c r="AM26" s="654"/>
      <c r="AN26" s="654"/>
      <c r="AO26" s="655"/>
      <c r="AP26" s="667" t="s">
        <v>294</v>
      </c>
      <c r="AQ26" s="694"/>
      <c r="AR26" s="694"/>
      <c r="AS26" s="694"/>
      <c r="AT26" s="694"/>
      <c r="AU26" s="694"/>
      <c r="AV26" s="694"/>
      <c r="AW26" s="694"/>
      <c r="AX26" s="694"/>
      <c r="AY26" s="694"/>
      <c r="AZ26" s="694"/>
      <c r="BA26" s="694"/>
      <c r="BB26" s="694"/>
      <c r="BC26" s="694"/>
      <c r="BD26" s="694"/>
      <c r="BE26" s="694"/>
      <c r="BF26" s="669"/>
      <c r="BG26" s="648" t="s">
        <v>131</v>
      </c>
      <c r="BH26" s="649"/>
      <c r="BI26" s="649"/>
      <c r="BJ26" s="649"/>
      <c r="BK26" s="649"/>
      <c r="BL26" s="649"/>
      <c r="BM26" s="649"/>
      <c r="BN26" s="650"/>
      <c r="BO26" s="651" t="s">
        <v>131</v>
      </c>
      <c r="BP26" s="651"/>
      <c r="BQ26" s="651"/>
      <c r="BR26" s="651"/>
      <c r="BS26" s="657" t="s">
        <v>131</v>
      </c>
      <c r="BT26" s="649"/>
      <c r="BU26" s="649"/>
      <c r="BV26" s="649"/>
      <c r="BW26" s="649"/>
      <c r="BX26" s="649"/>
      <c r="BY26" s="649"/>
      <c r="BZ26" s="649"/>
      <c r="CA26" s="649"/>
      <c r="CB26" s="658"/>
      <c r="CD26" s="663" t="s">
        <v>295</v>
      </c>
      <c r="CE26" s="664"/>
      <c r="CF26" s="664"/>
      <c r="CG26" s="664"/>
      <c r="CH26" s="664"/>
      <c r="CI26" s="664"/>
      <c r="CJ26" s="664"/>
      <c r="CK26" s="664"/>
      <c r="CL26" s="664"/>
      <c r="CM26" s="664"/>
      <c r="CN26" s="664"/>
      <c r="CO26" s="664"/>
      <c r="CP26" s="664"/>
      <c r="CQ26" s="665"/>
      <c r="CR26" s="648">
        <v>131869933</v>
      </c>
      <c r="CS26" s="649"/>
      <c r="CT26" s="649"/>
      <c r="CU26" s="649"/>
      <c r="CV26" s="649"/>
      <c r="CW26" s="649"/>
      <c r="CX26" s="649"/>
      <c r="CY26" s="650"/>
      <c r="CZ26" s="653">
        <v>12.6</v>
      </c>
      <c r="DA26" s="683"/>
      <c r="DB26" s="683"/>
      <c r="DC26" s="687"/>
      <c r="DD26" s="657">
        <v>111783388</v>
      </c>
      <c r="DE26" s="649"/>
      <c r="DF26" s="649"/>
      <c r="DG26" s="649"/>
      <c r="DH26" s="649"/>
      <c r="DI26" s="649"/>
      <c r="DJ26" s="649"/>
      <c r="DK26" s="650"/>
      <c r="DL26" s="657" t="s">
        <v>131</v>
      </c>
      <c r="DM26" s="649"/>
      <c r="DN26" s="649"/>
      <c r="DO26" s="649"/>
      <c r="DP26" s="649"/>
      <c r="DQ26" s="649"/>
      <c r="DR26" s="649"/>
      <c r="DS26" s="649"/>
      <c r="DT26" s="649"/>
      <c r="DU26" s="649"/>
      <c r="DV26" s="650"/>
      <c r="DW26" s="653" t="s">
        <v>131</v>
      </c>
      <c r="DX26" s="683"/>
      <c r="DY26" s="683"/>
      <c r="DZ26" s="683"/>
      <c r="EA26" s="683"/>
      <c r="EB26" s="683"/>
      <c r="EC26" s="684"/>
    </row>
    <row r="27" spans="2:133" ht="11.25" customHeight="1" x14ac:dyDescent="0.2">
      <c r="B27" s="645" t="s">
        <v>296</v>
      </c>
      <c r="C27" s="646"/>
      <c r="D27" s="646"/>
      <c r="E27" s="646"/>
      <c r="F27" s="646"/>
      <c r="G27" s="646"/>
      <c r="H27" s="646"/>
      <c r="I27" s="646"/>
      <c r="J27" s="646"/>
      <c r="K27" s="646"/>
      <c r="L27" s="646"/>
      <c r="M27" s="646"/>
      <c r="N27" s="646"/>
      <c r="O27" s="646"/>
      <c r="P27" s="646"/>
      <c r="Q27" s="647"/>
      <c r="R27" s="648">
        <v>495019</v>
      </c>
      <c r="S27" s="649"/>
      <c r="T27" s="649"/>
      <c r="U27" s="649"/>
      <c r="V27" s="649"/>
      <c r="W27" s="649"/>
      <c r="X27" s="649"/>
      <c r="Y27" s="650"/>
      <c r="Z27" s="651">
        <v>0</v>
      </c>
      <c r="AA27" s="651"/>
      <c r="AB27" s="651"/>
      <c r="AC27" s="651"/>
      <c r="AD27" s="652">
        <v>495019</v>
      </c>
      <c r="AE27" s="652"/>
      <c r="AF27" s="652"/>
      <c r="AG27" s="652"/>
      <c r="AH27" s="652"/>
      <c r="AI27" s="652"/>
      <c r="AJ27" s="652"/>
      <c r="AK27" s="652"/>
      <c r="AL27" s="653">
        <v>0.1</v>
      </c>
      <c r="AM27" s="654"/>
      <c r="AN27" s="654"/>
      <c r="AO27" s="655"/>
      <c r="AP27" s="645" t="s">
        <v>297</v>
      </c>
      <c r="AQ27" s="646"/>
      <c r="AR27" s="646"/>
      <c r="AS27" s="646"/>
      <c r="AT27" s="646"/>
      <c r="AU27" s="646"/>
      <c r="AV27" s="646"/>
      <c r="AW27" s="646"/>
      <c r="AX27" s="646"/>
      <c r="AY27" s="646"/>
      <c r="AZ27" s="646"/>
      <c r="BA27" s="646"/>
      <c r="BB27" s="646"/>
      <c r="BC27" s="646"/>
      <c r="BD27" s="646"/>
      <c r="BE27" s="646"/>
      <c r="BF27" s="647"/>
      <c r="BG27" s="648">
        <v>305465511</v>
      </c>
      <c r="BH27" s="649"/>
      <c r="BI27" s="649"/>
      <c r="BJ27" s="649"/>
      <c r="BK27" s="649"/>
      <c r="BL27" s="649"/>
      <c r="BM27" s="649"/>
      <c r="BN27" s="650"/>
      <c r="BO27" s="651">
        <v>100</v>
      </c>
      <c r="BP27" s="651"/>
      <c r="BQ27" s="651"/>
      <c r="BR27" s="651"/>
      <c r="BS27" s="657">
        <v>3787324</v>
      </c>
      <c r="BT27" s="649"/>
      <c r="BU27" s="649"/>
      <c r="BV27" s="649"/>
      <c r="BW27" s="649"/>
      <c r="BX27" s="649"/>
      <c r="BY27" s="649"/>
      <c r="BZ27" s="649"/>
      <c r="CA27" s="649"/>
      <c r="CB27" s="658"/>
      <c r="CD27" s="663" t="s">
        <v>298</v>
      </c>
      <c r="CE27" s="664"/>
      <c r="CF27" s="664"/>
      <c r="CG27" s="664"/>
      <c r="CH27" s="664"/>
      <c r="CI27" s="664"/>
      <c r="CJ27" s="664"/>
      <c r="CK27" s="664"/>
      <c r="CL27" s="664"/>
      <c r="CM27" s="664"/>
      <c r="CN27" s="664"/>
      <c r="CO27" s="664"/>
      <c r="CP27" s="664"/>
      <c r="CQ27" s="665"/>
      <c r="CR27" s="648">
        <v>220313315</v>
      </c>
      <c r="CS27" s="685"/>
      <c r="CT27" s="685"/>
      <c r="CU27" s="685"/>
      <c r="CV27" s="685"/>
      <c r="CW27" s="685"/>
      <c r="CX27" s="685"/>
      <c r="CY27" s="686"/>
      <c r="CZ27" s="653">
        <v>21.1</v>
      </c>
      <c r="DA27" s="683"/>
      <c r="DB27" s="683"/>
      <c r="DC27" s="687"/>
      <c r="DD27" s="657">
        <v>63552613</v>
      </c>
      <c r="DE27" s="685"/>
      <c r="DF27" s="685"/>
      <c r="DG27" s="685"/>
      <c r="DH27" s="685"/>
      <c r="DI27" s="685"/>
      <c r="DJ27" s="685"/>
      <c r="DK27" s="686"/>
      <c r="DL27" s="657">
        <v>63238429</v>
      </c>
      <c r="DM27" s="685"/>
      <c r="DN27" s="685"/>
      <c r="DO27" s="685"/>
      <c r="DP27" s="685"/>
      <c r="DQ27" s="685"/>
      <c r="DR27" s="685"/>
      <c r="DS27" s="685"/>
      <c r="DT27" s="685"/>
      <c r="DU27" s="685"/>
      <c r="DV27" s="686"/>
      <c r="DW27" s="653">
        <v>13.9</v>
      </c>
      <c r="DX27" s="683"/>
      <c r="DY27" s="683"/>
      <c r="DZ27" s="683"/>
      <c r="EA27" s="683"/>
      <c r="EB27" s="683"/>
      <c r="EC27" s="684"/>
    </row>
    <row r="28" spans="2:133" ht="11.25" customHeight="1" x14ac:dyDescent="0.2">
      <c r="B28" s="645" t="s">
        <v>299</v>
      </c>
      <c r="C28" s="646"/>
      <c r="D28" s="646"/>
      <c r="E28" s="646"/>
      <c r="F28" s="646"/>
      <c r="G28" s="646"/>
      <c r="H28" s="646"/>
      <c r="I28" s="646"/>
      <c r="J28" s="646"/>
      <c r="K28" s="646"/>
      <c r="L28" s="646"/>
      <c r="M28" s="646"/>
      <c r="N28" s="646"/>
      <c r="O28" s="646"/>
      <c r="P28" s="646"/>
      <c r="Q28" s="647"/>
      <c r="R28" s="648">
        <v>4254525</v>
      </c>
      <c r="S28" s="649"/>
      <c r="T28" s="649"/>
      <c r="U28" s="649"/>
      <c r="V28" s="649"/>
      <c r="W28" s="649"/>
      <c r="X28" s="649"/>
      <c r="Y28" s="650"/>
      <c r="Z28" s="651">
        <v>0.4</v>
      </c>
      <c r="AA28" s="651"/>
      <c r="AB28" s="651"/>
      <c r="AC28" s="651"/>
      <c r="AD28" s="652">
        <v>12749</v>
      </c>
      <c r="AE28" s="652"/>
      <c r="AF28" s="652"/>
      <c r="AG28" s="652"/>
      <c r="AH28" s="652"/>
      <c r="AI28" s="652"/>
      <c r="AJ28" s="652"/>
      <c r="AK28" s="652"/>
      <c r="AL28" s="653">
        <v>0</v>
      </c>
      <c r="AM28" s="654"/>
      <c r="AN28" s="654"/>
      <c r="AO28" s="655"/>
      <c r="AP28" s="645"/>
      <c r="AQ28" s="646"/>
      <c r="AR28" s="646"/>
      <c r="AS28" s="646"/>
      <c r="AT28" s="646"/>
      <c r="AU28" s="646"/>
      <c r="AV28" s="646"/>
      <c r="AW28" s="646"/>
      <c r="AX28" s="646"/>
      <c r="AY28" s="646"/>
      <c r="AZ28" s="646"/>
      <c r="BA28" s="646"/>
      <c r="BB28" s="646"/>
      <c r="BC28" s="646"/>
      <c r="BD28" s="646"/>
      <c r="BE28" s="646"/>
      <c r="BF28" s="647"/>
      <c r="BG28" s="648"/>
      <c r="BH28" s="649"/>
      <c r="BI28" s="649"/>
      <c r="BJ28" s="649"/>
      <c r="BK28" s="649"/>
      <c r="BL28" s="649"/>
      <c r="BM28" s="649"/>
      <c r="BN28" s="650"/>
      <c r="BO28" s="651"/>
      <c r="BP28" s="651"/>
      <c r="BQ28" s="651"/>
      <c r="BR28" s="651"/>
      <c r="BS28" s="657"/>
      <c r="BT28" s="649"/>
      <c r="BU28" s="649"/>
      <c r="BV28" s="649"/>
      <c r="BW28" s="649"/>
      <c r="BX28" s="649"/>
      <c r="BY28" s="649"/>
      <c r="BZ28" s="649"/>
      <c r="CA28" s="649"/>
      <c r="CB28" s="658"/>
      <c r="CD28" s="663" t="s">
        <v>300</v>
      </c>
      <c r="CE28" s="664"/>
      <c r="CF28" s="664"/>
      <c r="CG28" s="664"/>
      <c r="CH28" s="664"/>
      <c r="CI28" s="664"/>
      <c r="CJ28" s="664"/>
      <c r="CK28" s="664"/>
      <c r="CL28" s="664"/>
      <c r="CM28" s="664"/>
      <c r="CN28" s="664"/>
      <c r="CO28" s="664"/>
      <c r="CP28" s="664"/>
      <c r="CQ28" s="665"/>
      <c r="CR28" s="648">
        <v>109953111</v>
      </c>
      <c r="CS28" s="649"/>
      <c r="CT28" s="649"/>
      <c r="CU28" s="649"/>
      <c r="CV28" s="649"/>
      <c r="CW28" s="649"/>
      <c r="CX28" s="649"/>
      <c r="CY28" s="650"/>
      <c r="CZ28" s="653">
        <v>10.5</v>
      </c>
      <c r="DA28" s="683"/>
      <c r="DB28" s="683"/>
      <c r="DC28" s="687"/>
      <c r="DD28" s="657">
        <v>98058306</v>
      </c>
      <c r="DE28" s="649"/>
      <c r="DF28" s="649"/>
      <c r="DG28" s="649"/>
      <c r="DH28" s="649"/>
      <c r="DI28" s="649"/>
      <c r="DJ28" s="649"/>
      <c r="DK28" s="650"/>
      <c r="DL28" s="657">
        <v>98058306</v>
      </c>
      <c r="DM28" s="649"/>
      <c r="DN28" s="649"/>
      <c r="DO28" s="649"/>
      <c r="DP28" s="649"/>
      <c r="DQ28" s="649"/>
      <c r="DR28" s="649"/>
      <c r="DS28" s="649"/>
      <c r="DT28" s="649"/>
      <c r="DU28" s="649"/>
      <c r="DV28" s="650"/>
      <c r="DW28" s="653">
        <v>21.5</v>
      </c>
      <c r="DX28" s="683"/>
      <c r="DY28" s="683"/>
      <c r="DZ28" s="683"/>
      <c r="EA28" s="683"/>
      <c r="EB28" s="683"/>
      <c r="EC28" s="684"/>
    </row>
    <row r="29" spans="2:133" ht="11.25" customHeight="1" x14ac:dyDescent="0.2">
      <c r="B29" s="645" t="s">
        <v>301</v>
      </c>
      <c r="C29" s="646"/>
      <c r="D29" s="646"/>
      <c r="E29" s="646"/>
      <c r="F29" s="646"/>
      <c r="G29" s="646"/>
      <c r="H29" s="646"/>
      <c r="I29" s="646"/>
      <c r="J29" s="646"/>
      <c r="K29" s="646"/>
      <c r="L29" s="646"/>
      <c r="M29" s="646"/>
      <c r="N29" s="646"/>
      <c r="O29" s="646"/>
      <c r="P29" s="646"/>
      <c r="Q29" s="647"/>
      <c r="R29" s="648">
        <v>29132330</v>
      </c>
      <c r="S29" s="649"/>
      <c r="T29" s="649"/>
      <c r="U29" s="649"/>
      <c r="V29" s="649"/>
      <c r="W29" s="649"/>
      <c r="X29" s="649"/>
      <c r="Y29" s="650"/>
      <c r="Z29" s="651">
        <v>2.7</v>
      </c>
      <c r="AA29" s="651"/>
      <c r="AB29" s="651"/>
      <c r="AC29" s="651"/>
      <c r="AD29" s="652">
        <v>5248984</v>
      </c>
      <c r="AE29" s="652"/>
      <c r="AF29" s="652"/>
      <c r="AG29" s="652"/>
      <c r="AH29" s="652"/>
      <c r="AI29" s="652"/>
      <c r="AJ29" s="652"/>
      <c r="AK29" s="652"/>
      <c r="AL29" s="653">
        <v>1.3</v>
      </c>
      <c r="AM29" s="654"/>
      <c r="AN29" s="654"/>
      <c r="AO29" s="655"/>
      <c r="AP29" s="697"/>
      <c r="AQ29" s="698"/>
      <c r="AR29" s="698"/>
      <c r="AS29" s="698"/>
      <c r="AT29" s="698"/>
      <c r="AU29" s="698"/>
      <c r="AV29" s="698"/>
      <c r="AW29" s="698"/>
      <c r="AX29" s="698"/>
      <c r="AY29" s="698"/>
      <c r="AZ29" s="698"/>
      <c r="BA29" s="698"/>
      <c r="BB29" s="698"/>
      <c r="BC29" s="698"/>
      <c r="BD29" s="698"/>
      <c r="BE29" s="698"/>
      <c r="BF29" s="699"/>
      <c r="BG29" s="648"/>
      <c r="BH29" s="649"/>
      <c r="BI29" s="649"/>
      <c r="BJ29" s="649"/>
      <c r="BK29" s="649"/>
      <c r="BL29" s="649"/>
      <c r="BM29" s="649"/>
      <c r="BN29" s="650"/>
      <c r="BO29" s="651"/>
      <c r="BP29" s="651"/>
      <c r="BQ29" s="651"/>
      <c r="BR29" s="651"/>
      <c r="BS29" s="652"/>
      <c r="BT29" s="652"/>
      <c r="BU29" s="652"/>
      <c r="BV29" s="652"/>
      <c r="BW29" s="652"/>
      <c r="BX29" s="652"/>
      <c r="BY29" s="652"/>
      <c r="BZ29" s="652"/>
      <c r="CA29" s="652"/>
      <c r="CB29" s="656"/>
      <c r="CD29" s="688" t="s">
        <v>302</v>
      </c>
      <c r="CE29" s="689"/>
      <c r="CF29" s="663" t="s">
        <v>70</v>
      </c>
      <c r="CG29" s="664"/>
      <c r="CH29" s="664"/>
      <c r="CI29" s="664"/>
      <c r="CJ29" s="664"/>
      <c r="CK29" s="664"/>
      <c r="CL29" s="664"/>
      <c r="CM29" s="664"/>
      <c r="CN29" s="664"/>
      <c r="CO29" s="664"/>
      <c r="CP29" s="664"/>
      <c r="CQ29" s="665"/>
      <c r="CR29" s="648">
        <v>109953111</v>
      </c>
      <c r="CS29" s="685"/>
      <c r="CT29" s="685"/>
      <c r="CU29" s="685"/>
      <c r="CV29" s="685"/>
      <c r="CW29" s="685"/>
      <c r="CX29" s="685"/>
      <c r="CY29" s="686"/>
      <c r="CZ29" s="653">
        <v>10.5</v>
      </c>
      <c r="DA29" s="683"/>
      <c r="DB29" s="683"/>
      <c r="DC29" s="687"/>
      <c r="DD29" s="657">
        <v>98058306</v>
      </c>
      <c r="DE29" s="685"/>
      <c r="DF29" s="685"/>
      <c r="DG29" s="685"/>
      <c r="DH29" s="685"/>
      <c r="DI29" s="685"/>
      <c r="DJ29" s="685"/>
      <c r="DK29" s="686"/>
      <c r="DL29" s="657">
        <v>98058306</v>
      </c>
      <c r="DM29" s="685"/>
      <c r="DN29" s="685"/>
      <c r="DO29" s="685"/>
      <c r="DP29" s="685"/>
      <c r="DQ29" s="685"/>
      <c r="DR29" s="685"/>
      <c r="DS29" s="685"/>
      <c r="DT29" s="685"/>
      <c r="DU29" s="685"/>
      <c r="DV29" s="686"/>
      <c r="DW29" s="653">
        <v>21.5</v>
      </c>
      <c r="DX29" s="683"/>
      <c r="DY29" s="683"/>
      <c r="DZ29" s="683"/>
      <c r="EA29" s="683"/>
      <c r="EB29" s="683"/>
      <c r="EC29" s="684"/>
    </row>
    <row r="30" spans="2:133" ht="11.25" customHeight="1" x14ac:dyDescent="0.2">
      <c r="B30" s="645" t="s">
        <v>303</v>
      </c>
      <c r="C30" s="646"/>
      <c r="D30" s="646"/>
      <c r="E30" s="646"/>
      <c r="F30" s="646"/>
      <c r="G30" s="646"/>
      <c r="H30" s="646"/>
      <c r="I30" s="646"/>
      <c r="J30" s="646"/>
      <c r="K30" s="646"/>
      <c r="L30" s="646"/>
      <c r="M30" s="646"/>
      <c r="N30" s="646"/>
      <c r="O30" s="646"/>
      <c r="P30" s="646"/>
      <c r="Q30" s="647"/>
      <c r="R30" s="648">
        <v>4019964</v>
      </c>
      <c r="S30" s="649"/>
      <c r="T30" s="649"/>
      <c r="U30" s="649"/>
      <c r="V30" s="649"/>
      <c r="W30" s="649"/>
      <c r="X30" s="649"/>
      <c r="Y30" s="650"/>
      <c r="Z30" s="651">
        <v>0.4</v>
      </c>
      <c r="AA30" s="651"/>
      <c r="AB30" s="651"/>
      <c r="AC30" s="651"/>
      <c r="AD30" s="652">
        <v>106380</v>
      </c>
      <c r="AE30" s="652"/>
      <c r="AF30" s="652"/>
      <c r="AG30" s="652"/>
      <c r="AH30" s="652"/>
      <c r="AI30" s="652"/>
      <c r="AJ30" s="652"/>
      <c r="AK30" s="652"/>
      <c r="AL30" s="653">
        <v>0</v>
      </c>
      <c r="AM30" s="654"/>
      <c r="AN30" s="654"/>
      <c r="AO30" s="655"/>
      <c r="AP30" s="627" t="s">
        <v>221</v>
      </c>
      <c r="AQ30" s="628"/>
      <c r="AR30" s="628"/>
      <c r="AS30" s="628"/>
      <c r="AT30" s="628"/>
      <c r="AU30" s="628"/>
      <c r="AV30" s="628"/>
      <c r="AW30" s="628"/>
      <c r="AX30" s="628"/>
      <c r="AY30" s="628"/>
      <c r="AZ30" s="628"/>
      <c r="BA30" s="628"/>
      <c r="BB30" s="628"/>
      <c r="BC30" s="628"/>
      <c r="BD30" s="628"/>
      <c r="BE30" s="628"/>
      <c r="BF30" s="629"/>
      <c r="BG30" s="627" t="s">
        <v>304</v>
      </c>
      <c r="BH30" s="695"/>
      <c r="BI30" s="695"/>
      <c r="BJ30" s="695"/>
      <c r="BK30" s="695"/>
      <c r="BL30" s="695"/>
      <c r="BM30" s="695"/>
      <c r="BN30" s="695"/>
      <c r="BO30" s="695"/>
      <c r="BP30" s="695"/>
      <c r="BQ30" s="696"/>
      <c r="BR30" s="627" t="s">
        <v>305</v>
      </c>
      <c r="BS30" s="695"/>
      <c r="BT30" s="695"/>
      <c r="BU30" s="695"/>
      <c r="BV30" s="695"/>
      <c r="BW30" s="695"/>
      <c r="BX30" s="695"/>
      <c r="BY30" s="695"/>
      <c r="BZ30" s="695"/>
      <c r="CA30" s="695"/>
      <c r="CB30" s="696"/>
      <c r="CD30" s="690"/>
      <c r="CE30" s="691"/>
      <c r="CF30" s="663" t="s">
        <v>306</v>
      </c>
      <c r="CG30" s="664"/>
      <c r="CH30" s="664"/>
      <c r="CI30" s="664"/>
      <c r="CJ30" s="664"/>
      <c r="CK30" s="664"/>
      <c r="CL30" s="664"/>
      <c r="CM30" s="664"/>
      <c r="CN30" s="664"/>
      <c r="CO30" s="664"/>
      <c r="CP30" s="664"/>
      <c r="CQ30" s="665"/>
      <c r="CR30" s="648">
        <v>96783194</v>
      </c>
      <c r="CS30" s="649"/>
      <c r="CT30" s="649"/>
      <c r="CU30" s="649"/>
      <c r="CV30" s="649"/>
      <c r="CW30" s="649"/>
      <c r="CX30" s="649"/>
      <c r="CY30" s="650"/>
      <c r="CZ30" s="653">
        <v>9.3000000000000007</v>
      </c>
      <c r="DA30" s="683"/>
      <c r="DB30" s="683"/>
      <c r="DC30" s="687"/>
      <c r="DD30" s="657">
        <v>85563009</v>
      </c>
      <c r="DE30" s="649"/>
      <c r="DF30" s="649"/>
      <c r="DG30" s="649"/>
      <c r="DH30" s="649"/>
      <c r="DI30" s="649"/>
      <c r="DJ30" s="649"/>
      <c r="DK30" s="650"/>
      <c r="DL30" s="657">
        <v>85563009</v>
      </c>
      <c r="DM30" s="649"/>
      <c r="DN30" s="649"/>
      <c r="DO30" s="649"/>
      <c r="DP30" s="649"/>
      <c r="DQ30" s="649"/>
      <c r="DR30" s="649"/>
      <c r="DS30" s="649"/>
      <c r="DT30" s="649"/>
      <c r="DU30" s="649"/>
      <c r="DV30" s="650"/>
      <c r="DW30" s="653">
        <v>18.8</v>
      </c>
      <c r="DX30" s="683"/>
      <c r="DY30" s="683"/>
      <c r="DZ30" s="683"/>
      <c r="EA30" s="683"/>
      <c r="EB30" s="683"/>
      <c r="EC30" s="684"/>
    </row>
    <row r="31" spans="2:133" ht="11.25" customHeight="1" x14ac:dyDescent="0.2">
      <c r="B31" s="645" t="s">
        <v>307</v>
      </c>
      <c r="C31" s="646"/>
      <c r="D31" s="646"/>
      <c r="E31" s="646"/>
      <c r="F31" s="646"/>
      <c r="G31" s="646"/>
      <c r="H31" s="646"/>
      <c r="I31" s="646"/>
      <c r="J31" s="646"/>
      <c r="K31" s="646"/>
      <c r="L31" s="646"/>
      <c r="M31" s="646"/>
      <c r="N31" s="646"/>
      <c r="O31" s="646"/>
      <c r="P31" s="646"/>
      <c r="Q31" s="647"/>
      <c r="R31" s="648">
        <v>353939485</v>
      </c>
      <c r="S31" s="649"/>
      <c r="T31" s="649"/>
      <c r="U31" s="649"/>
      <c r="V31" s="649"/>
      <c r="W31" s="649"/>
      <c r="X31" s="649"/>
      <c r="Y31" s="650"/>
      <c r="Z31" s="651">
        <v>33.200000000000003</v>
      </c>
      <c r="AA31" s="651"/>
      <c r="AB31" s="651"/>
      <c r="AC31" s="651"/>
      <c r="AD31" s="652" t="s">
        <v>131</v>
      </c>
      <c r="AE31" s="652"/>
      <c r="AF31" s="652"/>
      <c r="AG31" s="652"/>
      <c r="AH31" s="652"/>
      <c r="AI31" s="652"/>
      <c r="AJ31" s="652"/>
      <c r="AK31" s="652"/>
      <c r="AL31" s="653" t="s">
        <v>131</v>
      </c>
      <c r="AM31" s="654"/>
      <c r="AN31" s="654"/>
      <c r="AO31" s="655"/>
      <c r="AP31" s="702" t="s">
        <v>308</v>
      </c>
      <c r="AQ31" s="703"/>
      <c r="AR31" s="703"/>
      <c r="AS31" s="703"/>
      <c r="AT31" s="708" t="s">
        <v>309</v>
      </c>
      <c r="AU31" s="229"/>
      <c r="AV31" s="229"/>
      <c r="AW31" s="229"/>
      <c r="AX31" s="634" t="s">
        <v>188</v>
      </c>
      <c r="AY31" s="635"/>
      <c r="AZ31" s="635"/>
      <c r="BA31" s="635"/>
      <c r="BB31" s="635"/>
      <c r="BC31" s="635"/>
      <c r="BD31" s="635"/>
      <c r="BE31" s="635"/>
      <c r="BF31" s="636"/>
      <c r="BG31" s="716">
        <v>98.4</v>
      </c>
      <c r="BH31" s="700"/>
      <c r="BI31" s="700"/>
      <c r="BJ31" s="700"/>
      <c r="BK31" s="700"/>
      <c r="BL31" s="700"/>
      <c r="BM31" s="643">
        <v>97.6</v>
      </c>
      <c r="BN31" s="700"/>
      <c r="BO31" s="700"/>
      <c r="BP31" s="700"/>
      <c r="BQ31" s="701"/>
      <c r="BR31" s="716">
        <v>99.3</v>
      </c>
      <c r="BS31" s="700"/>
      <c r="BT31" s="700"/>
      <c r="BU31" s="700"/>
      <c r="BV31" s="700"/>
      <c r="BW31" s="700"/>
      <c r="BX31" s="643">
        <v>98.4</v>
      </c>
      <c r="BY31" s="700"/>
      <c r="BZ31" s="700"/>
      <c r="CA31" s="700"/>
      <c r="CB31" s="701"/>
      <c r="CD31" s="690"/>
      <c r="CE31" s="691"/>
      <c r="CF31" s="663" t="s">
        <v>310</v>
      </c>
      <c r="CG31" s="664"/>
      <c r="CH31" s="664"/>
      <c r="CI31" s="664"/>
      <c r="CJ31" s="664"/>
      <c r="CK31" s="664"/>
      <c r="CL31" s="664"/>
      <c r="CM31" s="664"/>
      <c r="CN31" s="664"/>
      <c r="CO31" s="664"/>
      <c r="CP31" s="664"/>
      <c r="CQ31" s="665"/>
      <c r="CR31" s="648">
        <v>13169917</v>
      </c>
      <c r="CS31" s="685"/>
      <c r="CT31" s="685"/>
      <c r="CU31" s="685"/>
      <c r="CV31" s="685"/>
      <c r="CW31" s="685"/>
      <c r="CX31" s="685"/>
      <c r="CY31" s="686"/>
      <c r="CZ31" s="653">
        <v>1.3</v>
      </c>
      <c r="DA31" s="683"/>
      <c r="DB31" s="683"/>
      <c r="DC31" s="687"/>
      <c r="DD31" s="657">
        <v>12495297</v>
      </c>
      <c r="DE31" s="685"/>
      <c r="DF31" s="685"/>
      <c r="DG31" s="685"/>
      <c r="DH31" s="685"/>
      <c r="DI31" s="685"/>
      <c r="DJ31" s="685"/>
      <c r="DK31" s="686"/>
      <c r="DL31" s="657">
        <v>12495297</v>
      </c>
      <c r="DM31" s="685"/>
      <c r="DN31" s="685"/>
      <c r="DO31" s="685"/>
      <c r="DP31" s="685"/>
      <c r="DQ31" s="685"/>
      <c r="DR31" s="685"/>
      <c r="DS31" s="685"/>
      <c r="DT31" s="685"/>
      <c r="DU31" s="685"/>
      <c r="DV31" s="686"/>
      <c r="DW31" s="653">
        <v>2.7</v>
      </c>
      <c r="DX31" s="683"/>
      <c r="DY31" s="683"/>
      <c r="DZ31" s="683"/>
      <c r="EA31" s="683"/>
      <c r="EB31" s="683"/>
      <c r="EC31" s="684"/>
    </row>
    <row r="32" spans="2:133" ht="11.25" customHeight="1" x14ac:dyDescent="0.2">
      <c r="B32" s="711" t="s">
        <v>311</v>
      </c>
      <c r="C32" s="712"/>
      <c r="D32" s="712"/>
      <c r="E32" s="712"/>
      <c r="F32" s="712"/>
      <c r="G32" s="712"/>
      <c r="H32" s="712"/>
      <c r="I32" s="712"/>
      <c r="J32" s="712"/>
      <c r="K32" s="712"/>
      <c r="L32" s="712"/>
      <c r="M32" s="712"/>
      <c r="N32" s="712"/>
      <c r="O32" s="712"/>
      <c r="P32" s="712"/>
      <c r="Q32" s="713"/>
      <c r="R32" s="648" t="s">
        <v>131</v>
      </c>
      <c r="S32" s="649"/>
      <c r="T32" s="649"/>
      <c r="U32" s="649"/>
      <c r="V32" s="649"/>
      <c r="W32" s="649"/>
      <c r="X32" s="649"/>
      <c r="Y32" s="650"/>
      <c r="Z32" s="651" t="s">
        <v>131</v>
      </c>
      <c r="AA32" s="651"/>
      <c r="AB32" s="651"/>
      <c r="AC32" s="651"/>
      <c r="AD32" s="652" t="s">
        <v>131</v>
      </c>
      <c r="AE32" s="652"/>
      <c r="AF32" s="652"/>
      <c r="AG32" s="652"/>
      <c r="AH32" s="652"/>
      <c r="AI32" s="652"/>
      <c r="AJ32" s="652"/>
      <c r="AK32" s="652"/>
      <c r="AL32" s="653" t="s">
        <v>131</v>
      </c>
      <c r="AM32" s="654"/>
      <c r="AN32" s="654"/>
      <c r="AO32" s="655"/>
      <c r="AP32" s="704"/>
      <c r="AQ32" s="705"/>
      <c r="AR32" s="705"/>
      <c r="AS32" s="705"/>
      <c r="AT32" s="709"/>
      <c r="AU32" s="228" t="s">
        <v>312</v>
      </c>
      <c r="AV32" s="228"/>
      <c r="AW32" s="228"/>
      <c r="AX32" s="645" t="s">
        <v>313</v>
      </c>
      <c r="AY32" s="646"/>
      <c r="AZ32" s="646"/>
      <c r="BA32" s="646"/>
      <c r="BB32" s="646"/>
      <c r="BC32" s="646"/>
      <c r="BD32" s="646"/>
      <c r="BE32" s="646"/>
      <c r="BF32" s="647"/>
      <c r="BG32" s="717">
        <v>98.8</v>
      </c>
      <c r="BH32" s="685"/>
      <c r="BI32" s="685"/>
      <c r="BJ32" s="685"/>
      <c r="BK32" s="685"/>
      <c r="BL32" s="685"/>
      <c r="BM32" s="654">
        <v>97.8</v>
      </c>
      <c r="BN32" s="714"/>
      <c r="BO32" s="714"/>
      <c r="BP32" s="714"/>
      <c r="BQ32" s="715"/>
      <c r="BR32" s="717">
        <v>99.1</v>
      </c>
      <c r="BS32" s="685"/>
      <c r="BT32" s="685"/>
      <c r="BU32" s="685"/>
      <c r="BV32" s="685"/>
      <c r="BW32" s="685"/>
      <c r="BX32" s="654">
        <v>98.1</v>
      </c>
      <c r="BY32" s="714"/>
      <c r="BZ32" s="714"/>
      <c r="CA32" s="714"/>
      <c r="CB32" s="715"/>
      <c r="CD32" s="692"/>
      <c r="CE32" s="693"/>
      <c r="CF32" s="663" t="s">
        <v>314</v>
      </c>
      <c r="CG32" s="664"/>
      <c r="CH32" s="664"/>
      <c r="CI32" s="664"/>
      <c r="CJ32" s="664"/>
      <c r="CK32" s="664"/>
      <c r="CL32" s="664"/>
      <c r="CM32" s="664"/>
      <c r="CN32" s="664"/>
      <c r="CO32" s="664"/>
      <c r="CP32" s="664"/>
      <c r="CQ32" s="665"/>
      <c r="CR32" s="648" t="s">
        <v>131</v>
      </c>
      <c r="CS32" s="649"/>
      <c r="CT32" s="649"/>
      <c r="CU32" s="649"/>
      <c r="CV32" s="649"/>
      <c r="CW32" s="649"/>
      <c r="CX32" s="649"/>
      <c r="CY32" s="650"/>
      <c r="CZ32" s="653" t="s">
        <v>131</v>
      </c>
      <c r="DA32" s="683"/>
      <c r="DB32" s="683"/>
      <c r="DC32" s="687"/>
      <c r="DD32" s="657" t="s">
        <v>131</v>
      </c>
      <c r="DE32" s="649"/>
      <c r="DF32" s="649"/>
      <c r="DG32" s="649"/>
      <c r="DH32" s="649"/>
      <c r="DI32" s="649"/>
      <c r="DJ32" s="649"/>
      <c r="DK32" s="650"/>
      <c r="DL32" s="657" t="s">
        <v>131</v>
      </c>
      <c r="DM32" s="649"/>
      <c r="DN32" s="649"/>
      <c r="DO32" s="649"/>
      <c r="DP32" s="649"/>
      <c r="DQ32" s="649"/>
      <c r="DR32" s="649"/>
      <c r="DS32" s="649"/>
      <c r="DT32" s="649"/>
      <c r="DU32" s="649"/>
      <c r="DV32" s="650"/>
      <c r="DW32" s="653" t="s">
        <v>131</v>
      </c>
      <c r="DX32" s="683"/>
      <c r="DY32" s="683"/>
      <c r="DZ32" s="683"/>
      <c r="EA32" s="683"/>
      <c r="EB32" s="683"/>
      <c r="EC32" s="684"/>
    </row>
    <row r="33" spans="2:133" ht="11.25" customHeight="1" x14ac:dyDescent="0.2">
      <c r="B33" s="645" t="s">
        <v>315</v>
      </c>
      <c r="C33" s="646"/>
      <c r="D33" s="646"/>
      <c r="E33" s="646"/>
      <c r="F33" s="646"/>
      <c r="G33" s="646"/>
      <c r="H33" s="646"/>
      <c r="I33" s="646"/>
      <c r="J33" s="646"/>
      <c r="K33" s="646"/>
      <c r="L33" s="646"/>
      <c r="M33" s="646"/>
      <c r="N33" s="646"/>
      <c r="O33" s="646"/>
      <c r="P33" s="646"/>
      <c r="Q33" s="647"/>
      <c r="R33" s="648">
        <v>48252766</v>
      </c>
      <c r="S33" s="649"/>
      <c r="T33" s="649"/>
      <c r="U33" s="649"/>
      <c r="V33" s="649"/>
      <c r="W33" s="649"/>
      <c r="X33" s="649"/>
      <c r="Y33" s="650"/>
      <c r="Z33" s="651">
        <v>4.5</v>
      </c>
      <c r="AA33" s="651"/>
      <c r="AB33" s="651"/>
      <c r="AC33" s="651"/>
      <c r="AD33" s="652" t="s">
        <v>131</v>
      </c>
      <c r="AE33" s="652"/>
      <c r="AF33" s="652"/>
      <c r="AG33" s="652"/>
      <c r="AH33" s="652"/>
      <c r="AI33" s="652"/>
      <c r="AJ33" s="652"/>
      <c r="AK33" s="652"/>
      <c r="AL33" s="653" t="s">
        <v>131</v>
      </c>
      <c r="AM33" s="654"/>
      <c r="AN33" s="654"/>
      <c r="AO33" s="655"/>
      <c r="AP33" s="706"/>
      <c r="AQ33" s="707"/>
      <c r="AR33" s="707"/>
      <c r="AS33" s="707"/>
      <c r="AT33" s="710"/>
      <c r="AU33" s="230"/>
      <c r="AV33" s="230"/>
      <c r="AW33" s="230"/>
      <c r="AX33" s="697" t="s">
        <v>316</v>
      </c>
      <c r="AY33" s="698"/>
      <c r="AZ33" s="698"/>
      <c r="BA33" s="698"/>
      <c r="BB33" s="698"/>
      <c r="BC33" s="698"/>
      <c r="BD33" s="698"/>
      <c r="BE33" s="698"/>
      <c r="BF33" s="699"/>
      <c r="BG33" s="718">
        <v>97.9</v>
      </c>
      <c r="BH33" s="719"/>
      <c r="BI33" s="719"/>
      <c r="BJ33" s="719"/>
      <c r="BK33" s="719"/>
      <c r="BL33" s="719"/>
      <c r="BM33" s="720">
        <v>97.3</v>
      </c>
      <c r="BN33" s="719"/>
      <c r="BO33" s="719"/>
      <c r="BP33" s="719"/>
      <c r="BQ33" s="721"/>
      <c r="BR33" s="718">
        <v>99.4</v>
      </c>
      <c r="BS33" s="719"/>
      <c r="BT33" s="719"/>
      <c r="BU33" s="719"/>
      <c r="BV33" s="719"/>
      <c r="BW33" s="719"/>
      <c r="BX33" s="720">
        <v>98.7</v>
      </c>
      <c r="BY33" s="719"/>
      <c r="BZ33" s="719"/>
      <c r="CA33" s="719"/>
      <c r="CB33" s="721"/>
      <c r="CD33" s="663" t="s">
        <v>317</v>
      </c>
      <c r="CE33" s="664"/>
      <c r="CF33" s="664"/>
      <c r="CG33" s="664"/>
      <c r="CH33" s="664"/>
      <c r="CI33" s="664"/>
      <c r="CJ33" s="664"/>
      <c r="CK33" s="664"/>
      <c r="CL33" s="664"/>
      <c r="CM33" s="664"/>
      <c r="CN33" s="664"/>
      <c r="CO33" s="664"/>
      <c r="CP33" s="664"/>
      <c r="CQ33" s="665"/>
      <c r="CR33" s="648">
        <v>402250875</v>
      </c>
      <c r="CS33" s="685"/>
      <c r="CT33" s="685"/>
      <c r="CU33" s="685"/>
      <c r="CV33" s="685"/>
      <c r="CW33" s="685"/>
      <c r="CX33" s="685"/>
      <c r="CY33" s="686"/>
      <c r="CZ33" s="653">
        <v>38.6</v>
      </c>
      <c r="DA33" s="683"/>
      <c r="DB33" s="683"/>
      <c r="DC33" s="687"/>
      <c r="DD33" s="657">
        <v>165986321</v>
      </c>
      <c r="DE33" s="685"/>
      <c r="DF33" s="685"/>
      <c r="DG33" s="685"/>
      <c r="DH33" s="685"/>
      <c r="DI33" s="685"/>
      <c r="DJ33" s="685"/>
      <c r="DK33" s="686"/>
      <c r="DL33" s="657">
        <v>126698451</v>
      </c>
      <c r="DM33" s="685"/>
      <c r="DN33" s="685"/>
      <c r="DO33" s="685"/>
      <c r="DP33" s="685"/>
      <c r="DQ33" s="685"/>
      <c r="DR33" s="685"/>
      <c r="DS33" s="685"/>
      <c r="DT33" s="685"/>
      <c r="DU33" s="685"/>
      <c r="DV33" s="686"/>
      <c r="DW33" s="653">
        <v>27.8</v>
      </c>
      <c r="DX33" s="683"/>
      <c r="DY33" s="683"/>
      <c r="DZ33" s="683"/>
      <c r="EA33" s="683"/>
      <c r="EB33" s="683"/>
      <c r="EC33" s="684"/>
    </row>
    <row r="34" spans="2:133" ht="11.25" customHeight="1" x14ac:dyDescent="0.2">
      <c r="B34" s="645" t="s">
        <v>318</v>
      </c>
      <c r="C34" s="646"/>
      <c r="D34" s="646"/>
      <c r="E34" s="646"/>
      <c r="F34" s="646"/>
      <c r="G34" s="646"/>
      <c r="H34" s="646"/>
      <c r="I34" s="646"/>
      <c r="J34" s="646"/>
      <c r="K34" s="646"/>
      <c r="L34" s="646"/>
      <c r="M34" s="646"/>
      <c r="N34" s="646"/>
      <c r="O34" s="646"/>
      <c r="P34" s="646"/>
      <c r="Q34" s="647"/>
      <c r="R34" s="648">
        <v>7998183</v>
      </c>
      <c r="S34" s="649"/>
      <c r="T34" s="649"/>
      <c r="U34" s="649"/>
      <c r="V34" s="649"/>
      <c r="W34" s="649"/>
      <c r="X34" s="649"/>
      <c r="Y34" s="650"/>
      <c r="Z34" s="651">
        <v>0.8</v>
      </c>
      <c r="AA34" s="651"/>
      <c r="AB34" s="651"/>
      <c r="AC34" s="651"/>
      <c r="AD34" s="652">
        <v>1162711</v>
      </c>
      <c r="AE34" s="652"/>
      <c r="AF34" s="652"/>
      <c r="AG34" s="652"/>
      <c r="AH34" s="652"/>
      <c r="AI34" s="652"/>
      <c r="AJ34" s="652"/>
      <c r="AK34" s="652"/>
      <c r="AL34" s="653">
        <v>0.3</v>
      </c>
      <c r="AM34" s="654"/>
      <c r="AN34" s="654"/>
      <c r="AO34" s="655"/>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63" t="s">
        <v>319</v>
      </c>
      <c r="CE34" s="664"/>
      <c r="CF34" s="664"/>
      <c r="CG34" s="664"/>
      <c r="CH34" s="664"/>
      <c r="CI34" s="664"/>
      <c r="CJ34" s="664"/>
      <c r="CK34" s="664"/>
      <c r="CL34" s="664"/>
      <c r="CM34" s="664"/>
      <c r="CN34" s="664"/>
      <c r="CO34" s="664"/>
      <c r="CP34" s="664"/>
      <c r="CQ34" s="665"/>
      <c r="CR34" s="648">
        <v>85587877</v>
      </c>
      <c r="CS34" s="649"/>
      <c r="CT34" s="649"/>
      <c r="CU34" s="649"/>
      <c r="CV34" s="649"/>
      <c r="CW34" s="649"/>
      <c r="CX34" s="649"/>
      <c r="CY34" s="650"/>
      <c r="CZ34" s="653">
        <v>8.1999999999999993</v>
      </c>
      <c r="DA34" s="683"/>
      <c r="DB34" s="683"/>
      <c r="DC34" s="687"/>
      <c r="DD34" s="657">
        <v>48733438</v>
      </c>
      <c r="DE34" s="649"/>
      <c r="DF34" s="649"/>
      <c r="DG34" s="649"/>
      <c r="DH34" s="649"/>
      <c r="DI34" s="649"/>
      <c r="DJ34" s="649"/>
      <c r="DK34" s="650"/>
      <c r="DL34" s="657">
        <v>41929204</v>
      </c>
      <c r="DM34" s="649"/>
      <c r="DN34" s="649"/>
      <c r="DO34" s="649"/>
      <c r="DP34" s="649"/>
      <c r="DQ34" s="649"/>
      <c r="DR34" s="649"/>
      <c r="DS34" s="649"/>
      <c r="DT34" s="649"/>
      <c r="DU34" s="649"/>
      <c r="DV34" s="650"/>
      <c r="DW34" s="653">
        <v>9.1999999999999993</v>
      </c>
      <c r="DX34" s="683"/>
      <c r="DY34" s="683"/>
      <c r="DZ34" s="683"/>
      <c r="EA34" s="683"/>
      <c r="EB34" s="683"/>
      <c r="EC34" s="684"/>
    </row>
    <row r="35" spans="2:133" ht="11.25" customHeight="1" x14ac:dyDescent="0.2">
      <c r="B35" s="645" t="s">
        <v>320</v>
      </c>
      <c r="C35" s="646"/>
      <c r="D35" s="646"/>
      <c r="E35" s="646"/>
      <c r="F35" s="646"/>
      <c r="G35" s="646"/>
      <c r="H35" s="646"/>
      <c r="I35" s="646"/>
      <c r="J35" s="646"/>
      <c r="K35" s="646"/>
      <c r="L35" s="646"/>
      <c r="M35" s="646"/>
      <c r="N35" s="646"/>
      <c r="O35" s="646"/>
      <c r="P35" s="646"/>
      <c r="Q35" s="647"/>
      <c r="R35" s="648">
        <v>1482925</v>
      </c>
      <c r="S35" s="649"/>
      <c r="T35" s="649"/>
      <c r="U35" s="649"/>
      <c r="V35" s="649"/>
      <c r="W35" s="649"/>
      <c r="X35" s="649"/>
      <c r="Y35" s="650"/>
      <c r="Z35" s="651">
        <v>0.1</v>
      </c>
      <c r="AA35" s="651"/>
      <c r="AB35" s="651"/>
      <c r="AC35" s="651"/>
      <c r="AD35" s="652" t="s">
        <v>131</v>
      </c>
      <c r="AE35" s="652"/>
      <c r="AF35" s="652"/>
      <c r="AG35" s="652"/>
      <c r="AH35" s="652"/>
      <c r="AI35" s="652"/>
      <c r="AJ35" s="652"/>
      <c r="AK35" s="652"/>
      <c r="AL35" s="653" t="s">
        <v>131</v>
      </c>
      <c r="AM35" s="654"/>
      <c r="AN35" s="654"/>
      <c r="AO35" s="655"/>
      <c r="AP35" s="233"/>
      <c r="AQ35" s="627" t="s">
        <v>321</v>
      </c>
      <c r="AR35" s="628"/>
      <c r="AS35" s="628"/>
      <c r="AT35" s="628"/>
      <c r="AU35" s="628"/>
      <c r="AV35" s="628"/>
      <c r="AW35" s="628"/>
      <c r="AX35" s="628"/>
      <c r="AY35" s="628"/>
      <c r="AZ35" s="628"/>
      <c r="BA35" s="628"/>
      <c r="BB35" s="628"/>
      <c r="BC35" s="628"/>
      <c r="BD35" s="628"/>
      <c r="BE35" s="628"/>
      <c r="BF35" s="629"/>
      <c r="BG35" s="627" t="s">
        <v>322</v>
      </c>
      <c r="BH35" s="628"/>
      <c r="BI35" s="628"/>
      <c r="BJ35" s="628"/>
      <c r="BK35" s="628"/>
      <c r="BL35" s="628"/>
      <c r="BM35" s="628"/>
      <c r="BN35" s="628"/>
      <c r="BO35" s="628"/>
      <c r="BP35" s="628"/>
      <c r="BQ35" s="628"/>
      <c r="BR35" s="628"/>
      <c r="BS35" s="628"/>
      <c r="BT35" s="628"/>
      <c r="BU35" s="628"/>
      <c r="BV35" s="628"/>
      <c r="BW35" s="628"/>
      <c r="BX35" s="628"/>
      <c r="BY35" s="628"/>
      <c r="BZ35" s="628"/>
      <c r="CA35" s="628"/>
      <c r="CB35" s="629"/>
      <c r="CD35" s="663" t="s">
        <v>323</v>
      </c>
      <c r="CE35" s="664"/>
      <c r="CF35" s="664"/>
      <c r="CG35" s="664"/>
      <c r="CH35" s="664"/>
      <c r="CI35" s="664"/>
      <c r="CJ35" s="664"/>
      <c r="CK35" s="664"/>
      <c r="CL35" s="664"/>
      <c r="CM35" s="664"/>
      <c r="CN35" s="664"/>
      <c r="CO35" s="664"/>
      <c r="CP35" s="664"/>
      <c r="CQ35" s="665"/>
      <c r="CR35" s="648">
        <v>8236762</v>
      </c>
      <c r="CS35" s="685"/>
      <c r="CT35" s="685"/>
      <c r="CU35" s="685"/>
      <c r="CV35" s="685"/>
      <c r="CW35" s="685"/>
      <c r="CX35" s="685"/>
      <c r="CY35" s="686"/>
      <c r="CZ35" s="653">
        <v>0.8</v>
      </c>
      <c r="DA35" s="683"/>
      <c r="DB35" s="683"/>
      <c r="DC35" s="687"/>
      <c r="DD35" s="657">
        <v>6007077</v>
      </c>
      <c r="DE35" s="685"/>
      <c r="DF35" s="685"/>
      <c r="DG35" s="685"/>
      <c r="DH35" s="685"/>
      <c r="DI35" s="685"/>
      <c r="DJ35" s="685"/>
      <c r="DK35" s="686"/>
      <c r="DL35" s="657">
        <v>5991547</v>
      </c>
      <c r="DM35" s="685"/>
      <c r="DN35" s="685"/>
      <c r="DO35" s="685"/>
      <c r="DP35" s="685"/>
      <c r="DQ35" s="685"/>
      <c r="DR35" s="685"/>
      <c r="DS35" s="685"/>
      <c r="DT35" s="685"/>
      <c r="DU35" s="685"/>
      <c r="DV35" s="686"/>
      <c r="DW35" s="653">
        <v>1.3</v>
      </c>
      <c r="DX35" s="683"/>
      <c r="DY35" s="683"/>
      <c r="DZ35" s="683"/>
      <c r="EA35" s="683"/>
      <c r="EB35" s="683"/>
      <c r="EC35" s="684"/>
    </row>
    <row r="36" spans="2:133" ht="11.25" customHeight="1" x14ac:dyDescent="0.2">
      <c r="B36" s="645" t="s">
        <v>324</v>
      </c>
      <c r="C36" s="646"/>
      <c r="D36" s="646"/>
      <c r="E36" s="646"/>
      <c r="F36" s="646"/>
      <c r="G36" s="646"/>
      <c r="H36" s="646"/>
      <c r="I36" s="646"/>
      <c r="J36" s="646"/>
      <c r="K36" s="646"/>
      <c r="L36" s="646"/>
      <c r="M36" s="646"/>
      <c r="N36" s="646"/>
      <c r="O36" s="646"/>
      <c r="P36" s="646"/>
      <c r="Q36" s="647"/>
      <c r="R36" s="648">
        <v>12910943</v>
      </c>
      <c r="S36" s="649"/>
      <c r="T36" s="649"/>
      <c r="U36" s="649"/>
      <c r="V36" s="649"/>
      <c r="W36" s="649"/>
      <c r="X36" s="649"/>
      <c r="Y36" s="650"/>
      <c r="Z36" s="651">
        <v>1.2</v>
      </c>
      <c r="AA36" s="651"/>
      <c r="AB36" s="651"/>
      <c r="AC36" s="651"/>
      <c r="AD36" s="652" t="s">
        <v>131</v>
      </c>
      <c r="AE36" s="652"/>
      <c r="AF36" s="652"/>
      <c r="AG36" s="652"/>
      <c r="AH36" s="652"/>
      <c r="AI36" s="652"/>
      <c r="AJ36" s="652"/>
      <c r="AK36" s="652"/>
      <c r="AL36" s="653" t="s">
        <v>131</v>
      </c>
      <c r="AM36" s="654"/>
      <c r="AN36" s="654"/>
      <c r="AO36" s="655"/>
      <c r="AP36" s="233"/>
      <c r="AQ36" s="722" t="s">
        <v>325</v>
      </c>
      <c r="AR36" s="723"/>
      <c r="AS36" s="723"/>
      <c r="AT36" s="723"/>
      <c r="AU36" s="723"/>
      <c r="AV36" s="723"/>
      <c r="AW36" s="723"/>
      <c r="AX36" s="723"/>
      <c r="AY36" s="724"/>
      <c r="AZ36" s="637">
        <v>83806156</v>
      </c>
      <c r="BA36" s="638"/>
      <c r="BB36" s="638"/>
      <c r="BC36" s="638"/>
      <c r="BD36" s="638"/>
      <c r="BE36" s="638"/>
      <c r="BF36" s="725"/>
      <c r="BG36" s="659" t="s">
        <v>326</v>
      </c>
      <c r="BH36" s="660"/>
      <c r="BI36" s="660"/>
      <c r="BJ36" s="660"/>
      <c r="BK36" s="660"/>
      <c r="BL36" s="660"/>
      <c r="BM36" s="660"/>
      <c r="BN36" s="660"/>
      <c r="BO36" s="660"/>
      <c r="BP36" s="660"/>
      <c r="BQ36" s="660"/>
      <c r="BR36" s="660"/>
      <c r="BS36" s="660"/>
      <c r="BT36" s="660"/>
      <c r="BU36" s="661"/>
      <c r="BV36" s="637">
        <v>2040181</v>
      </c>
      <c r="BW36" s="638"/>
      <c r="BX36" s="638"/>
      <c r="BY36" s="638"/>
      <c r="BZ36" s="638"/>
      <c r="CA36" s="638"/>
      <c r="CB36" s="725"/>
      <c r="CD36" s="663" t="s">
        <v>327</v>
      </c>
      <c r="CE36" s="664"/>
      <c r="CF36" s="664"/>
      <c r="CG36" s="664"/>
      <c r="CH36" s="664"/>
      <c r="CI36" s="664"/>
      <c r="CJ36" s="664"/>
      <c r="CK36" s="664"/>
      <c r="CL36" s="664"/>
      <c r="CM36" s="664"/>
      <c r="CN36" s="664"/>
      <c r="CO36" s="664"/>
      <c r="CP36" s="664"/>
      <c r="CQ36" s="665"/>
      <c r="CR36" s="648">
        <v>219557243</v>
      </c>
      <c r="CS36" s="649"/>
      <c r="CT36" s="649"/>
      <c r="CU36" s="649"/>
      <c r="CV36" s="649"/>
      <c r="CW36" s="649"/>
      <c r="CX36" s="649"/>
      <c r="CY36" s="650"/>
      <c r="CZ36" s="653">
        <v>21</v>
      </c>
      <c r="DA36" s="683"/>
      <c r="DB36" s="683"/>
      <c r="DC36" s="687"/>
      <c r="DD36" s="657">
        <v>56982644</v>
      </c>
      <c r="DE36" s="649"/>
      <c r="DF36" s="649"/>
      <c r="DG36" s="649"/>
      <c r="DH36" s="649"/>
      <c r="DI36" s="649"/>
      <c r="DJ36" s="649"/>
      <c r="DK36" s="650"/>
      <c r="DL36" s="657">
        <v>34115470</v>
      </c>
      <c r="DM36" s="649"/>
      <c r="DN36" s="649"/>
      <c r="DO36" s="649"/>
      <c r="DP36" s="649"/>
      <c r="DQ36" s="649"/>
      <c r="DR36" s="649"/>
      <c r="DS36" s="649"/>
      <c r="DT36" s="649"/>
      <c r="DU36" s="649"/>
      <c r="DV36" s="650"/>
      <c r="DW36" s="653">
        <v>7.5</v>
      </c>
      <c r="DX36" s="683"/>
      <c r="DY36" s="683"/>
      <c r="DZ36" s="683"/>
      <c r="EA36" s="683"/>
      <c r="EB36" s="683"/>
      <c r="EC36" s="684"/>
    </row>
    <row r="37" spans="2:133" ht="11.25" customHeight="1" x14ac:dyDescent="0.2">
      <c r="B37" s="645" t="s">
        <v>328</v>
      </c>
      <c r="C37" s="646"/>
      <c r="D37" s="646"/>
      <c r="E37" s="646"/>
      <c r="F37" s="646"/>
      <c r="G37" s="646"/>
      <c r="H37" s="646"/>
      <c r="I37" s="646"/>
      <c r="J37" s="646"/>
      <c r="K37" s="646"/>
      <c r="L37" s="646"/>
      <c r="M37" s="646"/>
      <c r="N37" s="646"/>
      <c r="O37" s="646"/>
      <c r="P37" s="646"/>
      <c r="Q37" s="647"/>
      <c r="R37" s="648">
        <v>11919861</v>
      </c>
      <c r="S37" s="649"/>
      <c r="T37" s="649"/>
      <c r="U37" s="649"/>
      <c r="V37" s="649"/>
      <c r="W37" s="649"/>
      <c r="X37" s="649"/>
      <c r="Y37" s="650"/>
      <c r="Z37" s="651">
        <v>1.1000000000000001</v>
      </c>
      <c r="AA37" s="651"/>
      <c r="AB37" s="651"/>
      <c r="AC37" s="651"/>
      <c r="AD37" s="652" t="s">
        <v>131</v>
      </c>
      <c r="AE37" s="652"/>
      <c r="AF37" s="652"/>
      <c r="AG37" s="652"/>
      <c r="AH37" s="652"/>
      <c r="AI37" s="652"/>
      <c r="AJ37" s="652"/>
      <c r="AK37" s="652"/>
      <c r="AL37" s="653" t="s">
        <v>131</v>
      </c>
      <c r="AM37" s="654"/>
      <c r="AN37" s="654"/>
      <c r="AO37" s="655"/>
      <c r="AQ37" s="726" t="s">
        <v>329</v>
      </c>
      <c r="AR37" s="727"/>
      <c r="AS37" s="727"/>
      <c r="AT37" s="727"/>
      <c r="AU37" s="727"/>
      <c r="AV37" s="727"/>
      <c r="AW37" s="727"/>
      <c r="AX37" s="727"/>
      <c r="AY37" s="728"/>
      <c r="AZ37" s="648">
        <v>14555979</v>
      </c>
      <c r="BA37" s="649"/>
      <c r="BB37" s="649"/>
      <c r="BC37" s="649"/>
      <c r="BD37" s="685"/>
      <c r="BE37" s="685"/>
      <c r="BF37" s="715"/>
      <c r="BG37" s="663" t="s">
        <v>330</v>
      </c>
      <c r="BH37" s="664"/>
      <c r="BI37" s="664"/>
      <c r="BJ37" s="664"/>
      <c r="BK37" s="664"/>
      <c r="BL37" s="664"/>
      <c r="BM37" s="664"/>
      <c r="BN37" s="664"/>
      <c r="BO37" s="664"/>
      <c r="BP37" s="664"/>
      <c r="BQ37" s="664"/>
      <c r="BR37" s="664"/>
      <c r="BS37" s="664"/>
      <c r="BT37" s="664"/>
      <c r="BU37" s="665"/>
      <c r="BV37" s="648">
        <v>-402111</v>
      </c>
      <c r="BW37" s="649"/>
      <c r="BX37" s="649"/>
      <c r="BY37" s="649"/>
      <c r="BZ37" s="649"/>
      <c r="CA37" s="649"/>
      <c r="CB37" s="658"/>
      <c r="CD37" s="663" t="s">
        <v>331</v>
      </c>
      <c r="CE37" s="664"/>
      <c r="CF37" s="664"/>
      <c r="CG37" s="664"/>
      <c r="CH37" s="664"/>
      <c r="CI37" s="664"/>
      <c r="CJ37" s="664"/>
      <c r="CK37" s="664"/>
      <c r="CL37" s="664"/>
      <c r="CM37" s="664"/>
      <c r="CN37" s="664"/>
      <c r="CO37" s="664"/>
      <c r="CP37" s="664"/>
      <c r="CQ37" s="665"/>
      <c r="CR37" s="648">
        <v>64111</v>
      </c>
      <c r="CS37" s="685"/>
      <c r="CT37" s="685"/>
      <c r="CU37" s="685"/>
      <c r="CV37" s="685"/>
      <c r="CW37" s="685"/>
      <c r="CX37" s="685"/>
      <c r="CY37" s="686"/>
      <c r="CZ37" s="653">
        <v>0</v>
      </c>
      <c r="DA37" s="683"/>
      <c r="DB37" s="683"/>
      <c r="DC37" s="687"/>
      <c r="DD37" s="657">
        <v>64111</v>
      </c>
      <c r="DE37" s="685"/>
      <c r="DF37" s="685"/>
      <c r="DG37" s="685"/>
      <c r="DH37" s="685"/>
      <c r="DI37" s="685"/>
      <c r="DJ37" s="685"/>
      <c r="DK37" s="686"/>
      <c r="DL37" s="657">
        <v>64111</v>
      </c>
      <c r="DM37" s="685"/>
      <c r="DN37" s="685"/>
      <c r="DO37" s="685"/>
      <c r="DP37" s="685"/>
      <c r="DQ37" s="685"/>
      <c r="DR37" s="685"/>
      <c r="DS37" s="685"/>
      <c r="DT37" s="685"/>
      <c r="DU37" s="685"/>
      <c r="DV37" s="686"/>
      <c r="DW37" s="653">
        <v>0</v>
      </c>
      <c r="DX37" s="683"/>
      <c r="DY37" s="683"/>
      <c r="DZ37" s="683"/>
      <c r="EA37" s="683"/>
      <c r="EB37" s="683"/>
      <c r="EC37" s="684"/>
    </row>
    <row r="38" spans="2:133" ht="11.25" customHeight="1" x14ac:dyDescent="0.2">
      <c r="B38" s="645" t="s">
        <v>332</v>
      </c>
      <c r="C38" s="646"/>
      <c r="D38" s="646"/>
      <c r="E38" s="646"/>
      <c r="F38" s="646"/>
      <c r="G38" s="646"/>
      <c r="H38" s="646"/>
      <c r="I38" s="646"/>
      <c r="J38" s="646"/>
      <c r="K38" s="646"/>
      <c r="L38" s="646"/>
      <c r="M38" s="646"/>
      <c r="N38" s="646"/>
      <c r="O38" s="646"/>
      <c r="P38" s="646"/>
      <c r="Q38" s="647"/>
      <c r="R38" s="648">
        <v>34241914</v>
      </c>
      <c r="S38" s="649"/>
      <c r="T38" s="649"/>
      <c r="U38" s="649"/>
      <c r="V38" s="649"/>
      <c r="W38" s="649"/>
      <c r="X38" s="649"/>
      <c r="Y38" s="650"/>
      <c r="Z38" s="651">
        <v>3.2</v>
      </c>
      <c r="AA38" s="651"/>
      <c r="AB38" s="651"/>
      <c r="AC38" s="651"/>
      <c r="AD38" s="652">
        <v>2055449</v>
      </c>
      <c r="AE38" s="652"/>
      <c r="AF38" s="652"/>
      <c r="AG38" s="652"/>
      <c r="AH38" s="652"/>
      <c r="AI38" s="652"/>
      <c r="AJ38" s="652"/>
      <c r="AK38" s="652"/>
      <c r="AL38" s="653">
        <v>0.5</v>
      </c>
      <c r="AM38" s="654"/>
      <c r="AN38" s="654"/>
      <c r="AO38" s="655"/>
      <c r="AQ38" s="726" t="s">
        <v>333</v>
      </c>
      <c r="AR38" s="727"/>
      <c r="AS38" s="727"/>
      <c r="AT38" s="727"/>
      <c r="AU38" s="727"/>
      <c r="AV38" s="727"/>
      <c r="AW38" s="727"/>
      <c r="AX38" s="727"/>
      <c r="AY38" s="728"/>
      <c r="AZ38" s="648">
        <v>5485180</v>
      </c>
      <c r="BA38" s="649"/>
      <c r="BB38" s="649"/>
      <c r="BC38" s="649"/>
      <c r="BD38" s="685"/>
      <c r="BE38" s="685"/>
      <c r="BF38" s="715"/>
      <c r="BG38" s="663" t="s">
        <v>334</v>
      </c>
      <c r="BH38" s="664"/>
      <c r="BI38" s="664"/>
      <c r="BJ38" s="664"/>
      <c r="BK38" s="664"/>
      <c r="BL38" s="664"/>
      <c r="BM38" s="664"/>
      <c r="BN38" s="664"/>
      <c r="BO38" s="664"/>
      <c r="BP38" s="664"/>
      <c r="BQ38" s="664"/>
      <c r="BR38" s="664"/>
      <c r="BS38" s="664"/>
      <c r="BT38" s="664"/>
      <c r="BU38" s="665"/>
      <c r="BV38" s="648">
        <v>210649</v>
      </c>
      <c r="BW38" s="649"/>
      <c r="BX38" s="649"/>
      <c r="BY38" s="649"/>
      <c r="BZ38" s="649"/>
      <c r="CA38" s="649"/>
      <c r="CB38" s="658"/>
      <c r="CD38" s="663" t="s">
        <v>335</v>
      </c>
      <c r="CE38" s="664"/>
      <c r="CF38" s="664"/>
      <c r="CG38" s="664"/>
      <c r="CH38" s="664"/>
      <c r="CI38" s="664"/>
      <c r="CJ38" s="664"/>
      <c r="CK38" s="664"/>
      <c r="CL38" s="664"/>
      <c r="CM38" s="664"/>
      <c r="CN38" s="664"/>
      <c r="CO38" s="664"/>
      <c r="CP38" s="664"/>
      <c r="CQ38" s="665"/>
      <c r="CR38" s="648">
        <v>64480908</v>
      </c>
      <c r="CS38" s="649"/>
      <c r="CT38" s="649"/>
      <c r="CU38" s="649"/>
      <c r="CV38" s="649"/>
      <c r="CW38" s="649"/>
      <c r="CX38" s="649"/>
      <c r="CY38" s="650"/>
      <c r="CZ38" s="653">
        <v>6.2</v>
      </c>
      <c r="DA38" s="683"/>
      <c r="DB38" s="683"/>
      <c r="DC38" s="687"/>
      <c r="DD38" s="657">
        <v>50686136</v>
      </c>
      <c r="DE38" s="649"/>
      <c r="DF38" s="649"/>
      <c r="DG38" s="649"/>
      <c r="DH38" s="649"/>
      <c r="DI38" s="649"/>
      <c r="DJ38" s="649"/>
      <c r="DK38" s="650"/>
      <c r="DL38" s="657">
        <v>44662172</v>
      </c>
      <c r="DM38" s="649"/>
      <c r="DN38" s="649"/>
      <c r="DO38" s="649"/>
      <c r="DP38" s="649"/>
      <c r="DQ38" s="649"/>
      <c r="DR38" s="649"/>
      <c r="DS38" s="649"/>
      <c r="DT38" s="649"/>
      <c r="DU38" s="649"/>
      <c r="DV38" s="650"/>
      <c r="DW38" s="653">
        <v>9.8000000000000007</v>
      </c>
      <c r="DX38" s="683"/>
      <c r="DY38" s="683"/>
      <c r="DZ38" s="683"/>
      <c r="EA38" s="683"/>
      <c r="EB38" s="683"/>
      <c r="EC38" s="684"/>
    </row>
    <row r="39" spans="2:133" ht="11.25" customHeight="1" x14ac:dyDescent="0.2">
      <c r="B39" s="645" t="s">
        <v>336</v>
      </c>
      <c r="C39" s="646"/>
      <c r="D39" s="646"/>
      <c r="E39" s="646"/>
      <c r="F39" s="646"/>
      <c r="G39" s="646"/>
      <c r="H39" s="646"/>
      <c r="I39" s="646"/>
      <c r="J39" s="646"/>
      <c r="K39" s="646"/>
      <c r="L39" s="646"/>
      <c r="M39" s="646"/>
      <c r="N39" s="646"/>
      <c r="O39" s="646"/>
      <c r="P39" s="646"/>
      <c r="Q39" s="647"/>
      <c r="R39" s="648">
        <v>125392900</v>
      </c>
      <c r="S39" s="649"/>
      <c r="T39" s="649"/>
      <c r="U39" s="649"/>
      <c r="V39" s="649"/>
      <c r="W39" s="649"/>
      <c r="X39" s="649"/>
      <c r="Y39" s="650"/>
      <c r="Z39" s="651">
        <v>11.8</v>
      </c>
      <c r="AA39" s="651"/>
      <c r="AB39" s="651"/>
      <c r="AC39" s="651"/>
      <c r="AD39" s="652" t="s">
        <v>131</v>
      </c>
      <c r="AE39" s="652"/>
      <c r="AF39" s="652"/>
      <c r="AG39" s="652"/>
      <c r="AH39" s="652"/>
      <c r="AI39" s="652"/>
      <c r="AJ39" s="652"/>
      <c r="AK39" s="652"/>
      <c r="AL39" s="653" t="s">
        <v>131</v>
      </c>
      <c r="AM39" s="654"/>
      <c r="AN39" s="654"/>
      <c r="AO39" s="655"/>
      <c r="AQ39" s="726" t="s">
        <v>337</v>
      </c>
      <c r="AR39" s="727"/>
      <c r="AS39" s="727"/>
      <c r="AT39" s="727"/>
      <c r="AU39" s="727"/>
      <c r="AV39" s="727"/>
      <c r="AW39" s="727"/>
      <c r="AX39" s="727"/>
      <c r="AY39" s="728"/>
      <c r="AZ39" s="648">
        <v>1307608</v>
      </c>
      <c r="BA39" s="649"/>
      <c r="BB39" s="649"/>
      <c r="BC39" s="649"/>
      <c r="BD39" s="685"/>
      <c r="BE39" s="685"/>
      <c r="BF39" s="715"/>
      <c r="BG39" s="663" t="s">
        <v>338</v>
      </c>
      <c r="BH39" s="664"/>
      <c r="BI39" s="664"/>
      <c r="BJ39" s="664"/>
      <c r="BK39" s="664"/>
      <c r="BL39" s="664"/>
      <c r="BM39" s="664"/>
      <c r="BN39" s="664"/>
      <c r="BO39" s="664"/>
      <c r="BP39" s="664"/>
      <c r="BQ39" s="664"/>
      <c r="BR39" s="664"/>
      <c r="BS39" s="664"/>
      <c r="BT39" s="664"/>
      <c r="BU39" s="665"/>
      <c r="BV39" s="648">
        <v>310973</v>
      </c>
      <c r="BW39" s="649"/>
      <c r="BX39" s="649"/>
      <c r="BY39" s="649"/>
      <c r="BZ39" s="649"/>
      <c r="CA39" s="649"/>
      <c r="CB39" s="658"/>
      <c r="CD39" s="663" t="s">
        <v>339</v>
      </c>
      <c r="CE39" s="664"/>
      <c r="CF39" s="664"/>
      <c r="CG39" s="664"/>
      <c r="CH39" s="664"/>
      <c r="CI39" s="664"/>
      <c r="CJ39" s="664"/>
      <c r="CK39" s="664"/>
      <c r="CL39" s="664"/>
      <c r="CM39" s="664"/>
      <c r="CN39" s="664"/>
      <c r="CO39" s="664"/>
      <c r="CP39" s="664"/>
      <c r="CQ39" s="665"/>
      <c r="CR39" s="648">
        <v>7276169</v>
      </c>
      <c r="CS39" s="685"/>
      <c r="CT39" s="685"/>
      <c r="CU39" s="685"/>
      <c r="CV39" s="685"/>
      <c r="CW39" s="685"/>
      <c r="CX39" s="685"/>
      <c r="CY39" s="686"/>
      <c r="CZ39" s="653">
        <v>0.7</v>
      </c>
      <c r="DA39" s="683"/>
      <c r="DB39" s="683"/>
      <c r="DC39" s="687"/>
      <c r="DD39" s="657">
        <v>3191347</v>
      </c>
      <c r="DE39" s="685"/>
      <c r="DF39" s="685"/>
      <c r="DG39" s="685"/>
      <c r="DH39" s="685"/>
      <c r="DI39" s="685"/>
      <c r="DJ39" s="685"/>
      <c r="DK39" s="686"/>
      <c r="DL39" s="657" t="s">
        <v>131</v>
      </c>
      <c r="DM39" s="685"/>
      <c r="DN39" s="685"/>
      <c r="DO39" s="685"/>
      <c r="DP39" s="685"/>
      <c r="DQ39" s="685"/>
      <c r="DR39" s="685"/>
      <c r="DS39" s="685"/>
      <c r="DT39" s="685"/>
      <c r="DU39" s="685"/>
      <c r="DV39" s="686"/>
      <c r="DW39" s="653" t="s">
        <v>131</v>
      </c>
      <c r="DX39" s="683"/>
      <c r="DY39" s="683"/>
      <c r="DZ39" s="683"/>
      <c r="EA39" s="683"/>
      <c r="EB39" s="683"/>
      <c r="EC39" s="684"/>
    </row>
    <row r="40" spans="2:133" ht="11.25" customHeight="1" x14ac:dyDescent="0.2">
      <c r="B40" s="645" t="s">
        <v>340</v>
      </c>
      <c r="C40" s="646"/>
      <c r="D40" s="646"/>
      <c r="E40" s="646"/>
      <c r="F40" s="646"/>
      <c r="G40" s="646"/>
      <c r="H40" s="646"/>
      <c r="I40" s="646"/>
      <c r="J40" s="646"/>
      <c r="K40" s="646"/>
      <c r="L40" s="646"/>
      <c r="M40" s="646"/>
      <c r="N40" s="646"/>
      <c r="O40" s="646"/>
      <c r="P40" s="646"/>
      <c r="Q40" s="647"/>
      <c r="R40" s="648" t="s">
        <v>131</v>
      </c>
      <c r="S40" s="649"/>
      <c r="T40" s="649"/>
      <c r="U40" s="649"/>
      <c r="V40" s="649"/>
      <c r="W40" s="649"/>
      <c r="X40" s="649"/>
      <c r="Y40" s="650"/>
      <c r="Z40" s="651" t="s">
        <v>131</v>
      </c>
      <c r="AA40" s="651"/>
      <c r="AB40" s="651"/>
      <c r="AC40" s="651"/>
      <c r="AD40" s="652" t="s">
        <v>131</v>
      </c>
      <c r="AE40" s="652"/>
      <c r="AF40" s="652"/>
      <c r="AG40" s="652"/>
      <c r="AH40" s="652"/>
      <c r="AI40" s="652"/>
      <c r="AJ40" s="652"/>
      <c r="AK40" s="652"/>
      <c r="AL40" s="653" t="s">
        <v>131</v>
      </c>
      <c r="AM40" s="654"/>
      <c r="AN40" s="654"/>
      <c r="AO40" s="655"/>
      <c r="AQ40" s="726" t="s">
        <v>341</v>
      </c>
      <c r="AR40" s="727"/>
      <c r="AS40" s="727"/>
      <c r="AT40" s="727"/>
      <c r="AU40" s="727"/>
      <c r="AV40" s="727"/>
      <c r="AW40" s="727"/>
      <c r="AX40" s="727"/>
      <c r="AY40" s="728"/>
      <c r="AZ40" s="648">
        <v>519179</v>
      </c>
      <c r="BA40" s="649"/>
      <c r="BB40" s="649"/>
      <c r="BC40" s="649"/>
      <c r="BD40" s="685"/>
      <c r="BE40" s="685"/>
      <c r="BF40" s="715"/>
      <c r="BG40" s="735" t="s">
        <v>342</v>
      </c>
      <c r="BH40" s="736"/>
      <c r="BI40" s="736"/>
      <c r="BJ40" s="736"/>
      <c r="BK40" s="736"/>
      <c r="BL40" s="234"/>
      <c r="BM40" s="664" t="s">
        <v>343</v>
      </c>
      <c r="BN40" s="664"/>
      <c r="BO40" s="664"/>
      <c r="BP40" s="664"/>
      <c r="BQ40" s="664"/>
      <c r="BR40" s="664"/>
      <c r="BS40" s="664"/>
      <c r="BT40" s="664"/>
      <c r="BU40" s="665"/>
      <c r="BV40" s="648">
        <v>91</v>
      </c>
      <c r="BW40" s="649"/>
      <c r="BX40" s="649"/>
      <c r="BY40" s="649"/>
      <c r="BZ40" s="649"/>
      <c r="CA40" s="649"/>
      <c r="CB40" s="658"/>
      <c r="CD40" s="663" t="s">
        <v>344</v>
      </c>
      <c r="CE40" s="664"/>
      <c r="CF40" s="664"/>
      <c r="CG40" s="664"/>
      <c r="CH40" s="664"/>
      <c r="CI40" s="664"/>
      <c r="CJ40" s="664"/>
      <c r="CK40" s="664"/>
      <c r="CL40" s="664"/>
      <c r="CM40" s="664"/>
      <c r="CN40" s="664"/>
      <c r="CO40" s="664"/>
      <c r="CP40" s="664"/>
      <c r="CQ40" s="665"/>
      <c r="CR40" s="648">
        <v>17111916</v>
      </c>
      <c r="CS40" s="649"/>
      <c r="CT40" s="649"/>
      <c r="CU40" s="649"/>
      <c r="CV40" s="649"/>
      <c r="CW40" s="649"/>
      <c r="CX40" s="649"/>
      <c r="CY40" s="650"/>
      <c r="CZ40" s="653">
        <v>1.6</v>
      </c>
      <c r="DA40" s="683"/>
      <c r="DB40" s="683"/>
      <c r="DC40" s="687"/>
      <c r="DD40" s="657">
        <v>385679</v>
      </c>
      <c r="DE40" s="649"/>
      <c r="DF40" s="649"/>
      <c r="DG40" s="649"/>
      <c r="DH40" s="649"/>
      <c r="DI40" s="649"/>
      <c r="DJ40" s="649"/>
      <c r="DK40" s="650"/>
      <c r="DL40" s="657">
        <v>58</v>
      </c>
      <c r="DM40" s="649"/>
      <c r="DN40" s="649"/>
      <c r="DO40" s="649"/>
      <c r="DP40" s="649"/>
      <c r="DQ40" s="649"/>
      <c r="DR40" s="649"/>
      <c r="DS40" s="649"/>
      <c r="DT40" s="649"/>
      <c r="DU40" s="649"/>
      <c r="DV40" s="650"/>
      <c r="DW40" s="653">
        <v>0</v>
      </c>
      <c r="DX40" s="683"/>
      <c r="DY40" s="683"/>
      <c r="DZ40" s="683"/>
      <c r="EA40" s="683"/>
      <c r="EB40" s="683"/>
      <c r="EC40" s="684"/>
    </row>
    <row r="41" spans="2:133" ht="11.25" customHeight="1" x14ac:dyDescent="0.2">
      <c r="B41" s="645" t="s">
        <v>345</v>
      </c>
      <c r="C41" s="646"/>
      <c r="D41" s="646"/>
      <c r="E41" s="646"/>
      <c r="F41" s="646"/>
      <c r="G41" s="646"/>
      <c r="H41" s="646"/>
      <c r="I41" s="646"/>
      <c r="J41" s="646"/>
      <c r="K41" s="646"/>
      <c r="L41" s="646"/>
      <c r="M41" s="646"/>
      <c r="N41" s="646"/>
      <c r="O41" s="646"/>
      <c r="P41" s="646"/>
      <c r="Q41" s="647"/>
      <c r="R41" s="648">
        <v>2800000</v>
      </c>
      <c r="S41" s="649"/>
      <c r="T41" s="649"/>
      <c r="U41" s="649"/>
      <c r="V41" s="649"/>
      <c r="W41" s="649"/>
      <c r="X41" s="649"/>
      <c r="Y41" s="650"/>
      <c r="Z41" s="651">
        <v>0.3</v>
      </c>
      <c r="AA41" s="651"/>
      <c r="AB41" s="651"/>
      <c r="AC41" s="651"/>
      <c r="AD41" s="652" t="s">
        <v>131</v>
      </c>
      <c r="AE41" s="652"/>
      <c r="AF41" s="652"/>
      <c r="AG41" s="652"/>
      <c r="AH41" s="652"/>
      <c r="AI41" s="652"/>
      <c r="AJ41" s="652"/>
      <c r="AK41" s="652"/>
      <c r="AL41" s="653" t="s">
        <v>131</v>
      </c>
      <c r="AM41" s="654"/>
      <c r="AN41" s="654"/>
      <c r="AO41" s="655"/>
      <c r="AQ41" s="726" t="s">
        <v>346</v>
      </c>
      <c r="AR41" s="727"/>
      <c r="AS41" s="727"/>
      <c r="AT41" s="727"/>
      <c r="AU41" s="727"/>
      <c r="AV41" s="727"/>
      <c r="AW41" s="727"/>
      <c r="AX41" s="727"/>
      <c r="AY41" s="728"/>
      <c r="AZ41" s="648">
        <v>16948912</v>
      </c>
      <c r="BA41" s="649"/>
      <c r="BB41" s="649"/>
      <c r="BC41" s="649"/>
      <c r="BD41" s="685"/>
      <c r="BE41" s="685"/>
      <c r="BF41" s="715"/>
      <c r="BG41" s="735"/>
      <c r="BH41" s="736"/>
      <c r="BI41" s="736"/>
      <c r="BJ41" s="736"/>
      <c r="BK41" s="736"/>
      <c r="BL41" s="234"/>
      <c r="BM41" s="664" t="s">
        <v>347</v>
      </c>
      <c r="BN41" s="664"/>
      <c r="BO41" s="664"/>
      <c r="BP41" s="664"/>
      <c r="BQ41" s="664"/>
      <c r="BR41" s="664"/>
      <c r="BS41" s="664"/>
      <c r="BT41" s="664"/>
      <c r="BU41" s="665"/>
      <c r="BV41" s="648">
        <v>3</v>
      </c>
      <c r="BW41" s="649"/>
      <c r="BX41" s="649"/>
      <c r="BY41" s="649"/>
      <c r="BZ41" s="649"/>
      <c r="CA41" s="649"/>
      <c r="CB41" s="658"/>
      <c r="CD41" s="663" t="s">
        <v>348</v>
      </c>
      <c r="CE41" s="664"/>
      <c r="CF41" s="664"/>
      <c r="CG41" s="664"/>
      <c r="CH41" s="664"/>
      <c r="CI41" s="664"/>
      <c r="CJ41" s="664"/>
      <c r="CK41" s="664"/>
      <c r="CL41" s="664"/>
      <c r="CM41" s="664"/>
      <c r="CN41" s="664"/>
      <c r="CO41" s="664"/>
      <c r="CP41" s="664"/>
      <c r="CQ41" s="665"/>
      <c r="CR41" s="648" t="s">
        <v>131</v>
      </c>
      <c r="CS41" s="685"/>
      <c r="CT41" s="685"/>
      <c r="CU41" s="685"/>
      <c r="CV41" s="685"/>
      <c r="CW41" s="685"/>
      <c r="CX41" s="685"/>
      <c r="CY41" s="686"/>
      <c r="CZ41" s="653" t="s">
        <v>131</v>
      </c>
      <c r="DA41" s="683"/>
      <c r="DB41" s="683"/>
      <c r="DC41" s="687"/>
      <c r="DD41" s="657" t="s">
        <v>131</v>
      </c>
      <c r="DE41" s="685"/>
      <c r="DF41" s="685"/>
      <c r="DG41" s="685"/>
      <c r="DH41" s="685"/>
      <c r="DI41" s="685"/>
      <c r="DJ41" s="685"/>
      <c r="DK41" s="686"/>
      <c r="DL41" s="729"/>
      <c r="DM41" s="730"/>
      <c r="DN41" s="730"/>
      <c r="DO41" s="730"/>
      <c r="DP41" s="730"/>
      <c r="DQ41" s="730"/>
      <c r="DR41" s="730"/>
      <c r="DS41" s="730"/>
      <c r="DT41" s="730"/>
      <c r="DU41" s="730"/>
      <c r="DV41" s="731"/>
      <c r="DW41" s="732"/>
      <c r="DX41" s="733"/>
      <c r="DY41" s="733"/>
      <c r="DZ41" s="733"/>
      <c r="EA41" s="733"/>
      <c r="EB41" s="733"/>
      <c r="EC41" s="734"/>
    </row>
    <row r="42" spans="2:133" ht="11.25" customHeight="1" x14ac:dyDescent="0.2">
      <c r="B42" s="645" t="s">
        <v>349</v>
      </c>
      <c r="C42" s="646"/>
      <c r="D42" s="646"/>
      <c r="E42" s="646"/>
      <c r="F42" s="646"/>
      <c r="G42" s="646"/>
      <c r="H42" s="646"/>
      <c r="I42" s="646"/>
      <c r="J42" s="646"/>
      <c r="K42" s="646"/>
      <c r="L42" s="646"/>
      <c r="M42" s="646"/>
      <c r="N42" s="646"/>
      <c r="O42" s="646"/>
      <c r="P42" s="646"/>
      <c r="Q42" s="647"/>
      <c r="R42" s="648">
        <v>38278000</v>
      </c>
      <c r="S42" s="649"/>
      <c r="T42" s="649"/>
      <c r="U42" s="649"/>
      <c r="V42" s="649"/>
      <c r="W42" s="649"/>
      <c r="X42" s="649"/>
      <c r="Y42" s="650"/>
      <c r="Z42" s="651">
        <v>3.6</v>
      </c>
      <c r="AA42" s="651"/>
      <c r="AB42" s="651"/>
      <c r="AC42" s="651"/>
      <c r="AD42" s="652" t="s">
        <v>131</v>
      </c>
      <c r="AE42" s="652"/>
      <c r="AF42" s="652"/>
      <c r="AG42" s="652"/>
      <c r="AH42" s="652"/>
      <c r="AI42" s="652"/>
      <c r="AJ42" s="652"/>
      <c r="AK42" s="652"/>
      <c r="AL42" s="653" t="s">
        <v>131</v>
      </c>
      <c r="AM42" s="654"/>
      <c r="AN42" s="654"/>
      <c r="AO42" s="655"/>
      <c r="AQ42" s="747" t="s">
        <v>350</v>
      </c>
      <c r="AR42" s="748"/>
      <c r="AS42" s="748"/>
      <c r="AT42" s="748"/>
      <c r="AU42" s="748"/>
      <c r="AV42" s="748"/>
      <c r="AW42" s="748"/>
      <c r="AX42" s="748"/>
      <c r="AY42" s="749"/>
      <c r="AZ42" s="739">
        <v>44989298</v>
      </c>
      <c r="BA42" s="740"/>
      <c r="BB42" s="740"/>
      <c r="BC42" s="740"/>
      <c r="BD42" s="719"/>
      <c r="BE42" s="719"/>
      <c r="BF42" s="721"/>
      <c r="BG42" s="737"/>
      <c r="BH42" s="738"/>
      <c r="BI42" s="738"/>
      <c r="BJ42" s="738"/>
      <c r="BK42" s="738"/>
      <c r="BL42" s="235"/>
      <c r="BM42" s="674" t="s">
        <v>351</v>
      </c>
      <c r="BN42" s="674"/>
      <c r="BO42" s="674"/>
      <c r="BP42" s="674"/>
      <c r="BQ42" s="674"/>
      <c r="BR42" s="674"/>
      <c r="BS42" s="674"/>
      <c r="BT42" s="674"/>
      <c r="BU42" s="675"/>
      <c r="BV42" s="739">
        <v>327</v>
      </c>
      <c r="BW42" s="740"/>
      <c r="BX42" s="740"/>
      <c r="BY42" s="740"/>
      <c r="BZ42" s="740"/>
      <c r="CA42" s="740"/>
      <c r="CB42" s="746"/>
      <c r="CD42" s="645" t="s">
        <v>352</v>
      </c>
      <c r="CE42" s="646"/>
      <c r="CF42" s="646"/>
      <c r="CG42" s="646"/>
      <c r="CH42" s="646"/>
      <c r="CI42" s="646"/>
      <c r="CJ42" s="646"/>
      <c r="CK42" s="646"/>
      <c r="CL42" s="646"/>
      <c r="CM42" s="646"/>
      <c r="CN42" s="646"/>
      <c r="CO42" s="646"/>
      <c r="CP42" s="646"/>
      <c r="CQ42" s="647"/>
      <c r="CR42" s="648">
        <v>125489251</v>
      </c>
      <c r="CS42" s="649"/>
      <c r="CT42" s="649"/>
      <c r="CU42" s="649"/>
      <c r="CV42" s="649"/>
      <c r="CW42" s="649"/>
      <c r="CX42" s="649"/>
      <c r="CY42" s="650"/>
      <c r="CZ42" s="653">
        <v>12</v>
      </c>
      <c r="DA42" s="654"/>
      <c r="DB42" s="654"/>
      <c r="DC42" s="666"/>
      <c r="DD42" s="657">
        <v>17475805</v>
      </c>
      <c r="DE42" s="649"/>
      <c r="DF42" s="649"/>
      <c r="DG42" s="649"/>
      <c r="DH42" s="649"/>
      <c r="DI42" s="649"/>
      <c r="DJ42" s="649"/>
      <c r="DK42" s="650"/>
      <c r="DL42" s="729"/>
      <c r="DM42" s="730"/>
      <c r="DN42" s="730"/>
      <c r="DO42" s="730"/>
      <c r="DP42" s="730"/>
      <c r="DQ42" s="730"/>
      <c r="DR42" s="730"/>
      <c r="DS42" s="730"/>
      <c r="DT42" s="730"/>
      <c r="DU42" s="730"/>
      <c r="DV42" s="731"/>
      <c r="DW42" s="732"/>
      <c r="DX42" s="733"/>
      <c r="DY42" s="733"/>
      <c r="DZ42" s="733"/>
      <c r="EA42" s="733"/>
      <c r="EB42" s="733"/>
      <c r="EC42" s="734"/>
    </row>
    <row r="43" spans="2:133" ht="11.25" customHeight="1" x14ac:dyDescent="0.2">
      <c r="B43" s="697" t="s">
        <v>353</v>
      </c>
      <c r="C43" s="698"/>
      <c r="D43" s="698"/>
      <c r="E43" s="698"/>
      <c r="F43" s="698"/>
      <c r="G43" s="698"/>
      <c r="H43" s="698"/>
      <c r="I43" s="698"/>
      <c r="J43" s="698"/>
      <c r="K43" s="698"/>
      <c r="L43" s="698"/>
      <c r="M43" s="698"/>
      <c r="N43" s="698"/>
      <c r="O43" s="698"/>
      <c r="P43" s="698"/>
      <c r="Q43" s="699"/>
      <c r="R43" s="739">
        <v>1064734684</v>
      </c>
      <c r="S43" s="740"/>
      <c r="T43" s="740"/>
      <c r="U43" s="740"/>
      <c r="V43" s="740"/>
      <c r="W43" s="740"/>
      <c r="X43" s="740"/>
      <c r="Y43" s="741"/>
      <c r="Z43" s="742">
        <v>100</v>
      </c>
      <c r="AA43" s="742"/>
      <c r="AB43" s="742"/>
      <c r="AC43" s="742"/>
      <c r="AD43" s="743">
        <v>414503965</v>
      </c>
      <c r="AE43" s="743"/>
      <c r="AF43" s="743"/>
      <c r="AG43" s="743"/>
      <c r="AH43" s="743"/>
      <c r="AI43" s="743"/>
      <c r="AJ43" s="743"/>
      <c r="AK43" s="743"/>
      <c r="AL43" s="744">
        <v>100</v>
      </c>
      <c r="AM43" s="720"/>
      <c r="AN43" s="720"/>
      <c r="AO43" s="745"/>
      <c r="BV43" s="236"/>
      <c r="BW43" s="236"/>
      <c r="BX43" s="236"/>
      <c r="BY43" s="236"/>
      <c r="BZ43" s="236"/>
      <c r="CA43" s="236"/>
      <c r="CB43" s="236"/>
      <c r="CD43" s="645" t="s">
        <v>354</v>
      </c>
      <c r="CE43" s="646"/>
      <c r="CF43" s="646"/>
      <c r="CG43" s="646"/>
      <c r="CH43" s="646"/>
      <c r="CI43" s="646"/>
      <c r="CJ43" s="646"/>
      <c r="CK43" s="646"/>
      <c r="CL43" s="646"/>
      <c r="CM43" s="646"/>
      <c r="CN43" s="646"/>
      <c r="CO43" s="646"/>
      <c r="CP43" s="646"/>
      <c r="CQ43" s="647"/>
      <c r="CR43" s="648">
        <v>1814291</v>
      </c>
      <c r="CS43" s="685"/>
      <c r="CT43" s="685"/>
      <c r="CU43" s="685"/>
      <c r="CV43" s="685"/>
      <c r="CW43" s="685"/>
      <c r="CX43" s="685"/>
      <c r="CY43" s="686"/>
      <c r="CZ43" s="653">
        <v>0.2</v>
      </c>
      <c r="DA43" s="683"/>
      <c r="DB43" s="683"/>
      <c r="DC43" s="687"/>
      <c r="DD43" s="657">
        <v>1172467</v>
      </c>
      <c r="DE43" s="685"/>
      <c r="DF43" s="685"/>
      <c r="DG43" s="685"/>
      <c r="DH43" s="685"/>
      <c r="DI43" s="685"/>
      <c r="DJ43" s="685"/>
      <c r="DK43" s="686"/>
      <c r="DL43" s="729"/>
      <c r="DM43" s="730"/>
      <c r="DN43" s="730"/>
      <c r="DO43" s="730"/>
      <c r="DP43" s="730"/>
      <c r="DQ43" s="730"/>
      <c r="DR43" s="730"/>
      <c r="DS43" s="730"/>
      <c r="DT43" s="730"/>
      <c r="DU43" s="730"/>
      <c r="DV43" s="731"/>
      <c r="DW43" s="732"/>
      <c r="DX43" s="733"/>
      <c r="DY43" s="733"/>
      <c r="DZ43" s="733"/>
      <c r="EA43" s="733"/>
      <c r="EB43" s="733"/>
      <c r="EC43" s="734"/>
    </row>
    <row r="44" spans="2:133" ht="11.25" customHeight="1" x14ac:dyDescent="0.2">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CD44" s="760" t="s">
        <v>302</v>
      </c>
      <c r="CE44" s="761"/>
      <c r="CF44" s="645" t="s">
        <v>355</v>
      </c>
      <c r="CG44" s="646"/>
      <c r="CH44" s="646"/>
      <c r="CI44" s="646"/>
      <c r="CJ44" s="646"/>
      <c r="CK44" s="646"/>
      <c r="CL44" s="646"/>
      <c r="CM44" s="646"/>
      <c r="CN44" s="646"/>
      <c r="CO44" s="646"/>
      <c r="CP44" s="646"/>
      <c r="CQ44" s="647"/>
      <c r="CR44" s="648">
        <v>119651955</v>
      </c>
      <c r="CS44" s="649"/>
      <c r="CT44" s="649"/>
      <c r="CU44" s="649"/>
      <c r="CV44" s="649"/>
      <c r="CW44" s="649"/>
      <c r="CX44" s="649"/>
      <c r="CY44" s="650"/>
      <c r="CZ44" s="653">
        <v>11.5</v>
      </c>
      <c r="DA44" s="654"/>
      <c r="DB44" s="654"/>
      <c r="DC44" s="666"/>
      <c r="DD44" s="657">
        <v>16853514</v>
      </c>
      <c r="DE44" s="649"/>
      <c r="DF44" s="649"/>
      <c r="DG44" s="649"/>
      <c r="DH44" s="649"/>
      <c r="DI44" s="649"/>
      <c r="DJ44" s="649"/>
      <c r="DK44" s="650"/>
      <c r="DL44" s="729"/>
      <c r="DM44" s="730"/>
      <c r="DN44" s="730"/>
      <c r="DO44" s="730"/>
      <c r="DP44" s="730"/>
      <c r="DQ44" s="730"/>
      <c r="DR44" s="730"/>
      <c r="DS44" s="730"/>
      <c r="DT44" s="730"/>
      <c r="DU44" s="730"/>
      <c r="DV44" s="731"/>
      <c r="DW44" s="732"/>
      <c r="DX44" s="733"/>
      <c r="DY44" s="733"/>
      <c r="DZ44" s="733"/>
      <c r="EA44" s="733"/>
      <c r="EB44" s="733"/>
      <c r="EC44" s="734"/>
    </row>
    <row r="45" spans="2:133" ht="11.25" customHeight="1" x14ac:dyDescent="0.2">
      <c r="B45" s="238" t="s">
        <v>356</v>
      </c>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CD45" s="762"/>
      <c r="CE45" s="763"/>
      <c r="CF45" s="645" t="s">
        <v>357</v>
      </c>
      <c r="CG45" s="646"/>
      <c r="CH45" s="646"/>
      <c r="CI45" s="646"/>
      <c r="CJ45" s="646"/>
      <c r="CK45" s="646"/>
      <c r="CL45" s="646"/>
      <c r="CM45" s="646"/>
      <c r="CN45" s="646"/>
      <c r="CO45" s="646"/>
      <c r="CP45" s="646"/>
      <c r="CQ45" s="647"/>
      <c r="CR45" s="648">
        <v>53774036</v>
      </c>
      <c r="CS45" s="685"/>
      <c r="CT45" s="685"/>
      <c r="CU45" s="685"/>
      <c r="CV45" s="685"/>
      <c r="CW45" s="685"/>
      <c r="CX45" s="685"/>
      <c r="CY45" s="686"/>
      <c r="CZ45" s="653">
        <v>5.2</v>
      </c>
      <c r="DA45" s="683"/>
      <c r="DB45" s="683"/>
      <c r="DC45" s="687"/>
      <c r="DD45" s="657">
        <v>2952704</v>
      </c>
      <c r="DE45" s="685"/>
      <c r="DF45" s="685"/>
      <c r="DG45" s="685"/>
      <c r="DH45" s="685"/>
      <c r="DI45" s="685"/>
      <c r="DJ45" s="685"/>
      <c r="DK45" s="686"/>
      <c r="DL45" s="729"/>
      <c r="DM45" s="730"/>
      <c r="DN45" s="730"/>
      <c r="DO45" s="730"/>
      <c r="DP45" s="730"/>
      <c r="DQ45" s="730"/>
      <c r="DR45" s="730"/>
      <c r="DS45" s="730"/>
      <c r="DT45" s="730"/>
      <c r="DU45" s="730"/>
      <c r="DV45" s="731"/>
      <c r="DW45" s="732"/>
      <c r="DX45" s="733"/>
      <c r="DY45" s="733"/>
      <c r="DZ45" s="733"/>
      <c r="EA45" s="733"/>
      <c r="EB45" s="733"/>
      <c r="EC45" s="734"/>
    </row>
    <row r="46" spans="2:133" ht="11.25" customHeight="1" x14ac:dyDescent="0.2">
      <c r="B46" s="239" t="s">
        <v>358</v>
      </c>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762"/>
      <c r="CE46" s="763"/>
      <c r="CF46" s="645" t="s">
        <v>359</v>
      </c>
      <c r="CG46" s="646"/>
      <c r="CH46" s="646"/>
      <c r="CI46" s="646"/>
      <c r="CJ46" s="646"/>
      <c r="CK46" s="646"/>
      <c r="CL46" s="646"/>
      <c r="CM46" s="646"/>
      <c r="CN46" s="646"/>
      <c r="CO46" s="646"/>
      <c r="CP46" s="646"/>
      <c r="CQ46" s="647"/>
      <c r="CR46" s="648">
        <v>59613422</v>
      </c>
      <c r="CS46" s="649"/>
      <c r="CT46" s="649"/>
      <c r="CU46" s="649"/>
      <c r="CV46" s="649"/>
      <c r="CW46" s="649"/>
      <c r="CX46" s="649"/>
      <c r="CY46" s="650"/>
      <c r="CZ46" s="653">
        <v>5.7</v>
      </c>
      <c r="DA46" s="654"/>
      <c r="DB46" s="654"/>
      <c r="DC46" s="666"/>
      <c r="DD46" s="657">
        <v>13430313</v>
      </c>
      <c r="DE46" s="649"/>
      <c r="DF46" s="649"/>
      <c r="DG46" s="649"/>
      <c r="DH46" s="649"/>
      <c r="DI46" s="649"/>
      <c r="DJ46" s="649"/>
      <c r="DK46" s="650"/>
      <c r="DL46" s="729"/>
      <c r="DM46" s="730"/>
      <c r="DN46" s="730"/>
      <c r="DO46" s="730"/>
      <c r="DP46" s="730"/>
      <c r="DQ46" s="730"/>
      <c r="DR46" s="730"/>
      <c r="DS46" s="730"/>
      <c r="DT46" s="730"/>
      <c r="DU46" s="730"/>
      <c r="DV46" s="731"/>
      <c r="DW46" s="732"/>
      <c r="DX46" s="733"/>
      <c r="DY46" s="733"/>
      <c r="DZ46" s="733"/>
      <c r="EA46" s="733"/>
      <c r="EB46" s="733"/>
      <c r="EC46" s="734"/>
    </row>
    <row r="47" spans="2:133" ht="11.25" customHeight="1" x14ac:dyDescent="0.2">
      <c r="B47" s="240" t="s">
        <v>360</v>
      </c>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762"/>
      <c r="CE47" s="763"/>
      <c r="CF47" s="645" t="s">
        <v>361</v>
      </c>
      <c r="CG47" s="646"/>
      <c r="CH47" s="646"/>
      <c r="CI47" s="646"/>
      <c r="CJ47" s="646"/>
      <c r="CK47" s="646"/>
      <c r="CL47" s="646"/>
      <c r="CM47" s="646"/>
      <c r="CN47" s="646"/>
      <c r="CO47" s="646"/>
      <c r="CP47" s="646"/>
      <c r="CQ47" s="647"/>
      <c r="CR47" s="648">
        <v>5837296</v>
      </c>
      <c r="CS47" s="685"/>
      <c r="CT47" s="685"/>
      <c r="CU47" s="685"/>
      <c r="CV47" s="685"/>
      <c r="CW47" s="685"/>
      <c r="CX47" s="685"/>
      <c r="CY47" s="686"/>
      <c r="CZ47" s="653">
        <v>0.6</v>
      </c>
      <c r="DA47" s="683"/>
      <c r="DB47" s="683"/>
      <c r="DC47" s="687"/>
      <c r="DD47" s="657">
        <v>622291</v>
      </c>
      <c r="DE47" s="685"/>
      <c r="DF47" s="685"/>
      <c r="DG47" s="685"/>
      <c r="DH47" s="685"/>
      <c r="DI47" s="685"/>
      <c r="DJ47" s="685"/>
      <c r="DK47" s="686"/>
      <c r="DL47" s="729"/>
      <c r="DM47" s="730"/>
      <c r="DN47" s="730"/>
      <c r="DO47" s="730"/>
      <c r="DP47" s="730"/>
      <c r="DQ47" s="730"/>
      <c r="DR47" s="730"/>
      <c r="DS47" s="730"/>
      <c r="DT47" s="730"/>
      <c r="DU47" s="730"/>
      <c r="DV47" s="731"/>
      <c r="DW47" s="732"/>
      <c r="DX47" s="733"/>
      <c r="DY47" s="733"/>
      <c r="DZ47" s="733"/>
      <c r="EA47" s="733"/>
      <c r="EB47" s="733"/>
      <c r="EC47" s="734"/>
    </row>
    <row r="48" spans="2:133" ht="11" x14ac:dyDescent="0.2">
      <c r="B48" s="239"/>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CD48" s="764"/>
      <c r="CE48" s="765"/>
      <c r="CF48" s="645" t="s">
        <v>362</v>
      </c>
      <c r="CG48" s="646"/>
      <c r="CH48" s="646"/>
      <c r="CI48" s="646"/>
      <c r="CJ48" s="646"/>
      <c r="CK48" s="646"/>
      <c r="CL48" s="646"/>
      <c r="CM48" s="646"/>
      <c r="CN48" s="646"/>
      <c r="CO48" s="646"/>
      <c r="CP48" s="646"/>
      <c r="CQ48" s="647"/>
      <c r="CR48" s="648" t="s">
        <v>131</v>
      </c>
      <c r="CS48" s="649"/>
      <c r="CT48" s="649"/>
      <c r="CU48" s="649"/>
      <c r="CV48" s="649"/>
      <c r="CW48" s="649"/>
      <c r="CX48" s="649"/>
      <c r="CY48" s="650"/>
      <c r="CZ48" s="653" t="s">
        <v>131</v>
      </c>
      <c r="DA48" s="654"/>
      <c r="DB48" s="654"/>
      <c r="DC48" s="666"/>
      <c r="DD48" s="657" t="s">
        <v>363</v>
      </c>
      <c r="DE48" s="649"/>
      <c r="DF48" s="649"/>
      <c r="DG48" s="649"/>
      <c r="DH48" s="649"/>
      <c r="DI48" s="649"/>
      <c r="DJ48" s="649"/>
      <c r="DK48" s="650"/>
      <c r="DL48" s="729"/>
      <c r="DM48" s="730"/>
      <c r="DN48" s="730"/>
      <c r="DO48" s="730"/>
      <c r="DP48" s="730"/>
      <c r="DQ48" s="730"/>
      <c r="DR48" s="730"/>
      <c r="DS48" s="730"/>
      <c r="DT48" s="730"/>
      <c r="DU48" s="730"/>
      <c r="DV48" s="731"/>
      <c r="DW48" s="732"/>
      <c r="DX48" s="733"/>
      <c r="DY48" s="733"/>
      <c r="DZ48" s="733"/>
      <c r="EA48" s="733"/>
      <c r="EB48" s="733"/>
      <c r="EC48" s="734"/>
    </row>
    <row r="49" spans="2:133" ht="11.25" customHeight="1" x14ac:dyDescent="0.2">
      <c r="B49" s="240"/>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CD49" s="697" t="s">
        <v>364</v>
      </c>
      <c r="CE49" s="698"/>
      <c r="CF49" s="698"/>
      <c r="CG49" s="698"/>
      <c r="CH49" s="698"/>
      <c r="CI49" s="698"/>
      <c r="CJ49" s="698"/>
      <c r="CK49" s="698"/>
      <c r="CL49" s="698"/>
      <c r="CM49" s="698"/>
      <c r="CN49" s="698"/>
      <c r="CO49" s="698"/>
      <c r="CP49" s="698"/>
      <c r="CQ49" s="699"/>
      <c r="CR49" s="739">
        <v>1043420498</v>
      </c>
      <c r="CS49" s="719"/>
      <c r="CT49" s="719"/>
      <c r="CU49" s="719"/>
      <c r="CV49" s="719"/>
      <c r="CW49" s="719"/>
      <c r="CX49" s="719"/>
      <c r="CY49" s="750"/>
      <c r="CZ49" s="744">
        <v>100</v>
      </c>
      <c r="DA49" s="751"/>
      <c r="DB49" s="751"/>
      <c r="DC49" s="752"/>
      <c r="DD49" s="753">
        <v>508885678</v>
      </c>
      <c r="DE49" s="719"/>
      <c r="DF49" s="719"/>
      <c r="DG49" s="719"/>
      <c r="DH49" s="719"/>
      <c r="DI49" s="719"/>
      <c r="DJ49" s="719"/>
      <c r="DK49" s="750"/>
      <c r="DL49" s="754"/>
      <c r="DM49" s="755"/>
      <c r="DN49" s="755"/>
      <c r="DO49" s="755"/>
      <c r="DP49" s="755"/>
      <c r="DQ49" s="755"/>
      <c r="DR49" s="755"/>
      <c r="DS49" s="755"/>
      <c r="DT49" s="755"/>
      <c r="DU49" s="755"/>
      <c r="DV49" s="756"/>
      <c r="DW49" s="757"/>
      <c r="DX49" s="758"/>
      <c r="DY49" s="758"/>
      <c r="DZ49" s="758"/>
      <c r="EA49" s="758"/>
      <c r="EB49" s="758"/>
      <c r="EC49" s="759"/>
    </row>
  </sheetData>
  <sheetProtection algorithmName="SHA-512" hashValue="MngRkczMQrLBLmM3ihMuvyzK7cYIb550vgtH4xFTOWY1DGpn3c/+5bb7So+hpEHLhO5i0HhdLXbTHAt6Or9qiw==" saltValue="shHLSg5XwYyQ87jSPBO3f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88" customWidth="1"/>
    <col min="131" max="131" width="1.6328125" style="288" customWidth="1"/>
    <col min="132" max="16384" width="9" style="288"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95" t="s">
        <v>366</v>
      </c>
      <c r="DK2" s="796"/>
      <c r="DL2" s="796"/>
      <c r="DM2" s="796"/>
      <c r="DN2" s="796"/>
      <c r="DO2" s="797"/>
      <c r="DP2" s="249"/>
      <c r="DQ2" s="795" t="s">
        <v>367</v>
      </c>
      <c r="DR2" s="796"/>
      <c r="DS2" s="796"/>
      <c r="DT2" s="796"/>
      <c r="DU2" s="796"/>
      <c r="DV2" s="796"/>
      <c r="DW2" s="796"/>
      <c r="DX2" s="796"/>
      <c r="DY2" s="796"/>
      <c r="DZ2" s="797"/>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798" t="s">
        <v>368</v>
      </c>
      <c r="B4" s="798"/>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c r="AD4" s="798"/>
      <c r="AE4" s="798"/>
      <c r="AF4" s="798"/>
      <c r="AG4" s="798"/>
      <c r="AH4" s="798"/>
      <c r="AI4" s="798"/>
      <c r="AJ4" s="798"/>
      <c r="AK4" s="798"/>
      <c r="AL4" s="798"/>
      <c r="AM4" s="798"/>
      <c r="AN4" s="798"/>
      <c r="AO4" s="798"/>
      <c r="AP4" s="798"/>
      <c r="AQ4" s="798"/>
      <c r="AR4" s="798"/>
      <c r="AS4" s="798"/>
      <c r="AT4" s="798"/>
      <c r="AU4" s="798"/>
      <c r="AV4" s="798"/>
      <c r="AW4" s="798"/>
      <c r="AX4" s="798"/>
      <c r="AY4" s="798"/>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789" t="s">
        <v>370</v>
      </c>
      <c r="B5" s="790"/>
      <c r="C5" s="790"/>
      <c r="D5" s="790"/>
      <c r="E5" s="790"/>
      <c r="F5" s="790"/>
      <c r="G5" s="790"/>
      <c r="H5" s="790"/>
      <c r="I5" s="790"/>
      <c r="J5" s="790"/>
      <c r="K5" s="790"/>
      <c r="L5" s="790"/>
      <c r="M5" s="790"/>
      <c r="N5" s="790"/>
      <c r="O5" s="790"/>
      <c r="P5" s="791"/>
      <c r="Q5" s="766" t="s">
        <v>371</v>
      </c>
      <c r="R5" s="767"/>
      <c r="S5" s="767"/>
      <c r="T5" s="767"/>
      <c r="U5" s="768"/>
      <c r="V5" s="766" t="s">
        <v>372</v>
      </c>
      <c r="W5" s="767"/>
      <c r="X5" s="767"/>
      <c r="Y5" s="767"/>
      <c r="Z5" s="768"/>
      <c r="AA5" s="766" t="s">
        <v>373</v>
      </c>
      <c r="AB5" s="767"/>
      <c r="AC5" s="767"/>
      <c r="AD5" s="767"/>
      <c r="AE5" s="767"/>
      <c r="AF5" s="799" t="s">
        <v>374</v>
      </c>
      <c r="AG5" s="767"/>
      <c r="AH5" s="767"/>
      <c r="AI5" s="767"/>
      <c r="AJ5" s="778"/>
      <c r="AK5" s="767" t="s">
        <v>375</v>
      </c>
      <c r="AL5" s="767"/>
      <c r="AM5" s="767"/>
      <c r="AN5" s="767"/>
      <c r="AO5" s="768"/>
      <c r="AP5" s="766" t="s">
        <v>376</v>
      </c>
      <c r="AQ5" s="767"/>
      <c r="AR5" s="767"/>
      <c r="AS5" s="767"/>
      <c r="AT5" s="768"/>
      <c r="AU5" s="766" t="s">
        <v>377</v>
      </c>
      <c r="AV5" s="767"/>
      <c r="AW5" s="767"/>
      <c r="AX5" s="767"/>
      <c r="AY5" s="778"/>
      <c r="AZ5" s="256"/>
      <c r="BA5" s="256"/>
      <c r="BB5" s="256"/>
      <c r="BC5" s="256"/>
      <c r="BD5" s="256"/>
      <c r="BE5" s="257"/>
      <c r="BF5" s="257"/>
      <c r="BG5" s="257"/>
      <c r="BH5" s="257"/>
      <c r="BI5" s="257"/>
      <c r="BJ5" s="257"/>
      <c r="BK5" s="257"/>
      <c r="BL5" s="257"/>
      <c r="BM5" s="257"/>
      <c r="BN5" s="257"/>
      <c r="BO5" s="257"/>
      <c r="BP5" s="257"/>
      <c r="BQ5" s="789" t="s">
        <v>378</v>
      </c>
      <c r="BR5" s="790"/>
      <c r="BS5" s="790"/>
      <c r="BT5" s="790"/>
      <c r="BU5" s="790"/>
      <c r="BV5" s="790"/>
      <c r="BW5" s="790"/>
      <c r="BX5" s="790"/>
      <c r="BY5" s="790"/>
      <c r="BZ5" s="790"/>
      <c r="CA5" s="790"/>
      <c r="CB5" s="790"/>
      <c r="CC5" s="790"/>
      <c r="CD5" s="790"/>
      <c r="CE5" s="790"/>
      <c r="CF5" s="790"/>
      <c r="CG5" s="791"/>
      <c r="CH5" s="766" t="s">
        <v>379</v>
      </c>
      <c r="CI5" s="767"/>
      <c r="CJ5" s="767"/>
      <c r="CK5" s="767"/>
      <c r="CL5" s="768"/>
      <c r="CM5" s="766" t="s">
        <v>380</v>
      </c>
      <c r="CN5" s="767"/>
      <c r="CO5" s="767"/>
      <c r="CP5" s="767"/>
      <c r="CQ5" s="768"/>
      <c r="CR5" s="766" t="s">
        <v>381</v>
      </c>
      <c r="CS5" s="767"/>
      <c r="CT5" s="767"/>
      <c r="CU5" s="767"/>
      <c r="CV5" s="768"/>
      <c r="CW5" s="766" t="s">
        <v>382</v>
      </c>
      <c r="CX5" s="767"/>
      <c r="CY5" s="767"/>
      <c r="CZ5" s="767"/>
      <c r="DA5" s="768"/>
      <c r="DB5" s="766" t="s">
        <v>383</v>
      </c>
      <c r="DC5" s="767"/>
      <c r="DD5" s="767"/>
      <c r="DE5" s="767"/>
      <c r="DF5" s="768"/>
      <c r="DG5" s="772" t="s">
        <v>384</v>
      </c>
      <c r="DH5" s="773"/>
      <c r="DI5" s="773"/>
      <c r="DJ5" s="773"/>
      <c r="DK5" s="774"/>
      <c r="DL5" s="772" t="s">
        <v>385</v>
      </c>
      <c r="DM5" s="773"/>
      <c r="DN5" s="773"/>
      <c r="DO5" s="773"/>
      <c r="DP5" s="774"/>
      <c r="DQ5" s="766" t="s">
        <v>386</v>
      </c>
      <c r="DR5" s="767"/>
      <c r="DS5" s="767"/>
      <c r="DT5" s="767"/>
      <c r="DU5" s="768"/>
      <c r="DV5" s="766" t="s">
        <v>377</v>
      </c>
      <c r="DW5" s="767"/>
      <c r="DX5" s="767"/>
      <c r="DY5" s="767"/>
      <c r="DZ5" s="778"/>
      <c r="EA5" s="254"/>
    </row>
    <row r="6" spans="1:131" s="255" customFormat="1" ht="26.25" customHeight="1" thickBot="1" x14ac:dyDescent="0.25">
      <c r="A6" s="792"/>
      <c r="B6" s="793"/>
      <c r="C6" s="793"/>
      <c r="D6" s="793"/>
      <c r="E6" s="793"/>
      <c r="F6" s="793"/>
      <c r="G6" s="793"/>
      <c r="H6" s="793"/>
      <c r="I6" s="793"/>
      <c r="J6" s="793"/>
      <c r="K6" s="793"/>
      <c r="L6" s="793"/>
      <c r="M6" s="793"/>
      <c r="N6" s="793"/>
      <c r="O6" s="793"/>
      <c r="P6" s="794"/>
      <c r="Q6" s="769"/>
      <c r="R6" s="770"/>
      <c r="S6" s="770"/>
      <c r="T6" s="770"/>
      <c r="U6" s="771"/>
      <c r="V6" s="769"/>
      <c r="W6" s="770"/>
      <c r="X6" s="770"/>
      <c r="Y6" s="770"/>
      <c r="Z6" s="771"/>
      <c r="AA6" s="769"/>
      <c r="AB6" s="770"/>
      <c r="AC6" s="770"/>
      <c r="AD6" s="770"/>
      <c r="AE6" s="770"/>
      <c r="AF6" s="800"/>
      <c r="AG6" s="770"/>
      <c r="AH6" s="770"/>
      <c r="AI6" s="770"/>
      <c r="AJ6" s="779"/>
      <c r="AK6" s="770"/>
      <c r="AL6" s="770"/>
      <c r="AM6" s="770"/>
      <c r="AN6" s="770"/>
      <c r="AO6" s="771"/>
      <c r="AP6" s="769"/>
      <c r="AQ6" s="770"/>
      <c r="AR6" s="770"/>
      <c r="AS6" s="770"/>
      <c r="AT6" s="771"/>
      <c r="AU6" s="769"/>
      <c r="AV6" s="770"/>
      <c r="AW6" s="770"/>
      <c r="AX6" s="770"/>
      <c r="AY6" s="779"/>
      <c r="AZ6" s="252"/>
      <c r="BA6" s="252"/>
      <c r="BB6" s="252"/>
      <c r="BC6" s="252"/>
      <c r="BD6" s="252"/>
      <c r="BE6" s="253"/>
      <c r="BF6" s="253"/>
      <c r="BG6" s="253"/>
      <c r="BH6" s="253"/>
      <c r="BI6" s="253"/>
      <c r="BJ6" s="253"/>
      <c r="BK6" s="253"/>
      <c r="BL6" s="253"/>
      <c r="BM6" s="253"/>
      <c r="BN6" s="253"/>
      <c r="BO6" s="253"/>
      <c r="BP6" s="253"/>
      <c r="BQ6" s="792"/>
      <c r="BR6" s="793"/>
      <c r="BS6" s="793"/>
      <c r="BT6" s="793"/>
      <c r="BU6" s="793"/>
      <c r="BV6" s="793"/>
      <c r="BW6" s="793"/>
      <c r="BX6" s="793"/>
      <c r="BY6" s="793"/>
      <c r="BZ6" s="793"/>
      <c r="CA6" s="793"/>
      <c r="CB6" s="793"/>
      <c r="CC6" s="793"/>
      <c r="CD6" s="793"/>
      <c r="CE6" s="793"/>
      <c r="CF6" s="793"/>
      <c r="CG6" s="794"/>
      <c r="CH6" s="769"/>
      <c r="CI6" s="770"/>
      <c r="CJ6" s="770"/>
      <c r="CK6" s="770"/>
      <c r="CL6" s="771"/>
      <c r="CM6" s="769"/>
      <c r="CN6" s="770"/>
      <c r="CO6" s="770"/>
      <c r="CP6" s="770"/>
      <c r="CQ6" s="771"/>
      <c r="CR6" s="769"/>
      <c r="CS6" s="770"/>
      <c r="CT6" s="770"/>
      <c r="CU6" s="770"/>
      <c r="CV6" s="771"/>
      <c r="CW6" s="769"/>
      <c r="CX6" s="770"/>
      <c r="CY6" s="770"/>
      <c r="CZ6" s="770"/>
      <c r="DA6" s="771"/>
      <c r="DB6" s="769"/>
      <c r="DC6" s="770"/>
      <c r="DD6" s="770"/>
      <c r="DE6" s="770"/>
      <c r="DF6" s="771"/>
      <c r="DG6" s="775"/>
      <c r="DH6" s="776"/>
      <c r="DI6" s="776"/>
      <c r="DJ6" s="776"/>
      <c r="DK6" s="777"/>
      <c r="DL6" s="775"/>
      <c r="DM6" s="776"/>
      <c r="DN6" s="776"/>
      <c r="DO6" s="776"/>
      <c r="DP6" s="777"/>
      <c r="DQ6" s="769"/>
      <c r="DR6" s="770"/>
      <c r="DS6" s="770"/>
      <c r="DT6" s="770"/>
      <c r="DU6" s="771"/>
      <c r="DV6" s="769"/>
      <c r="DW6" s="770"/>
      <c r="DX6" s="770"/>
      <c r="DY6" s="770"/>
      <c r="DZ6" s="779"/>
      <c r="EA6" s="254"/>
    </row>
    <row r="7" spans="1:131" s="255" customFormat="1" ht="26.25" customHeight="1" thickTop="1" x14ac:dyDescent="0.2">
      <c r="A7" s="258">
        <v>1</v>
      </c>
      <c r="B7" s="780" t="s">
        <v>387</v>
      </c>
      <c r="C7" s="781"/>
      <c r="D7" s="781"/>
      <c r="E7" s="781"/>
      <c r="F7" s="781"/>
      <c r="G7" s="781"/>
      <c r="H7" s="781"/>
      <c r="I7" s="781"/>
      <c r="J7" s="781"/>
      <c r="K7" s="781"/>
      <c r="L7" s="781"/>
      <c r="M7" s="781"/>
      <c r="N7" s="781"/>
      <c r="O7" s="781"/>
      <c r="P7" s="782"/>
      <c r="Q7" s="783">
        <v>1009715</v>
      </c>
      <c r="R7" s="784"/>
      <c r="S7" s="784"/>
      <c r="T7" s="784"/>
      <c r="U7" s="784"/>
      <c r="V7" s="784">
        <v>996672</v>
      </c>
      <c r="W7" s="784"/>
      <c r="X7" s="784"/>
      <c r="Y7" s="784"/>
      <c r="Z7" s="784"/>
      <c r="AA7" s="784">
        <v>13043</v>
      </c>
      <c r="AB7" s="784"/>
      <c r="AC7" s="784"/>
      <c r="AD7" s="784"/>
      <c r="AE7" s="785"/>
      <c r="AF7" s="786">
        <v>300</v>
      </c>
      <c r="AG7" s="787"/>
      <c r="AH7" s="787"/>
      <c r="AI7" s="787"/>
      <c r="AJ7" s="788"/>
      <c r="AK7" s="823">
        <v>1475</v>
      </c>
      <c r="AL7" s="824"/>
      <c r="AM7" s="824"/>
      <c r="AN7" s="824"/>
      <c r="AO7" s="824"/>
      <c r="AP7" s="824">
        <v>1185902</v>
      </c>
      <c r="AQ7" s="824"/>
      <c r="AR7" s="824"/>
      <c r="AS7" s="824"/>
      <c r="AT7" s="824"/>
      <c r="AU7" s="825"/>
      <c r="AV7" s="825"/>
      <c r="AW7" s="825"/>
      <c r="AX7" s="825"/>
      <c r="AY7" s="826"/>
      <c r="AZ7" s="252"/>
      <c r="BA7" s="252"/>
      <c r="BB7" s="252"/>
      <c r="BC7" s="252"/>
      <c r="BD7" s="252"/>
      <c r="BE7" s="253"/>
      <c r="BF7" s="253"/>
      <c r="BG7" s="253"/>
      <c r="BH7" s="253"/>
      <c r="BI7" s="253"/>
      <c r="BJ7" s="253"/>
      <c r="BK7" s="253"/>
      <c r="BL7" s="253"/>
      <c r="BM7" s="253"/>
      <c r="BN7" s="253"/>
      <c r="BO7" s="253"/>
      <c r="BP7" s="253"/>
      <c r="BQ7" s="259">
        <v>1</v>
      </c>
      <c r="BR7" s="385"/>
      <c r="BS7" s="827" t="s">
        <v>605</v>
      </c>
      <c r="BT7" s="828"/>
      <c r="BU7" s="828"/>
      <c r="BV7" s="828"/>
      <c r="BW7" s="828"/>
      <c r="BX7" s="828"/>
      <c r="BY7" s="828"/>
      <c r="BZ7" s="828"/>
      <c r="CA7" s="828"/>
      <c r="CB7" s="828"/>
      <c r="CC7" s="828"/>
      <c r="CD7" s="828"/>
      <c r="CE7" s="828"/>
      <c r="CF7" s="828"/>
      <c r="CG7" s="829"/>
      <c r="CH7" s="820">
        <v>-0.3</v>
      </c>
      <c r="CI7" s="821"/>
      <c r="CJ7" s="821"/>
      <c r="CK7" s="821"/>
      <c r="CL7" s="822"/>
      <c r="CM7" s="820">
        <v>349</v>
      </c>
      <c r="CN7" s="821"/>
      <c r="CO7" s="821"/>
      <c r="CP7" s="821"/>
      <c r="CQ7" s="822"/>
      <c r="CR7" s="820">
        <v>300</v>
      </c>
      <c r="CS7" s="821"/>
      <c r="CT7" s="821"/>
      <c r="CU7" s="821"/>
      <c r="CV7" s="822"/>
      <c r="CW7" s="820">
        <v>216</v>
      </c>
      <c r="CX7" s="821"/>
      <c r="CY7" s="821"/>
      <c r="CZ7" s="821"/>
      <c r="DA7" s="822"/>
      <c r="DB7" s="820" t="s">
        <v>536</v>
      </c>
      <c r="DC7" s="821"/>
      <c r="DD7" s="821"/>
      <c r="DE7" s="821"/>
      <c r="DF7" s="822"/>
      <c r="DG7" s="820" t="s">
        <v>536</v>
      </c>
      <c r="DH7" s="821"/>
      <c r="DI7" s="821"/>
      <c r="DJ7" s="821"/>
      <c r="DK7" s="822"/>
      <c r="DL7" s="820" t="s">
        <v>536</v>
      </c>
      <c r="DM7" s="821"/>
      <c r="DN7" s="821"/>
      <c r="DO7" s="821"/>
      <c r="DP7" s="822"/>
      <c r="DQ7" s="820" t="s">
        <v>536</v>
      </c>
      <c r="DR7" s="821"/>
      <c r="DS7" s="821"/>
      <c r="DT7" s="821"/>
      <c r="DU7" s="822"/>
      <c r="DV7" s="801" t="s">
        <v>606</v>
      </c>
      <c r="DW7" s="802"/>
      <c r="DX7" s="802"/>
      <c r="DY7" s="802"/>
      <c r="DZ7" s="803"/>
      <c r="EA7" s="254"/>
    </row>
    <row r="8" spans="1:131" s="255" customFormat="1" ht="26.25" customHeight="1" x14ac:dyDescent="0.2">
      <c r="A8" s="260">
        <v>2</v>
      </c>
      <c r="B8" s="804" t="s">
        <v>388</v>
      </c>
      <c r="C8" s="805"/>
      <c r="D8" s="805"/>
      <c r="E8" s="805"/>
      <c r="F8" s="805"/>
      <c r="G8" s="805"/>
      <c r="H8" s="805"/>
      <c r="I8" s="805"/>
      <c r="J8" s="805"/>
      <c r="K8" s="805"/>
      <c r="L8" s="805"/>
      <c r="M8" s="805"/>
      <c r="N8" s="805"/>
      <c r="O8" s="805"/>
      <c r="P8" s="806"/>
      <c r="Q8" s="807">
        <v>270</v>
      </c>
      <c r="R8" s="808"/>
      <c r="S8" s="808"/>
      <c r="T8" s="808"/>
      <c r="U8" s="808"/>
      <c r="V8" s="808">
        <v>99</v>
      </c>
      <c r="W8" s="808"/>
      <c r="X8" s="808"/>
      <c r="Y8" s="808"/>
      <c r="Z8" s="808"/>
      <c r="AA8" s="808">
        <v>171</v>
      </c>
      <c r="AB8" s="808"/>
      <c r="AC8" s="808"/>
      <c r="AD8" s="808"/>
      <c r="AE8" s="809"/>
      <c r="AF8" s="810" t="s">
        <v>389</v>
      </c>
      <c r="AG8" s="811"/>
      <c r="AH8" s="811"/>
      <c r="AI8" s="811"/>
      <c r="AJ8" s="812"/>
      <c r="AK8" s="813">
        <v>3</v>
      </c>
      <c r="AL8" s="814"/>
      <c r="AM8" s="814"/>
      <c r="AN8" s="814"/>
      <c r="AO8" s="814"/>
      <c r="AP8" s="814">
        <v>876</v>
      </c>
      <c r="AQ8" s="814"/>
      <c r="AR8" s="814"/>
      <c r="AS8" s="814"/>
      <c r="AT8" s="814"/>
      <c r="AU8" s="815"/>
      <c r="AV8" s="815"/>
      <c r="AW8" s="815"/>
      <c r="AX8" s="815"/>
      <c r="AY8" s="816"/>
      <c r="AZ8" s="252"/>
      <c r="BA8" s="252"/>
      <c r="BB8" s="252"/>
      <c r="BC8" s="252"/>
      <c r="BD8" s="252"/>
      <c r="BE8" s="253"/>
      <c r="BF8" s="253"/>
      <c r="BG8" s="253"/>
      <c r="BH8" s="253"/>
      <c r="BI8" s="253"/>
      <c r="BJ8" s="253"/>
      <c r="BK8" s="253"/>
      <c r="BL8" s="253"/>
      <c r="BM8" s="253"/>
      <c r="BN8" s="253"/>
      <c r="BO8" s="253"/>
      <c r="BP8" s="253"/>
      <c r="BQ8" s="261">
        <v>2</v>
      </c>
      <c r="BR8" s="386" t="s">
        <v>607</v>
      </c>
      <c r="BS8" s="817" t="s">
        <v>608</v>
      </c>
      <c r="BT8" s="818"/>
      <c r="BU8" s="818"/>
      <c r="BV8" s="818"/>
      <c r="BW8" s="818"/>
      <c r="BX8" s="818"/>
      <c r="BY8" s="818"/>
      <c r="BZ8" s="818"/>
      <c r="CA8" s="818"/>
      <c r="CB8" s="818"/>
      <c r="CC8" s="818"/>
      <c r="CD8" s="818"/>
      <c r="CE8" s="818"/>
      <c r="CF8" s="818"/>
      <c r="CG8" s="819"/>
      <c r="CH8" s="830">
        <v>-384</v>
      </c>
      <c r="CI8" s="831"/>
      <c r="CJ8" s="831"/>
      <c r="CK8" s="831"/>
      <c r="CL8" s="832"/>
      <c r="CM8" s="830">
        <v>3900</v>
      </c>
      <c r="CN8" s="831"/>
      <c r="CO8" s="831"/>
      <c r="CP8" s="831"/>
      <c r="CQ8" s="832"/>
      <c r="CR8" s="830">
        <v>1140</v>
      </c>
      <c r="CS8" s="831"/>
      <c r="CT8" s="831"/>
      <c r="CU8" s="831"/>
      <c r="CV8" s="832"/>
      <c r="CW8" s="830">
        <v>1987</v>
      </c>
      <c r="CX8" s="831"/>
      <c r="CY8" s="831"/>
      <c r="CZ8" s="831"/>
      <c r="DA8" s="832"/>
      <c r="DB8" s="830" t="s">
        <v>536</v>
      </c>
      <c r="DC8" s="831"/>
      <c r="DD8" s="831"/>
      <c r="DE8" s="831"/>
      <c r="DF8" s="832"/>
      <c r="DG8" s="830" t="s">
        <v>536</v>
      </c>
      <c r="DH8" s="831"/>
      <c r="DI8" s="831"/>
      <c r="DJ8" s="831"/>
      <c r="DK8" s="832"/>
      <c r="DL8" s="830">
        <v>3300</v>
      </c>
      <c r="DM8" s="831"/>
      <c r="DN8" s="831"/>
      <c r="DO8" s="831"/>
      <c r="DP8" s="832"/>
      <c r="DQ8" s="830">
        <v>1650</v>
      </c>
      <c r="DR8" s="831"/>
      <c r="DS8" s="831"/>
      <c r="DT8" s="831"/>
      <c r="DU8" s="832"/>
      <c r="DV8" s="833"/>
      <c r="DW8" s="834"/>
      <c r="DX8" s="834"/>
      <c r="DY8" s="834"/>
      <c r="DZ8" s="835"/>
      <c r="EA8" s="254"/>
    </row>
    <row r="9" spans="1:131" s="255" customFormat="1" ht="26.25" customHeight="1" x14ac:dyDescent="0.2">
      <c r="A9" s="260">
        <v>3</v>
      </c>
      <c r="B9" s="804" t="s">
        <v>390</v>
      </c>
      <c r="C9" s="805"/>
      <c r="D9" s="805"/>
      <c r="E9" s="805"/>
      <c r="F9" s="805"/>
      <c r="G9" s="805"/>
      <c r="H9" s="805"/>
      <c r="I9" s="805"/>
      <c r="J9" s="805"/>
      <c r="K9" s="805"/>
      <c r="L9" s="805"/>
      <c r="M9" s="805"/>
      <c r="N9" s="805"/>
      <c r="O9" s="805"/>
      <c r="P9" s="806"/>
      <c r="Q9" s="807">
        <v>33594</v>
      </c>
      <c r="R9" s="808"/>
      <c r="S9" s="808"/>
      <c r="T9" s="808"/>
      <c r="U9" s="808"/>
      <c r="V9" s="808">
        <v>32886</v>
      </c>
      <c r="W9" s="808"/>
      <c r="X9" s="808"/>
      <c r="Y9" s="808"/>
      <c r="Z9" s="808"/>
      <c r="AA9" s="808">
        <v>708</v>
      </c>
      <c r="AB9" s="808"/>
      <c r="AC9" s="808"/>
      <c r="AD9" s="808"/>
      <c r="AE9" s="809"/>
      <c r="AF9" s="810" t="s">
        <v>389</v>
      </c>
      <c r="AG9" s="811"/>
      <c r="AH9" s="811"/>
      <c r="AI9" s="811"/>
      <c r="AJ9" s="812"/>
      <c r="AK9" s="813">
        <v>1615</v>
      </c>
      <c r="AL9" s="814"/>
      <c r="AM9" s="814"/>
      <c r="AN9" s="814"/>
      <c r="AO9" s="814"/>
      <c r="AP9" s="814">
        <v>90676</v>
      </c>
      <c r="AQ9" s="814"/>
      <c r="AR9" s="814"/>
      <c r="AS9" s="814"/>
      <c r="AT9" s="814"/>
      <c r="AU9" s="815"/>
      <c r="AV9" s="815"/>
      <c r="AW9" s="815"/>
      <c r="AX9" s="815"/>
      <c r="AY9" s="816"/>
      <c r="AZ9" s="252"/>
      <c r="BA9" s="252"/>
      <c r="BB9" s="252"/>
      <c r="BC9" s="252"/>
      <c r="BD9" s="252"/>
      <c r="BE9" s="253"/>
      <c r="BF9" s="253"/>
      <c r="BG9" s="253"/>
      <c r="BH9" s="253"/>
      <c r="BI9" s="253"/>
      <c r="BJ9" s="253"/>
      <c r="BK9" s="253"/>
      <c r="BL9" s="253"/>
      <c r="BM9" s="253"/>
      <c r="BN9" s="253"/>
      <c r="BO9" s="253"/>
      <c r="BP9" s="253"/>
      <c r="BQ9" s="261">
        <v>3</v>
      </c>
      <c r="BR9" s="386"/>
      <c r="BS9" s="817" t="s">
        <v>609</v>
      </c>
      <c r="BT9" s="818"/>
      <c r="BU9" s="818"/>
      <c r="BV9" s="818"/>
      <c r="BW9" s="818"/>
      <c r="BX9" s="818"/>
      <c r="BY9" s="818"/>
      <c r="BZ9" s="818"/>
      <c r="CA9" s="818"/>
      <c r="CB9" s="818"/>
      <c r="CC9" s="818"/>
      <c r="CD9" s="818"/>
      <c r="CE9" s="818"/>
      <c r="CF9" s="818"/>
      <c r="CG9" s="819"/>
      <c r="CH9" s="830">
        <v>10</v>
      </c>
      <c r="CI9" s="831"/>
      <c r="CJ9" s="831"/>
      <c r="CK9" s="831"/>
      <c r="CL9" s="832"/>
      <c r="CM9" s="830">
        <v>223</v>
      </c>
      <c r="CN9" s="831"/>
      <c r="CO9" s="831"/>
      <c r="CP9" s="831"/>
      <c r="CQ9" s="832"/>
      <c r="CR9" s="830">
        <v>50</v>
      </c>
      <c r="CS9" s="831"/>
      <c r="CT9" s="831"/>
      <c r="CU9" s="831"/>
      <c r="CV9" s="832"/>
      <c r="CW9" s="830" t="s">
        <v>536</v>
      </c>
      <c r="CX9" s="831"/>
      <c r="CY9" s="831"/>
      <c r="CZ9" s="831"/>
      <c r="DA9" s="832"/>
      <c r="DB9" s="830" t="s">
        <v>536</v>
      </c>
      <c r="DC9" s="831"/>
      <c r="DD9" s="831"/>
      <c r="DE9" s="831"/>
      <c r="DF9" s="832"/>
      <c r="DG9" s="830" t="s">
        <v>536</v>
      </c>
      <c r="DH9" s="831"/>
      <c r="DI9" s="831"/>
      <c r="DJ9" s="831"/>
      <c r="DK9" s="832"/>
      <c r="DL9" s="830" t="s">
        <v>536</v>
      </c>
      <c r="DM9" s="831"/>
      <c r="DN9" s="831"/>
      <c r="DO9" s="831"/>
      <c r="DP9" s="832"/>
      <c r="DQ9" s="830" t="s">
        <v>536</v>
      </c>
      <c r="DR9" s="831"/>
      <c r="DS9" s="831"/>
      <c r="DT9" s="831"/>
      <c r="DU9" s="832"/>
      <c r="DV9" s="833"/>
      <c r="DW9" s="834"/>
      <c r="DX9" s="834"/>
      <c r="DY9" s="834"/>
      <c r="DZ9" s="835"/>
      <c r="EA9" s="254"/>
    </row>
    <row r="10" spans="1:131" s="255" customFormat="1" ht="26.25" customHeight="1" x14ac:dyDescent="0.2">
      <c r="A10" s="260">
        <v>4</v>
      </c>
      <c r="B10" s="804" t="s">
        <v>391</v>
      </c>
      <c r="C10" s="805"/>
      <c r="D10" s="805"/>
      <c r="E10" s="805"/>
      <c r="F10" s="805"/>
      <c r="G10" s="805"/>
      <c r="H10" s="805"/>
      <c r="I10" s="805"/>
      <c r="J10" s="805"/>
      <c r="K10" s="805"/>
      <c r="L10" s="805"/>
      <c r="M10" s="805"/>
      <c r="N10" s="805"/>
      <c r="O10" s="805"/>
      <c r="P10" s="806"/>
      <c r="Q10" s="807">
        <v>273252</v>
      </c>
      <c r="R10" s="808"/>
      <c r="S10" s="808"/>
      <c r="T10" s="808"/>
      <c r="U10" s="808"/>
      <c r="V10" s="808">
        <v>273252</v>
      </c>
      <c r="W10" s="808"/>
      <c r="X10" s="808"/>
      <c r="Y10" s="808"/>
      <c r="Z10" s="808"/>
      <c r="AA10" s="808">
        <v>0</v>
      </c>
      <c r="AB10" s="808"/>
      <c r="AC10" s="808"/>
      <c r="AD10" s="808"/>
      <c r="AE10" s="809"/>
      <c r="AF10" s="810" t="s">
        <v>392</v>
      </c>
      <c r="AG10" s="811"/>
      <c r="AH10" s="811"/>
      <c r="AI10" s="811"/>
      <c r="AJ10" s="812"/>
      <c r="AK10" s="813">
        <v>171074</v>
      </c>
      <c r="AL10" s="814"/>
      <c r="AM10" s="814"/>
      <c r="AN10" s="814"/>
      <c r="AO10" s="814"/>
      <c r="AP10" s="814">
        <v>25443</v>
      </c>
      <c r="AQ10" s="814"/>
      <c r="AR10" s="814"/>
      <c r="AS10" s="814"/>
      <c r="AT10" s="814"/>
      <c r="AU10" s="815"/>
      <c r="AV10" s="815"/>
      <c r="AW10" s="815"/>
      <c r="AX10" s="815"/>
      <c r="AY10" s="816"/>
      <c r="AZ10" s="252"/>
      <c r="BA10" s="252"/>
      <c r="BB10" s="252"/>
      <c r="BC10" s="252"/>
      <c r="BD10" s="252"/>
      <c r="BE10" s="253"/>
      <c r="BF10" s="253"/>
      <c r="BG10" s="253"/>
      <c r="BH10" s="253"/>
      <c r="BI10" s="253"/>
      <c r="BJ10" s="253"/>
      <c r="BK10" s="253"/>
      <c r="BL10" s="253"/>
      <c r="BM10" s="253"/>
      <c r="BN10" s="253"/>
      <c r="BO10" s="253"/>
      <c r="BP10" s="253"/>
      <c r="BQ10" s="261">
        <v>4</v>
      </c>
      <c r="BR10" s="386"/>
      <c r="BS10" s="817" t="s">
        <v>610</v>
      </c>
      <c r="BT10" s="818"/>
      <c r="BU10" s="818"/>
      <c r="BV10" s="818"/>
      <c r="BW10" s="818"/>
      <c r="BX10" s="818"/>
      <c r="BY10" s="818"/>
      <c r="BZ10" s="818"/>
      <c r="CA10" s="818"/>
      <c r="CB10" s="818"/>
      <c r="CC10" s="818"/>
      <c r="CD10" s="818"/>
      <c r="CE10" s="818"/>
      <c r="CF10" s="818"/>
      <c r="CG10" s="819"/>
      <c r="CH10" s="830">
        <v>93</v>
      </c>
      <c r="CI10" s="831"/>
      <c r="CJ10" s="831"/>
      <c r="CK10" s="831"/>
      <c r="CL10" s="832"/>
      <c r="CM10" s="830">
        <v>14966</v>
      </c>
      <c r="CN10" s="831"/>
      <c r="CO10" s="831"/>
      <c r="CP10" s="831"/>
      <c r="CQ10" s="832"/>
      <c r="CR10" s="830">
        <v>5400</v>
      </c>
      <c r="CS10" s="831"/>
      <c r="CT10" s="831"/>
      <c r="CU10" s="831"/>
      <c r="CV10" s="832"/>
      <c r="CW10" s="830">
        <v>1072</v>
      </c>
      <c r="CX10" s="831"/>
      <c r="CY10" s="831"/>
      <c r="CZ10" s="831"/>
      <c r="DA10" s="832"/>
      <c r="DB10" s="830" t="s">
        <v>536</v>
      </c>
      <c r="DC10" s="831"/>
      <c r="DD10" s="831"/>
      <c r="DE10" s="831"/>
      <c r="DF10" s="832"/>
      <c r="DG10" s="830" t="s">
        <v>536</v>
      </c>
      <c r="DH10" s="831"/>
      <c r="DI10" s="831"/>
      <c r="DJ10" s="831"/>
      <c r="DK10" s="832"/>
      <c r="DL10" s="830" t="s">
        <v>536</v>
      </c>
      <c r="DM10" s="831"/>
      <c r="DN10" s="831"/>
      <c r="DO10" s="831"/>
      <c r="DP10" s="832"/>
      <c r="DQ10" s="830" t="s">
        <v>536</v>
      </c>
      <c r="DR10" s="831"/>
      <c r="DS10" s="831"/>
      <c r="DT10" s="831"/>
      <c r="DU10" s="832"/>
      <c r="DV10" s="833"/>
      <c r="DW10" s="834"/>
      <c r="DX10" s="834"/>
      <c r="DY10" s="834"/>
      <c r="DZ10" s="835"/>
      <c r="EA10" s="254"/>
    </row>
    <row r="11" spans="1:131" s="255" customFormat="1" ht="26.25" customHeight="1" x14ac:dyDescent="0.2">
      <c r="A11" s="260">
        <v>5</v>
      </c>
      <c r="B11" s="804"/>
      <c r="C11" s="805"/>
      <c r="D11" s="805"/>
      <c r="E11" s="805"/>
      <c r="F11" s="805"/>
      <c r="G11" s="805"/>
      <c r="H11" s="805"/>
      <c r="I11" s="805"/>
      <c r="J11" s="805"/>
      <c r="K11" s="805"/>
      <c r="L11" s="805"/>
      <c r="M11" s="805"/>
      <c r="N11" s="805"/>
      <c r="O11" s="805"/>
      <c r="P11" s="806"/>
      <c r="Q11" s="807"/>
      <c r="R11" s="808"/>
      <c r="S11" s="808"/>
      <c r="T11" s="808"/>
      <c r="U11" s="808"/>
      <c r="V11" s="808"/>
      <c r="W11" s="808"/>
      <c r="X11" s="808"/>
      <c r="Y11" s="808"/>
      <c r="Z11" s="808"/>
      <c r="AA11" s="808"/>
      <c r="AB11" s="808"/>
      <c r="AC11" s="808"/>
      <c r="AD11" s="808"/>
      <c r="AE11" s="809"/>
      <c r="AF11" s="810"/>
      <c r="AG11" s="811"/>
      <c r="AH11" s="811"/>
      <c r="AI11" s="811"/>
      <c r="AJ11" s="812"/>
      <c r="AK11" s="813"/>
      <c r="AL11" s="814"/>
      <c r="AM11" s="814"/>
      <c r="AN11" s="814"/>
      <c r="AO11" s="814"/>
      <c r="AP11" s="814"/>
      <c r="AQ11" s="814"/>
      <c r="AR11" s="814"/>
      <c r="AS11" s="814"/>
      <c r="AT11" s="814"/>
      <c r="AU11" s="815"/>
      <c r="AV11" s="815"/>
      <c r="AW11" s="815"/>
      <c r="AX11" s="815"/>
      <c r="AY11" s="816"/>
      <c r="AZ11" s="252"/>
      <c r="BA11" s="252"/>
      <c r="BB11" s="252"/>
      <c r="BC11" s="252"/>
      <c r="BD11" s="252"/>
      <c r="BE11" s="253"/>
      <c r="BF11" s="253"/>
      <c r="BG11" s="253"/>
      <c r="BH11" s="253"/>
      <c r="BI11" s="253"/>
      <c r="BJ11" s="253"/>
      <c r="BK11" s="253"/>
      <c r="BL11" s="253"/>
      <c r="BM11" s="253"/>
      <c r="BN11" s="253"/>
      <c r="BO11" s="253"/>
      <c r="BP11" s="253"/>
      <c r="BQ11" s="261">
        <v>5</v>
      </c>
      <c r="BR11" s="386"/>
      <c r="BS11" s="817" t="s">
        <v>611</v>
      </c>
      <c r="BT11" s="818"/>
      <c r="BU11" s="818"/>
      <c r="BV11" s="818"/>
      <c r="BW11" s="818"/>
      <c r="BX11" s="818"/>
      <c r="BY11" s="818"/>
      <c r="BZ11" s="818"/>
      <c r="CA11" s="818"/>
      <c r="CB11" s="818"/>
      <c r="CC11" s="818"/>
      <c r="CD11" s="818"/>
      <c r="CE11" s="818"/>
      <c r="CF11" s="818"/>
      <c r="CG11" s="819"/>
      <c r="CH11" s="830">
        <v>-1</v>
      </c>
      <c r="CI11" s="831"/>
      <c r="CJ11" s="831"/>
      <c r="CK11" s="831"/>
      <c r="CL11" s="832"/>
      <c r="CM11" s="830">
        <v>193</v>
      </c>
      <c r="CN11" s="831"/>
      <c r="CO11" s="831"/>
      <c r="CP11" s="831"/>
      <c r="CQ11" s="832"/>
      <c r="CR11" s="830">
        <v>33</v>
      </c>
      <c r="CS11" s="831"/>
      <c r="CT11" s="831"/>
      <c r="CU11" s="831"/>
      <c r="CV11" s="832"/>
      <c r="CW11" s="830" t="s">
        <v>536</v>
      </c>
      <c r="CX11" s="831"/>
      <c r="CY11" s="831"/>
      <c r="CZ11" s="831"/>
      <c r="DA11" s="832"/>
      <c r="DB11" s="830" t="s">
        <v>536</v>
      </c>
      <c r="DC11" s="831"/>
      <c r="DD11" s="831"/>
      <c r="DE11" s="831"/>
      <c r="DF11" s="832"/>
      <c r="DG11" s="830" t="s">
        <v>536</v>
      </c>
      <c r="DH11" s="831"/>
      <c r="DI11" s="831"/>
      <c r="DJ11" s="831"/>
      <c r="DK11" s="832"/>
      <c r="DL11" s="830" t="s">
        <v>536</v>
      </c>
      <c r="DM11" s="831"/>
      <c r="DN11" s="831"/>
      <c r="DO11" s="831"/>
      <c r="DP11" s="832"/>
      <c r="DQ11" s="830" t="s">
        <v>536</v>
      </c>
      <c r="DR11" s="831"/>
      <c r="DS11" s="831"/>
      <c r="DT11" s="831"/>
      <c r="DU11" s="832"/>
      <c r="DV11" s="833" t="s">
        <v>612</v>
      </c>
      <c r="DW11" s="834"/>
      <c r="DX11" s="834"/>
      <c r="DY11" s="834"/>
      <c r="DZ11" s="835"/>
      <c r="EA11" s="254"/>
    </row>
    <row r="12" spans="1:131" s="255" customFormat="1" ht="26.25" customHeight="1" x14ac:dyDescent="0.2">
      <c r="A12" s="260">
        <v>6</v>
      </c>
      <c r="B12" s="804"/>
      <c r="C12" s="805"/>
      <c r="D12" s="805"/>
      <c r="E12" s="805"/>
      <c r="F12" s="805"/>
      <c r="G12" s="805"/>
      <c r="H12" s="805"/>
      <c r="I12" s="805"/>
      <c r="J12" s="805"/>
      <c r="K12" s="805"/>
      <c r="L12" s="805"/>
      <c r="M12" s="805"/>
      <c r="N12" s="805"/>
      <c r="O12" s="805"/>
      <c r="P12" s="806"/>
      <c r="Q12" s="807"/>
      <c r="R12" s="808"/>
      <c r="S12" s="808"/>
      <c r="T12" s="808"/>
      <c r="U12" s="808"/>
      <c r="V12" s="808"/>
      <c r="W12" s="808"/>
      <c r="X12" s="808"/>
      <c r="Y12" s="808"/>
      <c r="Z12" s="808"/>
      <c r="AA12" s="808"/>
      <c r="AB12" s="808"/>
      <c r="AC12" s="808"/>
      <c r="AD12" s="808"/>
      <c r="AE12" s="809"/>
      <c r="AF12" s="810"/>
      <c r="AG12" s="811"/>
      <c r="AH12" s="811"/>
      <c r="AI12" s="811"/>
      <c r="AJ12" s="812"/>
      <c r="AK12" s="813"/>
      <c r="AL12" s="814"/>
      <c r="AM12" s="814"/>
      <c r="AN12" s="814"/>
      <c r="AO12" s="814"/>
      <c r="AP12" s="814"/>
      <c r="AQ12" s="814"/>
      <c r="AR12" s="814"/>
      <c r="AS12" s="814"/>
      <c r="AT12" s="814"/>
      <c r="AU12" s="815"/>
      <c r="AV12" s="815"/>
      <c r="AW12" s="815"/>
      <c r="AX12" s="815"/>
      <c r="AY12" s="816"/>
      <c r="AZ12" s="252"/>
      <c r="BA12" s="252"/>
      <c r="BB12" s="252"/>
      <c r="BC12" s="252"/>
      <c r="BD12" s="252"/>
      <c r="BE12" s="253"/>
      <c r="BF12" s="253"/>
      <c r="BG12" s="253"/>
      <c r="BH12" s="253"/>
      <c r="BI12" s="253"/>
      <c r="BJ12" s="253"/>
      <c r="BK12" s="253"/>
      <c r="BL12" s="253"/>
      <c r="BM12" s="253"/>
      <c r="BN12" s="253"/>
      <c r="BO12" s="253"/>
      <c r="BP12" s="253"/>
      <c r="BQ12" s="261">
        <v>6</v>
      </c>
      <c r="BR12" s="386" t="s">
        <v>607</v>
      </c>
      <c r="BS12" s="836" t="s">
        <v>613</v>
      </c>
      <c r="BT12" s="837"/>
      <c r="BU12" s="837"/>
      <c r="BV12" s="837"/>
      <c r="BW12" s="837"/>
      <c r="BX12" s="837"/>
      <c r="BY12" s="837"/>
      <c r="BZ12" s="837"/>
      <c r="CA12" s="837"/>
      <c r="CB12" s="837"/>
      <c r="CC12" s="837"/>
      <c r="CD12" s="837"/>
      <c r="CE12" s="837"/>
      <c r="CF12" s="837"/>
      <c r="CG12" s="838"/>
      <c r="CH12" s="830">
        <v>93</v>
      </c>
      <c r="CI12" s="831"/>
      <c r="CJ12" s="831"/>
      <c r="CK12" s="831"/>
      <c r="CL12" s="832"/>
      <c r="CM12" s="830">
        <v>8304</v>
      </c>
      <c r="CN12" s="831"/>
      <c r="CO12" s="831"/>
      <c r="CP12" s="831"/>
      <c r="CQ12" s="832"/>
      <c r="CR12" s="830">
        <v>8814</v>
      </c>
      <c r="CS12" s="831"/>
      <c r="CT12" s="831"/>
      <c r="CU12" s="831"/>
      <c r="CV12" s="832"/>
      <c r="CW12" s="830">
        <v>1263</v>
      </c>
      <c r="CX12" s="831"/>
      <c r="CY12" s="831"/>
      <c r="CZ12" s="831"/>
      <c r="DA12" s="832"/>
      <c r="DB12" s="830" t="s">
        <v>536</v>
      </c>
      <c r="DC12" s="831"/>
      <c r="DD12" s="831"/>
      <c r="DE12" s="831"/>
      <c r="DF12" s="832"/>
      <c r="DG12" s="830" t="s">
        <v>536</v>
      </c>
      <c r="DH12" s="831"/>
      <c r="DI12" s="831"/>
      <c r="DJ12" s="831"/>
      <c r="DK12" s="832"/>
      <c r="DL12" s="830" t="s">
        <v>536</v>
      </c>
      <c r="DM12" s="831"/>
      <c r="DN12" s="831"/>
      <c r="DO12" s="831"/>
      <c r="DP12" s="832"/>
      <c r="DQ12" s="830" t="s">
        <v>536</v>
      </c>
      <c r="DR12" s="831"/>
      <c r="DS12" s="831"/>
      <c r="DT12" s="831"/>
      <c r="DU12" s="832"/>
      <c r="DV12" s="833"/>
      <c r="DW12" s="834"/>
      <c r="DX12" s="834"/>
      <c r="DY12" s="834"/>
      <c r="DZ12" s="835"/>
      <c r="EA12" s="254"/>
    </row>
    <row r="13" spans="1:131" s="255" customFormat="1" ht="26.25" customHeight="1" x14ac:dyDescent="0.2">
      <c r="A13" s="260">
        <v>7</v>
      </c>
      <c r="B13" s="804"/>
      <c r="C13" s="805"/>
      <c r="D13" s="805"/>
      <c r="E13" s="805"/>
      <c r="F13" s="805"/>
      <c r="G13" s="805"/>
      <c r="H13" s="805"/>
      <c r="I13" s="805"/>
      <c r="J13" s="805"/>
      <c r="K13" s="805"/>
      <c r="L13" s="805"/>
      <c r="M13" s="805"/>
      <c r="N13" s="805"/>
      <c r="O13" s="805"/>
      <c r="P13" s="806"/>
      <c r="Q13" s="807"/>
      <c r="R13" s="808"/>
      <c r="S13" s="808"/>
      <c r="T13" s="808"/>
      <c r="U13" s="808"/>
      <c r="V13" s="808"/>
      <c r="W13" s="808"/>
      <c r="X13" s="808"/>
      <c r="Y13" s="808"/>
      <c r="Z13" s="808"/>
      <c r="AA13" s="808"/>
      <c r="AB13" s="808"/>
      <c r="AC13" s="808"/>
      <c r="AD13" s="808"/>
      <c r="AE13" s="809"/>
      <c r="AF13" s="810"/>
      <c r="AG13" s="811"/>
      <c r="AH13" s="811"/>
      <c r="AI13" s="811"/>
      <c r="AJ13" s="812"/>
      <c r="AK13" s="813"/>
      <c r="AL13" s="814"/>
      <c r="AM13" s="814"/>
      <c r="AN13" s="814"/>
      <c r="AO13" s="814"/>
      <c r="AP13" s="814"/>
      <c r="AQ13" s="814"/>
      <c r="AR13" s="814"/>
      <c r="AS13" s="814"/>
      <c r="AT13" s="814"/>
      <c r="AU13" s="815"/>
      <c r="AV13" s="815"/>
      <c r="AW13" s="815"/>
      <c r="AX13" s="815"/>
      <c r="AY13" s="816"/>
      <c r="AZ13" s="252"/>
      <c r="BA13" s="252"/>
      <c r="BB13" s="252"/>
      <c r="BC13" s="252"/>
      <c r="BD13" s="252"/>
      <c r="BE13" s="253"/>
      <c r="BF13" s="253"/>
      <c r="BG13" s="253"/>
      <c r="BH13" s="253"/>
      <c r="BI13" s="253"/>
      <c r="BJ13" s="253"/>
      <c r="BK13" s="253"/>
      <c r="BL13" s="253"/>
      <c r="BM13" s="253"/>
      <c r="BN13" s="253"/>
      <c r="BO13" s="253"/>
      <c r="BP13" s="253"/>
      <c r="BQ13" s="261">
        <v>7</v>
      </c>
      <c r="BR13" s="386"/>
      <c r="BS13" s="817" t="s">
        <v>614</v>
      </c>
      <c r="BT13" s="818"/>
      <c r="BU13" s="818"/>
      <c r="BV13" s="818"/>
      <c r="BW13" s="818"/>
      <c r="BX13" s="818"/>
      <c r="BY13" s="818"/>
      <c r="BZ13" s="818"/>
      <c r="CA13" s="818"/>
      <c r="CB13" s="818"/>
      <c r="CC13" s="818"/>
      <c r="CD13" s="818"/>
      <c r="CE13" s="818"/>
      <c r="CF13" s="818"/>
      <c r="CG13" s="819"/>
      <c r="CH13" s="830">
        <v>-14</v>
      </c>
      <c r="CI13" s="831"/>
      <c r="CJ13" s="831"/>
      <c r="CK13" s="831"/>
      <c r="CL13" s="832"/>
      <c r="CM13" s="830">
        <v>1437</v>
      </c>
      <c r="CN13" s="831"/>
      <c r="CO13" s="831"/>
      <c r="CP13" s="831"/>
      <c r="CQ13" s="832"/>
      <c r="CR13" s="830">
        <v>30</v>
      </c>
      <c r="CS13" s="831"/>
      <c r="CT13" s="831"/>
      <c r="CU13" s="831"/>
      <c r="CV13" s="832"/>
      <c r="CW13" s="830">
        <v>80</v>
      </c>
      <c r="CX13" s="831"/>
      <c r="CY13" s="831"/>
      <c r="CZ13" s="831"/>
      <c r="DA13" s="832"/>
      <c r="DB13" s="830" t="s">
        <v>536</v>
      </c>
      <c r="DC13" s="831"/>
      <c r="DD13" s="831"/>
      <c r="DE13" s="831"/>
      <c r="DF13" s="832"/>
      <c r="DG13" s="830" t="s">
        <v>536</v>
      </c>
      <c r="DH13" s="831"/>
      <c r="DI13" s="831"/>
      <c r="DJ13" s="831"/>
      <c r="DK13" s="832"/>
      <c r="DL13" s="830" t="s">
        <v>536</v>
      </c>
      <c r="DM13" s="831"/>
      <c r="DN13" s="831"/>
      <c r="DO13" s="831"/>
      <c r="DP13" s="832"/>
      <c r="DQ13" s="830" t="s">
        <v>536</v>
      </c>
      <c r="DR13" s="831"/>
      <c r="DS13" s="831"/>
      <c r="DT13" s="831"/>
      <c r="DU13" s="832"/>
      <c r="DV13" s="833"/>
      <c r="DW13" s="834"/>
      <c r="DX13" s="834"/>
      <c r="DY13" s="834"/>
      <c r="DZ13" s="835"/>
      <c r="EA13" s="254"/>
    </row>
    <row r="14" spans="1:131" s="255" customFormat="1" ht="26.25" customHeight="1" x14ac:dyDescent="0.2">
      <c r="A14" s="260">
        <v>8</v>
      </c>
      <c r="B14" s="804"/>
      <c r="C14" s="805"/>
      <c r="D14" s="805"/>
      <c r="E14" s="805"/>
      <c r="F14" s="805"/>
      <c r="G14" s="805"/>
      <c r="H14" s="805"/>
      <c r="I14" s="805"/>
      <c r="J14" s="805"/>
      <c r="K14" s="805"/>
      <c r="L14" s="805"/>
      <c r="M14" s="805"/>
      <c r="N14" s="805"/>
      <c r="O14" s="805"/>
      <c r="P14" s="806"/>
      <c r="Q14" s="807"/>
      <c r="R14" s="808"/>
      <c r="S14" s="808"/>
      <c r="T14" s="808"/>
      <c r="U14" s="808"/>
      <c r="V14" s="808"/>
      <c r="W14" s="808"/>
      <c r="X14" s="808"/>
      <c r="Y14" s="808"/>
      <c r="Z14" s="808"/>
      <c r="AA14" s="808"/>
      <c r="AB14" s="808"/>
      <c r="AC14" s="808"/>
      <c r="AD14" s="808"/>
      <c r="AE14" s="809"/>
      <c r="AF14" s="810"/>
      <c r="AG14" s="811"/>
      <c r="AH14" s="811"/>
      <c r="AI14" s="811"/>
      <c r="AJ14" s="812"/>
      <c r="AK14" s="813"/>
      <c r="AL14" s="814"/>
      <c r="AM14" s="814"/>
      <c r="AN14" s="814"/>
      <c r="AO14" s="814"/>
      <c r="AP14" s="814"/>
      <c r="AQ14" s="814"/>
      <c r="AR14" s="814"/>
      <c r="AS14" s="814"/>
      <c r="AT14" s="814"/>
      <c r="AU14" s="815"/>
      <c r="AV14" s="815"/>
      <c r="AW14" s="815"/>
      <c r="AX14" s="815"/>
      <c r="AY14" s="816"/>
      <c r="AZ14" s="252"/>
      <c r="BA14" s="252"/>
      <c r="BB14" s="252"/>
      <c r="BC14" s="252"/>
      <c r="BD14" s="252"/>
      <c r="BE14" s="253"/>
      <c r="BF14" s="253"/>
      <c r="BG14" s="253"/>
      <c r="BH14" s="253"/>
      <c r="BI14" s="253"/>
      <c r="BJ14" s="253"/>
      <c r="BK14" s="253"/>
      <c r="BL14" s="253"/>
      <c r="BM14" s="253"/>
      <c r="BN14" s="253"/>
      <c r="BO14" s="253"/>
      <c r="BP14" s="253"/>
      <c r="BQ14" s="261">
        <v>8</v>
      </c>
      <c r="BR14" s="386"/>
      <c r="BS14" s="817" t="s">
        <v>615</v>
      </c>
      <c r="BT14" s="818"/>
      <c r="BU14" s="818"/>
      <c r="BV14" s="818"/>
      <c r="BW14" s="818"/>
      <c r="BX14" s="818"/>
      <c r="BY14" s="818"/>
      <c r="BZ14" s="818"/>
      <c r="CA14" s="818"/>
      <c r="CB14" s="818"/>
      <c r="CC14" s="818"/>
      <c r="CD14" s="818"/>
      <c r="CE14" s="818"/>
      <c r="CF14" s="818"/>
      <c r="CG14" s="819"/>
      <c r="CH14" s="830">
        <v>-96</v>
      </c>
      <c r="CI14" s="831"/>
      <c r="CJ14" s="831"/>
      <c r="CK14" s="831"/>
      <c r="CL14" s="832"/>
      <c r="CM14" s="830">
        <v>167</v>
      </c>
      <c r="CN14" s="831"/>
      <c r="CO14" s="831"/>
      <c r="CP14" s="831"/>
      <c r="CQ14" s="832"/>
      <c r="CR14" s="830">
        <v>100</v>
      </c>
      <c r="CS14" s="831"/>
      <c r="CT14" s="831"/>
      <c r="CU14" s="831"/>
      <c r="CV14" s="832"/>
      <c r="CW14" s="830">
        <v>401</v>
      </c>
      <c r="CX14" s="831"/>
      <c r="CY14" s="831"/>
      <c r="CZ14" s="831"/>
      <c r="DA14" s="832"/>
      <c r="DB14" s="830" t="s">
        <v>536</v>
      </c>
      <c r="DC14" s="831"/>
      <c r="DD14" s="831"/>
      <c r="DE14" s="831"/>
      <c r="DF14" s="832"/>
      <c r="DG14" s="830" t="s">
        <v>536</v>
      </c>
      <c r="DH14" s="831"/>
      <c r="DI14" s="831"/>
      <c r="DJ14" s="831"/>
      <c r="DK14" s="832"/>
      <c r="DL14" s="830" t="s">
        <v>536</v>
      </c>
      <c r="DM14" s="831"/>
      <c r="DN14" s="831"/>
      <c r="DO14" s="831"/>
      <c r="DP14" s="832"/>
      <c r="DQ14" s="830" t="s">
        <v>536</v>
      </c>
      <c r="DR14" s="831"/>
      <c r="DS14" s="831"/>
      <c r="DT14" s="831"/>
      <c r="DU14" s="832"/>
      <c r="DV14" s="833"/>
      <c r="DW14" s="834"/>
      <c r="DX14" s="834"/>
      <c r="DY14" s="834"/>
      <c r="DZ14" s="835"/>
      <c r="EA14" s="254"/>
    </row>
    <row r="15" spans="1:131" s="255" customFormat="1" ht="26.25" customHeight="1" x14ac:dyDescent="0.2">
      <c r="A15" s="260">
        <v>9</v>
      </c>
      <c r="B15" s="804"/>
      <c r="C15" s="805"/>
      <c r="D15" s="805"/>
      <c r="E15" s="805"/>
      <c r="F15" s="805"/>
      <c r="G15" s="805"/>
      <c r="H15" s="805"/>
      <c r="I15" s="805"/>
      <c r="J15" s="805"/>
      <c r="K15" s="805"/>
      <c r="L15" s="805"/>
      <c r="M15" s="805"/>
      <c r="N15" s="805"/>
      <c r="O15" s="805"/>
      <c r="P15" s="806"/>
      <c r="Q15" s="807"/>
      <c r="R15" s="808"/>
      <c r="S15" s="808"/>
      <c r="T15" s="808"/>
      <c r="U15" s="808"/>
      <c r="V15" s="808"/>
      <c r="W15" s="808"/>
      <c r="X15" s="808"/>
      <c r="Y15" s="808"/>
      <c r="Z15" s="808"/>
      <c r="AA15" s="808"/>
      <c r="AB15" s="808"/>
      <c r="AC15" s="808"/>
      <c r="AD15" s="808"/>
      <c r="AE15" s="809"/>
      <c r="AF15" s="810"/>
      <c r="AG15" s="811"/>
      <c r="AH15" s="811"/>
      <c r="AI15" s="811"/>
      <c r="AJ15" s="812"/>
      <c r="AK15" s="813"/>
      <c r="AL15" s="814"/>
      <c r="AM15" s="814"/>
      <c r="AN15" s="814"/>
      <c r="AO15" s="814"/>
      <c r="AP15" s="814"/>
      <c r="AQ15" s="814"/>
      <c r="AR15" s="814"/>
      <c r="AS15" s="814"/>
      <c r="AT15" s="814"/>
      <c r="AU15" s="815"/>
      <c r="AV15" s="815"/>
      <c r="AW15" s="815"/>
      <c r="AX15" s="815"/>
      <c r="AY15" s="816"/>
      <c r="AZ15" s="252"/>
      <c r="BA15" s="252"/>
      <c r="BB15" s="252"/>
      <c r="BC15" s="252"/>
      <c r="BD15" s="252"/>
      <c r="BE15" s="253"/>
      <c r="BF15" s="253"/>
      <c r="BG15" s="253"/>
      <c r="BH15" s="253"/>
      <c r="BI15" s="253"/>
      <c r="BJ15" s="253"/>
      <c r="BK15" s="253"/>
      <c r="BL15" s="253"/>
      <c r="BM15" s="253"/>
      <c r="BN15" s="253"/>
      <c r="BO15" s="253"/>
      <c r="BP15" s="253"/>
      <c r="BQ15" s="261">
        <v>9</v>
      </c>
      <c r="BR15" s="386"/>
      <c r="BS15" s="817" t="s">
        <v>616</v>
      </c>
      <c r="BT15" s="818"/>
      <c r="BU15" s="818"/>
      <c r="BV15" s="818"/>
      <c r="BW15" s="818"/>
      <c r="BX15" s="818"/>
      <c r="BY15" s="818"/>
      <c r="BZ15" s="818"/>
      <c r="CA15" s="818"/>
      <c r="CB15" s="818"/>
      <c r="CC15" s="818"/>
      <c r="CD15" s="818"/>
      <c r="CE15" s="818"/>
      <c r="CF15" s="818"/>
      <c r="CG15" s="819"/>
      <c r="CH15" s="830">
        <v>30</v>
      </c>
      <c r="CI15" s="831"/>
      <c r="CJ15" s="831"/>
      <c r="CK15" s="831"/>
      <c r="CL15" s="832"/>
      <c r="CM15" s="830">
        <v>910</v>
      </c>
      <c r="CN15" s="831"/>
      <c r="CO15" s="831"/>
      <c r="CP15" s="831"/>
      <c r="CQ15" s="832"/>
      <c r="CR15" s="830">
        <v>410</v>
      </c>
      <c r="CS15" s="831"/>
      <c r="CT15" s="831"/>
      <c r="CU15" s="831"/>
      <c r="CV15" s="832"/>
      <c r="CW15" s="830">
        <v>126</v>
      </c>
      <c r="CX15" s="831"/>
      <c r="CY15" s="831"/>
      <c r="CZ15" s="831"/>
      <c r="DA15" s="832"/>
      <c r="DB15" s="830">
        <v>1290</v>
      </c>
      <c r="DC15" s="831"/>
      <c r="DD15" s="831"/>
      <c r="DE15" s="831"/>
      <c r="DF15" s="832"/>
      <c r="DG15" s="830" t="s">
        <v>536</v>
      </c>
      <c r="DH15" s="831"/>
      <c r="DI15" s="831"/>
      <c r="DJ15" s="831"/>
      <c r="DK15" s="832"/>
      <c r="DL15" s="830" t="s">
        <v>536</v>
      </c>
      <c r="DM15" s="831"/>
      <c r="DN15" s="831"/>
      <c r="DO15" s="831"/>
      <c r="DP15" s="832"/>
      <c r="DQ15" s="830" t="s">
        <v>536</v>
      </c>
      <c r="DR15" s="831"/>
      <c r="DS15" s="831"/>
      <c r="DT15" s="831"/>
      <c r="DU15" s="832"/>
      <c r="DV15" s="833"/>
      <c r="DW15" s="834"/>
      <c r="DX15" s="834"/>
      <c r="DY15" s="834"/>
      <c r="DZ15" s="835"/>
      <c r="EA15" s="254"/>
    </row>
    <row r="16" spans="1:131" s="255" customFormat="1" ht="26.25" customHeight="1" x14ac:dyDescent="0.2">
      <c r="A16" s="260">
        <v>10</v>
      </c>
      <c r="B16" s="804"/>
      <c r="C16" s="805"/>
      <c r="D16" s="805"/>
      <c r="E16" s="805"/>
      <c r="F16" s="805"/>
      <c r="G16" s="805"/>
      <c r="H16" s="805"/>
      <c r="I16" s="805"/>
      <c r="J16" s="805"/>
      <c r="K16" s="805"/>
      <c r="L16" s="805"/>
      <c r="M16" s="805"/>
      <c r="N16" s="805"/>
      <c r="O16" s="805"/>
      <c r="P16" s="806"/>
      <c r="Q16" s="807"/>
      <c r="R16" s="808"/>
      <c r="S16" s="808"/>
      <c r="T16" s="808"/>
      <c r="U16" s="808"/>
      <c r="V16" s="808"/>
      <c r="W16" s="808"/>
      <c r="X16" s="808"/>
      <c r="Y16" s="808"/>
      <c r="Z16" s="808"/>
      <c r="AA16" s="808"/>
      <c r="AB16" s="808"/>
      <c r="AC16" s="808"/>
      <c r="AD16" s="808"/>
      <c r="AE16" s="809"/>
      <c r="AF16" s="810"/>
      <c r="AG16" s="811"/>
      <c r="AH16" s="811"/>
      <c r="AI16" s="811"/>
      <c r="AJ16" s="812"/>
      <c r="AK16" s="813"/>
      <c r="AL16" s="814"/>
      <c r="AM16" s="814"/>
      <c r="AN16" s="814"/>
      <c r="AO16" s="814"/>
      <c r="AP16" s="814"/>
      <c r="AQ16" s="814"/>
      <c r="AR16" s="814"/>
      <c r="AS16" s="814"/>
      <c r="AT16" s="814"/>
      <c r="AU16" s="815"/>
      <c r="AV16" s="815"/>
      <c r="AW16" s="815"/>
      <c r="AX16" s="815"/>
      <c r="AY16" s="816"/>
      <c r="AZ16" s="252"/>
      <c r="BA16" s="252"/>
      <c r="BB16" s="252"/>
      <c r="BC16" s="252"/>
      <c r="BD16" s="252"/>
      <c r="BE16" s="253"/>
      <c r="BF16" s="253"/>
      <c r="BG16" s="253"/>
      <c r="BH16" s="253"/>
      <c r="BI16" s="253"/>
      <c r="BJ16" s="253"/>
      <c r="BK16" s="253"/>
      <c r="BL16" s="253"/>
      <c r="BM16" s="253"/>
      <c r="BN16" s="253"/>
      <c r="BO16" s="253"/>
      <c r="BP16" s="253"/>
      <c r="BQ16" s="261">
        <v>10</v>
      </c>
      <c r="BR16" s="387" t="s">
        <v>607</v>
      </c>
      <c r="BS16" s="839" t="s">
        <v>617</v>
      </c>
      <c r="BT16" s="840"/>
      <c r="BU16" s="840"/>
      <c r="BV16" s="840"/>
      <c r="BW16" s="840"/>
      <c r="BX16" s="840"/>
      <c r="BY16" s="840"/>
      <c r="BZ16" s="840"/>
      <c r="CA16" s="840"/>
      <c r="CB16" s="840"/>
      <c r="CC16" s="840"/>
      <c r="CD16" s="840"/>
      <c r="CE16" s="840"/>
      <c r="CF16" s="840"/>
      <c r="CG16" s="841"/>
      <c r="CH16" s="830">
        <v>949</v>
      </c>
      <c r="CI16" s="831"/>
      <c r="CJ16" s="831"/>
      <c r="CK16" s="831"/>
      <c r="CL16" s="832"/>
      <c r="CM16" s="830">
        <v>24311</v>
      </c>
      <c r="CN16" s="831"/>
      <c r="CO16" s="831"/>
      <c r="CP16" s="831"/>
      <c r="CQ16" s="832"/>
      <c r="CR16" s="830">
        <v>14729</v>
      </c>
      <c r="CS16" s="831"/>
      <c r="CT16" s="831"/>
      <c r="CU16" s="831"/>
      <c r="CV16" s="832"/>
      <c r="CW16" s="830">
        <v>4292</v>
      </c>
      <c r="CX16" s="831"/>
      <c r="CY16" s="831"/>
      <c r="CZ16" s="831"/>
      <c r="DA16" s="832"/>
      <c r="DB16" s="830">
        <v>56820</v>
      </c>
      <c r="DC16" s="831"/>
      <c r="DD16" s="831"/>
      <c r="DE16" s="831"/>
      <c r="DF16" s="832"/>
      <c r="DG16" s="830" t="s">
        <v>536</v>
      </c>
      <c r="DH16" s="831"/>
      <c r="DI16" s="831"/>
      <c r="DJ16" s="831"/>
      <c r="DK16" s="832"/>
      <c r="DL16" s="830" t="s">
        <v>536</v>
      </c>
      <c r="DM16" s="831"/>
      <c r="DN16" s="831"/>
      <c r="DO16" s="831"/>
      <c r="DP16" s="832"/>
      <c r="DQ16" s="830" t="s">
        <v>536</v>
      </c>
      <c r="DR16" s="831"/>
      <c r="DS16" s="831"/>
      <c r="DT16" s="831"/>
      <c r="DU16" s="832"/>
      <c r="DV16" s="833"/>
      <c r="DW16" s="834"/>
      <c r="DX16" s="834"/>
      <c r="DY16" s="834"/>
      <c r="DZ16" s="835"/>
      <c r="EA16" s="254"/>
    </row>
    <row r="17" spans="1:131" s="255" customFormat="1" ht="26.25" customHeight="1" x14ac:dyDescent="0.2">
      <c r="A17" s="260">
        <v>11</v>
      </c>
      <c r="B17" s="804"/>
      <c r="C17" s="805"/>
      <c r="D17" s="805"/>
      <c r="E17" s="805"/>
      <c r="F17" s="805"/>
      <c r="G17" s="805"/>
      <c r="H17" s="805"/>
      <c r="I17" s="805"/>
      <c r="J17" s="805"/>
      <c r="K17" s="805"/>
      <c r="L17" s="805"/>
      <c r="M17" s="805"/>
      <c r="N17" s="805"/>
      <c r="O17" s="805"/>
      <c r="P17" s="806"/>
      <c r="Q17" s="807"/>
      <c r="R17" s="808"/>
      <c r="S17" s="808"/>
      <c r="T17" s="808"/>
      <c r="U17" s="808"/>
      <c r="V17" s="808"/>
      <c r="W17" s="808"/>
      <c r="X17" s="808"/>
      <c r="Y17" s="808"/>
      <c r="Z17" s="808"/>
      <c r="AA17" s="808"/>
      <c r="AB17" s="808"/>
      <c r="AC17" s="808"/>
      <c r="AD17" s="808"/>
      <c r="AE17" s="809"/>
      <c r="AF17" s="810"/>
      <c r="AG17" s="811"/>
      <c r="AH17" s="811"/>
      <c r="AI17" s="811"/>
      <c r="AJ17" s="812"/>
      <c r="AK17" s="813"/>
      <c r="AL17" s="814"/>
      <c r="AM17" s="814"/>
      <c r="AN17" s="814"/>
      <c r="AO17" s="814"/>
      <c r="AP17" s="814"/>
      <c r="AQ17" s="814"/>
      <c r="AR17" s="814"/>
      <c r="AS17" s="814"/>
      <c r="AT17" s="814"/>
      <c r="AU17" s="815"/>
      <c r="AV17" s="815"/>
      <c r="AW17" s="815"/>
      <c r="AX17" s="815"/>
      <c r="AY17" s="816"/>
      <c r="AZ17" s="252"/>
      <c r="BA17" s="252"/>
      <c r="BB17" s="252"/>
      <c r="BC17" s="252"/>
      <c r="BD17" s="252"/>
      <c r="BE17" s="253"/>
      <c r="BF17" s="253"/>
      <c r="BG17" s="253"/>
      <c r="BH17" s="253"/>
      <c r="BI17" s="253"/>
      <c r="BJ17" s="253"/>
      <c r="BK17" s="253"/>
      <c r="BL17" s="253"/>
      <c r="BM17" s="253"/>
      <c r="BN17" s="253"/>
      <c r="BO17" s="253"/>
      <c r="BP17" s="253"/>
      <c r="BQ17" s="261">
        <v>11</v>
      </c>
      <c r="BR17" s="386"/>
      <c r="BS17" s="817" t="s">
        <v>618</v>
      </c>
      <c r="BT17" s="818"/>
      <c r="BU17" s="818"/>
      <c r="BV17" s="818"/>
      <c r="BW17" s="818"/>
      <c r="BX17" s="818"/>
      <c r="BY17" s="818"/>
      <c r="BZ17" s="818"/>
      <c r="CA17" s="818"/>
      <c r="CB17" s="818"/>
      <c r="CC17" s="818"/>
      <c r="CD17" s="818"/>
      <c r="CE17" s="818"/>
      <c r="CF17" s="818"/>
      <c r="CG17" s="819"/>
      <c r="CH17" s="830">
        <v>-50</v>
      </c>
      <c r="CI17" s="831"/>
      <c r="CJ17" s="831"/>
      <c r="CK17" s="831"/>
      <c r="CL17" s="832"/>
      <c r="CM17" s="830">
        <v>2450</v>
      </c>
      <c r="CN17" s="831"/>
      <c r="CO17" s="831"/>
      <c r="CP17" s="831"/>
      <c r="CQ17" s="832"/>
      <c r="CR17" s="830">
        <v>35</v>
      </c>
      <c r="CS17" s="831"/>
      <c r="CT17" s="831"/>
      <c r="CU17" s="831"/>
      <c r="CV17" s="832"/>
      <c r="CW17" s="830">
        <v>9</v>
      </c>
      <c r="CX17" s="831"/>
      <c r="CY17" s="831"/>
      <c r="CZ17" s="831"/>
      <c r="DA17" s="832"/>
      <c r="DB17" s="830" t="s">
        <v>536</v>
      </c>
      <c r="DC17" s="831"/>
      <c r="DD17" s="831"/>
      <c r="DE17" s="831"/>
      <c r="DF17" s="832"/>
      <c r="DG17" s="830" t="s">
        <v>536</v>
      </c>
      <c r="DH17" s="831"/>
      <c r="DI17" s="831"/>
      <c r="DJ17" s="831"/>
      <c r="DK17" s="832"/>
      <c r="DL17" s="830" t="s">
        <v>536</v>
      </c>
      <c r="DM17" s="831"/>
      <c r="DN17" s="831"/>
      <c r="DO17" s="831"/>
      <c r="DP17" s="832"/>
      <c r="DQ17" s="830" t="s">
        <v>536</v>
      </c>
      <c r="DR17" s="831"/>
      <c r="DS17" s="831"/>
      <c r="DT17" s="831"/>
      <c r="DU17" s="832"/>
      <c r="DV17" s="833"/>
      <c r="DW17" s="834"/>
      <c r="DX17" s="834"/>
      <c r="DY17" s="834"/>
      <c r="DZ17" s="835"/>
      <c r="EA17" s="254"/>
    </row>
    <row r="18" spans="1:131" s="255" customFormat="1" ht="26.25" customHeight="1" x14ac:dyDescent="0.2">
      <c r="A18" s="260">
        <v>12</v>
      </c>
      <c r="B18" s="804"/>
      <c r="C18" s="805"/>
      <c r="D18" s="805"/>
      <c r="E18" s="805"/>
      <c r="F18" s="805"/>
      <c r="G18" s="805"/>
      <c r="H18" s="805"/>
      <c r="I18" s="805"/>
      <c r="J18" s="805"/>
      <c r="K18" s="805"/>
      <c r="L18" s="805"/>
      <c r="M18" s="805"/>
      <c r="N18" s="805"/>
      <c r="O18" s="805"/>
      <c r="P18" s="806"/>
      <c r="Q18" s="807"/>
      <c r="R18" s="808"/>
      <c r="S18" s="808"/>
      <c r="T18" s="808"/>
      <c r="U18" s="808"/>
      <c r="V18" s="808"/>
      <c r="W18" s="808"/>
      <c r="X18" s="808"/>
      <c r="Y18" s="808"/>
      <c r="Z18" s="808"/>
      <c r="AA18" s="808"/>
      <c r="AB18" s="808"/>
      <c r="AC18" s="808"/>
      <c r="AD18" s="808"/>
      <c r="AE18" s="809"/>
      <c r="AF18" s="810"/>
      <c r="AG18" s="811"/>
      <c r="AH18" s="811"/>
      <c r="AI18" s="811"/>
      <c r="AJ18" s="812"/>
      <c r="AK18" s="813"/>
      <c r="AL18" s="814"/>
      <c r="AM18" s="814"/>
      <c r="AN18" s="814"/>
      <c r="AO18" s="814"/>
      <c r="AP18" s="814"/>
      <c r="AQ18" s="814"/>
      <c r="AR18" s="814"/>
      <c r="AS18" s="814"/>
      <c r="AT18" s="814"/>
      <c r="AU18" s="815"/>
      <c r="AV18" s="815"/>
      <c r="AW18" s="815"/>
      <c r="AX18" s="815"/>
      <c r="AY18" s="816"/>
      <c r="AZ18" s="252"/>
      <c r="BA18" s="252"/>
      <c r="BB18" s="252"/>
      <c r="BC18" s="252"/>
      <c r="BD18" s="252"/>
      <c r="BE18" s="253"/>
      <c r="BF18" s="253"/>
      <c r="BG18" s="253"/>
      <c r="BH18" s="253"/>
      <c r="BI18" s="253"/>
      <c r="BJ18" s="253"/>
      <c r="BK18" s="253"/>
      <c r="BL18" s="253"/>
      <c r="BM18" s="253"/>
      <c r="BN18" s="253"/>
      <c r="BO18" s="253"/>
      <c r="BP18" s="253"/>
      <c r="BQ18" s="261">
        <v>12</v>
      </c>
      <c r="BR18" s="386"/>
      <c r="BS18" s="817" t="s">
        <v>619</v>
      </c>
      <c r="BT18" s="818"/>
      <c r="BU18" s="818"/>
      <c r="BV18" s="818"/>
      <c r="BW18" s="818"/>
      <c r="BX18" s="818"/>
      <c r="BY18" s="818"/>
      <c r="BZ18" s="818"/>
      <c r="CA18" s="818"/>
      <c r="CB18" s="818"/>
      <c r="CC18" s="818"/>
      <c r="CD18" s="818"/>
      <c r="CE18" s="818"/>
      <c r="CF18" s="818"/>
      <c r="CG18" s="819"/>
      <c r="CH18" s="830">
        <v>0.48699999999999999</v>
      </c>
      <c r="CI18" s="831"/>
      <c r="CJ18" s="831"/>
      <c r="CK18" s="831"/>
      <c r="CL18" s="832"/>
      <c r="CM18" s="830">
        <v>762</v>
      </c>
      <c r="CN18" s="831"/>
      <c r="CO18" s="831"/>
      <c r="CP18" s="831"/>
      <c r="CQ18" s="832"/>
      <c r="CR18" s="830">
        <v>636</v>
      </c>
      <c r="CS18" s="831"/>
      <c r="CT18" s="831"/>
      <c r="CU18" s="831"/>
      <c r="CV18" s="832"/>
      <c r="CW18" s="830">
        <v>276</v>
      </c>
      <c r="CX18" s="831"/>
      <c r="CY18" s="831"/>
      <c r="CZ18" s="831"/>
      <c r="DA18" s="832"/>
      <c r="DB18" s="830" t="s">
        <v>536</v>
      </c>
      <c r="DC18" s="831"/>
      <c r="DD18" s="831"/>
      <c r="DE18" s="831"/>
      <c r="DF18" s="832"/>
      <c r="DG18" s="830" t="s">
        <v>536</v>
      </c>
      <c r="DH18" s="831"/>
      <c r="DI18" s="831"/>
      <c r="DJ18" s="831"/>
      <c r="DK18" s="832"/>
      <c r="DL18" s="830" t="s">
        <v>536</v>
      </c>
      <c r="DM18" s="831"/>
      <c r="DN18" s="831"/>
      <c r="DO18" s="831"/>
      <c r="DP18" s="832"/>
      <c r="DQ18" s="830" t="s">
        <v>536</v>
      </c>
      <c r="DR18" s="831"/>
      <c r="DS18" s="831"/>
      <c r="DT18" s="831"/>
      <c r="DU18" s="832"/>
      <c r="DV18" s="833"/>
      <c r="DW18" s="834"/>
      <c r="DX18" s="834"/>
      <c r="DY18" s="834"/>
      <c r="DZ18" s="835"/>
      <c r="EA18" s="254"/>
    </row>
    <row r="19" spans="1:131" s="255" customFormat="1" ht="26.25" customHeight="1" x14ac:dyDescent="0.2">
      <c r="A19" s="260">
        <v>13</v>
      </c>
      <c r="B19" s="804"/>
      <c r="C19" s="805"/>
      <c r="D19" s="805"/>
      <c r="E19" s="805"/>
      <c r="F19" s="805"/>
      <c r="G19" s="805"/>
      <c r="H19" s="805"/>
      <c r="I19" s="805"/>
      <c r="J19" s="805"/>
      <c r="K19" s="805"/>
      <c r="L19" s="805"/>
      <c r="M19" s="805"/>
      <c r="N19" s="805"/>
      <c r="O19" s="805"/>
      <c r="P19" s="806"/>
      <c r="Q19" s="807"/>
      <c r="R19" s="808"/>
      <c r="S19" s="808"/>
      <c r="T19" s="808"/>
      <c r="U19" s="808"/>
      <c r="V19" s="808"/>
      <c r="W19" s="808"/>
      <c r="X19" s="808"/>
      <c r="Y19" s="808"/>
      <c r="Z19" s="808"/>
      <c r="AA19" s="808"/>
      <c r="AB19" s="808"/>
      <c r="AC19" s="808"/>
      <c r="AD19" s="808"/>
      <c r="AE19" s="809"/>
      <c r="AF19" s="810"/>
      <c r="AG19" s="811"/>
      <c r="AH19" s="811"/>
      <c r="AI19" s="811"/>
      <c r="AJ19" s="812"/>
      <c r="AK19" s="813"/>
      <c r="AL19" s="814"/>
      <c r="AM19" s="814"/>
      <c r="AN19" s="814"/>
      <c r="AO19" s="814"/>
      <c r="AP19" s="814"/>
      <c r="AQ19" s="814"/>
      <c r="AR19" s="814"/>
      <c r="AS19" s="814"/>
      <c r="AT19" s="814"/>
      <c r="AU19" s="815"/>
      <c r="AV19" s="815"/>
      <c r="AW19" s="815"/>
      <c r="AX19" s="815"/>
      <c r="AY19" s="816"/>
      <c r="AZ19" s="252"/>
      <c r="BA19" s="252"/>
      <c r="BB19" s="252"/>
      <c r="BC19" s="252"/>
      <c r="BD19" s="252"/>
      <c r="BE19" s="253"/>
      <c r="BF19" s="253"/>
      <c r="BG19" s="253"/>
      <c r="BH19" s="253"/>
      <c r="BI19" s="253"/>
      <c r="BJ19" s="253"/>
      <c r="BK19" s="253"/>
      <c r="BL19" s="253"/>
      <c r="BM19" s="253"/>
      <c r="BN19" s="253"/>
      <c r="BO19" s="253"/>
      <c r="BP19" s="253"/>
      <c r="BQ19" s="261">
        <v>13</v>
      </c>
      <c r="BR19" s="386"/>
      <c r="BS19" s="817" t="s">
        <v>620</v>
      </c>
      <c r="BT19" s="818"/>
      <c r="BU19" s="818"/>
      <c r="BV19" s="818"/>
      <c r="BW19" s="818"/>
      <c r="BX19" s="818"/>
      <c r="BY19" s="818"/>
      <c r="BZ19" s="818"/>
      <c r="CA19" s="818"/>
      <c r="CB19" s="818"/>
      <c r="CC19" s="818"/>
      <c r="CD19" s="818"/>
      <c r="CE19" s="818"/>
      <c r="CF19" s="818"/>
      <c r="CG19" s="819"/>
      <c r="CH19" s="830">
        <v>-193</v>
      </c>
      <c r="CI19" s="831"/>
      <c r="CJ19" s="831"/>
      <c r="CK19" s="831"/>
      <c r="CL19" s="832"/>
      <c r="CM19" s="830">
        <v>3329</v>
      </c>
      <c r="CN19" s="831"/>
      <c r="CO19" s="831"/>
      <c r="CP19" s="831"/>
      <c r="CQ19" s="832"/>
      <c r="CR19" s="830">
        <v>130</v>
      </c>
      <c r="CS19" s="831"/>
      <c r="CT19" s="831"/>
      <c r="CU19" s="831"/>
      <c r="CV19" s="832"/>
      <c r="CW19" s="830" t="s">
        <v>536</v>
      </c>
      <c r="CX19" s="831"/>
      <c r="CY19" s="831"/>
      <c r="CZ19" s="831"/>
      <c r="DA19" s="832"/>
      <c r="DB19" s="830" t="s">
        <v>536</v>
      </c>
      <c r="DC19" s="831"/>
      <c r="DD19" s="831"/>
      <c r="DE19" s="831"/>
      <c r="DF19" s="832"/>
      <c r="DG19" s="830" t="s">
        <v>536</v>
      </c>
      <c r="DH19" s="831"/>
      <c r="DI19" s="831"/>
      <c r="DJ19" s="831"/>
      <c r="DK19" s="832"/>
      <c r="DL19" s="830" t="s">
        <v>536</v>
      </c>
      <c r="DM19" s="831"/>
      <c r="DN19" s="831"/>
      <c r="DO19" s="831"/>
      <c r="DP19" s="832"/>
      <c r="DQ19" s="830" t="s">
        <v>536</v>
      </c>
      <c r="DR19" s="831"/>
      <c r="DS19" s="831"/>
      <c r="DT19" s="831"/>
      <c r="DU19" s="832"/>
      <c r="DV19" s="833"/>
      <c r="DW19" s="834"/>
      <c r="DX19" s="834"/>
      <c r="DY19" s="834"/>
      <c r="DZ19" s="835"/>
      <c r="EA19" s="254"/>
    </row>
    <row r="20" spans="1:131" s="255" customFormat="1" ht="26.25" customHeight="1" x14ac:dyDescent="0.2">
      <c r="A20" s="260">
        <v>14</v>
      </c>
      <c r="B20" s="804"/>
      <c r="C20" s="805"/>
      <c r="D20" s="805"/>
      <c r="E20" s="805"/>
      <c r="F20" s="805"/>
      <c r="G20" s="805"/>
      <c r="H20" s="805"/>
      <c r="I20" s="805"/>
      <c r="J20" s="805"/>
      <c r="K20" s="805"/>
      <c r="L20" s="805"/>
      <c r="M20" s="805"/>
      <c r="N20" s="805"/>
      <c r="O20" s="805"/>
      <c r="P20" s="806"/>
      <c r="Q20" s="807"/>
      <c r="R20" s="808"/>
      <c r="S20" s="808"/>
      <c r="T20" s="808"/>
      <c r="U20" s="808"/>
      <c r="V20" s="808"/>
      <c r="W20" s="808"/>
      <c r="X20" s="808"/>
      <c r="Y20" s="808"/>
      <c r="Z20" s="808"/>
      <c r="AA20" s="808"/>
      <c r="AB20" s="808"/>
      <c r="AC20" s="808"/>
      <c r="AD20" s="808"/>
      <c r="AE20" s="809"/>
      <c r="AF20" s="810"/>
      <c r="AG20" s="811"/>
      <c r="AH20" s="811"/>
      <c r="AI20" s="811"/>
      <c r="AJ20" s="812"/>
      <c r="AK20" s="813"/>
      <c r="AL20" s="814"/>
      <c r="AM20" s="814"/>
      <c r="AN20" s="814"/>
      <c r="AO20" s="814"/>
      <c r="AP20" s="814"/>
      <c r="AQ20" s="814"/>
      <c r="AR20" s="814"/>
      <c r="AS20" s="814"/>
      <c r="AT20" s="814"/>
      <c r="AU20" s="815"/>
      <c r="AV20" s="815"/>
      <c r="AW20" s="815"/>
      <c r="AX20" s="815"/>
      <c r="AY20" s="816"/>
      <c r="AZ20" s="252"/>
      <c r="BA20" s="252"/>
      <c r="BB20" s="252"/>
      <c r="BC20" s="252"/>
      <c r="BD20" s="252"/>
      <c r="BE20" s="253"/>
      <c r="BF20" s="253"/>
      <c r="BG20" s="253"/>
      <c r="BH20" s="253"/>
      <c r="BI20" s="253"/>
      <c r="BJ20" s="253"/>
      <c r="BK20" s="253"/>
      <c r="BL20" s="253"/>
      <c r="BM20" s="253"/>
      <c r="BN20" s="253"/>
      <c r="BO20" s="253"/>
      <c r="BP20" s="253"/>
      <c r="BQ20" s="261">
        <v>14</v>
      </c>
      <c r="BR20" s="386"/>
      <c r="BS20" s="817" t="s">
        <v>621</v>
      </c>
      <c r="BT20" s="818"/>
      <c r="BU20" s="818"/>
      <c r="BV20" s="818"/>
      <c r="BW20" s="818"/>
      <c r="BX20" s="818"/>
      <c r="BY20" s="818"/>
      <c r="BZ20" s="818"/>
      <c r="CA20" s="818"/>
      <c r="CB20" s="818"/>
      <c r="CC20" s="818"/>
      <c r="CD20" s="818"/>
      <c r="CE20" s="818"/>
      <c r="CF20" s="818"/>
      <c r="CG20" s="819"/>
      <c r="CH20" s="830">
        <v>29</v>
      </c>
      <c r="CI20" s="831"/>
      <c r="CJ20" s="831"/>
      <c r="CK20" s="831"/>
      <c r="CL20" s="832"/>
      <c r="CM20" s="830">
        <v>22</v>
      </c>
      <c r="CN20" s="831"/>
      <c r="CO20" s="831"/>
      <c r="CP20" s="831"/>
      <c r="CQ20" s="832"/>
      <c r="CR20" s="830">
        <v>72</v>
      </c>
      <c r="CS20" s="831"/>
      <c r="CT20" s="831"/>
      <c r="CU20" s="831"/>
      <c r="CV20" s="832"/>
      <c r="CW20" s="830">
        <v>2</v>
      </c>
      <c r="CX20" s="831"/>
      <c r="CY20" s="831"/>
      <c r="CZ20" s="831"/>
      <c r="DA20" s="832"/>
      <c r="DB20" s="830" t="s">
        <v>536</v>
      </c>
      <c r="DC20" s="831"/>
      <c r="DD20" s="831"/>
      <c r="DE20" s="831"/>
      <c r="DF20" s="832"/>
      <c r="DG20" s="830" t="s">
        <v>536</v>
      </c>
      <c r="DH20" s="831"/>
      <c r="DI20" s="831"/>
      <c r="DJ20" s="831"/>
      <c r="DK20" s="832"/>
      <c r="DL20" s="830" t="s">
        <v>536</v>
      </c>
      <c r="DM20" s="831"/>
      <c r="DN20" s="831"/>
      <c r="DO20" s="831"/>
      <c r="DP20" s="832"/>
      <c r="DQ20" s="830" t="s">
        <v>536</v>
      </c>
      <c r="DR20" s="831"/>
      <c r="DS20" s="831"/>
      <c r="DT20" s="831"/>
      <c r="DU20" s="832"/>
      <c r="DV20" s="833" t="s">
        <v>622</v>
      </c>
      <c r="DW20" s="834"/>
      <c r="DX20" s="834"/>
      <c r="DY20" s="834"/>
      <c r="DZ20" s="835"/>
      <c r="EA20" s="254"/>
    </row>
    <row r="21" spans="1:131" s="255" customFormat="1" ht="26.25" customHeight="1" thickBot="1" x14ac:dyDescent="0.25">
      <c r="A21" s="260">
        <v>15</v>
      </c>
      <c r="B21" s="804"/>
      <c r="C21" s="805"/>
      <c r="D21" s="805"/>
      <c r="E21" s="805"/>
      <c r="F21" s="805"/>
      <c r="G21" s="805"/>
      <c r="H21" s="805"/>
      <c r="I21" s="805"/>
      <c r="J21" s="805"/>
      <c r="K21" s="805"/>
      <c r="L21" s="805"/>
      <c r="M21" s="805"/>
      <c r="N21" s="805"/>
      <c r="O21" s="805"/>
      <c r="P21" s="806"/>
      <c r="Q21" s="807"/>
      <c r="R21" s="808"/>
      <c r="S21" s="808"/>
      <c r="T21" s="808"/>
      <c r="U21" s="808"/>
      <c r="V21" s="808"/>
      <c r="W21" s="808"/>
      <c r="X21" s="808"/>
      <c r="Y21" s="808"/>
      <c r="Z21" s="808"/>
      <c r="AA21" s="808"/>
      <c r="AB21" s="808"/>
      <c r="AC21" s="808"/>
      <c r="AD21" s="808"/>
      <c r="AE21" s="809"/>
      <c r="AF21" s="810"/>
      <c r="AG21" s="811"/>
      <c r="AH21" s="811"/>
      <c r="AI21" s="811"/>
      <c r="AJ21" s="812"/>
      <c r="AK21" s="813"/>
      <c r="AL21" s="814"/>
      <c r="AM21" s="814"/>
      <c r="AN21" s="814"/>
      <c r="AO21" s="814"/>
      <c r="AP21" s="814"/>
      <c r="AQ21" s="814"/>
      <c r="AR21" s="814"/>
      <c r="AS21" s="814"/>
      <c r="AT21" s="814"/>
      <c r="AU21" s="815"/>
      <c r="AV21" s="815"/>
      <c r="AW21" s="815"/>
      <c r="AX21" s="815"/>
      <c r="AY21" s="816"/>
      <c r="AZ21" s="252"/>
      <c r="BA21" s="252"/>
      <c r="BB21" s="252"/>
      <c r="BC21" s="252"/>
      <c r="BD21" s="252"/>
      <c r="BE21" s="253"/>
      <c r="BF21" s="253"/>
      <c r="BG21" s="253"/>
      <c r="BH21" s="253"/>
      <c r="BI21" s="253"/>
      <c r="BJ21" s="253"/>
      <c r="BK21" s="253"/>
      <c r="BL21" s="253"/>
      <c r="BM21" s="253"/>
      <c r="BN21" s="253"/>
      <c r="BO21" s="253"/>
      <c r="BP21" s="253"/>
      <c r="BQ21" s="261">
        <v>15</v>
      </c>
      <c r="BR21" s="386"/>
      <c r="BS21" s="817" t="s">
        <v>623</v>
      </c>
      <c r="BT21" s="818"/>
      <c r="BU21" s="818"/>
      <c r="BV21" s="818"/>
      <c r="BW21" s="818"/>
      <c r="BX21" s="818"/>
      <c r="BY21" s="818"/>
      <c r="BZ21" s="818"/>
      <c r="CA21" s="818"/>
      <c r="CB21" s="818"/>
      <c r="CC21" s="818"/>
      <c r="CD21" s="818"/>
      <c r="CE21" s="818"/>
      <c r="CF21" s="818"/>
      <c r="CG21" s="819"/>
      <c r="CH21" s="830">
        <v>576</v>
      </c>
      <c r="CI21" s="831"/>
      <c r="CJ21" s="831"/>
      <c r="CK21" s="831"/>
      <c r="CL21" s="832"/>
      <c r="CM21" s="830">
        <v>7094</v>
      </c>
      <c r="CN21" s="831"/>
      <c r="CO21" s="831"/>
      <c r="CP21" s="831"/>
      <c r="CQ21" s="832"/>
      <c r="CR21" s="830">
        <v>750</v>
      </c>
      <c r="CS21" s="831"/>
      <c r="CT21" s="831"/>
      <c r="CU21" s="831"/>
      <c r="CV21" s="832"/>
      <c r="CW21" s="830">
        <v>1.4E-2</v>
      </c>
      <c r="CX21" s="831"/>
      <c r="CY21" s="831"/>
      <c r="CZ21" s="831"/>
      <c r="DA21" s="832"/>
      <c r="DB21" s="830" t="s">
        <v>536</v>
      </c>
      <c r="DC21" s="831"/>
      <c r="DD21" s="831"/>
      <c r="DE21" s="831"/>
      <c r="DF21" s="832"/>
      <c r="DG21" s="830" t="s">
        <v>536</v>
      </c>
      <c r="DH21" s="831"/>
      <c r="DI21" s="831"/>
      <c r="DJ21" s="831"/>
      <c r="DK21" s="832"/>
      <c r="DL21" s="830" t="s">
        <v>536</v>
      </c>
      <c r="DM21" s="831"/>
      <c r="DN21" s="831"/>
      <c r="DO21" s="831"/>
      <c r="DP21" s="832"/>
      <c r="DQ21" s="830" t="s">
        <v>536</v>
      </c>
      <c r="DR21" s="831"/>
      <c r="DS21" s="831"/>
      <c r="DT21" s="831"/>
      <c r="DU21" s="832"/>
      <c r="DV21" s="833"/>
      <c r="DW21" s="834"/>
      <c r="DX21" s="834"/>
      <c r="DY21" s="834"/>
      <c r="DZ21" s="835"/>
      <c r="EA21" s="254"/>
    </row>
    <row r="22" spans="1:131" s="255" customFormat="1" ht="26.25" customHeight="1" x14ac:dyDescent="0.2">
      <c r="A22" s="260">
        <v>16</v>
      </c>
      <c r="B22" s="804"/>
      <c r="C22" s="805"/>
      <c r="D22" s="805"/>
      <c r="E22" s="805"/>
      <c r="F22" s="805"/>
      <c r="G22" s="805"/>
      <c r="H22" s="805"/>
      <c r="I22" s="805"/>
      <c r="J22" s="805"/>
      <c r="K22" s="805"/>
      <c r="L22" s="805"/>
      <c r="M22" s="805"/>
      <c r="N22" s="805"/>
      <c r="O22" s="805"/>
      <c r="P22" s="806"/>
      <c r="Q22" s="842"/>
      <c r="R22" s="843"/>
      <c r="S22" s="843"/>
      <c r="T22" s="843"/>
      <c r="U22" s="843"/>
      <c r="V22" s="843"/>
      <c r="W22" s="843"/>
      <c r="X22" s="843"/>
      <c r="Y22" s="843"/>
      <c r="Z22" s="843"/>
      <c r="AA22" s="843"/>
      <c r="AB22" s="843"/>
      <c r="AC22" s="843"/>
      <c r="AD22" s="843"/>
      <c r="AE22" s="844"/>
      <c r="AF22" s="810"/>
      <c r="AG22" s="811"/>
      <c r="AH22" s="811"/>
      <c r="AI22" s="811"/>
      <c r="AJ22" s="812"/>
      <c r="AK22" s="857"/>
      <c r="AL22" s="858"/>
      <c r="AM22" s="858"/>
      <c r="AN22" s="858"/>
      <c r="AO22" s="858"/>
      <c r="AP22" s="858"/>
      <c r="AQ22" s="858"/>
      <c r="AR22" s="858"/>
      <c r="AS22" s="858"/>
      <c r="AT22" s="858"/>
      <c r="AU22" s="859"/>
      <c r="AV22" s="859"/>
      <c r="AW22" s="859"/>
      <c r="AX22" s="859"/>
      <c r="AY22" s="860"/>
      <c r="AZ22" s="861" t="s">
        <v>393</v>
      </c>
      <c r="BA22" s="861"/>
      <c r="BB22" s="861"/>
      <c r="BC22" s="861"/>
      <c r="BD22" s="862"/>
      <c r="BE22" s="253"/>
      <c r="BF22" s="253"/>
      <c r="BG22" s="253"/>
      <c r="BH22" s="253"/>
      <c r="BI22" s="253"/>
      <c r="BJ22" s="253"/>
      <c r="BK22" s="253"/>
      <c r="BL22" s="253"/>
      <c r="BM22" s="253"/>
      <c r="BN22" s="253"/>
      <c r="BO22" s="253"/>
      <c r="BP22" s="253"/>
      <c r="BQ22" s="261">
        <v>16</v>
      </c>
      <c r="BR22" s="386"/>
      <c r="BS22" s="817" t="s">
        <v>624</v>
      </c>
      <c r="BT22" s="818"/>
      <c r="BU22" s="818"/>
      <c r="BV22" s="818"/>
      <c r="BW22" s="818"/>
      <c r="BX22" s="818"/>
      <c r="BY22" s="818"/>
      <c r="BZ22" s="818"/>
      <c r="CA22" s="818"/>
      <c r="CB22" s="818"/>
      <c r="CC22" s="818"/>
      <c r="CD22" s="818"/>
      <c r="CE22" s="818"/>
      <c r="CF22" s="818"/>
      <c r="CG22" s="819"/>
      <c r="CH22" s="830">
        <v>5</v>
      </c>
      <c r="CI22" s="831"/>
      <c r="CJ22" s="831"/>
      <c r="CK22" s="831"/>
      <c r="CL22" s="832"/>
      <c r="CM22" s="830">
        <v>59</v>
      </c>
      <c r="CN22" s="831"/>
      <c r="CO22" s="831"/>
      <c r="CP22" s="831"/>
      <c r="CQ22" s="832"/>
      <c r="CR22" s="830">
        <v>5</v>
      </c>
      <c r="CS22" s="831"/>
      <c r="CT22" s="831"/>
      <c r="CU22" s="831"/>
      <c r="CV22" s="832"/>
      <c r="CW22" s="830" t="s">
        <v>536</v>
      </c>
      <c r="CX22" s="831"/>
      <c r="CY22" s="831"/>
      <c r="CZ22" s="831"/>
      <c r="DA22" s="832"/>
      <c r="DB22" s="830" t="s">
        <v>536</v>
      </c>
      <c r="DC22" s="831"/>
      <c r="DD22" s="831"/>
      <c r="DE22" s="831"/>
      <c r="DF22" s="832"/>
      <c r="DG22" s="830" t="s">
        <v>536</v>
      </c>
      <c r="DH22" s="831"/>
      <c r="DI22" s="831"/>
      <c r="DJ22" s="831"/>
      <c r="DK22" s="832"/>
      <c r="DL22" s="830" t="s">
        <v>536</v>
      </c>
      <c r="DM22" s="831"/>
      <c r="DN22" s="831"/>
      <c r="DO22" s="831"/>
      <c r="DP22" s="832"/>
      <c r="DQ22" s="830" t="s">
        <v>536</v>
      </c>
      <c r="DR22" s="831"/>
      <c r="DS22" s="831"/>
      <c r="DT22" s="831"/>
      <c r="DU22" s="832"/>
      <c r="DV22" s="833"/>
      <c r="DW22" s="834"/>
      <c r="DX22" s="834"/>
      <c r="DY22" s="834"/>
      <c r="DZ22" s="835"/>
      <c r="EA22" s="254"/>
    </row>
    <row r="23" spans="1:131" s="255" customFormat="1" ht="26.25" customHeight="1" thickBot="1" x14ac:dyDescent="0.25">
      <c r="A23" s="263" t="s">
        <v>394</v>
      </c>
      <c r="B23" s="845" t="s">
        <v>395</v>
      </c>
      <c r="C23" s="846"/>
      <c r="D23" s="846"/>
      <c r="E23" s="846"/>
      <c r="F23" s="846"/>
      <c r="G23" s="846"/>
      <c r="H23" s="846"/>
      <c r="I23" s="846"/>
      <c r="J23" s="846"/>
      <c r="K23" s="846"/>
      <c r="L23" s="846"/>
      <c r="M23" s="846"/>
      <c r="N23" s="846"/>
      <c r="O23" s="846"/>
      <c r="P23" s="847"/>
      <c r="Q23" s="848">
        <v>1203696</v>
      </c>
      <c r="R23" s="849"/>
      <c r="S23" s="849"/>
      <c r="T23" s="849"/>
      <c r="U23" s="849"/>
      <c r="V23" s="849">
        <v>1189774</v>
      </c>
      <c r="W23" s="849"/>
      <c r="X23" s="849"/>
      <c r="Y23" s="849"/>
      <c r="Z23" s="849"/>
      <c r="AA23" s="849">
        <v>13922</v>
      </c>
      <c r="AB23" s="849"/>
      <c r="AC23" s="849"/>
      <c r="AD23" s="849"/>
      <c r="AE23" s="850"/>
      <c r="AF23" s="851">
        <v>300</v>
      </c>
      <c r="AG23" s="849"/>
      <c r="AH23" s="849"/>
      <c r="AI23" s="849"/>
      <c r="AJ23" s="852"/>
      <c r="AK23" s="853"/>
      <c r="AL23" s="854"/>
      <c r="AM23" s="854"/>
      <c r="AN23" s="854"/>
      <c r="AO23" s="854"/>
      <c r="AP23" s="849">
        <v>1302897</v>
      </c>
      <c r="AQ23" s="849"/>
      <c r="AR23" s="849"/>
      <c r="AS23" s="849"/>
      <c r="AT23" s="849"/>
      <c r="AU23" s="855"/>
      <c r="AV23" s="855"/>
      <c r="AW23" s="855"/>
      <c r="AX23" s="855"/>
      <c r="AY23" s="856"/>
      <c r="AZ23" s="864" t="s">
        <v>389</v>
      </c>
      <c r="BA23" s="865"/>
      <c r="BB23" s="865"/>
      <c r="BC23" s="865"/>
      <c r="BD23" s="866"/>
      <c r="BE23" s="253"/>
      <c r="BF23" s="253"/>
      <c r="BG23" s="253"/>
      <c r="BH23" s="253"/>
      <c r="BI23" s="253"/>
      <c r="BJ23" s="253"/>
      <c r="BK23" s="253"/>
      <c r="BL23" s="253"/>
      <c r="BM23" s="253"/>
      <c r="BN23" s="253"/>
      <c r="BO23" s="253"/>
      <c r="BP23" s="253"/>
      <c r="BQ23" s="261">
        <v>17</v>
      </c>
      <c r="BR23" s="386" t="s">
        <v>607</v>
      </c>
      <c r="BS23" s="817" t="s">
        <v>625</v>
      </c>
      <c r="BT23" s="818"/>
      <c r="BU23" s="818"/>
      <c r="BV23" s="818"/>
      <c r="BW23" s="818"/>
      <c r="BX23" s="818"/>
      <c r="BY23" s="818"/>
      <c r="BZ23" s="818"/>
      <c r="CA23" s="818"/>
      <c r="CB23" s="818"/>
      <c r="CC23" s="818"/>
      <c r="CD23" s="818"/>
      <c r="CE23" s="818"/>
      <c r="CF23" s="818"/>
      <c r="CG23" s="819"/>
      <c r="CH23" s="830">
        <v>11</v>
      </c>
      <c r="CI23" s="831"/>
      <c r="CJ23" s="831"/>
      <c r="CK23" s="831"/>
      <c r="CL23" s="832"/>
      <c r="CM23" s="830">
        <v>29004</v>
      </c>
      <c r="CN23" s="831"/>
      <c r="CO23" s="831"/>
      <c r="CP23" s="831"/>
      <c r="CQ23" s="832"/>
      <c r="CR23" s="830">
        <v>28383</v>
      </c>
      <c r="CS23" s="831"/>
      <c r="CT23" s="831"/>
      <c r="CU23" s="831"/>
      <c r="CV23" s="832"/>
      <c r="CW23" s="830" t="s">
        <v>536</v>
      </c>
      <c r="CX23" s="831"/>
      <c r="CY23" s="831"/>
      <c r="CZ23" s="831"/>
      <c r="DA23" s="832"/>
      <c r="DB23" s="830">
        <v>1820</v>
      </c>
      <c r="DC23" s="831"/>
      <c r="DD23" s="831"/>
      <c r="DE23" s="831"/>
      <c r="DF23" s="832"/>
      <c r="DG23" s="830">
        <v>17833</v>
      </c>
      <c r="DH23" s="831"/>
      <c r="DI23" s="831"/>
      <c r="DJ23" s="831"/>
      <c r="DK23" s="832"/>
      <c r="DL23" s="830" t="s">
        <v>536</v>
      </c>
      <c r="DM23" s="831"/>
      <c r="DN23" s="831"/>
      <c r="DO23" s="831"/>
      <c r="DP23" s="832"/>
      <c r="DQ23" s="830" t="s">
        <v>536</v>
      </c>
      <c r="DR23" s="831"/>
      <c r="DS23" s="831"/>
      <c r="DT23" s="831"/>
      <c r="DU23" s="832"/>
      <c r="DV23" s="833"/>
      <c r="DW23" s="834"/>
      <c r="DX23" s="834"/>
      <c r="DY23" s="834"/>
      <c r="DZ23" s="835"/>
      <c r="EA23" s="254"/>
    </row>
    <row r="24" spans="1:131" s="255" customFormat="1" ht="26.25" customHeight="1" x14ac:dyDescent="0.2">
      <c r="A24" s="863" t="s">
        <v>396</v>
      </c>
      <c r="B24" s="863"/>
      <c r="C24" s="863"/>
      <c r="D24" s="863"/>
      <c r="E24" s="863"/>
      <c r="F24" s="863"/>
      <c r="G24" s="863"/>
      <c r="H24" s="863"/>
      <c r="I24" s="863"/>
      <c r="J24" s="863"/>
      <c r="K24" s="863"/>
      <c r="L24" s="863"/>
      <c r="M24" s="863"/>
      <c r="N24" s="863"/>
      <c r="O24" s="863"/>
      <c r="P24" s="863"/>
      <c r="Q24" s="863"/>
      <c r="R24" s="863"/>
      <c r="S24" s="863"/>
      <c r="T24" s="863"/>
      <c r="U24" s="863"/>
      <c r="V24" s="863"/>
      <c r="W24" s="863"/>
      <c r="X24" s="863"/>
      <c r="Y24" s="863"/>
      <c r="Z24" s="863"/>
      <c r="AA24" s="863"/>
      <c r="AB24" s="863"/>
      <c r="AC24" s="863"/>
      <c r="AD24" s="863"/>
      <c r="AE24" s="863"/>
      <c r="AF24" s="863"/>
      <c r="AG24" s="863"/>
      <c r="AH24" s="863"/>
      <c r="AI24" s="863"/>
      <c r="AJ24" s="863"/>
      <c r="AK24" s="863"/>
      <c r="AL24" s="863"/>
      <c r="AM24" s="863"/>
      <c r="AN24" s="863"/>
      <c r="AO24" s="863"/>
      <c r="AP24" s="863"/>
      <c r="AQ24" s="863"/>
      <c r="AR24" s="863"/>
      <c r="AS24" s="863"/>
      <c r="AT24" s="863"/>
      <c r="AU24" s="863"/>
      <c r="AV24" s="863"/>
      <c r="AW24" s="863"/>
      <c r="AX24" s="863"/>
      <c r="AY24" s="863"/>
      <c r="AZ24" s="252"/>
      <c r="BA24" s="252"/>
      <c r="BB24" s="252"/>
      <c r="BC24" s="252"/>
      <c r="BD24" s="252"/>
      <c r="BE24" s="253"/>
      <c r="BF24" s="253"/>
      <c r="BG24" s="253"/>
      <c r="BH24" s="253"/>
      <c r="BI24" s="253"/>
      <c r="BJ24" s="253"/>
      <c r="BK24" s="253"/>
      <c r="BL24" s="253"/>
      <c r="BM24" s="253"/>
      <c r="BN24" s="253"/>
      <c r="BO24" s="253"/>
      <c r="BP24" s="253"/>
      <c r="BQ24" s="261">
        <v>18</v>
      </c>
      <c r="BR24" s="386"/>
      <c r="BS24" s="817" t="s">
        <v>626</v>
      </c>
      <c r="BT24" s="818"/>
      <c r="BU24" s="818"/>
      <c r="BV24" s="818"/>
      <c r="BW24" s="818"/>
      <c r="BX24" s="818"/>
      <c r="BY24" s="818"/>
      <c r="BZ24" s="818"/>
      <c r="CA24" s="818"/>
      <c r="CB24" s="818"/>
      <c r="CC24" s="818"/>
      <c r="CD24" s="818"/>
      <c r="CE24" s="818"/>
      <c r="CF24" s="818"/>
      <c r="CG24" s="819"/>
      <c r="CH24" s="830">
        <v>42</v>
      </c>
      <c r="CI24" s="831"/>
      <c r="CJ24" s="831"/>
      <c r="CK24" s="831"/>
      <c r="CL24" s="832"/>
      <c r="CM24" s="830">
        <v>651</v>
      </c>
      <c r="CN24" s="831"/>
      <c r="CO24" s="831"/>
      <c r="CP24" s="831"/>
      <c r="CQ24" s="832"/>
      <c r="CR24" s="830">
        <v>12</v>
      </c>
      <c r="CS24" s="831"/>
      <c r="CT24" s="831"/>
      <c r="CU24" s="831"/>
      <c r="CV24" s="832"/>
      <c r="CW24" s="830">
        <v>1</v>
      </c>
      <c r="CX24" s="831"/>
      <c r="CY24" s="831"/>
      <c r="CZ24" s="831"/>
      <c r="DA24" s="832"/>
      <c r="DB24" s="830" t="s">
        <v>536</v>
      </c>
      <c r="DC24" s="831"/>
      <c r="DD24" s="831"/>
      <c r="DE24" s="831"/>
      <c r="DF24" s="832"/>
      <c r="DG24" s="830" t="s">
        <v>536</v>
      </c>
      <c r="DH24" s="831"/>
      <c r="DI24" s="831"/>
      <c r="DJ24" s="831"/>
      <c r="DK24" s="832"/>
      <c r="DL24" s="830" t="s">
        <v>536</v>
      </c>
      <c r="DM24" s="831"/>
      <c r="DN24" s="831"/>
      <c r="DO24" s="831"/>
      <c r="DP24" s="832"/>
      <c r="DQ24" s="830" t="s">
        <v>536</v>
      </c>
      <c r="DR24" s="831"/>
      <c r="DS24" s="831"/>
      <c r="DT24" s="831"/>
      <c r="DU24" s="832"/>
      <c r="DV24" s="833"/>
      <c r="DW24" s="834"/>
      <c r="DX24" s="834"/>
      <c r="DY24" s="834"/>
      <c r="DZ24" s="835"/>
      <c r="EA24" s="254"/>
    </row>
    <row r="25" spans="1:131" s="247" customFormat="1" ht="26.25" customHeight="1" thickBot="1" x14ac:dyDescent="0.25">
      <c r="A25" s="798" t="s">
        <v>397</v>
      </c>
      <c r="B25" s="798"/>
      <c r="C25" s="798"/>
      <c r="D25" s="798"/>
      <c r="E25" s="798"/>
      <c r="F25" s="798"/>
      <c r="G25" s="798"/>
      <c r="H25" s="798"/>
      <c r="I25" s="798"/>
      <c r="J25" s="798"/>
      <c r="K25" s="798"/>
      <c r="L25" s="798"/>
      <c r="M25" s="798"/>
      <c r="N25" s="798"/>
      <c r="O25" s="798"/>
      <c r="P25" s="798"/>
      <c r="Q25" s="798"/>
      <c r="R25" s="798"/>
      <c r="S25" s="798"/>
      <c r="T25" s="798"/>
      <c r="U25" s="798"/>
      <c r="V25" s="798"/>
      <c r="W25" s="798"/>
      <c r="X25" s="798"/>
      <c r="Y25" s="798"/>
      <c r="Z25" s="798"/>
      <c r="AA25" s="798"/>
      <c r="AB25" s="798"/>
      <c r="AC25" s="798"/>
      <c r="AD25" s="798"/>
      <c r="AE25" s="798"/>
      <c r="AF25" s="798"/>
      <c r="AG25" s="798"/>
      <c r="AH25" s="798"/>
      <c r="AI25" s="798"/>
      <c r="AJ25" s="798"/>
      <c r="AK25" s="798"/>
      <c r="AL25" s="798"/>
      <c r="AM25" s="798"/>
      <c r="AN25" s="798"/>
      <c r="AO25" s="798"/>
      <c r="AP25" s="798"/>
      <c r="AQ25" s="798"/>
      <c r="AR25" s="798"/>
      <c r="AS25" s="798"/>
      <c r="AT25" s="798"/>
      <c r="AU25" s="798"/>
      <c r="AV25" s="798"/>
      <c r="AW25" s="798"/>
      <c r="AX25" s="798"/>
      <c r="AY25" s="798"/>
      <c r="AZ25" s="798"/>
      <c r="BA25" s="798"/>
      <c r="BB25" s="798"/>
      <c r="BC25" s="798"/>
      <c r="BD25" s="798"/>
      <c r="BE25" s="798"/>
      <c r="BF25" s="798"/>
      <c r="BG25" s="798"/>
      <c r="BH25" s="798"/>
      <c r="BI25" s="798"/>
      <c r="BJ25" s="252"/>
      <c r="BK25" s="252"/>
      <c r="BL25" s="252"/>
      <c r="BM25" s="252"/>
      <c r="BN25" s="252"/>
      <c r="BO25" s="264"/>
      <c r="BP25" s="264"/>
      <c r="BQ25" s="261">
        <v>19</v>
      </c>
      <c r="BR25" s="386"/>
      <c r="BS25" s="817" t="s">
        <v>627</v>
      </c>
      <c r="BT25" s="818"/>
      <c r="BU25" s="818"/>
      <c r="BV25" s="818"/>
      <c r="BW25" s="818"/>
      <c r="BX25" s="818"/>
      <c r="BY25" s="818"/>
      <c r="BZ25" s="818"/>
      <c r="CA25" s="818"/>
      <c r="CB25" s="818"/>
      <c r="CC25" s="818"/>
      <c r="CD25" s="818"/>
      <c r="CE25" s="818"/>
      <c r="CF25" s="818"/>
      <c r="CG25" s="819"/>
      <c r="CH25" s="830">
        <v>1054</v>
      </c>
      <c r="CI25" s="831"/>
      <c r="CJ25" s="831"/>
      <c r="CK25" s="831"/>
      <c r="CL25" s="832"/>
      <c r="CM25" s="830">
        <v>17626</v>
      </c>
      <c r="CN25" s="831"/>
      <c r="CO25" s="831"/>
      <c r="CP25" s="831"/>
      <c r="CQ25" s="832"/>
      <c r="CR25" s="830">
        <v>120</v>
      </c>
      <c r="CS25" s="831"/>
      <c r="CT25" s="831"/>
      <c r="CU25" s="831"/>
      <c r="CV25" s="832"/>
      <c r="CW25" s="830">
        <v>306</v>
      </c>
      <c r="CX25" s="831"/>
      <c r="CY25" s="831"/>
      <c r="CZ25" s="831"/>
      <c r="DA25" s="832"/>
      <c r="DB25" s="830">
        <v>3821</v>
      </c>
      <c r="DC25" s="831"/>
      <c r="DD25" s="831"/>
      <c r="DE25" s="831"/>
      <c r="DF25" s="832"/>
      <c r="DG25" s="830" t="s">
        <v>536</v>
      </c>
      <c r="DH25" s="831"/>
      <c r="DI25" s="831"/>
      <c r="DJ25" s="831"/>
      <c r="DK25" s="832"/>
      <c r="DL25" s="830" t="s">
        <v>536</v>
      </c>
      <c r="DM25" s="831"/>
      <c r="DN25" s="831"/>
      <c r="DO25" s="831"/>
      <c r="DP25" s="832"/>
      <c r="DQ25" s="830" t="s">
        <v>536</v>
      </c>
      <c r="DR25" s="831"/>
      <c r="DS25" s="831"/>
      <c r="DT25" s="831"/>
      <c r="DU25" s="832"/>
      <c r="DV25" s="833"/>
      <c r="DW25" s="834"/>
      <c r="DX25" s="834"/>
      <c r="DY25" s="834"/>
      <c r="DZ25" s="835"/>
      <c r="EA25" s="246"/>
    </row>
    <row r="26" spans="1:131" s="247" customFormat="1" ht="26.25" customHeight="1" x14ac:dyDescent="0.2">
      <c r="A26" s="789" t="s">
        <v>370</v>
      </c>
      <c r="B26" s="790"/>
      <c r="C26" s="790"/>
      <c r="D26" s="790"/>
      <c r="E26" s="790"/>
      <c r="F26" s="790"/>
      <c r="G26" s="790"/>
      <c r="H26" s="790"/>
      <c r="I26" s="790"/>
      <c r="J26" s="790"/>
      <c r="K26" s="790"/>
      <c r="L26" s="790"/>
      <c r="M26" s="790"/>
      <c r="N26" s="790"/>
      <c r="O26" s="790"/>
      <c r="P26" s="791"/>
      <c r="Q26" s="766" t="s">
        <v>398</v>
      </c>
      <c r="R26" s="767"/>
      <c r="S26" s="767"/>
      <c r="T26" s="767"/>
      <c r="U26" s="768"/>
      <c r="V26" s="766" t="s">
        <v>399</v>
      </c>
      <c r="W26" s="767"/>
      <c r="X26" s="767"/>
      <c r="Y26" s="767"/>
      <c r="Z26" s="768"/>
      <c r="AA26" s="766" t="s">
        <v>400</v>
      </c>
      <c r="AB26" s="767"/>
      <c r="AC26" s="767"/>
      <c r="AD26" s="767"/>
      <c r="AE26" s="767"/>
      <c r="AF26" s="867" t="s">
        <v>401</v>
      </c>
      <c r="AG26" s="868"/>
      <c r="AH26" s="868"/>
      <c r="AI26" s="868"/>
      <c r="AJ26" s="869"/>
      <c r="AK26" s="767" t="s">
        <v>402</v>
      </c>
      <c r="AL26" s="767"/>
      <c r="AM26" s="767"/>
      <c r="AN26" s="767"/>
      <c r="AO26" s="768"/>
      <c r="AP26" s="766" t="s">
        <v>403</v>
      </c>
      <c r="AQ26" s="767"/>
      <c r="AR26" s="767"/>
      <c r="AS26" s="767"/>
      <c r="AT26" s="768"/>
      <c r="AU26" s="766" t="s">
        <v>404</v>
      </c>
      <c r="AV26" s="767"/>
      <c r="AW26" s="767"/>
      <c r="AX26" s="767"/>
      <c r="AY26" s="768"/>
      <c r="AZ26" s="766" t="s">
        <v>405</v>
      </c>
      <c r="BA26" s="767"/>
      <c r="BB26" s="767"/>
      <c r="BC26" s="767"/>
      <c r="BD26" s="768"/>
      <c r="BE26" s="766" t="s">
        <v>377</v>
      </c>
      <c r="BF26" s="767"/>
      <c r="BG26" s="767"/>
      <c r="BH26" s="767"/>
      <c r="BI26" s="778"/>
      <c r="BJ26" s="252"/>
      <c r="BK26" s="252"/>
      <c r="BL26" s="252"/>
      <c r="BM26" s="252"/>
      <c r="BN26" s="252"/>
      <c r="BO26" s="264"/>
      <c r="BP26" s="264"/>
      <c r="BQ26" s="261">
        <v>20</v>
      </c>
      <c r="BR26" s="386"/>
      <c r="BS26" s="817" t="s">
        <v>628</v>
      </c>
      <c r="BT26" s="818"/>
      <c r="BU26" s="818"/>
      <c r="BV26" s="818"/>
      <c r="BW26" s="818"/>
      <c r="BX26" s="818"/>
      <c r="BY26" s="818"/>
      <c r="BZ26" s="818"/>
      <c r="CA26" s="818"/>
      <c r="CB26" s="818"/>
      <c r="CC26" s="818"/>
      <c r="CD26" s="818"/>
      <c r="CE26" s="818"/>
      <c r="CF26" s="818"/>
      <c r="CG26" s="819"/>
      <c r="CH26" s="830">
        <v>-1015</v>
      </c>
      <c r="CI26" s="831"/>
      <c r="CJ26" s="831"/>
      <c r="CK26" s="831"/>
      <c r="CL26" s="832"/>
      <c r="CM26" s="830">
        <v>6219</v>
      </c>
      <c r="CN26" s="831"/>
      <c r="CO26" s="831"/>
      <c r="CP26" s="831"/>
      <c r="CQ26" s="832"/>
      <c r="CR26" s="830">
        <v>18774</v>
      </c>
      <c r="CS26" s="831"/>
      <c r="CT26" s="831"/>
      <c r="CU26" s="831"/>
      <c r="CV26" s="832"/>
      <c r="CW26" s="830" t="s">
        <v>536</v>
      </c>
      <c r="CX26" s="831"/>
      <c r="CY26" s="831"/>
      <c r="CZ26" s="831"/>
      <c r="DA26" s="832"/>
      <c r="DB26" s="830">
        <v>23333</v>
      </c>
      <c r="DC26" s="831"/>
      <c r="DD26" s="831"/>
      <c r="DE26" s="831"/>
      <c r="DF26" s="832"/>
      <c r="DG26" s="830" t="s">
        <v>536</v>
      </c>
      <c r="DH26" s="831"/>
      <c r="DI26" s="831"/>
      <c r="DJ26" s="831"/>
      <c r="DK26" s="832"/>
      <c r="DL26" s="830" t="s">
        <v>536</v>
      </c>
      <c r="DM26" s="831"/>
      <c r="DN26" s="831"/>
      <c r="DO26" s="831"/>
      <c r="DP26" s="832"/>
      <c r="DQ26" s="830" t="s">
        <v>536</v>
      </c>
      <c r="DR26" s="831"/>
      <c r="DS26" s="831"/>
      <c r="DT26" s="831"/>
      <c r="DU26" s="832"/>
      <c r="DV26" s="833"/>
      <c r="DW26" s="834"/>
      <c r="DX26" s="834"/>
      <c r="DY26" s="834"/>
      <c r="DZ26" s="835"/>
      <c r="EA26" s="246"/>
    </row>
    <row r="27" spans="1:131" s="247" customFormat="1" ht="26.25" customHeight="1" thickBot="1" x14ac:dyDescent="0.25">
      <c r="A27" s="792"/>
      <c r="B27" s="793"/>
      <c r="C27" s="793"/>
      <c r="D27" s="793"/>
      <c r="E27" s="793"/>
      <c r="F27" s="793"/>
      <c r="G27" s="793"/>
      <c r="H27" s="793"/>
      <c r="I27" s="793"/>
      <c r="J27" s="793"/>
      <c r="K27" s="793"/>
      <c r="L27" s="793"/>
      <c r="M27" s="793"/>
      <c r="N27" s="793"/>
      <c r="O27" s="793"/>
      <c r="P27" s="794"/>
      <c r="Q27" s="769"/>
      <c r="R27" s="770"/>
      <c r="S27" s="770"/>
      <c r="T27" s="770"/>
      <c r="U27" s="771"/>
      <c r="V27" s="769"/>
      <c r="W27" s="770"/>
      <c r="X27" s="770"/>
      <c r="Y27" s="770"/>
      <c r="Z27" s="771"/>
      <c r="AA27" s="769"/>
      <c r="AB27" s="770"/>
      <c r="AC27" s="770"/>
      <c r="AD27" s="770"/>
      <c r="AE27" s="770"/>
      <c r="AF27" s="870"/>
      <c r="AG27" s="871"/>
      <c r="AH27" s="871"/>
      <c r="AI27" s="871"/>
      <c r="AJ27" s="872"/>
      <c r="AK27" s="770"/>
      <c r="AL27" s="770"/>
      <c r="AM27" s="770"/>
      <c r="AN27" s="770"/>
      <c r="AO27" s="771"/>
      <c r="AP27" s="769"/>
      <c r="AQ27" s="770"/>
      <c r="AR27" s="770"/>
      <c r="AS27" s="770"/>
      <c r="AT27" s="771"/>
      <c r="AU27" s="769"/>
      <c r="AV27" s="770"/>
      <c r="AW27" s="770"/>
      <c r="AX27" s="770"/>
      <c r="AY27" s="771"/>
      <c r="AZ27" s="769"/>
      <c r="BA27" s="770"/>
      <c r="BB27" s="770"/>
      <c r="BC27" s="770"/>
      <c r="BD27" s="771"/>
      <c r="BE27" s="769"/>
      <c r="BF27" s="770"/>
      <c r="BG27" s="770"/>
      <c r="BH27" s="770"/>
      <c r="BI27" s="779"/>
      <c r="BJ27" s="252"/>
      <c r="BK27" s="252"/>
      <c r="BL27" s="252"/>
      <c r="BM27" s="252"/>
      <c r="BN27" s="252"/>
      <c r="BO27" s="264"/>
      <c r="BP27" s="264"/>
      <c r="BQ27" s="261">
        <v>21</v>
      </c>
      <c r="BR27" s="386"/>
      <c r="BS27" s="817" t="s">
        <v>629</v>
      </c>
      <c r="BT27" s="818"/>
      <c r="BU27" s="818"/>
      <c r="BV27" s="818"/>
      <c r="BW27" s="818"/>
      <c r="BX27" s="818"/>
      <c r="BY27" s="818"/>
      <c r="BZ27" s="818"/>
      <c r="CA27" s="818"/>
      <c r="CB27" s="818"/>
      <c r="CC27" s="818"/>
      <c r="CD27" s="818"/>
      <c r="CE27" s="818"/>
      <c r="CF27" s="818"/>
      <c r="CG27" s="819"/>
      <c r="CH27" s="830">
        <v>-14</v>
      </c>
      <c r="CI27" s="831"/>
      <c r="CJ27" s="831"/>
      <c r="CK27" s="831"/>
      <c r="CL27" s="832"/>
      <c r="CM27" s="830">
        <v>1853</v>
      </c>
      <c r="CN27" s="831"/>
      <c r="CO27" s="831"/>
      <c r="CP27" s="831"/>
      <c r="CQ27" s="832"/>
      <c r="CR27" s="830">
        <v>480</v>
      </c>
      <c r="CS27" s="831"/>
      <c r="CT27" s="831"/>
      <c r="CU27" s="831"/>
      <c r="CV27" s="832"/>
      <c r="CW27" s="830">
        <v>21</v>
      </c>
      <c r="CX27" s="831"/>
      <c r="CY27" s="831"/>
      <c r="CZ27" s="831"/>
      <c r="DA27" s="832"/>
      <c r="DB27" s="830" t="s">
        <v>536</v>
      </c>
      <c r="DC27" s="831"/>
      <c r="DD27" s="831"/>
      <c r="DE27" s="831"/>
      <c r="DF27" s="832"/>
      <c r="DG27" s="830" t="s">
        <v>536</v>
      </c>
      <c r="DH27" s="831"/>
      <c r="DI27" s="831"/>
      <c r="DJ27" s="831"/>
      <c r="DK27" s="832"/>
      <c r="DL27" s="830" t="s">
        <v>536</v>
      </c>
      <c r="DM27" s="831"/>
      <c r="DN27" s="831"/>
      <c r="DO27" s="831"/>
      <c r="DP27" s="832"/>
      <c r="DQ27" s="830" t="s">
        <v>536</v>
      </c>
      <c r="DR27" s="831"/>
      <c r="DS27" s="831"/>
      <c r="DT27" s="831"/>
      <c r="DU27" s="832"/>
      <c r="DV27" s="833"/>
      <c r="DW27" s="834"/>
      <c r="DX27" s="834"/>
      <c r="DY27" s="834"/>
      <c r="DZ27" s="835"/>
      <c r="EA27" s="246"/>
    </row>
    <row r="28" spans="1:131" s="247" customFormat="1" ht="26.25" customHeight="1" thickTop="1" x14ac:dyDescent="0.2">
      <c r="A28" s="265">
        <v>1</v>
      </c>
      <c r="B28" s="780" t="s">
        <v>406</v>
      </c>
      <c r="C28" s="781"/>
      <c r="D28" s="781"/>
      <c r="E28" s="781"/>
      <c r="F28" s="781"/>
      <c r="G28" s="781"/>
      <c r="H28" s="781"/>
      <c r="I28" s="781"/>
      <c r="J28" s="781"/>
      <c r="K28" s="781"/>
      <c r="L28" s="781"/>
      <c r="M28" s="781"/>
      <c r="N28" s="781"/>
      <c r="O28" s="781"/>
      <c r="P28" s="782"/>
      <c r="Q28" s="877">
        <v>153592</v>
      </c>
      <c r="R28" s="878"/>
      <c r="S28" s="878"/>
      <c r="T28" s="878"/>
      <c r="U28" s="878"/>
      <c r="V28" s="878">
        <v>151513</v>
      </c>
      <c r="W28" s="878"/>
      <c r="X28" s="878"/>
      <c r="Y28" s="878"/>
      <c r="Z28" s="878"/>
      <c r="AA28" s="878">
        <v>2079</v>
      </c>
      <c r="AB28" s="878"/>
      <c r="AC28" s="878"/>
      <c r="AD28" s="878"/>
      <c r="AE28" s="879"/>
      <c r="AF28" s="880">
        <v>2040</v>
      </c>
      <c r="AG28" s="878"/>
      <c r="AH28" s="878"/>
      <c r="AI28" s="878"/>
      <c r="AJ28" s="881"/>
      <c r="AK28" s="882">
        <v>16875</v>
      </c>
      <c r="AL28" s="873"/>
      <c r="AM28" s="873"/>
      <c r="AN28" s="873"/>
      <c r="AO28" s="873"/>
      <c r="AP28" s="873">
        <v>0</v>
      </c>
      <c r="AQ28" s="873"/>
      <c r="AR28" s="873"/>
      <c r="AS28" s="873"/>
      <c r="AT28" s="873"/>
      <c r="AU28" s="873">
        <v>0</v>
      </c>
      <c r="AV28" s="873"/>
      <c r="AW28" s="873"/>
      <c r="AX28" s="873"/>
      <c r="AY28" s="873"/>
      <c r="AZ28" s="874">
        <v>0</v>
      </c>
      <c r="BA28" s="874"/>
      <c r="BB28" s="874"/>
      <c r="BC28" s="874"/>
      <c r="BD28" s="874"/>
      <c r="BE28" s="875"/>
      <c r="BF28" s="875"/>
      <c r="BG28" s="875"/>
      <c r="BH28" s="875"/>
      <c r="BI28" s="876"/>
      <c r="BJ28" s="252"/>
      <c r="BK28" s="252"/>
      <c r="BL28" s="252"/>
      <c r="BM28" s="252"/>
      <c r="BN28" s="252"/>
      <c r="BO28" s="264"/>
      <c r="BP28" s="264"/>
      <c r="BQ28" s="261">
        <v>22</v>
      </c>
      <c r="BR28" s="386"/>
      <c r="BS28" s="836" t="s">
        <v>630</v>
      </c>
      <c r="BT28" s="837"/>
      <c r="BU28" s="837"/>
      <c r="BV28" s="837"/>
      <c r="BW28" s="837"/>
      <c r="BX28" s="837"/>
      <c r="BY28" s="837"/>
      <c r="BZ28" s="837"/>
      <c r="CA28" s="837"/>
      <c r="CB28" s="837"/>
      <c r="CC28" s="837"/>
      <c r="CD28" s="837"/>
      <c r="CE28" s="837"/>
      <c r="CF28" s="837"/>
      <c r="CG28" s="838"/>
      <c r="CH28" s="830">
        <v>-32</v>
      </c>
      <c r="CI28" s="831"/>
      <c r="CJ28" s="831"/>
      <c r="CK28" s="831"/>
      <c r="CL28" s="832"/>
      <c r="CM28" s="830">
        <v>101</v>
      </c>
      <c r="CN28" s="831"/>
      <c r="CO28" s="831"/>
      <c r="CP28" s="831"/>
      <c r="CQ28" s="832"/>
      <c r="CR28" s="830">
        <v>23</v>
      </c>
      <c r="CS28" s="831"/>
      <c r="CT28" s="831"/>
      <c r="CU28" s="831"/>
      <c r="CV28" s="832"/>
      <c r="CW28" s="830" t="s">
        <v>536</v>
      </c>
      <c r="CX28" s="831"/>
      <c r="CY28" s="831"/>
      <c r="CZ28" s="831"/>
      <c r="DA28" s="832"/>
      <c r="DB28" s="830" t="s">
        <v>536</v>
      </c>
      <c r="DC28" s="831"/>
      <c r="DD28" s="831"/>
      <c r="DE28" s="831"/>
      <c r="DF28" s="832"/>
      <c r="DG28" s="830" t="s">
        <v>536</v>
      </c>
      <c r="DH28" s="831"/>
      <c r="DI28" s="831"/>
      <c r="DJ28" s="831"/>
      <c r="DK28" s="832"/>
      <c r="DL28" s="830" t="s">
        <v>536</v>
      </c>
      <c r="DM28" s="831"/>
      <c r="DN28" s="831"/>
      <c r="DO28" s="831"/>
      <c r="DP28" s="832"/>
      <c r="DQ28" s="830" t="s">
        <v>536</v>
      </c>
      <c r="DR28" s="831"/>
      <c r="DS28" s="831"/>
      <c r="DT28" s="831"/>
      <c r="DU28" s="832"/>
      <c r="DV28" s="833"/>
      <c r="DW28" s="834"/>
      <c r="DX28" s="834"/>
      <c r="DY28" s="834"/>
      <c r="DZ28" s="835"/>
      <c r="EA28" s="246"/>
    </row>
    <row r="29" spans="1:131" s="247" customFormat="1" ht="26.25" customHeight="1" x14ac:dyDescent="0.2">
      <c r="A29" s="265">
        <v>2</v>
      </c>
      <c r="B29" s="804" t="s">
        <v>407</v>
      </c>
      <c r="C29" s="805"/>
      <c r="D29" s="805"/>
      <c r="E29" s="805"/>
      <c r="F29" s="805"/>
      <c r="G29" s="805"/>
      <c r="H29" s="805"/>
      <c r="I29" s="805"/>
      <c r="J29" s="805"/>
      <c r="K29" s="805"/>
      <c r="L29" s="805"/>
      <c r="M29" s="805"/>
      <c r="N29" s="805"/>
      <c r="O29" s="805"/>
      <c r="P29" s="806"/>
      <c r="Q29" s="807">
        <v>149039</v>
      </c>
      <c r="R29" s="808"/>
      <c r="S29" s="808"/>
      <c r="T29" s="808"/>
      <c r="U29" s="808"/>
      <c r="V29" s="808">
        <v>144035</v>
      </c>
      <c r="W29" s="808"/>
      <c r="X29" s="808"/>
      <c r="Y29" s="808"/>
      <c r="Z29" s="808"/>
      <c r="AA29" s="808">
        <v>5004</v>
      </c>
      <c r="AB29" s="808"/>
      <c r="AC29" s="808"/>
      <c r="AD29" s="808"/>
      <c r="AE29" s="809"/>
      <c r="AF29" s="810">
        <v>4661</v>
      </c>
      <c r="AG29" s="811"/>
      <c r="AH29" s="811"/>
      <c r="AI29" s="811"/>
      <c r="AJ29" s="812"/>
      <c r="AK29" s="885">
        <v>22680</v>
      </c>
      <c r="AL29" s="886"/>
      <c r="AM29" s="886"/>
      <c r="AN29" s="886"/>
      <c r="AO29" s="886"/>
      <c r="AP29" s="886">
        <v>0</v>
      </c>
      <c r="AQ29" s="886"/>
      <c r="AR29" s="886"/>
      <c r="AS29" s="886"/>
      <c r="AT29" s="886"/>
      <c r="AU29" s="886">
        <v>0</v>
      </c>
      <c r="AV29" s="886"/>
      <c r="AW29" s="886"/>
      <c r="AX29" s="886"/>
      <c r="AY29" s="886"/>
      <c r="AZ29" s="887">
        <v>0</v>
      </c>
      <c r="BA29" s="887"/>
      <c r="BB29" s="887"/>
      <c r="BC29" s="887"/>
      <c r="BD29" s="887"/>
      <c r="BE29" s="883"/>
      <c r="BF29" s="883"/>
      <c r="BG29" s="883"/>
      <c r="BH29" s="883"/>
      <c r="BI29" s="884"/>
      <c r="BJ29" s="252"/>
      <c r="BK29" s="252"/>
      <c r="BL29" s="252"/>
      <c r="BM29" s="252"/>
      <c r="BN29" s="252"/>
      <c r="BO29" s="264"/>
      <c r="BP29" s="264"/>
      <c r="BQ29" s="261">
        <v>23</v>
      </c>
      <c r="BR29" s="386"/>
      <c r="BS29" s="817" t="s">
        <v>631</v>
      </c>
      <c r="BT29" s="818"/>
      <c r="BU29" s="818"/>
      <c r="BV29" s="818"/>
      <c r="BW29" s="818"/>
      <c r="BX29" s="818"/>
      <c r="BY29" s="818"/>
      <c r="BZ29" s="818"/>
      <c r="CA29" s="818"/>
      <c r="CB29" s="818"/>
      <c r="CC29" s="818"/>
      <c r="CD29" s="818"/>
      <c r="CE29" s="818"/>
      <c r="CF29" s="818"/>
      <c r="CG29" s="819"/>
      <c r="CH29" s="830">
        <v>348</v>
      </c>
      <c r="CI29" s="831"/>
      <c r="CJ29" s="831"/>
      <c r="CK29" s="831"/>
      <c r="CL29" s="832"/>
      <c r="CM29" s="830">
        <v>1068</v>
      </c>
      <c r="CN29" s="831"/>
      <c r="CO29" s="831"/>
      <c r="CP29" s="831"/>
      <c r="CQ29" s="832"/>
      <c r="CR29" s="830">
        <v>500</v>
      </c>
      <c r="CS29" s="831"/>
      <c r="CT29" s="831"/>
      <c r="CU29" s="831"/>
      <c r="CV29" s="832"/>
      <c r="CW29" s="830">
        <v>5</v>
      </c>
      <c r="CX29" s="831"/>
      <c r="CY29" s="831"/>
      <c r="CZ29" s="831"/>
      <c r="DA29" s="832"/>
      <c r="DB29" s="830" t="s">
        <v>536</v>
      </c>
      <c r="DC29" s="831"/>
      <c r="DD29" s="831"/>
      <c r="DE29" s="831"/>
      <c r="DF29" s="832"/>
      <c r="DG29" s="830" t="s">
        <v>536</v>
      </c>
      <c r="DH29" s="831"/>
      <c r="DI29" s="831"/>
      <c r="DJ29" s="831"/>
      <c r="DK29" s="832"/>
      <c r="DL29" s="830" t="s">
        <v>536</v>
      </c>
      <c r="DM29" s="831"/>
      <c r="DN29" s="831"/>
      <c r="DO29" s="831"/>
      <c r="DP29" s="832"/>
      <c r="DQ29" s="830" t="s">
        <v>536</v>
      </c>
      <c r="DR29" s="831"/>
      <c r="DS29" s="831"/>
      <c r="DT29" s="831"/>
      <c r="DU29" s="832"/>
      <c r="DV29" s="833"/>
      <c r="DW29" s="834"/>
      <c r="DX29" s="834"/>
      <c r="DY29" s="834"/>
      <c r="DZ29" s="835"/>
      <c r="EA29" s="246"/>
    </row>
    <row r="30" spans="1:131" s="247" customFormat="1" ht="26.25" customHeight="1" x14ac:dyDescent="0.2">
      <c r="A30" s="265">
        <v>3</v>
      </c>
      <c r="B30" s="804" t="s">
        <v>408</v>
      </c>
      <c r="C30" s="805"/>
      <c r="D30" s="805"/>
      <c r="E30" s="805"/>
      <c r="F30" s="805"/>
      <c r="G30" s="805"/>
      <c r="H30" s="805"/>
      <c r="I30" s="805"/>
      <c r="J30" s="805"/>
      <c r="K30" s="805"/>
      <c r="L30" s="805"/>
      <c r="M30" s="805"/>
      <c r="N30" s="805"/>
      <c r="O30" s="805"/>
      <c r="P30" s="806"/>
      <c r="Q30" s="807">
        <v>978</v>
      </c>
      <c r="R30" s="808"/>
      <c r="S30" s="808"/>
      <c r="T30" s="808"/>
      <c r="U30" s="808"/>
      <c r="V30" s="808">
        <v>958</v>
      </c>
      <c r="W30" s="808"/>
      <c r="X30" s="808"/>
      <c r="Y30" s="808"/>
      <c r="Z30" s="808"/>
      <c r="AA30" s="808">
        <v>20</v>
      </c>
      <c r="AB30" s="808"/>
      <c r="AC30" s="808"/>
      <c r="AD30" s="808"/>
      <c r="AE30" s="809"/>
      <c r="AF30" s="810" t="s">
        <v>409</v>
      </c>
      <c r="AG30" s="811"/>
      <c r="AH30" s="811"/>
      <c r="AI30" s="811"/>
      <c r="AJ30" s="812"/>
      <c r="AK30" s="885">
        <v>0</v>
      </c>
      <c r="AL30" s="886"/>
      <c r="AM30" s="886"/>
      <c r="AN30" s="886"/>
      <c r="AO30" s="886"/>
      <c r="AP30" s="886">
        <v>0</v>
      </c>
      <c r="AQ30" s="886"/>
      <c r="AR30" s="886"/>
      <c r="AS30" s="886"/>
      <c r="AT30" s="886"/>
      <c r="AU30" s="886">
        <v>0</v>
      </c>
      <c r="AV30" s="886"/>
      <c r="AW30" s="886"/>
      <c r="AX30" s="886"/>
      <c r="AY30" s="886"/>
      <c r="AZ30" s="887">
        <v>0</v>
      </c>
      <c r="BA30" s="887"/>
      <c r="BB30" s="887"/>
      <c r="BC30" s="887"/>
      <c r="BD30" s="887"/>
      <c r="BE30" s="883" t="s">
        <v>644</v>
      </c>
      <c r="BF30" s="883"/>
      <c r="BG30" s="883"/>
      <c r="BH30" s="883"/>
      <c r="BI30" s="884"/>
      <c r="BJ30" s="252"/>
      <c r="BK30" s="252"/>
      <c r="BL30" s="252"/>
      <c r="BM30" s="252"/>
      <c r="BN30" s="252"/>
      <c r="BO30" s="264"/>
      <c r="BP30" s="264"/>
      <c r="BQ30" s="261">
        <v>24</v>
      </c>
      <c r="BR30" s="386"/>
      <c r="BS30" s="817" t="s">
        <v>632</v>
      </c>
      <c r="BT30" s="818"/>
      <c r="BU30" s="818"/>
      <c r="BV30" s="818"/>
      <c r="BW30" s="818"/>
      <c r="BX30" s="818"/>
      <c r="BY30" s="818"/>
      <c r="BZ30" s="818"/>
      <c r="CA30" s="818"/>
      <c r="CB30" s="818"/>
      <c r="CC30" s="818"/>
      <c r="CD30" s="818"/>
      <c r="CE30" s="818"/>
      <c r="CF30" s="818"/>
      <c r="CG30" s="819"/>
      <c r="CH30" s="830">
        <v>205</v>
      </c>
      <c r="CI30" s="831"/>
      <c r="CJ30" s="831"/>
      <c r="CK30" s="831"/>
      <c r="CL30" s="832"/>
      <c r="CM30" s="830">
        <v>28954</v>
      </c>
      <c r="CN30" s="831"/>
      <c r="CO30" s="831"/>
      <c r="CP30" s="831"/>
      <c r="CQ30" s="832"/>
      <c r="CR30" s="830">
        <v>14084</v>
      </c>
      <c r="CS30" s="831"/>
      <c r="CT30" s="831"/>
      <c r="CU30" s="831"/>
      <c r="CV30" s="832"/>
      <c r="CW30" s="830">
        <v>2.1999999999999999E-2</v>
      </c>
      <c r="CX30" s="831"/>
      <c r="CY30" s="831"/>
      <c r="CZ30" s="831"/>
      <c r="DA30" s="832"/>
      <c r="DB30" s="830">
        <v>3345</v>
      </c>
      <c r="DC30" s="831"/>
      <c r="DD30" s="831"/>
      <c r="DE30" s="831"/>
      <c r="DF30" s="832"/>
      <c r="DG30" s="830" t="s">
        <v>536</v>
      </c>
      <c r="DH30" s="831"/>
      <c r="DI30" s="831"/>
      <c r="DJ30" s="831"/>
      <c r="DK30" s="832"/>
      <c r="DL30" s="830" t="s">
        <v>536</v>
      </c>
      <c r="DM30" s="831"/>
      <c r="DN30" s="831"/>
      <c r="DO30" s="831"/>
      <c r="DP30" s="832"/>
      <c r="DQ30" s="830" t="s">
        <v>536</v>
      </c>
      <c r="DR30" s="831"/>
      <c r="DS30" s="831"/>
      <c r="DT30" s="831"/>
      <c r="DU30" s="832"/>
      <c r="DV30" s="833"/>
      <c r="DW30" s="834"/>
      <c r="DX30" s="834"/>
      <c r="DY30" s="834"/>
      <c r="DZ30" s="835"/>
      <c r="EA30" s="246"/>
    </row>
    <row r="31" spans="1:131" s="247" customFormat="1" ht="26.25" customHeight="1" x14ac:dyDescent="0.2">
      <c r="A31" s="265">
        <v>4</v>
      </c>
      <c r="B31" s="804" t="s">
        <v>410</v>
      </c>
      <c r="C31" s="805"/>
      <c r="D31" s="805"/>
      <c r="E31" s="805"/>
      <c r="F31" s="805"/>
      <c r="G31" s="805"/>
      <c r="H31" s="805"/>
      <c r="I31" s="805"/>
      <c r="J31" s="805"/>
      <c r="K31" s="805"/>
      <c r="L31" s="805"/>
      <c r="M31" s="805"/>
      <c r="N31" s="805"/>
      <c r="O31" s="805"/>
      <c r="P31" s="806"/>
      <c r="Q31" s="807">
        <v>41050</v>
      </c>
      <c r="R31" s="808"/>
      <c r="S31" s="808"/>
      <c r="T31" s="808"/>
      <c r="U31" s="808"/>
      <c r="V31" s="808">
        <v>40936</v>
      </c>
      <c r="W31" s="808"/>
      <c r="X31" s="808"/>
      <c r="Y31" s="808"/>
      <c r="Z31" s="808"/>
      <c r="AA31" s="808">
        <v>114</v>
      </c>
      <c r="AB31" s="808"/>
      <c r="AC31" s="808"/>
      <c r="AD31" s="808"/>
      <c r="AE31" s="809"/>
      <c r="AF31" s="810" t="s">
        <v>411</v>
      </c>
      <c r="AG31" s="811"/>
      <c r="AH31" s="811"/>
      <c r="AI31" s="811"/>
      <c r="AJ31" s="812"/>
      <c r="AK31" s="885">
        <v>21156</v>
      </c>
      <c r="AL31" s="886"/>
      <c r="AM31" s="886"/>
      <c r="AN31" s="886"/>
      <c r="AO31" s="886"/>
      <c r="AP31" s="886">
        <v>0</v>
      </c>
      <c r="AQ31" s="886"/>
      <c r="AR31" s="886"/>
      <c r="AS31" s="886"/>
      <c r="AT31" s="886"/>
      <c r="AU31" s="886">
        <v>0</v>
      </c>
      <c r="AV31" s="886"/>
      <c r="AW31" s="886"/>
      <c r="AX31" s="886"/>
      <c r="AY31" s="886"/>
      <c r="AZ31" s="887">
        <v>0</v>
      </c>
      <c r="BA31" s="887"/>
      <c r="BB31" s="887"/>
      <c r="BC31" s="887"/>
      <c r="BD31" s="887"/>
      <c r="BE31" s="883"/>
      <c r="BF31" s="883"/>
      <c r="BG31" s="883"/>
      <c r="BH31" s="883"/>
      <c r="BI31" s="884"/>
      <c r="BJ31" s="252"/>
      <c r="BK31" s="252"/>
      <c r="BL31" s="252"/>
      <c r="BM31" s="252"/>
      <c r="BN31" s="252"/>
      <c r="BO31" s="264"/>
      <c r="BP31" s="264"/>
      <c r="BQ31" s="261">
        <v>25</v>
      </c>
      <c r="BR31" s="388"/>
      <c r="BS31" s="817" t="s">
        <v>633</v>
      </c>
      <c r="BT31" s="818"/>
      <c r="BU31" s="818"/>
      <c r="BV31" s="818"/>
      <c r="BW31" s="818"/>
      <c r="BX31" s="818"/>
      <c r="BY31" s="818"/>
      <c r="BZ31" s="818"/>
      <c r="CA31" s="818"/>
      <c r="CB31" s="818"/>
      <c r="CC31" s="818"/>
      <c r="CD31" s="818"/>
      <c r="CE31" s="818"/>
      <c r="CF31" s="818"/>
      <c r="CG31" s="819"/>
      <c r="CH31" s="830">
        <v>36</v>
      </c>
      <c r="CI31" s="831"/>
      <c r="CJ31" s="831"/>
      <c r="CK31" s="831"/>
      <c r="CL31" s="832"/>
      <c r="CM31" s="830">
        <v>459</v>
      </c>
      <c r="CN31" s="831"/>
      <c r="CO31" s="831"/>
      <c r="CP31" s="831"/>
      <c r="CQ31" s="832"/>
      <c r="CR31" s="830">
        <v>1720</v>
      </c>
      <c r="CS31" s="831"/>
      <c r="CT31" s="831"/>
      <c r="CU31" s="831"/>
      <c r="CV31" s="832"/>
      <c r="CW31" s="830" t="s">
        <v>536</v>
      </c>
      <c r="CX31" s="831"/>
      <c r="CY31" s="831"/>
      <c r="CZ31" s="831"/>
      <c r="DA31" s="832"/>
      <c r="DB31" s="830" t="s">
        <v>536</v>
      </c>
      <c r="DC31" s="831"/>
      <c r="DD31" s="831"/>
      <c r="DE31" s="831"/>
      <c r="DF31" s="832"/>
      <c r="DG31" s="830" t="s">
        <v>536</v>
      </c>
      <c r="DH31" s="831"/>
      <c r="DI31" s="831"/>
      <c r="DJ31" s="831"/>
      <c r="DK31" s="832"/>
      <c r="DL31" s="830" t="s">
        <v>536</v>
      </c>
      <c r="DM31" s="831"/>
      <c r="DN31" s="831"/>
      <c r="DO31" s="831"/>
      <c r="DP31" s="832"/>
      <c r="DQ31" s="830" t="s">
        <v>536</v>
      </c>
      <c r="DR31" s="831"/>
      <c r="DS31" s="831"/>
      <c r="DT31" s="831"/>
      <c r="DU31" s="832"/>
      <c r="DV31" s="833"/>
      <c r="DW31" s="834"/>
      <c r="DX31" s="834"/>
      <c r="DY31" s="834"/>
      <c r="DZ31" s="835"/>
      <c r="EA31" s="246"/>
    </row>
    <row r="32" spans="1:131" s="247" customFormat="1" ht="26.25" customHeight="1" x14ac:dyDescent="0.2">
      <c r="A32" s="265">
        <v>5</v>
      </c>
      <c r="B32" s="804" t="s">
        <v>412</v>
      </c>
      <c r="C32" s="805"/>
      <c r="D32" s="805"/>
      <c r="E32" s="805"/>
      <c r="F32" s="805"/>
      <c r="G32" s="805"/>
      <c r="H32" s="805"/>
      <c r="I32" s="805"/>
      <c r="J32" s="805"/>
      <c r="K32" s="805"/>
      <c r="L32" s="805"/>
      <c r="M32" s="805"/>
      <c r="N32" s="805"/>
      <c r="O32" s="805"/>
      <c r="P32" s="806"/>
      <c r="Q32" s="807">
        <v>33009</v>
      </c>
      <c r="R32" s="808"/>
      <c r="S32" s="808"/>
      <c r="T32" s="808"/>
      <c r="U32" s="808"/>
      <c r="V32" s="808">
        <v>32380</v>
      </c>
      <c r="W32" s="808"/>
      <c r="X32" s="808"/>
      <c r="Y32" s="808"/>
      <c r="Z32" s="808"/>
      <c r="AA32" s="808">
        <v>629</v>
      </c>
      <c r="AB32" s="808"/>
      <c r="AC32" s="808"/>
      <c r="AD32" s="808"/>
      <c r="AE32" s="809"/>
      <c r="AF32" s="810">
        <v>26860</v>
      </c>
      <c r="AG32" s="811"/>
      <c r="AH32" s="811"/>
      <c r="AI32" s="811"/>
      <c r="AJ32" s="812"/>
      <c r="AK32" s="885">
        <v>4440</v>
      </c>
      <c r="AL32" s="886"/>
      <c r="AM32" s="886"/>
      <c r="AN32" s="886"/>
      <c r="AO32" s="886"/>
      <c r="AP32" s="886">
        <v>141495</v>
      </c>
      <c r="AQ32" s="886"/>
      <c r="AR32" s="886"/>
      <c r="AS32" s="886"/>
      <c r="AT32" s="886"/>
      <c r="AU32" s="886">
        <v>40467</v>
      </c>
      <c r="AV32" s="886"/>
      <c r="AW32" s="886"/>
      <c r="AX32" s="886"/>
      <c r="AY32" s="886"/>
      <c r="AZ32" s="887">
        <v>0</v>
      </c>
      <c r="BA32" s="887"/>
      <c r="BB32" s="887"/>
      <c r="BC32" s="887"/>
      <c r="BD32" s="887"/>
      <c r="BE32" s="883" t="s">
        <v>413</v>
      </c>
      <c r="BF32" s="883"/>
      <c r="BG32" s="883"/>
      <c r="BH32" s="883"/>
      <c r="BI32" s="884"/>
      <c r="BJ32" s="252"/>
      <c r="BK32" s="252"/>
      <c r="BL32" s="252"/>
      <c r="BM32" s="252"/>
      <c r="BN32" s="252"/>
      <c r="BO32" s="264"/>
      <c r="BP32" s="264"/>
      <c r="BQ32" s="261">
        <v>26</v>
      </c>
      <c r="BR32" s="388"/>
      <c r="BS32" s="817" t="s">
        <v>634</v>
      </c>
      <c r="BT32" s="818"/>
      <c r="BU32" s="818"/>
      <c r="BV32" s="818"/>
      <c r="BW32" s="818"/>
      <c r="BX32" s="818"/>
      <c r="BY32" s="818"/>
      <c r="BZ32" s="818"/>
      <c r="CA32" s="818"/>
      <c r="CB32" s="818"/>
      <c r="CC32" s="818"/>
      <c r="CD32" s="818"/>
      <c r="CE32" s="818"/>
      <c r="CF32" s="818"/>
      <c r="CG32" s="819"/>
      <c r="CH32" s="830">
        <v>-13</v>
      </c>
      <c r="CI32" s="831"/>
      <c r="CJ32" s="831"/>
      <c r="CK32" s="831"/>
      <c r="CL32" s="832"/>
      <c r="CM32" s="830">
        <v>-90</v>
      </c>
      <c r="CN32" s="831"/>
      <c r="CO32" s="831"/>
      <c r="CP32" s="831"/>
      <c r="CQ32" s="832"/>
      <c r="CR32" s="830">
        <v>18</v>
      </c>
      <c r="CS32" s="831"/>
      <c r="CT32" s="831"/>
      <c r="CU32" s="831"/>
      <c r="CV32" s="832"/>
      <c r="CW32" s="830" t="s">
        <v>536</v>
      </c>
      <c r="CX32" s="831"/>
      <c r="CY32" s="831"/>
      <c r="CZ32" s="831"/>
      <c r="DA32" s="832"/>
      <c r="DB32" s="830" t="s">
        <v>536</v>
      </c>
      <c r="DC32" s="831"/>
      <c r="DD32" s="831"/>
      <c r="DE32" s="831"/>
      <c r="DF32" s="832"/>
      <c r="DG32" s="830" t="s">
        <v>536</v>
      </c>
      <c r="DH32" s="831"/>
      <c r="DI32" s="831"/>
      <c r="DJ32" s="831"/>
      <c r="DK32" s="832"/>
      <c r="DL32" s="830" t="s">
        <v>536</v>
      </c>
      <c r="DM32" s="831"/>
      <c r="DN32" s="831"/>
      <c r="DO32" s="831"/>
      <c r="DP32" s="832"/>
      <c r="DQ32" s="830" t="s">
        <v>536</v>
      </c>
      <c r="DR32" s="831"/>
      <c r="DS32" s="831"/>
      <c r="DT32" s="831"/>
      <c r="DU32" s="832"/>
      <c r="DV32" s="833"/>
      <c r="DW32" s="834"/>
      <c r="DX32" s="834"/>
      <c r="DY32" s="834"/>
      <c r="DZ32" s="835"/>
      <c r="EA32" s="246"/>
    </row>
    <row r="33" spans="1:131" s="247" customFormat="1" ht="26.25" customHeight="1" x14ac:dyDescent="0.2">
      <c r="A33" s="265">
        <v>6</v>
      </c>
      <c r="B33" s="804" t="s">
        <v>414</v>
      </c>
      <c r="C33" s="805"/>
      <c r="D33" s="805"/>
      <c r="E33" s="805"/>
      <c r="F33" s="805"/>
      <c r="G33" s="805"/>
      <c r="H33" s="805"/>
      <c r="I33" s="805"/>
      <c r="J33" s="805"/>
      <c r="K33" s="805"/>
      <c r="L33" s="805"/>
      <c r="M33" s="805"/>
      <c r="N33" s="805"/>
      <c r="O33" s="805"/>
      <c r="P33" s="806"/>
      <c r="Q33" s="807">
        <v>26136</v>
      </c>
      <c r="R33" s="808"/>
      <c r="S33" s="808"/>
      <c r="T33" s="808"/>
      <c r="U33" s="808"/>
      <c r="V33" s="808">
        <v>24140</v>
      </c>
      <c r="W33" s="808"/>
      <c r="X33" s="808"/>
      <c r="Y33" s="808"/>
      <c r="Z33" s="808"/>
      <c r="AA33" s="808">
        <v>1996</v>
      </c>
      <c r="AB33" s="808"/>
      <c r="AC33" s="808"/>
      <c r="AD33" s="808"/>
      <c r="AE33" s="809"/>
      <c r="AF33" s="810">
        <v>39646</v>
      </c>
      <c r="AG33" s="811"/>
      <c r="AH33" s="811"/>
      <c r="AI33" s="811"/>
      <c r="AJ33" s="812"/>
      <c r="AK33" s="885">
        <v>3612</v>
      </c>
      <c r="AL33" s="886"/>
      <c r="AM33" s="886"/>
      <c r="AN33" s="886"/>
      <c r="AO33" s="886"/>
      <c r="AP33" s="886">
        <v>208940</v>
      </c>
      <c r="AQ33" s="886"/>
      <c r="AR33" s="886"/>
      <c r="AS33" s="886"/>
      <c r="AT33" s="886"/>
      <c r="AU33" s="886">
        <v>29252</v>
      </c>
      <c r="AV33" s="886"/>
      <c r="AW33" s="886"/>
      <c r="AX33" s="886"/>
      <c r="AY33" s="886"/>
      <c r="AZ33" s="887">
        <v>0</v>
      </c>
      <c r="BA33" s="887"/>
      <c r="BB33" s="887"/>
      <c r="BC33" s="887"/>
      <c r="BD33" s="887"/>
      <c r="BE33" s="883" t="s">
        <v>415</v>
      </c>
      <c r="BF33" s="883"/>
      <c r="BG33" s="883"/>
      <c r="BH33" s="883"/>
      <c r="BI33" s="884"/>
      <c r="BJ33" s="252"/>
      <c r="BK33" s="252"/>
      <c r="BL33" s="252"/>
      <c r="BM33" s="252"/>
      <c r="BN33" s="252"/>
      <c r="BO33" s="264"/>
      <c r="BP33" s="264"/>
      <c r="BQ33" s="261">
        <v>27</v>
      </c>
      <c r="BR33" s="388"/>
      <c r="BS33" s="817" t="s">
        <v>635</v>
      </c>
      <c r="BT33" s="818"/>
      <c r="BU33" s="818"/>
      <c r="BV33" s="818"/>
      <c r="BW33" s="818"/>
      <c r="BX33" s="818"/>
      <c r="BY33" s="818"/>
      <c r="BZ33" s="818"/>
      <c r="CA33" s="818"/>
      <c r="CB33" s="818"/>
      <c r="CC33" s="818"/>
      <c r="CD33" s="818"/>
      <c r="CE33" s="818"/>
      <c r="CF33" s="818"/>
      <c r="CG33" s="819"/>
      <c r="CH33" s="830">
        <v>845</v>
      </c>
      <c r="CI33" s="831"/>
      <c r="CJ33" s="831"/>
      <c r="CK33" s="831"/>
      <c r="CL33" s="832"/>
      <c r="CM33" s="830">
        <v>5773</v>
      </c>
      <c r="CN33" s="831"/>
      <c r="CO33" s="831"/>
      <c r="CP33" s="831"/>
      <c r="CQ33" s="832"/>
      <c r="CR33" s="830">
        <v>450</v>
      </c>
      <c r="CS33" s="831"/>
      <c r="CT33" s="831"/>
      <c r="CU33" s="831"/>
      <c r="CV33" s="832"/>
      <c r="CW33" s="830" t="s">
        <v>536</v>
      </c>
      <c r="CX33" s="831"/>
      <c r="CY33" s="831"/>
      <c r="CZ33" s="831"/>
      <c r="DA33" s="832"/>
      <c r="DB33" s="830">
        <v>11637</v>
      </c>
      <c r="DC33" s="831"/>
      <c r="DD33" s="831"/>
      <c r="DE33" s="831"/>
      <c r="DF33" s="832"/>
      <c r="DG33" s="830" t="s">
        <v>536</v>
      </c>
      <c r="DH33" s="831"/>
      <c r="DI33" s="831"/>
      <c r="DJ33" s="831"/>
      <c r="DK33" s="832"/>
      <c r="DL33" s="830" t="s">
        <v>536</v>
      </c>
      <c r="DM33" s="831"/>
      <c r="DN33" s="831"/>
      <c r="DO33" s="831"/>
      <c r="DP33" s="832"/>
      <c r="DQ33" s="830" t="s">
        <v>536</v>
      </c>
      <c r="DR33" s="831"/>
      <c r="DS33" s="831"/>
      <c r="DT33" s="831"/>
      <c r="DU33" s="832"/>
      <c r="DV33" s="833"/>
      <c r="DW33" s="834"/>
      <c r="DX33" s="834"/>
      <c r="DY33" s="834"/>
      <c r="DZ33" s="835"/>
      <c r="EA33" s="246"/>
    </row>
    <row r="34" spans="1:131" s="247" customFormat="1" ht="26.25" customHeight="1" x14ac:dyDescent="0.2">
      <c r="A34" s="265">
        <v>7</v>
      </c>
      <c r="B34" s="804" t="s">
        <v>416</v>
      </c>
      <c r="C34" s="805"/>
      <c r="D34" s="805"/>
      <c r="E34" s="805"/>
      <c r="F34" s="805"/>
      <c r="G34" s="805"/>
      <c r="H34" s="805"/>
      <c r="I34" s="805"/>
      <c r="J34" s="805"/>
      <c r="K34" s="805"/>
      <c r="L34" s="805"/>
      <c r="M34" s="805"/>
      <c r="N34" s="805"/>
      <c r="O34" s="805"/>
      <c r="P34" s="806"/>
      <c r="Q34" s="807">
        <v>8755</v>
      </c>
      <c r="R34" s="808"/>
      <c r="S34" s="808"/>
      <c r="T34" s="808"/>
      <c r="U34" s="808"/>
      <c r="V34" s="808">
        <v>10461</v>
      </c>
      <c r="W34" s="808"/>
      <c r="X34" s="808"/>
      <c r="Y34" s="808"/>
      <c r="Z34" s="808"/>
      <c r="AA34" s="808">
        <v>-1706</v>
      </c>
      <c r="AB34" s="808"/>
      <c r="AC34" s="808"/>
      <c r="AD34" s="808"/>
      <c r="AE34" s="809"/>
      <c r="AF34" s="810">
        <v>-1240</v>
      </c>
      <c r="AG34" s="811"/>
      <c r="AH34" s="811"/>
      <c r="AI34" s="811"/>
      <c r="AJ34" s="812"/>
      <c r="AK34" s="885">
        <v>691</v>
      </c>
      <c r="AL34" s="886"/>
      <c r="AM34" s="886"/>
      <c r="AN34" s="886"/>
      <c r="AO34" s="886"/>
      <c r="AP34" s="886">
        <v>6874</v>
      </c>
      <c r="AQ34" s="886"/>
      <c r="AR34" s="886"/>
      <c r="AS34" s="886"/>
      <c r="AT34" s="886"/>
      <c r="AU34" s="886">
        <v>364</v>
      </c>
      <c r="AV34" s="886"/>
      <c r="AW34" s="886"/>
      <c r="AX34" s="886"/>
      <c r="AY34" s="886"/>
      <c r="AZ34" s="887">
        <v>15.5</v>
      </c>
      <c r="BA34" s="887"/>
      <c r="BB34" s="887"/>
      <c r="BC34" s="887"/>
      <c r="BD34" s="887"/>
      <c r="BE34" s="883" t="s">
        <v>413</v>
      </c>
      <c r="BF34" s="883"/>
      <c r="BG34" s="883"/>
      <c r="BH34" s="883"/>
      <c r="BI34" s="884"/>
      <c r="BJ34" s="252"/>
      <c r="BK34" s="252"/>
      <c r="BL34" s="252"/>
      <c r="BM34" s="252"/>
      <c r="BN34" s="252"/>
      <c r="BO34" s="264"/>
      <c r="BP34" s="264"/>
      <c r="BQ34" s="261">
        <v>28</v>
      </c>
      <c r="BR34" s="388"/>
      <c r="BS34" s="817" t="s">
        <v>636</v>
      </c>
      <c r="BT34" s="818"/>
      <c r="BU34" s="818"/>
      <c r="BV34" s="818"/>
      <c r="BW34" s="818"/>
      <c r="BX34" s="818"/>
      <c r="BY34" s="818"/>
      <c r="BZ34" s="818"/>
      <c r="CA34" s="818"/>
      <c r="CB34" s="818"/>
      <c r="CC34" s="818"/>
      <c r="CD34" s="818"/>
      <c r="CE34" s="818"/>
      <c r="CF34" s="818"/>
      <c r="CG34" s="819"/>
      <c r="CH34" s="830">
        <v>-1</v>
      </c>
      <c r="CI34" s="831"/>
      <c r="CJ34" s="831"/>
      <c r="CK34" s="831"/>
      <c r="CL34" s="832"/>
      <c r="CM34" s="830">
        <v>257</v>
      </c>
      <c r="CN34" s="831"/>
      <c r="CO34" s="831"/>
      <c r="CP34" s="831"/>
      <c r="CQ34" s="832"/>
      <c r="CR34" s="830">
        <v>110</v>
      </c>
      <c r="CS34" s="831"/>
      <c r="CT34" s="831"/>
      <c r="CU34" s="831"/>
      <c r="CV34" s="832"/>
      <c r="CW34" s="830" t="s">
        <v>536</v>
      </c>
      <c r="CX34" s="831"/>
      <c r="CY34" s="831"/>
      <c r="CZ34" s="831"/>
      <c r="DA34" s="832"/>
      <c r="DB34" s="830" t="s">
        <v>536</v>
      </c>
      <c r="DC34" s="831"/>
      <c r="DD34" s="831"/>
      <c r="DE34" s="831"/>
      <c r="DF34" s="832"/>
      <c r="DG34" s="830" t="s">
        <v>536</v>
      </c>
      <c r="DH34" s="831"/>
      <c r="DI34" s="831"/>
      <c r="DJ34" s="831"/>
      <c r="DK34" s="832"/>
      <c r="DL34" s="830" t="s">
        <v>536</v>
      </c>
      <c r="DM34" s="831"/>
      <c r="DN34" s="831"/>
      <c r="DO34" s="831"/>
      <c r="DP34" s="832"/>
      <c r="DQ34" s="830" t="s">
        <v>536</v>
      </c>
      <c r="DR34" s="831"/>
      <c r="DS34" s="831"/>
      <c r="DT34" s="831"/>
      <c r="DU34" s="832"/>
      <c r="DV34" s="833"/>
      <c r="DW34" s="834"/>
      <c r="DX34" s="834"/>
      <c r="DY34" s="834"/>
      <c r="DZ34" s="835"/>
      <c r="EA34" s="246"/>
    </row>
    <row r="35" spans="1:131" s="247" customFormat="1" ht="26.25" customHeight="1" x14ac:dyDescent="0.2">
      <c r="A35" s="265">
        <v>8</v>
      </c>
      <c r="B35" s="804" t="s">
        <v>417</v>
      </c>
      <c r="C35" s="805"/>
      <c r="D35" s="805"/>
      <c r="E35" s="805"/>
      <c r="F35" s="805"/>
      <c r="G35" s="805"/>
      <c r="H35" s="805"/>
      <c r="I35" s="805"/>
      <c r="J35" s="805"/>
      <c r="K35" s="805"/>
      <c r="L35" s="805"/>
      <c r="M35" s="805"/>
      <c r="N35" s="805"/>
      <c r="O35" s="805"/>
      <c r="P35" s="806"/>
      <c r="Q35" s="807">
        <v>20316</v>
      </c>
      <c r="R35" s="808"/>
      <c r="S35" s="808"/>
      <c r="T35" s="808"/>
      <c r="U35" s="808"/>
      <c r="V35" s="808">
        <v>24466</v>
      </c>
      <c r="W35" s="808"/>
      <c r="X35" s="808"/>
      <c r="Y35" s="808"/>
      <c r="Z35" s="808"/>
      <c r="AA35" s="808">
        <v>-4150</v>
      </c>
      <c r="AB35" s="808"/>
      <c r="AC35" s="808"/>
      <c r="AD35" s="808"/>
      <c r="AE35" s="809"/>
      <c r="AF35" s="810">
        <v>6131</v>
      </c>
      <c r="AG35" s="811"/>
      <c r="AH35" s="811"/>
      <c r="AI35" s="811"/>
      <c r="AJ35" s="812"/>
      <c r="AK35" s="885">
        <v>10658</v>
      </c>
      <c r="AL35" s="886"/>
      <c r="AM35" s="886"/>
      <c r="AN35" s="886"/>
      <c r="AO35" s="886"/>
      <c r="AP35" s="886">
        <v>171669</v>
      </c>
      <c r="AQ35" s="886"/>
      <c r="AR35" s="886"/>
      <c r="AS35" s="886"/>
      <c r="AT35" s="886"/>
      <c r="AU35" s="886">
        <v>52702</v>
      </c>
      <c r="AV35" s="886"/>
      <c r="AW35" s="886"/>
      <c r="AX35" s="886"/>
      <c r="AY35" s="886"/>
      <c r="AZ35" s="887">
        <v>0</v>
      </c>
      <c r="BA35" s="887"/>
      <c r="BB35" s="887"/>
      <c r="BC35" s="887"/>
      <c r="BD35" s="887"/>
      <c r="BE35" s="883" t="s">
        <v>418</v>
      </c>
      <c r="BF35" s="883"/>
      <c r="BG35" s="883"/>
      <c r="BH35" s="883"/>
      <c r="BI35" s="884"/>
      <c r="BJ35" s="252"/>
      <c r="BK35" s="252"/>
      <c r="BL35" s="252"/>
      <c r="BM35" s="252"/>
      <c r="BN35" s="252"/>
      <c r="BO35" s="264"/>
      <c r="BP35" s="264"/>
      <c r="BQ35" s="261">
        <v>29</v>
      </c>
      <c r="BR35" s="388"/>
      <c r="BS35" s="817" t="s">
        <v>637</v>
      </c>
      <c r="BT35" s="818"/>
      <c r="BU35" s="818"/>
      <c r="BV35" s="818"/>
      <c r="BW35" s="818"/>
      <c r="BX35" s="818"/>
      <c r="BY35" s="818"/>
      <c r="BZ35" s="818"/>
      <c r="CA35" s="818"/>
      <c r="CB35" s="818"/>
      <c r="CC35" s="818"/>
      <c r="CD35" s="818"/>
      <c r="CE35" s="818"/>
      <c r="CF35" s="818"/>
      <c r="CG35" s="819"/>
      <c r="CH35" s="830">
        <v>-119</v>
      </c>
      <c r="CI35" s="831"/>
      <c r="CJ35" s="831"/>
      <c r="CK35" s="831"/>
      <c r="CL35" s="832"/>
      <c r="CM35" s="830">
        <v>707</v>
      </c>
      <c r="CN35" s="831"/>
      <c r="CO35" s="831"/>
      <c r="CP35" s="831"/>
      <c r="CQ35" s="832"/>
      <c r="CR35" s="830">
        <v>50</v>
      </c>
      <c r="CS35" s="831"/>
      <c r="CT35" s="831"/>
      <c r="CU35" s="831"/>
      <c r="CV35" s="832"/>
      <c r="CW35" s="830" t="s">
        <v>536</v>
      </c>
      <c r="CX35" s="831"/>
      <c r="CY35" s="831"/>
      <c r="CZ35" s="831"/>
      <c r="DA35" s="832"/>
      <c r="DB35" s="830" t="s">
        <v>536</v>
      </c>
      <c r="DC35" s="831"/>
      <c r="DD35" s="831"/>
      <c r="DE35" s="831"/>
      <c r="DF35" s="832"/>
      <c r="DG35" s="830" t="s">
        <v>536</v>
      </c>
      <c r="DH35" s="831"/>
      <c r="DI35" s="831"/>
      <c r="DJ35" s="831"/>
      <c r="DK35" s="832"/>
      <c r="DL35" s="830" t="s">
        <v>536</v>
      </c>
      <c r="DM35" s="831"/>
      <c r="DN35" s="831"/>
      <c r="DO35" s="831"/>
      <c r="DP35" s="832"/>
      <c r="DQ35" s="830" t="s">
        <v>536</v>
      </c>
      <c r="DR35" s="831"/>
      <c r="DS35" s="831"/>
      <c r="DT35" s="831"/>
      <c r="DU35" s="832"/>
      <c r="DV35" s="833"/>
      <c r="DW35" s="834"/>
      <c r="DX35" s="834"/>
      <c r="DY35" s="834"/>
      <c r="DZ35" s="835"/>
      <c r="EA35" s="246"/>
    </row>
    <row r="36" spans="1:131" s="247" customFormat="1" ht="26.25" customHeight="1" x14ac:dyDescent="0.2">
      <c r="A36" s="265">
        <v>9</v>
      </c>
      <c r="B36" s="804" t="s">
        <v>419</v>
      </c>
      <c r="C36" s="805"/>
      <c r="D36" s="805"/>
      <c r="E36" s="805"/>
      <c r="F36" s="805"/>
      <c r="G36" s="805"/>
      <c r="H36" s="805"/>
      <c r="I36" s="805"/>
      <c r="J36" s="805"/>
      <c r="K36" s="805"/>
      <c r="L36" s="805"/>
      <c r="M36" s="805"/>
      <c r="N36" s="805"/>
      <c r="O36" s="805"/>
      <c r="P36" s="806"/>
      <c r="Q36" s="807">
        <v>34010</v>
      </c>
      <c r="R36" s="808"/>
      <c r="S36" s="808"/>
      <c r="T36" s="808"/>
      <c r="U36" s="808"/>
      <c r="V36" s="808">
        <v>31909</v>
      </c>
      <c r="W36" s="808"/>
      <c r="X36" s="808"/>
      <c r="Y36" s="808"/>
      <c r="Z36" s="808"/>
      <c r="AA36" s="808">
        <v>2101</v>
      </c>
      <c r="AB36" s="808"/>
      <c r="AC36" s="808"/>
      <c r="AD36" s="808"/>
      <c r="AE36" s="809"/>
      <c r="AF36" s="810">
        <v>14776</v>
      </c>
      <c r="AG36" s="811"/>
      <c r="AH36" s="811"/>
      <c r="AI36" s="811"/>
      <c r="AJ36" s="812"/>
      <c r="AK36" s="885">
        <v>188</v>
      </c>
      <c r="AL36" s="886"/>
      <c r="AM36" s="886"/>
      <c r="AN36" s="886"/>
      <c r="AO36" s="886"/>
      <c r="AP36" s="886">
        <v>23854</v>
      </c>
      <c r="AQ36" s="886"/>
      <c r="AR36" s="886"/>
      <c r="AS36" s="886"/>
      <c r="AT36" s="886"/>
      <c r="AU36" s="886">
        <v>48</v>
      </c>
      <c r="AV36" s="886"/>
      <c r="AW36" s="886"/>
      <c r="AX36" s="886"/>
      <c r="AY36" s="886"/>
      <c r="AZ36" s="887">
        <v>0</v>
      </c>
      <c r="BA36" s="887"/>
      <c r="BB36" s="887"/>
      <c r="BC36" s="887"/>
      <c r="BD36" s="887"/>
      <c r="BE36" s="883" t="s">
        <v>420</v>
      </c>
      <c r="BF36" s="883"/>
      <c r="BG36" s="883"/>
      <c r="BH36" s="883"/>
      <c r="BI36" s="884"/>
      <c r="BJ36" s="252"/>
      <c r="BK36" s="252"/>
      <c r="BL36" s="252"/>
      <c r="BM36" s="252"/>
      <c r="BN36" s="252"/>
      <c r="BO36" s="264"/>
      <c r="BP36" s="264"/>
      <c r="BQ36" s="261">
        <v>30</v>
      </c>
      <c r="BR36" s="386"/>
      <c r="BS36" s="817" t="s">
        <v>638</v>
      </c>
      <c r="BT36" s="818"/>
      <c r="BU36" s="818"/>
      <c r="BV36" s="818"/>
      <c r="BW36" s="818"/>
      <c r="BX36" s="818"/>
      <c r="BY36" s="818"/>
      <c r="BZ36" s="818"/>
      <c r="CA36" s="818"/>
      <c r="CB36" s="818"/>
      <c r="CC36" s="818"/>
      <c r="CD36" s="818"/>
      <c r="CE36" s="818"/>
      <c r="CF36" s="818"/>
      <c r="CG36" s="819"/>
      <c r="CH36" s="830">
        <v>-141</v>
      </c>
      <c r="CI36" s="831"/>
      <c r="CJ36" s="831"/>
      <c r="CK36" s="831"/>
      <c r="CL36" s="832"/>
      <c r="CM36" s="830">
        <v>928</v>
      </c>
      <c r="CN36" s="831"/>
      <c r="CO36" s="831"/>
      <c r="CP36" s="831"/>
      <c r="CQ36" s="832"/>
      <c r="CR36" s="830">
        <v>175</v>
      </c>
      <c r="CS36" s="831"/>
      <c r="CT36" s="831"/>
      <c r="CU36" s="831"/>
      <c r="CV36" s="832"/>
      <c r="CW36" s="830">
        <v>58</v>
      </c>
      <c r="CX36" s="831"/>
      <c r="CY36" s="831"/>
      <c r="CZ36" s="831"/>
      <c r="DA36" s="832"/>
      <c r="DB36" s="830" t="s">
        <v>536</v>
      </c>
      <c r="DC36" s="831"/>
      <c r="DD36" s="831"/>
      <c r="DE36" s="831"/>
      <c r="DF36" s="832"/>
      <c r="DG36" s="830" t="s">
        <v>536</v>
      </c>
      <c r="DH36" s="831"/>
      <c r="DI36" s="831"/>
      <c r="DJ36" s="831"/>
      <c r="DK36" s="832"/>
      <c r="DL36" s="830" t="s">
        <v>536</v>
      </c>
      <c r="DM36" s="831"/>
      <c r="DN36" s="831"/>
      <c r="DO36" s="831"/>
      <c r="DP36" s="832"/>
      <c r="DQ36" s="830" t="s">
        <v>536</v>
      </c>
      <c r="DR36" s="831"/>
      <c r="DS36" s="831"/>
      <c r="DT36" s="831"/>
      <c r="DU36" s="832"/>
      <c r="DV36" s="833"/>
      <c r="DW36" s="834"/>
      <c r="DX36" s="834"/>
      <c r="DY36" s="834"/>
      <c r="DZ36" s="835"/>
      <c r="EA36" s="246"/>
    </row>
    <row r="37" spans="1:131" s="247" customFormat="1" ht="26.25" customHeight="1" x14ac:dyDescent="0.2">
      <c r="A37" s="265">
        <v>10</v>
      </c>
      <c r="B37" s="804" t="s">
        <v>421</v>
      </c>
      <c r="C37" s="805"/>
      <c r="D37" s="805"/>
      <c r="E37" s="805"/>
      <c r="F37" s="805"/>
      <c r="G37" s="805"/>
      <c r="H37" s="805"/>
      <c r="I37" s="805"/>
      <c r="J37" s="805"/>
      <c r="K37" s="805"/>
      <c r="L37" s="805"/>
      <c r="M37" s="805"/>
      <c r="N37" s="805"/>
      <c r="O37" s="805"/>
      <c r="P37" s="806"/>
      <c r="Q37" s="807">
        <v>1585</v>
      </c>
      <c r="R37" s="808"/>
      <c r="S37" s="808"/>
      <c r="T37" s="808"/>
      <c r="U37" s="808"/>
      <c r="V37" s="808">
        <v>1155</v>
      </c>
      <c r="W37" s="808"/>
      <c r="X37" s="808"/>
      <c r="Y37" s="808"/>
      <c r="Z37" s="808"/>
      <c r="AA37" s="808">
        <v>430</v>
      </c>
      <c r="AB37" s="808"/>
      <c r="AC37" s="808"/>
      <c r="AD37" s="808"/>
      <c r="AE37" s="809"/>
      <c r="AF37" s="810">
        <v>1687</v>
      </c>
      <c r="AG37" s="811"/>
      <c r="AH37" s="811"/>
      <c r="AI37" s="811"/>
      <c r="AJ37" s="812"/>
      <c r="AK37" s="885">
        <v>1</v>
      </c>
      <c r="AL37" s="886"/>
      <c r="AM37" s="886"/>
      <c r="AN37" s="886"/>
      <c r="AO37" s="886"/>
      <c r="AP37" s="886">
        <v>3989</v>
      </c>
      <c r="AQ37" s="886"/>
      <c r="AR37" s="886"/>
      <c r="AS37" s="886"/>
      <c r="AT37" s="886"/>
      <c r="AU37" s="886">
        <v>0</v>
      </c>
      <c r="AV37" s="886"/>
      <c r="AW37" s="886"/>
      <c r="AX37" s="886"/>
      <c r="AY37" s="886"/>
      <c r="AZ37" s="887">
        <v>0</v>
      </c>
      <c r="BA37" s="887"/>
      <c r="BB37" s="887"/>
      <c r="BC37" s="887"/>
      <c r="BD37" s="887"/>
      <c r="BE37" s="883" t="s">
        <v>420</v>
      </c>
      <c r="BF37" s="883"/>
      <c r="BG37" s="883"/>
      <c r="BH37" s="883"/>
      <c r="BI37" s="884"/>
      <c r="BJ37" s="252"/>
      <c r="BK37" s="252"/>
      <c r="BL37" s="252"/>
      <c r="BM37" s="252"/>
      <c r="BN37" s="252"/>
      <c r="BO37" s="264"/>
      <c r="BP37" s="264"/>
      <c r="BQ37" s="261">
        <v>31</v>
      </c>
      <c r="BR37" s="386"/>
      <c r="BS37" s="888" t="s">
        <v>639</v>
      </c>
      <c r="BT37" s="889"/>
      <c r="BU37" s="889"/>
      <c r="BV37" s="889"/>
      <c r="BW37" s="889"/>
      <c r="BX37" s="889"/>
      <c r="BY37" s="889"/>
      <c r="BZ37" s="889"/>
      <c r="CA37" s="889"/>
      <c r="CB37" s="889"/>
      <c r="CC37" s="889"/>
      <c r="CD37" s="889"/>
      <c r="CE37" s="889"/>
      <c r="CF37" s="889"/>
      <c r="CG37" s="890"/>
      <c r="CH37" s="830">
        <v>182</v>
      </c>
      <c r="CI37" s="831"/>
      <c r="CJ37" s="831"/>
      <c r="CK37" s="831"/>
      <c r="CL37" s="832"/>
      <c r="CM37" s="830">
        <v>2131</v>
      </c>
      <c r="CN37" s="831"/>
      <c r="CO37" s="831"/>
      <c r="CP37" s="831"/>
      <c r="CQ37" s="832"/>
      <c r="CR37" s="830" t="s">
        <v>536</v>
      </c>
      <c r="CS37" s="831"/>
      <c r="CT37" s="831"/>
      <c r="CU37" s="831"/>
      <c r="CV37" s="832"/>
      <c r="CW37" s="830">
        <v>1119</v>
      </c>
      <c r="CX37" s="831"/>
      <c r="CY37" s="831"/>
      <c r="CZ37" s="831"/>
      <c r="DA37" s="832"/>
      <c r="DB37" s="830" t="s">
        <v>536</v>
      </c>
      <c r="DC37" s="831"/>
      <c r="DD37" s="831"/>
      <c r="DE37" s="831"/>
      <c r="DF37" s="832"/>
      <c r="DG37" s="830" t="s">
        <v>536</v>
      </c>
      <c r="DH37" s="831"/>
      <c r="DI37" s="831"/>
      <c r="DJ37" s="831"/>
      <c r="DK37" s="832"/>
      <c r="DL37" s="830" t="s">
        <v>536</v>
      </c>
      <c r="DM37" s="831"/>
      <c r="DN37" s="831"/>
      <c r="DO37" s="831"/>
      <c r="DP37" s="832"/>
      <c r="DQ37" s="830" t="s">
        <v>536</v>
      </c>
      <c r="DR37" s="831"/>
      <c r="DS37" s="831"/>
      <c r="DT37" s="831"/>
      <c r="DU37" s="832"/>
      <c r="DV37" s="833"/>
      <c r="DW37" s="834"/>
      <c r="DX37" s="834"/>
      <c r="DY37" s="834"/>
      <c r="DZ37" s="835"/>
      <c r="EA37" s="246"/>
    </row>
    <row r="38" spans="1:131" s="247" customFormat="1" ht="26.25" customHeight="1" x14ac:dyDescent="0.2">
      <c r="A38" s="265">
        <v>11</v>
      </c>
      <c r="B38" s="804" t="s">
        <v>422</v>
      </c>
      <c r="C38" s="805"/>
      <c r="D38" s="805"/>
      <c r="E38" s="805"/>
      <c r="F38" s="805"/>
      <c r="G38" s="805"/>
      <c r="H38" s="805"/>
      <c r="I38" s="805"/>
      <c r="J38" s="805"/>
      <c r="K38" s="805"/>
      <c r="L38" s="805"/>
      <c r="M38" s="805"/>
      <c r="N38" s="805"/>
      <c r="O38" s="805"/>
      <c r="P38" s="806"/>
      <c r="Q38" s="807">
        <v>24082</v>
      </c>
      <c r="R38" s="808"/>
      <c r="S38" s="808"/>
      <c r="T38" s="808"/>
      <c r="U38" s="808"/>
      <c r="V38" s="808">
        <v>23175</v>
      </c>
      <c r="W38" s="808"/>
      <c r="X38" s="808"/>
      <c r="Y38" s="808"/>
      <c r="Z38" s="808"/>
      <c r="AA38" s="808">
        <v>907</v>
      </c>
      <c r="AB38" s="808"/>
      <c r="AC38" s="808"/>
      <c r="AD38" s="808"/>
      <c r="AE38" s="809"/>
      <c r="AF38" s="810">
        <v>123334</v>
      </c>
      <c r="AG38" s="811"/>
      <c r="AH38" s="811"/>
      <c r="AI38" s="811"/>
      <c r="AJ38" s="812"/>
      <c r="AK38" s="885">
        <v>0</v>
      </c>
      <c r="AL38" s="886"/>
      <c r="AM38" s="886"/>
      <c r="AN38" s="886"/>
      <c r="AO38" s="886"/>
      <c r="AP38" s="886">
        <v>0</v>
      </c>
      <c r="AQ38" s="886"/>
      <c r="AR38" s="886"/>
      <c r="AS38" s="886"/>
      <c r="AT38" s="886"/>
      <c r="AU38" s="886">
        <v>0</v>
      </c>
      <c r="AV38" s="886"/>
      <c r="AW38" s="886"/>
      <c r="AX38" s="886"/>
      <c r="AY38" s="886"/>
      <c r="AZ38" s="887">
        <v>0</v>
      </c>
      <c r="BA38" s="887"/>
      <c r="BB38" s="887"/>
      <c r="BC38" s="887"/>
      <c r="BD38" s="887"/>
      <c r="BE38" s="883" t="s">
        <v>420</v>
      </c>
      <c r="BF38" s="883"/>
      <c r="BG38" s="883"/>
      <c r="BH38" s="883"/>
      <c r="BI38" s="884"/>
      <c r="BJ38" s="252"/>
      <c r="BK38" s="252"/>
      <c r="BL38" s="252"/>
      <c r="BM38" s="252"/>
      <c r="BN38" s="252"/>
      <c r="BO38" s="264"/>
      <c r="BP38" s="264"/>
      <c r="BQ38" s="261">
        <v>32</v>
      </c>
      <c r="BR38" s="386"/>
      <c r="BS38" s="836" t="s">
        <v>640</v>
      </c>
      <c r="BT38" s="837"/>
      <c r="BU38" s="837"/>
      <c r="BV38" s="837"/>
      <c r="BW38" s="837"/>
      <c r="BX38" s="837"/>
      <c r="BY38" s="837"/>
      <c r="BZ38" s="837"/>
      <c r="CA38" s="837"/>
      <c r="CB38" s="837"/>
      <c r="CC38" s="837"/>
      <c r="CD38" s="837"/>
      <c r="CE38" s="837"/>
      <c r="CF38" s="837"/>
      <c r="CG38" s="838"/>
      <c r="CH38" s="830" t="s">
        <v>536</v>
      </c>
      <c r="CI38" s="831"/>
      <c r="CJ38" s="831"/>
      <c r="CK38" s="831"/>
      <c r="CL38" s="832"/>
      <c r="CM38" s="830">
        <v>5</v>
      </c>
      <c r="CN38" s="831"/>
      <c r="CO38" s="831"/>
      <c r="CP38" s="831"/>
      <c r="CQ38" s="832"/>
      <c r="CR38" s="830">
        <v>3</v>
      </c>
      <c r="CS38" s="831"/>
      <c r="CT38" s="831"/>
      <c r="CU38" s="831"/>
      <c r="CV38" s="832"/>
      <c r="CW38" s="830" t="s">
        <v>536</v>
      </c>
      <c r="CX38" s="831"/>
      <c r="CY38" s="831"/>
      <c r="CZ38" s="831"/>
      <c r="DA38" s="832"/>
      <c r="DB38" s="830" t="s">
        <v>536</v>
      </c>
      <c r="DC38" s="831"/>
      <c r="DD38" s="831"/>
      <c r="DE38" s="831"/>
      <c r="DF38" s="832"/>
      <c r="DG38" s="830" t="s">
        <v>536</v>
      </c>
      <c r="DH38" s="831"/>
      <c r="DI38" s="831"/>
      <c r="DJ38" s="831"/>
      <c r="DK38" s="832"/>
      <c r="DL38" s="830" t="s">
        <v>536</v>
      </c>
      <c r="DM38" s="831"/>
      <c r="DN38" s="831"/>
      <c r="DO38" s="831"/>
      <c r="DP38" s="832"/>
      <c r="DQ38" s="830" t="s">
        <v>536</v>
      </c>
      <c r="DR38" s="831"/>
      <c r="DS38" s="831"/>
      <c r="DT38" s="831"/>
      <c r="DU38" s="832"/>
      <c r="DV38" s="833"/>
      <c r="DW38" s="834"/>
      <c r="DX38" s="834"/>
      <c r="DY38" s="834"/>
      <c r="DZ38" s="835"/>
      <c r="EA38" s="246"/>
    </row>
    <row r="39" spans="1:131" s="247" customFormat="1" ht="26.25" customHeight="1" x14ac:dyDescent="0.2">
      <c r="A39" s="265">
        <v>12</v>
      </c>
      <c r="B39" s="804" t="s">
        <v>423</v>
      </c>
      <c r="C39" s="805"/>
      <c r="D39" s="805"/>
      <c r="E39" s="805"/>
      <c r="F39" s="805"/>
      <c r="G39" s="805"/>
      <c r="H39" s="805"/>
      <c r="I39" s="805"/>
      <c r="J39" s="805"/>
      <c r="K39" s="805"/>
      <c r="L39" s="805"/>
      <c r="M39" s="805"/>
      <c r="N39" s="805"/>
      <c r="O39" s="805"/>
      <c r="P39" s="806"/>
      <c r="Q39" s="807">
        <v>3289</v>
      </c>
      <c r="R39" s="808"/>
      <c r="S39" s="808"/>
      <c r="T39" s="808"/>
      <c r="U39" s="808"/>
      <c r="V39" s="808">
        <v>3260</v>
      </c>
      <c r="W39" s="808"/>
      <c r="X39" s="808"/>
      <c r="Y39" s="808"/>
      <c r="Z39" s="808"/>
      <c r="AA39" s="808">
        <v>29</v>
      </c>
      <c r="AB39" s="808"/>
      <c r="AC39" s="808"/>
      <c r="AD39" s="808"/>
      <c r="AE39" s="809"/>
      <c r="AF39" s="810" t="s">
        <v>411</v>
      </c>
      <c r="AG39" s="811"/>
      <c r="AH39" s="811"/>
      <c r="AI39" s="811"/>
      <c r="AJ39" s="812"/>
      <c r="AK39" s="885">
        <v>244</v>
      </c>
      <c r="AL39" s="886"/>
      <c r="AM39" s="886"/>
      <c r="AN39" s="886"/>
      <c r="AO39" s="886"/>
      <c r="AP39" s="886">
        <v>7094</v>
      </c>
      <c r="AQ39" s="886"/>
      <c r="AR39" s="886"/>
      <c r="AS39" s="886"/>
      <c r="AT39" s="886"/>
      <c r="AU39" s="886">
        <v>3533</v>
      </c>
      <c r="AV39" s="886"/>
      <c r="AW39" s="886"/>
      <c r="AX39" s="886"/>
      <c r="AY39" s="886"/>
      <c r="AZ39" s="887">
        <v>0</v>
      </c>
      <c r="BA39" s="887"/>
      <c r="BB39" s="887"/>
      <c r="BC39" s="887"/>
      <c r="BD39" s="887"/>
      <c r="BE39" s="883" t="s">
        <v>424</v>
      </c>
      <c r="BF39" s="883"/>
      <c r="BG39" s="883"/>
      <c r="BH39" s="883"/>
      <c r="BI39" s="884"/>
      <c r="BJ39" s="252"/>
      <c r="BK39" s="252"/>
      <c r="BL39" s="252"/>
      <c r="BM39" s="252"/>
      <c r="BN39" s="252"/>
      <c r="BO39" s="264"/>
      <c r="BP39" s="264"/>
      <c r="BQ39" s="261">
        <v>33</v>
      </c>
      <c r="BR39" s="386"/>
      <c r="BS39" s="836" t="s">
        <v>641</v>
      </c>
      <c r="BT39" s="837"/>
      <c r="BU39" s="837"/>
      <c r="BV39" s="837"/>
      <c r="BW39" s="837"/>
      <c r="BX39" s="837"/>
      <c r="BY39" s="837"/>
      <c r="BZ39" s="837"/>
      <c r="CA39" s="837"/>
      <c r="CB39" s="837"/>
      <c r="CC39" s="837"/>
      <c r="CD39" s="837"/>
      <c r="CE39" s="837"/>
      <c r="CF39" s="837"/>
      <c r="CG39" s="838"/>
      <c r="CH39" s="830">
        <v>2.1999999999999999E-2</v>
      </c>
      <c r="CI39" s="831"/>
      <c r="CJ39" s="831"/>
      <c r="CK39" s="831"/>
      <c r="CL39" s="832"/>
      <c r="CM39" s="830">
        <v>5</v>
      </c>
      <c r="CN39" s="831"/>
      <c r="CO39" s="831"/>
      <c r="CP39" s="831"/>
      <c r="CQ39" s="832"/>
      <c r="CR39" s="830">
        <v>3</v>
      </c>
      <c r="CS39" s="831"/>
      <c r="CT39" s="831"/>
      <c r="CU39" s="831"/>
      <c r="CV39" s="832"/>
      <c r="CW39" s="830">
        <v>621</v>
      </c>
      <c r="CX39" s="831"/>
      <c r="CY39" s="831"/>
      <c r="CZ39" s="831"/>
      <c r="DA39" s="832"/>
      <c r="DB39" s="830" t="s">
        <v>536</v>
      </c>
      <c r="DC39" s="831"/>
      <c r="DD39" s="831"/>
      <c r="DE39" s="831"/>
      <c r="DF39" s="832"/>
      <c r="DG39" s="830" t="s">
        <v>536</v>
      </c>
      <c r="DH39" s="831"/>
      <c r="DI39" s="831"/>
      <c r="DJ39" s="831"/>
      <c r="DK39" s="832"/>
      <c r="DL39" s="830" t="s">
        <v>536</v>
      </c>
      <c r="DM39" s="831"/>
      <c r="DN39" s="831"/>
      <c r="DO39" s="831"/>
      <c r="DP39" s="832"/>
      <c r="DQ39" s="830" t="s">
        <v>536</v>
      </c>
      <c r="DR39" s="831"/>
      <c r="DS39" s="831"/>
      <c r="DT39" s="831"/>
      <c r="DU39" s="832"/>
      <c r="DV39" s="833"/>
      <c r="DW39" s="834"/>
      <c r="DX39" s="834"/>
      <c r="DY39" s="834"/>
      <c r="DZ39" s="835"/>
      <c r="EA39" s="246"/>
    </row>
    <row r="40" spans="1:131" s="247" customFormat="1" ht="26.25" customHeight="1" x14ac:dyDescent="0.2">
      <c r="A40" s="260">
        <v>13</v>
      </c>
      <c r="B40" s="804" t="s">
        <v>425</v>
      </c>
      <c r="C40" s="805"/>
      <c r="D40" s="805"/>
      <c r="E40" s="805"/>
      <c r="F40" s="805"/>
      <c r="G40" s="805"/>
      <c r="H40" s="805"/>
      <c r="I40" s="805"/>
      <c r="J40" s="805"/>
      <c r="K40" s="805"/>
      <c r="L40" s="805"/>
      <c r="M40" s="805"/>
      <c r="N40" s="805"/>
      <c r="O40" s="805"/>
      <c r="P40" s="806"/>
      <c r="Q40" s="807">
        <v>839</v>
      </c>
      <c r="R40" s="808"/>
      <c r="S40" s="808"/>
      <c r="T40" s="808"/>
      <c r="U40" s="808"/>
      <c r="V40" s="808">
        <v>839</v>
      </c>
      <c r="W40" s="808"/>
      <c r="X40" s="808"/>
      <c r="Y40" s="808"/>
      <c r="Z40" s="808"/>
      <c r="AA40" s="808">
        <v>0</v>
      </c>
      <c r="AB40" s="808"/>
      <c r="AC40" s="808"/>
      <c r="AD40" s="808"/>
      <c r="AE40" s="809"/>
      <c r="AF40" s="810" t="s">
        <v>409</v>
      </c>
      <c r="AG40" s="811"/>
      <c r="AH40" s="811"/>
      <c r="AI40" s="811"/>
      <c r="AJ40" s="812"/>
      <c r="AK40" s="885">
        <v>501</v>
      </c>
      <c r="AL40" s="886"/>
      <c r="AM40" s="886"/>
      <c r="AN40" s="886"/>
      <c r="AO40" s="886"/>
      <c r="AP40" s="886">
        <v>1745</v>
      </c>
      <c r="AQ40" s="886"/>
      <c r="AR40" s="886"/>
      <c r="AS40" s="886"/>
      <c r="AT40" s="886"/>
      <c r="AU40" s="886">
        <v>1223</v>
      </c>
      <c r="AV40" s="886"/>
      <c r="AW40" s="886"/>
      <c r="AX40" s="886"/>
      <c r="AY40" s="886"/>
      <c r="AZ40" s="887">
        <v>0</v>
      </c>
      <c r="BA40" s="887"/>
      <c r="BB40" s="887"/>
      <c r="BC40" s="887"/>
      <c r="BD40" s="887"/>
      <c r="BE40" s="883" t="s">
        <v>426</v>
      </c>
      <c r="BF40" s="883"/>
      <c r="BG40" s="883"/>
      <c r="BH40" s="883"/>
      <c r="BI40" s="884"/>
      <c r="BJ40" s="252"/>
      <c r="BK40" s="252"/>
      <c r="BL40" s="252"/>
      <c r="BM40" s="252"/>
      <c r="BN40" s="252"/>
      <c r="BO40" s="264"/>
      <c r="BP40" s="264"/>
      <c r="BQ40" s="261">
        <v>34</v>
      </c>
      <c r="BR40" s="387" t="s">
        <v>642</v>
      </c>
      <c r="BS40" s="839" t="s">
        <v>643</v>
      </c>
      <c r="BT40" s="840"/>
      <c r="BU40" s="840"/>
      <c r="BV40" s="840"/>
      <c r="BW40" s="840"/>
      <c r="BX40" s="840"/>
      <c r="BY40" s="840"/>
      <c r="BZ40" s="840"/>
      <c r="CA40" s="840"/>
      <c r="CB40" s="840"/>
      <c r="CC40" s="840"/>
      <c r="CD40" s="840"/>
      <c r="CE40" s="840"/>
      <c r="CF40" s="840"/>
      <c r="CG40" s="841"/>
      <c r="CH40" s="830">
        <v>35</v>
      </c>
      <c r="CI40" s="831"/>
      <c r="CJ40" s="831"/>
      <c r="CK40" s="831"/>
      <c r="CL40" s="832"/>
      <c r="CM40" s="830">
        <v>8251</v>
      </c>
      <c r="CN40" s="831"/>
      <c r="CO40" s="831"/>
      <c r="CP40" s="831"/>
      <c r="CQ40" s="832"/>
      <c r="CR40" s="830">
        <v>8340</v>
      </c>
      <c r="CS40" s="831"/>
      <c r="CT40" s="831"/>
      <c r="CU40" s="831"/>
      <c r="CV40" s="832"/>
      <c r="CW40" s="830">
        <v>929</v>
      </c>
      <c r="CX40" s="831"/>
      <c r="CY40" s="831"/>
      <c r="CZ40" s="831"/>
      <c r="DA40" s="832"/>
      <c r="DB40" s="830" t="s">
        <v>536</v>
      </c>
      <c r="DC40" s="831"/>
      <c r="DD40" s="831"/>
      <c r="DE40" s="831"/>
      <c r="DF40" s="832"/>
      <c r="DG40" s="830" t="s">
        <v>536</v>
      </c>
      <c r="DH40" s="831"/>
      <c r="DI40" s="831"/>
      <c r="DJ40" s="831"/>
      <c r="DK40" s="832"/>
      <c r="DL40" s="830" t="s">
        <v>536</v>
      </c>
      <c r="DM40" s="831"/>
      <c r="DN40" s="831"/>
      <c r="DO40" s="831"/>
      <c r="DP40" s="832"/>
      <c r="DQ40" s="830" t="s">
        <v>536</v>
      </c>
      <c r="DR40" s="831"/>
      <c r="DS40" s="831"/>
      <c r="DT40" s="831"/>
      <c r="DU40" s="832"/>
      <c r="DV40" s="833"/>
      <c r="DW40" s="834"/>
      <c r="DX40" s="834"/>
      <c r="DY40" s="834"/>
      <c r="DZ40" s="835"/>
      <c r="EA40" s="246"/>
    </row>
    <row r="41" spans="1:131" s="247" customFormat="1" ht="26.25" customHeight="1" x14ac:dyDescent="0.2">
      <c r="A41" s="260">
        <v>14</v>
      </c>
      <c r="B41" s="804" t="s">
        <v>427</v>
      </c>
      <c r="C41" s="805"/>
      <c r="D41" s="805"/>
      <c r="E41" s="805"/>
      <c r="F41" s="805"/>
      <c r="G41" s="805"/>
      <c r="H41" s="805"/>
      <c r="I41" s="805"/>
      <c r="J41" s="805"/>
      <c r="K41" s="805"/>
      <c r="L41" s="805"/>
      <c r="M41" s="805"/>
      <c r="N41" s="805"/>
      <c r="O41" s="805"/>
      <c r="P41" s="806"/>
      <c r="Q41" s="807">
        <v>1336</v>
      </c>
      <c r="R41" s="808"/>
      <c r="S41" s="808"/>
      <c r="T41" s="808"/>
      <c r="U41" s="808"/>
      <c r="V41" s="808">
        <v>1336</v>
      </c>
      <c r="W41" s="808"/>
      <c r="X41" s="808"/>
      <c r="Y41" s="808"/>
      <c r="Z41" s="808"/>
      <c r="AA41" s="808">
        <v>0</v>
      </c>
      <c r="AB41" s="808"/>
      <c r="AC41" s="808"/>
      <c r="AD41" s="808"/>
      <c r="AE41" s="809"/>
      <c r="AF41" s="810" t="s">
        <v>428</v>
      </c>
      <c r="AG41" s="811"/>
      <c r="AH41" s="811"/>
      <c r="AI41" s="811"/>
      <c r="AJ41" s="812"/>
      <c r="AK41" s="885">
        <v>1020</v>
      </c>
      <c r="AL41" s="886"/>
      <c r="AM41" s="886"/>
      <c r="AN41" s="886"/>
      <c r="AO41" s="886"/>
      <c r="AP41" s="886">
        <v>5815</v>
      </c>
      <c r="AQ41" s="886"/>
      <c r="AR41" s="886"/>
      <c r="AS41" s="886"/>
      <c r="AT41" s="886"/>
      <c r="AU41" s="886">
        <v>5175</v>
      </c>
      <c r="AV41" s="886"/>
      <c r="AW41" s="886"/>
      <c r="AX41" s="886"/>
      <c r="AY41" s="886"/>
      <c r="AZ41" s="887">
        <v>0</v>
      </c>
      <c r="BA41" s="887"/>
      <c r="BB41" s="887"/>
      <c r="BC41" s="887"/>
      <c r="BD41" s="887"/>
      <c r="BE41" s="883" t="s">
        <v>429</v>
      </c>
      <c r="BF41" s="883"/>
      <c r="BG41" s="883"/>
      <c r="BH41" s="883"/>
      <c r="BI41" s="884"/>
      <c r="BJ41" s="252"/>
      <c r="BK41" s="252"/>
      <c r="BL41" s="252"/>
      <c r="BM41" s="252"/>
      <c r="BN41" s="252"/>
      <c r="BO41" s="264"/>
      <c r="BP41" s="264"/>
      <c r="BQ41" s="261">
        <v>35</v>
      </c>
      <c r="BR41" s="262"/>
      <c r="BS41" s="833"/>
      <c r="BT41" s="834"/>
      <c r="BU41" s="834"/>
      <c r="BV41" s="834"/>
      <c r="BW41" s="834"/>
      <c r="BX41" s="834"/>
      <c r="BY41" s="834"/>
      <c r="BZ41" s="834"/>
      <c r="CA41" s="834"/>
      <c r="CB41" s="834"/>
      <c r="CC41" s="834"/>
      <c r="CD41" s="834"/>
      <c r="CE41" s="834"/>
      <c r="CF41" s="834"/>
      <c r="CG41" s="891"/>
      <c r="CH41" s="830"/>
      <c r="CI41" s="831"/>
      <c r="CJ41" s="831"/>
      <c r="CK41" s="831"/>
      <c r="CL41" s="832"/>
      <c r="CM41" s="830"/>
      <c r="CN41" s="831"/>
      <c r="CO41" s="831"/>
      <c r="CP41" s="831"/>
      <c r="CQ41" s="832"/>
      <c r="CR41" s="830"/>
      <c r="CS41" s="831"/>
      <c r="CT41" s="831"/>
      <c r="CU41" s="831"/>
      <c r="CV41" s="832"/>
      <c r="CW41" s="830"/>
      <c r="CX41" s="831"/>
      <c r="CY41" s="831"/>
      <c r="CZ41" s="831"/>
      <c r="DA41" s="832"/>
      <c r="DB41" s="830"/>
      <c r="DC41" s="831"/>
      <c r="DD41" s="831"/>
      <c r="DE41" s="831"/>
      <c r="DF41" s="832"/>
      <c r="DG41" s="830"/>
      <c r="DH41" s="831"/>
      <c r="DI41" s="831"/>
      <c r="DJ41" s="831"/>
      <c r="DK41" s="832"/>
      <c r="DL41" s="830"/>
      <c r="DM41" s="831"/>
      <c r="DN41" s="831"/>
      <c r="DO41" s="831"/>
      <c r="DP41" s="832"/>
      <c r="DQ41" s="830"/>
      <c r="DR41" s="831"/>
      <c r="DS41" s="831"/>
      <c r="DT41" s="831"/>
      <c r="DU41" s="832"/>
      <c r="DV41" s="833"/>
      <c r="DW41" s="834"/>
      <c r="DX41" s="834"/>
      <c r="DY41" s="834"/>
      <c r="DZ41" s="835"/>
      <c r="EA41" s="246"/>
    </row>
    <row r="42" spans="1:131" s="247" customFormat="1" ht="26.25" customHeight="1" x14ac:dyDescent="0.2">
      <c r="A42" s="260">
        <v>15</v>
      </c>
      <c r="B42" s="804" t="s">
        <v>430</v>
      </c>
      <c r="C42" s="805"/>
      <c r="D42" s="805"/>
      <c r="E42" s="805"/>
      <c r="F42" s="805"/>
      <c r="G42" s="805"/>
      <c r="H42" s="805"/>
      <c r="I42" s="805"/>
      <c r="J42" s="805"/>
      <c r="K42" s="805"/>
      <c r="L42" s="805"/>
      <c r="M42" s="805"/>
      <c r="N42" s="805"/>
      <c r="O42" s="805"/>
      <c r="P42" s="806"/>
      <c r="Q42" s="807">
        <v>6931</v>
      </c>
      <c r="R42" s="808"/>
      <c r="S42" s="808"/>
      <c r="T42" s="808"/>
      <c r="U42" s="808"/>
      <c r="V42" s="808">
        <v>6875</v>
      </c>
      <c r="W42" s="808"/>
      <c r="X42" s="808"/>
      <c r="Y42" s="808"/>
      <c r="Z42" s="808"/>
      <c r="AA42" s="808">
        <v>56</v>
      </c>
      <c r="AB42" s="808"/>
      <c r="AC42" s="808"/>
      <c r="AD42" s="808"/>
      <c r="AE42" s="809"/>
      <c r="AF42" s="810">
        <v>3139</v>
      </c>
      <c r="AG42" s="811"/>
      <c r="AH42" s="811"/>
      <c r="AI42" s="811"/>
      <c r="AJ42" s="812"/>
      <c r="AK42" s="885">
        <v>5831</v>
      </c>
      <c r="AL42" s="886"/>
      <c r="AM42" s="886"/>
      <c r="AN42" s="886"/>
      <c r="AO42" s="886"/>
      <c r="AP42" s="886">
        <v>11638</v>
      </c>
      <c r="AQ42" s="886"/>
      <c r="AR42" s="886"/>
      <c r="AS42" s="886"/>
      <c r="AT42" s="886"/>
      <c r="AU42" s="886">
        <v>11638</v>
      </c>
      <c r="AV42" s="886"/>
      <c r="AW42" s="886"/>
      <c r="AX42" s="886"/>
      <c r="AY42" s="886"/>
      <c r="AZ42" s="887">
        <v>0</v>
      </c>
      <c r="BA42" s="887"/>
      <c r="BB42" s="887"/>
      <c r="BC42" s="887"/>
      <c r="BD42" s="887"/>
      <c r="BE42" s="883" t="s">
        <v>424</v>
      </c>
      <c r="BF42" s="883"/>
      <c r="BG42" s="883"/>
      <c r="BH42" s="883"/>
      <c r="BI42" s="884"/>
      <c r="BJ42" s="252"/>
      <c r="BK42" s="252"/>
      <c r="BL42" s="252"/>
      <c r="BM42" s="252"/>
      <c r="BN42" s="252"/>
      <c r="BO42" s="264"/>
      <c r="BP42" s="264"/>
      <c r="BQ42" s="261">
        <v>36</v>
      </c>
      <c r="BR42" s="262"/>
      <c r="BS42" s="833"/>
      <c r="BT42" s="834"/>
      <c r="BU42" s="834"/>
      <c r="BV42" s="834"/>
      <c r="BW42" s="834"/>
      <c r="BX42" s="834"/>
      <c r="BY42" s="834"/>
      <c r="BZ42" s="834"/>
      <c r="CA42" s="834"/>
      <c r="CB42" s="834"/>
      <c r="CC42" s="834"/>
      <c r="CD42" s="834"/>
      <c r="CE42" s="834"/>
      <c r="CF42" s="834"/>
      <c r="CG42" s="891"/>
      <c r="CH42" s="830"/>
      <c r="CI42" s="831"/>
      <c r="CJ42" s="831"/>
      <c r="CK42" s="831"/>
      <c r="CL42" s="832"/>
      <c r="CM42" s="830"/>
      <c r="CN42" s="831"/>
      <c r="CO42" s="831"/>
      <c r="CP42" s="831"/>
      <c r="CQ42" s="832"/>
      <c r="CR42" s="830"/>
      <c r="CS42" s="831"/>
      <c r="CT42" s="831"/>
      <c r="CU42" s="831"/>
      <c r="CV42" s="832"/>
      <c r="CW42" s="830"/>
      <c r="CX42" s="831"/>
      <c r="CY42" s="831"/>
      <c r="CZ42" s="831"/>
      <c r="DA42" s="832"/>
      <c r="DB42" s="830"/>
      <c r="DC42" s="831"/>
      <c r="DD42" s="831"/>
      <c r="DE42" s="831"/>
      <c r="DF42" s="832"/>
      <c r="DG42" s="830"/>
      <c r="DH42" s="831"/>
      <c r="DI42" s="831"/>
      <c r="DJ42" s="831"/>
      <c r="DK42" s="832"/>
      <c r="DL42" s="830"/>
      <c r="DM42" s="831"/>
      <c r="DN42" s="831"/>
      <c r="DO42" s="831"/>
      <c r="DP42" s="832"/>
      <c r="DQ42" s="830"/>
      <c r="DR42" s="831"/>
      <c r="DS42" s="831"/>
      <c r="DT42" s="831"/>
      <c r="DU42" s="832"/>
      <c r="DV42" s="892"/>
      <c r="DW42" s="893"/>
      <c r="DX42" s="893"/>
      <c r="DY42" s="893"/>
      <c r="DZ42" s="894"/>
      <c r="EA42" s="246"/>
    </row>
    <row r="43" spans="1:131" s="247" customFormat="1" ht="26.25" customHeight="1" x14ac:dyDescent="0.2">
      <c r="A43" s="260">
        <v>16</v>
      </c>
      <c r="B43" s="804"/>
      <c r="C43" s="805"/>
      <c r="D43" s="805"/>
      <c r="E43" s="805"/>
      <c r="F43" s="805"/>
      <c r="G43" s="805"/>
      <c r="H43" s="805"/>
      <c r="I43" s="805"/>
      <c r="J43" s="805"/>
      <c r="K43" s="805"/>
      <c r="L43" s="805"/>
      <c r="M43" s="805"/>
      <c r="N43" s="805"/>
      <c r="O43" s="805"/>
      <c r="P43" s="806"/>
      <c r="Q43" s="807"/>
      <c r="R43" s="808"/>
      <c r="S43" s="808"/>
      <c r="T43" s="808"/>
      <c r="U43" s="808"/>
      <c r="V43" s="808"/>
      <c r="W43" s="808"/>
      <c r="X43" s="808"/>
      <c r="Y43" s="808"/>
      <c r="Z43" s="808"/>
      <c r="AA43" s="808"/>
      <c r="AB43" s="808"/>
      <c r="AC43" s="808"/>
      <c r="AD43" s="808"/>
      <c r="AE43" s="809"/>
      <c r="AF43" s="810"/>
      <c r="AG43" s="811"/>
      <c r="AH43" s="811"/>
      <c r="AI43" s="811"/>
      <c r="AJ43" s="812"/>
      <c r="AK43" s="885"/>
      <c r="AL43" s="886"/>
      <c r="AM43" s="886"/>
      <c r="AN43" s="886"/>
      <c r="AO43" s="886"/>
      <c r="AP43" s="886"/>
      <c r="AQ43" s="886"/>
      <c r="AR43" s="886"/>
      <c r="AS43" s="886"/>
      <c r="AT43" s="886"/>
      <c r="AU43" s="886"/>
      <c r="AV43" s="886"/>
      <c r="AW43" s="886"/>
      <c r="AX43" s="886"/>
      <c r="AY43" s="886"/>
      <c r="AZ43" s="887"/>
      <c r="BA43" s="887"/>
      <c r="BB43" s="887"/>
      <c r="BC43" s="887"/>
      <c r="BD43" s="887"/>
      <c r="BE43" s="883"/>
      <c r="BF43" s="883"/>
      <c r="BG43" s="883"/>
      <c r="BH43" s="883"/>
      <c r="BI43" s="884"/>
      <c r="BJ43" s="252"/>
      <c r="BK43" s="252"/>
      <c r="BL43" s="252"/>
      <c r="BM43" s="252"/>
      <c r="BN43" s="252"/>
      <c r="BO43" s="264"/>
      <c r="BP43" s="264"/>
      <c r="BQ43" s="261">
        <v>37</v>
      </c>
      <c r="BR43" s="262"/>
      <c r="BS43" s="833"/>
      <c r="BT43" s="834"/>
      <c r="BU43" s="834"/>
      <c r="BV43" s="834"/>
      <c r="BW43" s="834"/>
      <c r="BX43" s="834"/>
      <c r="BY43" s="834"/>
      <c r="BZ43" s="834"/>
      <c r="CA43" s="834"/>
      <c r="CB43" s="834"/>
      <c r="CC43" s="834"/>
      <c r="CD43" s="834"/>
      <c r="CE43" s="834"/>
      <c r="CF43" s="834"/>
      <c r="CG43" s="891"/>
      <c r="CH43" s="830"/>
      <c r="CI43" s="831"/>
      <c r="CJ43" s="831"/>
      <c r="CK43" s="831"/>
      <c r="CL43" s="832"/>
      <c r="CM43" s="830"/>
      <c r="CN43" s="831"/>
      <c r="CO43" s="831"/>
      <c r="CP43" s="831"/>
      <c r="CQ43" s="832"/>
      <c r="CR43" s="830"/>
      <c r="CS43" s="831"/>
      <c r="CT43" s="831"/>
      <c r="CU43" s="831"/>
      <c r="CV43" s="832"/>
      <c r="CW43" s="830"/>
      <c r="CX43" s="831"/>
      <c r="CY43" s="831"/>
      <c r="CZ43" s="831"/>
      <c r="DA43" s="832"/>
      <c r="DB43" s="830"/>
      <c r="DC43" s="831"/>
      <c r="DD43" s="831"/>
      <c r="DE43" s="831"/>
      <c r="DF43" s="832"/>
      <c r="DG43" s="830"/>
      <c r="DH43" s="831"/>
      <c r="DI43" s="831"/>
      <c r="DJ43" s="831"/>
      <c r="DK43" s="832"/>
      <c r="DL43" s="830"/>
      <c r="DM43" s="831"/>
      <c r="DN43" s="831"/>
      <c r="DO43" s="831"/>
      <c r="DP43" s="832"/>
      <c r="DQ43" s="830"/>
      <c r="DR43" s="831"/>
      <c r="DS43" s="831"/>
      <c r="DT43" s="831"/>
      <c r="DU43" s="832"/>
      <c r="DV43" s="892"/>
      <c r="DW43" s="893"/>
      <c r="DX43" s="893"/>
      <c r="DY43" s="893"/>
      <c r="DZ43" s="894"/>
      <c r="EA43" s="246"/>
    </row>
    <row r="44" spans="1:131" s="247" customFormat="1" ht="26.25" customHeight="1" x14ac:dyDescent="0.2">
      <c r="A44" s="260">
        <v>17</v>
      </c>
      <c r="B44" s="804"/>
      <c r="C44" s="805"/>
      <c r="D44" s="805"/>
      <c r="E44" s="805"/>
      <c r="F44" s="805"/>
      <c r="G44" s="805"/>
      <c r="H44" s="805"/>
      <c r="I44" s="805"/>
      <c r="J44" s="805"/>
      <c r="K44" s="805"/>
      <c r="L44" s="805"/>
      <c r="M44" s="805"/>
      <c r="N44" s="805"/>
      <c r="O44" s="805"/>
      <c r="P44" s="806"/>
      <c r="Q44" s="807"/>
      <c r="R44" s="808"/>
      <c r="S44" s="808"/>
      <c r="T44" s="808"/>
      <c r="U44" s="808"/>
      <c r="V44" s="808"/>
      <c r="W44" s="808"/>
      <c r="X44" s="808"/>
      <c r="Y44" s="808"/>
      <c r="Z44" s="808"/>
      <c r="AA44" s="808"/>
      <c r="AB44" s="808"/>
      <c r="AC44" s="808"/>
      <c r="AD44" s="808"/>
      <c r="AE44" s="809"/>
      <c r="AF44" s="810"/>
      <c r="AG44" s="811"/>
      <c r="AH44" s="811"/>
      <c r="AI44" s="811"/>
      <c r="AJ44" s="812"/>
      <c r="AK44" s="885"/>
      <c r="AL44" s="886"/>
      <c r="AM44" s="886"/>
      <c r="AN44" s="886"/>
      <c r="AO44" s="886"/>
      <c r="AP44" s="886"/>
      <c r="AQ44" s="886"/>
      <c r="AR44" s="886"/>
      <c r="AS44" s="886"/>
      <c r="AT44" s="886"/>
      <c r="AU44" s="886"/>
      <c r="AV44" s="886"/>
      <c r="AW44" s="886"/>
      <c r="AX44" s="886"/>
      <c r="AY44" s="886"/>
      <c r="AZ44" s="887"/>
      <c r="BA44" s="887"/>
      <c r="BB44" s="887"/>
      <c r="BC44" s="887"/>
      <c r="BD44" s="887"/>
      <c r="BE44" s="883"/>
      <c r="BF44" s="883"/>
      <c r="BG44" s="883"/>
      <c r="BH44" s="883"/>
      <c r="BI44" s="884"/>
      <c r="BJ44" s="252"/>
      <c r="BK44" s="252"/>
      <c r="BL44" s="252"/>
      <c r="BM44" s="252"/>
      <c r="BN44" s="252"/>
      <c r="BO44" s="264"/>
      <c r="BP44" s="264"/>
      <c r="BQ44" s="261">
        <v>38</v>
      </c>
      <c r="BR44" s="262"/>
      <c r="BS44" s="833"/>
      <c r="BT44" s="834"/>
      <c r="BU44" s="834"/>
      <c r="BV44" s="834"/>
      <c r="BW44" s="834"/>
      <c r="BX44" s="834"/>
      <c r="BY44" s="834"/>
      <c r="BZ44" s="834"/>
      <c r="CA44" s="834"/>
      <c r="CB44" s="834"/>
      <c r="CC44" s="834"/>
      <c r="CD44" s="834"/>
      <c r="CE44" s="834"/>
      <c r="CF44" s="834"/>
      <c r="CG44" s="891"/>
      <c r="CH44" s="830"/>
      <c r="CI44" s="831"/>
      <c r="CJ44" s="831"/>
      <c r="CK44" s="831"/>
      <c r="CL44" s="832"/>
      <c r="CM44" s="830"/>
      <c r="CN44" s="831"/>
      <c r="CO44" s="831"/>
      <c r="CP44" s="831"/>
      <c r="CQ44" s="832"/>
      <c r="CR44" s="830"/>
      <c r="CS44" s="831"/>
      <c r="CT44" s="831"/>
      <c r="CU44" s="831"/>
      <c r="CV44" s="832"/>
      <c r="CW44" s="830"/>
      <c r="CX44" s="831"/>
      <c r="CY44" s="831"/>
      <c r="CZ44" s="831"/>
      <c r="DA44" s="832"/>
      <c r="DB44" s="830"/>
      <c r="DC44" s="831"/>
      <c r="DD44" s="831"/>
      <c r="DE44" s="831"/>
      <c r="DF44" s="832"/>
      <c r="DG44" s="830"/>
      <c r="DH44" s="831"/>
      <c r="DI44" s="831"/>
      <c r="DJ44" s="831"/>
      <c r="DK44" s="832"/>
      <c r="DL44" s="830"/>
      <c r="DM44" s="831"/>
      <c r="DN44" s="831"/>
      <c r="DO44" s="831"/>
      <c r="DP44" s="832"/>
      <c r="DQ44" s="830"/>
      <c r="DR44" s="831"/>
      <c r="DS44" s="831"/>
      <c r="DT44" s="831"/>
      <c r="DU44" s="832"/>
      <c r="DV44" s="892"/>
      <c r="DW44" s="893"/>
      <c r="DX44" s="893"/>
      <c r="DY44" s="893"/>
      <c r="DZ44" s="894"/>
      <c r="EA44" s="246"/>
    </row>
    <row r="45" spans="1:131" s="247" customFormat="1" ht="26.25" customHeight="1" x14ac:dyDescent="0.2">
      <c r="A45" s="260">
        <v>18</v>
      </c>
      <c r="B45" s="804"/>
      <c r="C45" s="805"/>
      <c r="D45" s="805"/>
      <c r="E45" s="805"/>
      <c r="F45" s="805"/>
      <c r="G45" s="805"/>
      <c r="H45" s="805"/>
      <c r="I45" s="805"/>
      <c r="J45" s="805"/>
      <c r="K45" s="805"/>
      <c r="L45" s="805"/>
      <c r="M45" s="805"/>
      <c r="N45" s="805"/>
      <c r="O45" s="805"/>
      <c r="P45" s="806"/>
      <c r="Q45" s="807"/>
      <c r="R45" s="808"/>
      <c r="S45" s="808"/>
      <c r="T45" s="808"/>
      <c r="U45" s="808"/>
      <c r="V45" s="808"/>
      <c r="W45" s="808"/>
      <c r="X45" s="808"/>
      <c r="Y45" s="808"/>
      <c r="Z45" s="808"/>
      <c r="AA45" s="808"/>
      <c r="AB45" s="808"/>
      <c r="AC45" s="808"/>
      <c r="AD45" s="808"/>
      <c r="AE45" s="809"/>
      <c r="AF45" s="810"/>
      <c r="AG45" s="811"/>
      <c r="AH45" s="811"/>
      <c r="AI45" s="811"/>
      <c r="AJ45" s="812"/>
      <c r="AK45" s="885"/>
      <c r="AL45" s="886"/>
      <c r="AM45" s="886"/>
      <c r="AN45" s="886"/>
      <c r="AO45" s="886"/>
      <c r="AP45" s="886"/>
      <c r="AQ45" s="886"/>
      <c r="AR45" s="886"/>
      <c r="AS45" s="886"/>
      <c r="AT45" s="886"/>
      <c r="AU45" s="886"/>
      <c r="AV45" s="886"/>
      <c r="AW45" s="886"/>
      <c r="AX45" s="886"/>
      <c r="AY45" s="886"/>
      <c r="AZ45" s="887"/>
      <c r="BA45" s="887"/>
      <c r="BB45" s="887"/>
      <c r="BC45" s="887"/>
      <c r="BD45" s="887"/>
      <c r="BE45" s="883"/>
      <c r="BF45" s="883"/>
      <c r="BG45" s="883"/>
      <c r="BH45" s="883"/>
      <c r="BI45" s="884"/>
      <c r="BJ45" s="252"/>
      <c r="BK45" s="252"/>
      <c r="BL45" s="252"/>
      <c r="BM45" s="252"/>
      <c r="BN45" s="252"/>
      <c r="BO45" s="264"/>
      <c r="BP45" s="264"/>
      <c r="BQ45" s="261">
        <v>39</v>
      </c>
      <c r="BR45" s="262"/>
      <c r="BS45" s="833"/>
      <c r="BT45" s="834"/>
      <c r="BU45" s="834"/>
      <c r="BV45" s="834"/>
      <c r="BW45" s="834"/>
      <c r="BX45" s="834"/>
      <c r="BY45" s="834"/>
      <c r="BZ45" s="834"/>
      <c r="CA45" s="834"/>
      <c r="CB45" s="834"/>
      <c r="CC45" s="834"/>
      <c r="CD45" s="834"/>
      <c r="CE45" s="834"/>
      <c r="CF45" s="834"/>
      <c r="CG45" s="891"/>
      <c r="CH45" s="830"/>
      <c r="CI45" s="831"/>
      <c r="CJ45" s="831"/>
      <c r="CK45" s="831"/>
      <c r="CL45" s="832"/>
      <c r="CM45" s="830"/>
      <c r="CN45" s="831"/>
      <c r="CO45" s="831"/>
      <c r="CP45" s="831"/>
      <c r="CQ45" s="832"/>
      <c r="CR45" s="830"/>
      <c r="CS45" s="831"/>
      <c r="CT45" s="831"/>
      <c r="CU45" s="831"/>
      <c r="CV45" s="832"/>
      <c r="CW45" s="830"/>
      <c r="CX45" s="831"/>
      <c r="CY45" s="831"/>
      <c r="CZ45" s="831"/>
      <c r="DA45" s="832"/>
      <c r="DB45" s="830"/>
      <c r="DC45" s="831"/>
      <c r="DD45" s="831"/>
      <c r="DE45" s="831"/>
      <c r="DF45" s="832"/>
      <c r="DG45" s="830"/>
      <c r="DH45" s="831"/>
      <c r="DI45" s="831"/>
      <c r="DJ45" s="831"/>
      <c r="DK45" s="832"/>
      <c r="DL45" s="830"/>
      <c r="DM45" s="831"/>
      <c r="DN45" s="831"/>
      <c r="DO45" s="831"/>
      <c r="DP45" s="832"/>
      <c r="DQ45" s="830"/>
      <c r="DR45" s="831"/>
      <c r="DS45" s="831"/>
      <c r="DT45" s="831"/>
      <c r="DU45" s="832"/>
      <c r="DV45" s="892"/>
      <c r="DW45" s="893"/>
      <c r="DX45" s="893"/>
      <c r="DY45" s="893"/>
      <c r="DZ45" s="894"/>
      <c r="EA45" s="246"/>
    </row>
    <row r="46" spans="1:131" s="247" customFormat="1" ht="26.25" customHeight="1" x14ac:dyDescent="0.2">
      <c r="A46" s="260">
        <v>19</v>
      </c>
      <c r="B46" s="804"/>
      <c r="C46" s="805"/>
      <c r="D46" s="805"/>
      <c r="E46" s="805"/>
      <c r="F46" s="805"/>
      <c r="G46" s="805"/>
      <c r="H46" s="805"/>
      <c r="I46" s="805"/>
      <c r="J46" s="805"/>
      <c r="K46" s="805"/>
      <c r="L46" s="805"/>
      <c r="M46" s="805"/>
      <c r="N46" s="805"/>
      <c r="O46" s="805"/>
      <c r="P46" s="806"/>
      <c r="Q46" s="807"/>
      <c r="R46" s="808"/>
      <c r="S46" s="808"/>
      <c r="T46" s="808"/>
      <c r="U46" s="808"/>
      <c r="V46" s="808"/>
      <c r="W46" s="808"/>
      <c r="X46" s="808"/>
      <c r="Y46" s="808"/>
      <c r="Z46" s="808"/>
      <c r="AA46" s="808"/>
      <c r="AB46" s="808"/>
      <c r="AC46" s="808"/>
      <c r="AD46" s="808"/>
      <c r="AE46" s="809"/>
      <c r="AF46" s="810"/>
      <c r="AG46" s="811"/>
      <c r="AH46" s="811"/>
      <c r="AI46" s="811"/>
      <c r="AJ46" s="812"/>
      <c r="AK46" s="885"/>
      <c r="AL46" s="886"/>
      <c r="AM46" s="886"/>
      <c r="AN46" s="886"/>
      <c r="AO46" s="886"/>
      <c r="AP46" s="886"/>
      <c r="AQ46" s="886"/>
      <c r="AR46" s="886"/>
      <c r="AS46" s="886"/>
      <c r="AT46" s="886"/>
      <c r="AU46" s="886"/>
      <c r="AV46" s="886"/>
      <c r="AW46" s="886"/>
      <c r="AX46" s="886"/>
      <c r="AY46" s="886"/>
      <c r="AZ46" s="887"/>
      <c r="BA46" s="887"/>
      <c r="BB46" s="887"/>
      <c r="BC46" s="887"/>
      <c r="BD46" s="887"/>
      <c r="BE46" s="883"/>
      <c r="BF46" s="883"/>
      <c r="BG46" s="883"/>
      <c r="BH46" s="883"/>
      <c r="BI46" s="884"/>
      <c r="BJ46" s="252"/>
      <c r="BK46" s="252"/>
      <c r="BL46" s="252"/>
      <c r="BM46" s="252"/>
      <c r="BN46" s="252"/>
      <c r="BO46" s="264"/>
      <c r="BP46" s="264"/>
      <c r="BQ46" s="261">
        <v>40</v>
      </c>
      <c r="BR46" s="262"/>
      <c r="BS46" s="833"/>
      <c r="BT46" s="834"/>
      <c r="BU46" s="834"/>
      <c r="BV46" s="834"/>
      <c r="BW46" s="834"/>
      <c r="BX46" s="834"/>
      <c r="BY46" s="834"/>
      <c r="BZ46" s="834"/>
      <c r="CA46" s="834"/>
      <c r="CB46" s="834"/>
      <c r="CC46" s="834"/>
      <c r="CD46" s="834"/>
      <c r="CE46" s="834"/>
      <c r="CF46" s="834"/>
      <c r="CG46" s="891"/>
      <c r="CH46" s="830"/>
      <c r="CI46" s="831"/>
      <c r="CJ46" s="831"/>
      <c r="CK46" s="831"/>
      <c r="CL46" s="832"/>
      <c r="CM46" s="830"/>
      <c r="CN46" s="831"/>
      <c r="CO46" s="831"/>
      <c r="CP46" s="831"/>
      <c r="CQ46" s="832"/>
      <c r="CR46" s="830"/>
      <c r="CS46" s="831"/>
      <c r="CT46" s="831"/>
      <c r="CU46" s="831"/>
      <c r="CV46" s="832"/>
      <c r="CW46" s="830"/>
      <c r="CX46" s="831"/>
      <c r="CY46" s="831"/>
      <c r="CZ46" s="831"/>
      <c r="DA46" s="832"/>
      <c r="DB46" s="830"/>
      <c r="DC46" s="831"/>
      <c r="DD46" s="831"/>
      <c r="DE46" s="831"/>
      <c r="DF46" s="832"/>
      <c r="DG46" s="830"/>
      <c r="DH46" s="831"/>
      <c r="DI46" s="831"/>
      <c r="DJ46" s="831"/>
      <c r="DK46" s="832"/>
      <c r="DL46" s="830"/>
      <c r="DM46" s="831"/>
      <c r="DN46" s="831"/>
      <c r="DO46" s="831"/>
      <c r="DP46" s="832"/>
      <c r="DQ46" s="830"/>
      <c r="DR46" s="831"/>
      <c r="DS46" s="831"/>
      <c r="DT46" s="831"/>
      <c r="DU46" s="832"/>
      <c r="DV46" s="892"/>
      <c r="DW46" s="893"/>
      <c r="DX46" s="893"/>
      <c r="DY46" s="893"/>
      <c r="DZ46" s="894"/>
      <c r="EA46" s="246"/>
    </row>
    <row r="47" spans="1:131" s="247" customFormat="1" ht="26.25" customHeight="1" x14ac:dyDescent="0.2">
      <c r="A47" s="260">
        <v>20</v>
      </c>
      <c r="B47" s="804"/>
      <c r="C47" s="805"/>
      <c r="D47" s="805"/>
      <c r="E47" s="805"/>
      <c r="F47" s="805"/>
      <c r="G47" s="805"/>
      <c r="H47" s="805"/>
      <c r="I47" s="805"/>
      <c r="J47" s="805"/>
      <c r="K47" s="805"/>
      <c r="L47" s="805"/>
      <c r="M47" s="805"/>
      <c r="N47" s="805"/>
      <c r="O47" s="805"/>
      <c r="P47" s="806"/>
      <c r="Q47" s="807"/>
      <c r="R47" s="808"/>
      <c r="S47" s="808"/>
      <c r="T47" s="808"/>
      <c r="U47" s="808"/>
      <c r="V47" s="808"/>
      <c r="W47" s="808"/>
      <c r="X47" s="808"/>
      <c r="Y47" s="808"/>
      <c r="Z47" s="808"/>
      <c r="AA47" s="808"/>
      <c r="AB47" s="808"/>
      <c r="AC47" s="808"/>
      <c r="AD47" s="808"/>
      <c r="AE47" s="809"/>
      <c r="AF47" s="810"/>
      <c r="AG47" s="811"/>
      <c r="AH47" s="811"/>
      <c r="AI47" s="811"/>
      <c r="AJ47" s="812"/>
      <c r="AK47" s="885"/>
      <c r="AL47" s="886"/>
      <c r="AM47" s="886"/>
      <c r="AN47" s="886"/>
      <c r="AO47" s="886"/>
      <c r="AP47" s="886"/>
      <c r="AQ47" s="886"/>
      <c r="AR47" s="886"/>
      <c r="AS47" s="886"/>
      <c r="AT47" s="886"/>
      <c r="AU47" s="886"/>
      <c r="AV47" s="886"/>
      <c r="AW47" s="886"/>
      <c r="AX47" s="886"/>
      <c r="AY47" s="886"/>
      <c r="AZ47" s="887"/>
      <c r="BA47" s="887"/>
      <c r="BB47" s="887"/>
      <c r="BC47" s="887"/>
      <c r="BD47" s="887"/>
      <c r="BE47" s="883"/>
      <c r="BF47" s="883"/>
      <c r="BG47" s="883"/>
      <c r="BH47" s="883"/>
      <c r="BI47" s="884"/>
      <c r="BJ47" s="252"/>
      <c r="BK47" s="252"/>
      <c r="BL47" s="252"/>
      <c r="BM47" s="252"/>
      <c r="BN47" s="252"/>
      <c r="BO47" s="264"/>
      <c r="BP47" s="264"/>
      <c r="BQ47" s="261">
        <v>41</v>
      </c>
      <c r="BR47" s="262"/>
      <c r="BS47" s="833"/>
      <c r="BT47" s="834"/>
      <c r="BU47" s="834"/>
      <c r="BV47" s="834"/>
      <c r="BW47" s="834"/>
      <c r="BX47" s="834"/>
      <c r="BY47" s="834"/>
      <c r="BZ47" s="834"/>
      <c r="CA47" s="834"/>
      <c r="CB47" s="834"/>
      <c r="CC47" s="834"/>
      <c r="CD47" s="834"/>
      <c r="CE47" s="834"/>
      <c r="CF47" s="834"/>
      <c r="CG47" s="891"/>
      <c r="CH47" s="830"/>
      <c r="CI47" s="831"/>
      <c r="CJ47" s="831"/>
      <c r="CK47" s="831"/>
      <c r="CL47" s="832"/>
      <c r="CM47" s="830"/>
      <c r="CN47" s="831"/>
      <c r="CO47" s="831"/>
      <c r="CP47" s="831"/>
      <c r="CQ47" s="832"/>
      <c r="CR47" s="830"/>
      <c r="CS47" s="831"/>
      <c r="CT47" s="831"/>
      <c r="CU47" s="831"/>
      <c r="CV47" s="832"/>
      <c r="CW47" s="830"/>
      <c r="CX47" s="831"/>
      <c r="CY47" s="831"/>
      <c r="CZ47" s="831"/>
      <c r="DA47" s="832"/>
      <c r="DB47" s="830"/>
      <c r="DC47" s="831"/>
      <c r="DD47" s="831"/>
      <c r="DE47" s="831"/>
      <c r="DF47" s="832"/>
      <c r="DG47" s="830"/>
      <c r="DH47" s="831"/>
      <c r="DI47" s="831"/>
      <c r="DJ47" s="831"/>
      <c r="DK47" s="832"/>
      <c r="DL47" s="830"/>
      <c r="DM47" s="831"/>
      <c r="DN47" s="831"/>
      <c r="DO47" s="831"/>
      <c r="DP47" s="832"/>
      <c r="DQ47" s="830"/>
      <c r="DR47" s="831"/>
      <c r="DS47" s="831"/>
      <c r="DT47" s="831"/>
      <c r="DU47" s="832"/>
      <c r="DV47" s="892"/>
      <c r="DW47" s="893"/>
      <c r="DX47" s="893"/>
      <c r="DY47" s="893"/>
      <c r="DZ47" s="894"/>
      <c r="EA47" s="246"/>
    </row>
    <row r="48" spans="1:131" s="247" customFormat="1" ht="26.25" customHeight="1" x14ac:dyDescent="0.2">
      <c r="A48" s="260">
        <v>21</v>
      </c>
      <c r="B48" s="804"/>
      <c r="C48" s="805"/>
      <c r="D48" s="805"/>
      <c r="E48" s="805"/>
      <c r="F48" s="805"/>
      <c r="G48" s="805"/>
      <c r="H48" s="805"/>
      <c r="I48" s="805"/>
      <c r="J48" s="805"/>
      <c r="K48" s="805"/>
      <c r="L48" s="805"/>
      <c r="M48" s="805"/>
      <c r="N48" s="805"/>
      <c r="O48" s="805"/>
      <c r="P48" s="806"/>
      <c r="Q48" s="807"/>
      <c r="R48" s="808"/>
      <c r="S48" s="808"/>
      <c r="T48" s="808"/>
      <c r="U48" s="808"/>
      <c r="V48" s="808"/>
      <c r="W48" s="808"/>
      <c r="X48" s="808"/>
      <c r="Y48" s="808"/>
      <c r="Z48" s="808"/>
      <c r="AA48" s="808"/>
      <c r="AB48" s="808"/>
      <c r="AC48" s="808"/>
      <c r="AD48" s="808"/>
      <c r="AE48" s="809"/>
      <c r="AF48" s="810"/>
      <c r="AG48" s="811"/>
      <c r="AH48" s="811"/>
      <c r="AI48" s="811"/>
      <c r="AJ48" s="812"/>
      <c r="AK48" s="885"/>
      <c r="AL48" s="886"/>
      <c r="AM48" s="886"/>
      <c r="AN48" s="886"/>
      <c r="AO48" s="886"/>
      <c r="AP48" s="886"/>
      <c r="AQ48" s="886"/>
      <c r="AR48" s="886"/>
      <c r="AS48" s="886"/>
      <c r="AT48" s="886"/>
      <c r="AU48" s="886"/>
      <c r="AV48" s="886"/>
      <c r="AW48" s="886"/>
      <c r="AX48" s="886"/>
      <c r="AY48" s="886"/>
      <c r="AZ48" s="887"/>
      <c r="BA48" s="887"/>
      <c r="BB48" s="887"/>
      <c r="BC48" s="887"/>
      <c r="BD48" s="887"/>
      <c r="BE48" s="883"/>
      <c r="BF48" s="883"/>
      <c r="BG48" s="883"/>
      <c r="BH48" s="883"/>
      <c r="BI48" s="884"/>
      <c r="BJ48" s="252"/>
      <c r="BK48" s="252"/>
      <c r="BL48" s="252"/>
      <c r="BM48" s="252"/>
      <c r="BN48" s="252"/>
      <c r="BO48" s="264"/>
      <c r="BP48" s="264"/>
      <c r="BQ48" s="261">
        <v>42</v>
      </c>
      <c r="BR48" s="262"/>
      <c r="BS48" s="833"/>
      <c r="BT48" s="834"/>
      <c r="BU48" s="834"/>
      <c r="BV48" s="834"/>
      <c r="BW48" s="834"/>
      <c r="BX48" s="834"/>
      <c r="BY48" s="834"/>
      <c r="BZ48" s="834"/>
      <c r="CA48" s="834"/>
      <c r="CB48" s="834"/>
      <c r="CC48" s="834"/>
      <c r="CD48" s="834"/>
      <c r="CE48" s="834"/>
      <c r="CF48" s="834"/>
      <c r="CG48" s="891"/>
      <c r="CH48" s="830"/>
      <c r="CI48" s="831"/>
      <c r="CJ48" s="831"/>
      <c r="CK48" s="831"/>
      <c r="CL48" s="832"/>
      <c r="CM48" s="830"/>
      <c r="CN48" s="831"/>
      <c r="CO48" s="831"/>
      <c r="CP48" s="831"/>
      <c r="CQ48" s="832"/>
      <c r="CR48" s="830"/>
      <c r="CS48" s="831"/>
      <c r="CT48" s="831"/>
      <c r="CU48" s="831"/>
      <c r="CV48" s="832"/>
      <c r="CW48" s="830"/>
      <c r="CX48" s="831"/>
      <c r="CY48" s="831"/>
      <c r="CZ48" s="831"/>
      <c r="DA48" s="832"/>
      <c r="DB48" s="830"/>
      <c r="DC48" s="831"/>
      <c r="DD48" s="831"/>
      <c r="DE48" s="831"/>
      <c r="DF48" s="832"/>
      <c r="DG48" s="830"/>
      <c r="DH48" s="831"/>
      <c r="DI48" s="831"/>
      <c r="DJ48" s="831"/>
      <c r="DK48" s="832"/>
      <c r="DL48" s="830"/>
      <c r="DM48" s="831"/>
      <c r="DN48" s="831"/>
      <c r="DO48" s="831"/>
      <c r="DP48" s="832"/>
      <c r="DQ48" s="830"/>
      <c r="DR48" s="831"/>
      <c r="DS48" s="831"/>
      <c r="DT48" s="831"/>
      <c r="DU48" s="832"/>
      <c r="DV48" s="892"/>
      <c r="DW48" s="893"/>
      <c r="DX48" s="893"/>
      <c r="DY48" s="893"/>
      <c r="DZ48" s="894"/>
      <c r="EA48" s="246"/>
    </row>
    <row r="49" spans="1:131" s="247" customFormat="1" ht="26.25" customHeight="1" x14ac:dyDescent="0.2">
      <c r="A49" s="260">
        <v>22</v>
      </c>
      <c r="B49" s="804"/>
      <c r="C49" s="805"/>
      <c r="D49" s="805"/>
      <c r="E49" s="805"/>
      <c r="F49" s="805"/>
      <c r="G49" s="805"/>
      <c r="H49" s="805"/>
      <c r="I49" s="805"/>
      <c r="J49" s="805"/>
      <c r="K49" s="805"/>
      <c r="L49" s="805"/>
      <c r="M49" s="805"/>
      <c r="N49" s="805"/>
      <c r="O49" s="805"/>
      <c r="P49" s="806"/>
      <c r="Q49" s="807"/>
      <c r="R49" s="808"/>
      <c r="S49" s="808"/>
      <c r="T49" s="808"/>
      <c r="U49" s="808"/>
      <c r="V49" s="808"/>
      <c r="W49" s="808"/>
      <c r="X49" s="808"/>
      <c r="Y49" s="808"/>
      <c r="Z49" s="808"/>
      <c r="AA49" s="808"/>
      <c r="AB49" s="808"/>
      <c r="AC49" s="808"/>
      <c r="AD49" s="808"/>
      <c r="AE49" s="809"/>
      <c r="AF49" s="810"/>
      <c r="AG49" s="811"/>
      <c r="AH49" s="811"/>
      <c r="AI49" s="811"/>
      <c r="AJ49" s="812"/>
      <c r="AK49" s="885"/>
      <c r="AL49" s="886"/>
      <c r="AM49" s="886"/>
      <c r="AN49" s="886"/>
      <c r="AO49" s="886"/>
      <c r="AP49" s="886"/>
      <c r="AQ49" s="886"/>
      <c r="AR49" s="886"/>
      <c r="AS49" s="886"/>
      <c r="AT49" s="886"/>
      <c r="AU49" s="886"/>
      <c r="AV49" s="886"/>
      <c r="AW49" s="886"/>
      <c r="AX49" s="886"/>
      <c r="AY49" s="886"/>
      <c r="AZ49" s="887"/>
      <c r="BA49" s="887"/>
      <c r="BB49" s="887"/>
      <c r="BC49" s="887"/>
      <c r="BD49" s="887"/>
      <c r="BE49" s="883"/>
      <c r="BF49" s="883"/>
      <c r="BG49" s="883"/>
      <c r="BH49" s="883"/>
      <c r="BI49" s="884"/>
      <c r="BJ49" s="252"/>
      <c r="BK49" s="252"/>
      <c r="BL49" s="252"/>
      <c r="BM49" s="252"/>
      <c r="BN49" s="252"/>
      <c r="BO49" s="264"/>
      <c r="BP49" s="264"/>
      <c r="BQ49" s="261">
        <v>43</v>
      </c>
      <c r="BR49" s="262"/>
      <c r="BS49" s="833"/>
      <c r="BT49" s="834"/>
      <c r="BU49" s="834"/>
      <c r="BV49" s="834"/>
      <c r="BW49" s="834"/>
      <c r="BX49" s="834"/>
      <c r="BY49" s="834"/>
      <c r="BZ49" s="834"/>
      <c r="CA49" s="834"/>
      <c r="CB49" s="834"/>
      <c r="CC49" s="834"/>
      <c r="CD49" s="834"/>
      <c r="CE49" s="834"/>
      <c r="CF49" s="834"/>
      <c r="CG49" s="891"/>
      <c r="CH49" s="830"/>
      <c r="CI49" s="831"/>
      <c r="CJ49" s="831"/>
      <c r="CK49" s="831"/>
      <c r="CL49" s="832"/>
      <c r="CM49" s="830"/>
      <c r="CN49" s="831"/>
      <c r="CO49" s="831"/>
      <c r="CP49" s="831"/>
      <c r="CQ49" s="832"/>
      <c r="CR49" s="830"/>
      <c r="CS49" s="831"/>
      <c r="CT49" s="831"/>
      <c r="CU49" s="831"/>
      <c r="CV49" s="832"/>
      <c r="CW49" s="830"/>
      <c r="CX49" s="831"/>
      <c r="CY49" s="831"/>
      <c r="CZ49" s="831"/>
      <c r="DA49" s="832"/>
      <c r="DB49" s="830"/>
      <c r="DC49" s="831"/>
      <c r="DD49" s="831"/>
      <c r="DE49" s="831"/>
      <c r="DF49" s="832"/>
      <c r="DG49" s="830"/>
      <c r="DH49" s="831"/>
      <c r="DI49" s="831"/>
      <c r="DJ49" s="831"/>
      <c r="DK49" s="832"/>
      <c r="DL49" s="830"/>
      <c r="DM49" s="831"/>
      <c r="DN49" s="831"/>
      <c r="DO49" s="831"/>
      <c r="DP49" s="832"/>
      <c r="DQ49" s="830"/>
      <c r="DR49" s="831"/>
      <c r="DS49" s="831"/>
      <c r="DT49" s="831"/>
      <c r="DU49" s="832"/>
      <c r="DV49" s="892"/>
      <c r="DW49" s="893"/>
      <c r="DX49" s="893"/>
      <c r="DY49" s="893"/>
      <c r="DZ49" s="894"/>
      <c r="EA49" s="246"/>
    </row>
    <row r="50" spans="1:131" s="247" customFormat="1" ht="26.25" customHeight="1" x14ac:dyDescent="0.2">
      <c r="A50" s="260">
        <v>23</v>
      </c>
      <c r="B50" s="804"/>
      <c r="C50" s="805"/>
      <c r="D50" s="805"/>
      <c r="E50" s="805"/>
      <c r="F50" s="805"/>
      <c r="G50" s="805"/>
      <c r="H50" s="805"/>
      <c r="I50" s="805"/>
      <c r="J50" s="805"/>
      <c r="K50" s="805"/>
      <c r="L50" s="805"/>
      <c r="M50" s="805"/>
      <c r="N50" s="805"/>
      <c r="O50" s="805"/>
      <c r="P50" s="806"/>
      <c r="Q50" s="895"/>
      <c r="R50" s="896"/>
      <c r="S50" s="896"/>
      <c r="T50" s="896"/>
      <c r="U50" s="896"/>
      <c r="V50" s="896"/>
      <c r="W50" s="896"/>
      <c r="X50" s="896"/>
      <c r="Y50" s="896"/>
      <c r="Z50" s="896"/>
      <c r="AA50" s="896"/>
      <c r="AB50" s="896"/>
      <c r="AC50" s="896"/>
      <c r="AD50" s="896"/>
      <c r="AE50" s="897"/>
      <c r="AF50" s="810"/>
      <c r="AG50" s="811"/>
      <c r="AH50" s="811"/>
      <c r="AI50" s="811"/>
      <c r="AJ50" s="812"/>
      <c r="AK50" s="898"/>
      <c r="AL50" s="896"/>
      <c r="AM50" s="896"/>
      <c r="AN50" s="896"/>
      <c r="AO50" s="896"/>
      <c r="AP50" s="896"/>
      <c r="AQ50" s="896"/>
      <c r="AR50" s="896"/>
      <c r="AS50" s="896"/>
      <c r="AT50" s="896"/>
      <c r="AU50" s="896"/>
      <c r="AV50" s="896"/>
      <c r="AW50" s="896"/>
      <c r="AX50" s="896"/>
      <c r="AY50" s="896"/>
      <c r="AZ50" s="899"/>
      <c r="BA50" s="899"/>
      <c r="BB50" s="899"/>
      <c r="BC50" s="899"/>
      <c r="BD50" s="899"/>
      <c r="BE50" s="883"/>
      <c r="BF50" s="883"/>
      <c r="BG50" s="883"/>
      <c r="BH50" s="883"/>
      <c r="BI50" s="884"/>
      <c r="BJ50" s="252"/>
      <c r="BK50" s="252"/>
      <c r="BL50" s="252"/>
      <c r="BM50" s="252"/>
      <c r="BN50" s="252"/>
      <c r="BO50" s="264"/>
      <c r="BP50" s="264"/>
      <c r="BQ50" s="261">
        <v>44</v>
      </c>
      <c r="BR50" s="262"/>
      <c r="BS50" s="833"/>
      <c r="BT50" s="834"/>
      <c r="BU50" s="834"/>
      <c r="BV50" s="834"/>
      <c r="BW50" s="834"/>
      <c r="BX50" s="834"/>
      <c r="BY50" s="834"/>
      <c r="BZ50" s="834"/>
      <c r="CA50" s="834"/>
      <c r="CB50" s="834"/>
      <c r="CC50" s="834"/>
      <c r="CD50" s="834"/>
      <c r="CE50" s="834"/>
      <c r="CF50" s="834"/>
      <c r="CG50" s="891"/>
      <c r="CH50" s="830"/>
      <c r="CI50" s="831"/>
      <c r="CJ50" s="831"/>
      <c r="CK50" s="831"/>
      <c r="CL50" s="832"/>
      <c r="CM50" s="830"/>
      <c r="CN50" s="831"/>
      <c r="CO50" s="831"/>
      <c r="CP50" s="831"/>
      <c r="CQ50" s="832"/>
      <c r="CR50" s="830"/>
      <c r="CS50" s="831"/>
      <c r="CT50" s="831"/>
      <c r="CU50" s="831"/>
      <c r="CV50" s="832"/>
      <c r="CW50" s="830"/>
      <c r="CX50" s="831"/>
      <c r="CY50" s="831"/>
      <c r="CZ50" s="831"/>
      <c r="DA50" s="832"/>
      <c r="DB50" s="830"/>
      <c r="DC50" s="831"/>
      <c r="DD50" s="831"/>
      <c r="DE50" s="831"/>
      <c r="DF50" s="832"/>
      <c r="DG50" s="830"/>
      <c r="DH50" s="831"/>
      <c r="DI50" s="831"/>
      <c r="DJ50" s="831"/>
      <c r="DK50" s="832"/>
      <c r="DL50" s="830"/>
      <c r="DM50" s="831"/>
      <c r="DN50" s="831"/>
      <c r="DO50" s="831"/>
      <c r="DP50" s="832"/>
      <c r="DQ50" s="830"/>
      <c r="DR50" s="831"/>
      <c r="DS50" s="831"/>
      <c r="DT50" s="831"/>
      <c r="DU50" s="832"/>
      <c r="DV50" s="892"/>
      <c r="DW50" s="893"/>
      <c r="DX50" s="893"/>
      <c r="DY50" s="893"/>
      <c r="DZ50" s="894"/>
      <c r="EA50" s="246"/>
    </row>
    <row r="51" spans="1:131" s="247" customFormat="1" ht="26.25" customHeight="1" x14ac:dyDescent="0.2">
      <c r="A51" s="260">
        <v>24</v>
      </c>
      <c r="B51" s="804"/>
      <c r="C51" s="805"/>
      <c r="D51" s="805"/>
      <c r="E51" s="805"/>
      <c r="F51" s="805"/>
      <c r="G51" s="805"/>
      <c r="H51" s="805"/>
      <c r="I51" s="805"/>
      <c r="J51" s="805"/>
      <c r="K51" s="805"/>
      <c r="L51" s="805"/>
      <c r="M51" s="805"/>
      <c r="N51" s="805"/>
      <c r="O51" s="805"/>
      <c r="P51" s="806"/>
      <c r="Q51" s="895"/>
      <c r="R51" s="896"/>
      <c r="S51" s="896"/>
      <c r="T51" s="896"/>
      <c r="U51" s="896"/>
      <c r="V51" s="896"/>
      <c r="W51" s="896"/>
      <c r="X51" s="896"/>
      <c r="Y51" s="896"/>
      <c r="Z51" s="896"/>
      <c r="AA51" s="896"/>
      <c r="AB51" s="896"/>
      <c r="AC51" s="896"/>
      <c r="AD51" s="896"/>
      <c r="AE51" s="897"/>
      <c r="AF51" s="810"/>
      <c r="AG51" s="811"/>
      <c r="AH51" s="811"/>
      <c r="AI51" s="811"/>
      <c r="AJ51" s="812"/>
      <c r="AK51" s="898"/>
      <c r="AL51" s="896"/>
      <c r="AM51" s="896"/>
      <c r="AN51" s="896"/>
      <c r="AO51" s="896"/>
      <c r="AP51" s="896"/>
      <c r="AQ51" s="896"/>
      <c r="AR51" s="896"/>
      <c r="AS51" s="896"/>
      <c r="AT51" s="896"/>
      <c r="AU51" s="896"/>
      <c r="AV51" s="896"/>
      <c r="AW51" s="896"/>
      <c r="AX51" s="896"/>
      <c r="AY51" s="896"/>
      <c r="AZ51" s="899"/>
      <c r="BA51" s="899"/>
      <c r="BB51" s="899"/>
      <c r="BC51" s="899"/>
      <c r="BD51" s="899"/>
      <c r="BE51" s="883"/>
      <c r="BF51" s="883"/>
      <c r="BG51" s="883"/>
      <c r="BH51" s="883"/>
      <c r="BI51" s="884"/>
      <c r="BJ51" s="252"/>
      <c r="BK51" s="252"/>
      <c r="BL51" s="252"/>
      <c r="BM51" s="252"/>
      <c r="BN51" s="252"/>
      <c r="BO51" s="264"/>
      <c r="BP51" s="264"/>
      <c r="BQ51" s="261">
        <v>45</v>
      </c>
      <c r="BR51" s="262"/>
      <c r="BS51" s="833"/>
      <c r="BT51" s="834"/>
      <c r="BU51" s="834"/>
      <c r="BV51" s="834"/>
      <c r="BW51" s="834"/>
      <c r="BX51" s="834"/>
      <c r="BY51" s="834"/>
      <c r="BZ51" s="834"/>
      <c r="CA51" s="834"/>
      <c r="CB51" s="834"/>
      <c r="CC51" s="834"/>
      <c r="CD51" s="834"/>
      <c r="CE51" s="834"/>
      <c r="CF51" s="834"/>
      <c r="CG51" s="891"/>
      <c r="CH51" s="830"/>
      <c r="CI51" s="831"/>
      <c r="CJ51" s="831"/>
      <c r="CK51" s="831"/>
      <c r="CL51" s="832"/>
      <c r="CM51" s="830"/>
      <c r="CN51" s="831"/>
      <c r="CO51" s="831"/>
      <c r="CP51" s="831"/>
      <c r="CQ51" s="832"/>
      <c r="CR51" s="830"/>
      <c r="CS51" s="831"/>
      <c r="CT51" s="831"/>
      <c r="CU51" s="831"/>
      <c r="CV51" s="832"/>
      <c r="CW51" s="830"/>
      <c r="CX51" s="831"/>
      <c r="CY51" s="831"/>
      <c r="CZ51" s="831"/>
      <c r="DA51" s="832"/>
      <c r="DB51" s="830"/>
      <c r="DC51" s="831"/>
      <c r="DD51" s="831"/>
      <c r="DE51" s="831"/>
      <c r="DF51" s="832"/>
      <c r="DG51" s="830"/>
      <c r="DH51" s="831"/>
      <c r="DI51" s="831"/>
      <c r="DJ51" s="831"/>
      <c r="DK51" s="832"/>
      <c r="DL51" s="830"/>
      <c r="DM51" s="831"/>
      <c r="DN51" s="831"/>
      <c r="DO51" s="831"/>
      <c r="DP51" s="832"/>
      <c r="DQ51" s="830"/>
      <c r="DR51" s="831"/>
      <c r="DS51" s="831"/>
      <c r="DT51" s="831"/>
      <c r="DU51" s="832"/>
      <c r="DV51" s="892"/>
      <c r="DW51" s="893"/>
      <c r="DX51" s="893"/>
      <c r="DY51" s="893"/>
      <c r="DZ51" s="894"/>
      <c r="EA51" s="246"/>
    </row>
    <row r="52" spans="1:131" s="247" customFormat="1" ht="26.25" customHeight="1" x14ac:dyDescent="0.2">
      <c r="A52" s="260">
        <v>25</v>
      </c>
      <c r="B52" s="804"/>
      <c r="C52" s="805"/>
      <c r="D52" s="805"/>
      <c r="E52" s="805"/>
      <c r="F52" s="805"/>
      <c r="G52" s="805"/>
      <c r="H52" s="805"/>
      <c r="I52" s="805"/>
      <c r="J52" s="805"/>
      <c r="K52" s="805"/>
      <c r="L52" s="805"/>
      <c r="M52" s="805"/>
      <c r="N52" s="805"/>
      <c r="O52" s="805"/>
      <c r="P52" s="806"/>
      <c r="Q52" s="895"/>
      <c r="R52" s="896"/>
      <c r="S52" s="896"/>
      <c r="T52" s="896"/>
      <c r="U52" s="896"/>
      <c r="V52" s="896"/>
      <c r="W52" s="896"/>
      <c r="X52" s="896"/>
      <c r="Y52" s="896"/>
      <c r="Z52" s="896"/>
      <c r="AA52" s="896"/>
      <c r="AB52" s="896"/>
      <c r="AC52" s="896"/>
      <c r="AD52" s="896"/>
      <c r="AE52" s="897"/>
      <c r="AF52" s="810"/>
      <c r="AG52" s="811"/>
      <c r="AH52" s="811"/>
      <c r="AI52" s="811"/>
      <c r="AJ52" s="812"/>
      <c r="AK52" s="898"/>
      <c r="AL52" s="896"/>
      <c r="AM52" s="896"/>
      <c r="AN52" s="896"/>
      <c r="AO52" s="896"/>
      <c r="AP52" s="896"/>
      <c r="AQ52" s="896"/>
      <c r="AR52" s="896"/>
      <c r="AS52" s="896"/>
      <c r="AT52" s="896"/>
      <c r="AU52" s="896"/>
      <c r="AV52" s="896"/>
      <c r="AW52" s="896"/>
      <c r="AX52" s="896"/>
      <c r="AY52" s="896"/>
      <c r="AZ52" s="899"/>
      <c r="BA52" s="899"/>
      <c r="BB52" s="899"/>
      <c r="BC52" s="899"/>
      <c r="BD52" s="899"/>
      <c r="BE52" s="883"/>
      <c r="BF52" s="883"/>
      <c r="BG52" s="883"/>
      <c r="BH52" s="883"/>
      <c r="BI52" s="884"/>
      <c r="BJ52" s="252"/>
      <c r="BK52" s="252"/>
      <c r="BL52" s="252"/>
      <c r="BM52" s="252"/>
      <c r="BN52" s="252"/>
      <c r="BO52" s="264"/>
      <c r="BP52" s="264"/>
      <c r="BQ52" s="261">
        <v>46</v>
      </c>
      <c r="BR52" s="262"/>
      <c r="BS52" s="833"/>
      <c r="BT52" s="834"/>
      <c r="BU52" s="834"/>
      <c r="BV52" s="834"/>
      <c r="BW52" s="834"/>
      <c r="BX52" s="834"/>
      <c r="BY52" s="834"/>
      <c r="BZ52" s="834"/>
      <c r="CA52" s="834"/>
      <c r="CB52" s="834"/>
      <c r="CC52" s="834"/>
      <c r="CD52" s="834"/>
      <c r="CE52" s="834"/>
      <c r="CF52" s="834"/>
      <c r="CG52" s="891"/>
      <c r="CH52" s="830"/>
      <c r="CI52" s="831"/>
      <c r="CJ52" s="831"/>
      <c r="CK52" s="831"/>
      <c r="CL52" s="832"/>
      <c r="CM52" s="830"/>
      <c r="CN52" s="831"/>
      <c r="CO52" s="831"/>
      <c r="CP52" s="831"/>
      <c r="CQ52" s="832"/>
      <c r="CR52" s="830"/>
      <c r="CS52" s="831"/>
      <c r="CT52" s="831"/>
      <c r="CU52" s="831"/>
      <c r="CV52" s="832"/>
      <c r="CW52" s="830"/>
      <c r="CX52" s="831"/>
      <c r="CY52" s="831"/>
      <c r="CZ52" s="831"/>
      <c r="DA52" s="832"/>
      <c r="DB52" s="830"/>
      <c r="DC52" s="831"/>
      <c r="DD52" s="831"/>
      <c r="DE52" s="831"/>
      <c r="DF52" s="832"/>
      <c r="DG52" s="830"/>
      <c r="DH52" s="831"/>
      <c r="DI52" s="831"/>
      <c r="DJ52" s="831"/>
      <c r="DK52" s="832"/>
      <c r="DL52" s="830"/>
      <c r="DM52" s="831"/>
      <c r="DN52" s="831"/>
      <c r="DO52" s="831"/>
      <c r="DP52" s="832"/>
      <c r="DQ52" s="830"/>
      <c r="DR52" s="831"/>
      <c r="DS52" s="831"/>
      <c r="DT52" s="831"/>
      <c r="DU52" s="832"/>
      <c r="DV52" s="892"/>
      <c r="DW52" s="893"/>
      <c r="DX52" s="893"/>
      <c r="DY52" s="893"/>
      <c r="DZ52" s="894"/>
      <c r="EA52" s="246"/>
    </row>
    <row r="53" spans="1:131" s="247" customFormat="1" ht="26.25" customHeight="1" x14ac:dyDescent="0.2">
      <c r="A53" s="260">
        <v>26</v>
      </c>
      <c r="B53" s="804"/>
      <c r="C53" s="805"/>
      <c r="D53" s="805"/>
      <c r="E53" s="805"/>
      <c r="F53" s="805"/>
      <c r="G53" s="805"/>
      <c r="H53" s="805"/>
      <c r="I53" s="805"/>
      <c r="J53" s="805"/>
      <c r="K53" s="805"/>
      <c r="L53" s="805"/>
      <c r="M53" s="805"/>
      <c r="N53" s="805"/>
      <c r="O53" s="805"/>
      <c r="P53" s="806"/>
      <c r="Q53" s="895"/>
      <c r="R53" s="896"/>
      <c r="S53" s="896"/>
      <c r="T53" s="896"/>
      <c r="U53" s="896"/>
      <c r="V53" s="896"/>
      <c r="W53" s="896"/>
      <c r="X53" s="896"/>
      <c r="Y53" s="896"/>
      <c r="Z53" s="896"/>
      <c r="AA53" s="896"/>
      <c r="AB53" s="896"/>
      <c r="AC53" s="896"/>
      <c r="AD53" s="896"/>
      <c r="AE53" s="897"/>
      <c r="AF53" s="810"/>
      <c r="AG53" s="811"/>
      <c r="AH53" s="811"/>
      <c r="AI53" s="811"/>
      <c r="AJ53" s="812"/>
      <c r="AK53" s="898"/>
      <c r="AL53" s="896"/>
      <c r="AM53" s="896"/>
      <c r="AN53" s="896"/>
      <c r="AO53" s="896"/>
      <c r="AP53" s="896"/>
      <c r="AQ53" s="896"/>
      <c r="AR53" s="896"/>
      <c r="AS53" s="896"/>
      <c r="AT53" s="896"/>
      <c r="AU53" s="896"/>
      <c r="AV53" s="896"/>
      <c r="AW53" s="896"/>
      <c r="AX53" s="896"/>
      <c r="AY53" s="896"/>
      <c r="AZ53" s="899"/>
      <c r="BA53" s="899"/>
      <c r="BB53" s="899"/>
      <c r="BC53" s="899"/>
      <c r="BD53" s="899"/>
      <c r="BE53" s="883"/>
      <c r="BF53" s="883"/>
      <c r="BG53" s="883"/>
      <c r="BH53" s="883"/>
      <c r="BI53" s="884"/>
      <c r="BJ53" s="252"/>
      <c r="BK53" s="252"/>
      <c r="BL53" s="252"/>
      <c r="BM53" s="252"/>
      <c r="BN53" s="252"/>
      <c r="BO53" s="264"/>
      <c r="BP53" s="264"/>
      <c r="BQ53" s="261">
        <v>47</v>
      </c>
      <c r="BR53" s="262"/>
      <c r="BS53" s="833"/>
      <c r="BT53" s="834"/>
      <c r="BU53" s="834"/>
      <c r="BV53" s="834"/>
      <c r="BW53" s="834"/>
      <c r="BX53" s="834"/>
      <c r="BY53" s="834"/>
      <c r="BZ53" s="834"/>
      <c r="CA53" s="834"/>
      <c r="CB53" s="834"/>
      <c r="CC53" s="834"/>
      <c r="CD53" s="834"/>
      <c r="CE53" s="834"/>
      <c r="CF53" s="834"/>
      <c r="CG53" s="891"/>
      <c r="CH53" s="830"/>
      <c r="CI53" s="831"/>
      <c r="CJ53" s="831"/>
      <c r="CK53" s="831"/>
      <c r="CL53" s="832"/>
      <c r="CM53" s="830"/>
      <c r="CN53" s="831"/>
      <c r="CO53" s="831"/>
      <c r="CP53" s="831"/>
      <c r="CQ53" s="832"/>
      <c r="CR53" s="830"/>
      <c r="CS53" s="831"/>
      <c r="CT53" s="831"/>
      <c r="CU53" s="831"/>
      <c r="CV53" s="832"/>
      <c r="CW53" s="830"/>
      <c r="CX53" s="831"/>
      <c r="CY53" s="831"/>
      <c r="CZ53" s="831"/>
      <c r="DA53" s="832"/>
      <c r="DB53" s="830"/>
      <c r="DC53" s="831"/>
      <c r="DD53" s="831"/>
      <c r="DE53" s="831"/>
      <c r="DF53" s="832"/>
      <c r="DG53" s="830"/>
      <c r="DH53" s="831"/>
      <c r="DI53" s="831"/>
      <c r="DJ53" s="831"/>
      <c r="DK53" s="832"/>
      <c r="DL53" s="830"/>
      <c r="DM53" s="831"/>
      <c r="DN53" s="831"/>
      <c r="DO53" s="831"/>
      <c r="DP53" s="832"/>
      <c r="DQ53" s="830"/>
      <c r="DR53" s="831"/>
      <c r="DS53" s="831"/>
      <c r="DT53" s="831"/>
      <c r="DU53" s="832"/>
      <c r="DV53" s="892"/>
      <c r="DW53" s="893"/>
      <c r="DX53" s="893"/>
      <c r="DY53" s="893"/>
      <c r="DZ53" s="894"/>
      <c r="EA53" s="246"/>
    </row>
    <row r="54" spans="1:131" s="247" customFormat="1" ht="26.25" customHeight="1" x14ac:dyDescent="0.2">
      <c r="A54" s="260">
        <v>27</v>
      </c>
      <c r="B54" s="804"/>
      <c r="C54" s="805"/>
      <c r="D54" s="805"/>
      <c r="E54" s="805"/>
      <c r="F54" s="805"/>
      <c r="G54" s="805"/>
      <c r="H54" s="805"/>
      <c r="I54" s="805"/>
      <c r="J54" s="805"/>
      <c r="K54" s="805"/>
      <c r="L54" s="805"/>
      <c r="M54" s="805"/>
      <c r="N54" s="805"/>
      <c r="O54" s="805"/>
      <c r="P54" s="806"/>
      <c r="Q54" s="895"/>
      <c r="R54" s="896"/>
      <c r="S54" s="896"/>
      <c r="T54" s="896"/>
      <c r="U54" s="896"/>
      <c r="V54" s="896"/>
      <c r="W54" s="896"/>
      <c r="X54" s="896"/>
      <c r="Y54" s="896"/>
      <c r="Z54" s="896"/>
      <c r="AA54" s="896"/>
      <c r="AB54" s="896"/>
      <c r="AC54" s="896"/>
      <c r="AD54" s="896"/>
      <c r="AE54" s="897"/>
      <c r="AF54" s="810"/>
      <c r="AG54" s="811"/>
      <c r="AH54" s="811"/>
      <c r="AI54" s="811"/>
      <c r="AJ54" s="812"/>
      <c r="AK54" s="898"/>
      <c r="AL54" s="896"/>
      <c r="AM54" s="896"/>
      <c r="AN54" s="896"/>
      <c r="AO54" s="896"/>
      <c r="AP54" s="896"/>
      <c r="AQ54" s="896"/>
      <c r="AR54" s="896"/>
      <c r="AS54" s="896"/>
      <c r="AT54" s="896"/>
      <c r="AU54" s="896"/>
      <c r="AV54" s="896"/>
      <c r="AW54" s="896"/>
      <c r="AX54" s="896"/>
      <c r="AY54" s="896"/>
      <c r="AZ54" s="899"/>
      <c r="BA54" s="899"/>
      <c r="BB54" s="899"/>
      <c r="BC54" s="899"/>
      <c r="BD54" s="899"/>
      <c r="BE54" s="883"/>
      <c r="BF54" s="883"/>
      <c r="BG54" s="883"/>
      <c r="BH54" s="883"/>
      <c r="BI54" s="884"/>
      <c r="BJ54" s="252"/>
      <c r="BK54" s="252"/>
      <c r="BL54" s="252"/>
      <c r="BM54" s="252"/>
      <c r="BN54" s="252"/>
      <c r="BO54" s="264"/>
      <c r="BP54" s="264"/>
      <c r="BQ54" s="261">
        <v>48</v>
      </c>
      <c r="BR54" s="262"/>
      <c r="BS54" s="833"/>
      <c r="BT54" s="834"/>
      <c r="BU54" s="834"/>
      <c r="BV54" s="834"/>
      <c r="BW54" s="834"/>
      <c r="BX54" s="834"/>
      <c r="BY54" s="834"/>
      <c r="BZ54" s="834"/>
      <c r="CA54" s="834"/>
      <c r="CB54" s="834"/>
      <c r="CC54" s="834"/>
      <c r="CD54" s="834"/>
      <c r="CE54" s="834"/>
      <c r="CF54" s="834"/>
      <c r="CG54" s="891"/>
      <c r="CH54" s="830"/>
      <c r="CI54" s="831"/>
      <c r="CJ54" s="831"/>
      <c r="CK54" s="831"/>
      <c r="CL54" s="832"/>
      <c r="CM54" s="830"/>
      <c r="CN54" s="831"/>
      <c r="CO54" s="831"/>
      <c r="CP54" s="831"/>
      <c r="CQ54" s="832"/>
      <c r="CR54" s="830"/>
      <c r="CS54" s="831"/>
      <c r="CT54" s="831"/>
      <c r="CU54" s="831"/>
      <c r="CV54" s="832"/>
      <c r="CW54" s="830"/>
      <c r="CX54" s="831"/>
      <c r="CY54" s="831"/>
      <c r="CZ54" s="831"/>
      <c r="DA54" s="832"/>
      <c r="DB54" s="830"/>
      <c r="DC54" s="831"/>
      <c r="DD54" s="831"/>
      <c r="DE54" s="831"/>
      <c r="DF54" s="832"/>
      <c r="DG54" s="830"/>
      <c r="DH54" s="831"/>
      <c r="DI54" s="831"/>
      <c r="DJ54" s="831"/>
      <c r="DK54" s="832"/>
      <c r="DL54" s="830"/>
      <c r="DM54" s="831"/>
      <c r="DN54" s="831"/>
      <c r="DO54" s="831"/>
      <c r="DP54" s="832"/>
      <c r="DQ54" s="830"/>
      <c r="DR54" s="831"/>
      <c r="DS54" s="831"/>
      <c r="DT54" s="831"/>
      <c r="DU54" s="832"/>
      <c r="DV54" s="892"/>
      <c r="DW54" s="893"/>
      <c r="DX54" s="893"/>
      <c r="DY54" s="893"/>
      <c r="DZ54" s="894"/>
      <c r="EA54" s="246"/>
    </row>
    <row r="55" spans="1:131" s="247" customFormat="1" ht="26.25" customHeight="1" x14ac:dyDescent="0.2">
      <c r="A55" s="260">
        <v>28</v>
      </c>
      <c r="B55" s="804"/>
      <c r="C55" s="805"/>
      <c r="D55" s="805"/>
      <c r="E55" s="805"/>
      <c r="F55" s="805"/>
      <c r="G55" s="805"/>
      <c r="H55" s="805"/>
      <c r="I55" s="805"/>
      <c r="J55" s="805"/>
      <c r="K55" s="805"/>
      <c r="L55" s="805"/>
      <c r="M55" s="805"/>
      <c r="N55" s="805"/>
      <c r="O55" s="805"/>
      <c r="P55" s="806"/>
      <c r="Q55" s="895"/>
      <c r="R55" s="896"/>
      <c r="S55" s="896"/>
      <c r="T55" s="896"/>
      <c r="U55" s="896"/>
      <c r="V55" s="896"/>
      <c r="W55" s="896"/>
      <c r="X55" s="896"/>
      <c r="Y55" s="896"/>
      <c r="Z55" s="896"/>
      <c r="AA55" s="896"/>
      <c r="AB55" s="896"/>
      <c r="AC55" s="896"/>
      <c r="AD55" s="896"/>
      <c r="AE55" s="897"/>
      <c r="AF55" s="810"/>
      <c r="AG55" s="811"/>
      <c r="AH55" s="811"/>
      <c r="AI55" s="811"/>
      <c r="AJ55" s="812"/>
      <c r="AK55" s="898"/>
      <c r="AL55" s="896"/>
      <c r="AM55" s="896"/>
      <c r="AN55" s="896"/>
      <c r="AO55" s="896"/>
      <c r="AP55" s="896"/>
      <c r="AQ55" s="896"/>
      <c r="AR55" s="896"/>
      <c r="AS55" s="896"/>
      <c r="AT55" s="896"/>
      <c r="AU55" s="896"/>
      <c r="AV55" s="896"/>
      <c r="AW55" s="896"/>
      <c r="AX55" s="896"/>
      <c r="AY55" s="896"/>
      <c r="AZ55" s="899"/>
      <c r="BA55" s="899"/>
      <c r="BB55" s="899"/>
      <c r="BC55" s="899"/>
      <c r="BD55" s="899"/>
      <c r="BE55" s="883"/>
      <c r="BF55" s="883"/>
      <c r="BG55" s="883"/>
      <c r="BH55" s="883"/>
      <c r="BI55" s="884"/>
      <c r="BJ55" s="252"/>
      <c r="BK55" s="252"/>
      <c r="BL55" s="252"/>
      <c r="BM55" s="252"/>
      <c r="BN55" s="252"/>
      <c r="BO55" s="264"/>
      <c r="BP55" s="264"/>
      <c r="BQ55" s="261">
        <v>49</v>
      </c>
      <c r="BR55" s="262"/>
      <c r="BS55" s="833"/>
      <c r="BT55" s="834"/>
      <c r="BU55" s="834"/>
      <c r="BV55" s="834"/>
      <c r="BW55" s="834"/>
      <c r="BX55" s="834"/>
      <c r="BY55" s="834"/>
      <c r="BZ55" s="834"/>
      <c r="CA55" s="834"/>
      <c r="CB55" s="834"/>
      <c r="CC55" s="834"/>
      <c r="CD55" s="834"/>
      <c r="CE55" s="834"/>
      <c r="CF55" s="834"/>
      <c r="CG55" s="891"/>
      <c r="CH55" s="830"/>
      <c r="CI55" s="831"/>
      <c r="CJ55" s="831"/>
      <c r="CK55" s="831"/>
      <c r="CL55" s="832"/>
      <c r="CM55" s="830"/>
      <c r="CN55" s="831"/>
      <c r="CO55" s="831"/>
      <c r="CP55" s="831"/>
      <c r="CQ55" s="832"/>
      <c r="CR55" s="830"/>
      <c r="CS55" s="831"/>
      <c r="CT55" s="831"/>
      <c r="CU55" s="831"/>
      <c r="CV55" s="832"/>
      <c r="CW55" s="830"/>
      <c r="CX55" s="831"/>
      <c r="CY55" s="831"/>
      <c r="CZ55" s="831"/>
      <c r="DA55" s="832"/>
      <c r="DB55" s="830"/>
      <c r="DC55" s="831"/>
      <c r="DD55" s="831"/>
      <c r="DE55" s="831"/>
      <c r="DF55" s="832"/>
      <c r="DG55" s="830"/>
      <c r="DH55" s="831"/>
      <c r="DI55" s="831"/>
      <c r="DJ55" s="831"/>
      <c r="DK55" s="832"/>
      <c r="DL55" s="830"/>
      <c r="DM55" s="831"/>
      <c r="DN55" s="831"/>
      <c r="DO55" s="831"/>
      <c r="DP55" s="832"/>
      <c r="DQ55" s="830"/>
      <c r="DR55" s="831"/>
      <c r="DS55" s="831"/>
      <c r="DT55" s="831"/>
      <c r="DU55" s="832"/>
      <c r="DV55" s="892"/>
      <c r="DW55" s="893"/>
      <c r="DX55" s="893"/>
      <c r="DY55" s="893"/>
      <c r="DZ55" s="894"/>
      <c r="EA55" s="246"/>
    </row>
    <row r="56" spans="1:131" s="247" customFormat="1" ht="26.25" customHeight="1" x14ac:dyDescent="0.2">
      <c r="A56" s="260">
        <v>29</v>
      </c>
      <c r="B56" s="804"/>
      <c r="C56" s="805"/>
      <c r="D56" s="805"/>
      <c r="E56" s="805"/>
      <c r="F56" s="805"/>
      <c r="G56" s="805"/>
      <c r="H56" s="805"/>
      <c r="I56" s="805"/>
      <c r="J56" s="805"/>
      <c r="K56" s="805"/>
      <c r="L56" s="805"/>
      <c r="M56" s="805"/>
      <c r="N56" s="805"/>
      <c r="O56" s="805"/>
      <c r="P56" s="806"/>
      <c r="Q56" s="895"/>
      <c r="R56" s="896"/>
      <c r="S56" s="896"/>
      <c r="T56" s="896"/>
      <c r="U56" s="896"/>
      <c r="V56" s="896"/>
      <c r="W56" s="896"/>
      <c r="X56" s="896"/>
      <c r="Y56" s="896"/>
      <c r="Z56" s="896"/>
      <c r="AA56" s="896"/>
      <c r="AB56" s="896"/>
      <c r="AC56" s="896"/>
      <c r="AD56" s="896"/>
      <c r="AE56" s="897"/>
      <c r="AF56" s="810"/>
      <c r="AG56" s="811"/>
      <c r="AH56" s="811"/>
      <c r="AI56" s="811"/>
      <c r="AJ56" s="812"/>
      <c r="AK56" s="898"/>
      <c r="AL56" s="896"/>
      <c r="AM56" s="896"/>
      <c r="AN56" s="896"/>
      <c r="AO56" s="896"/>
      <c r="AP56" s="896"/>
      <c r="AQ56" s="896"/>
      <c r="AR56" s="896"/>
      <c r="AS56" s="896"/>
      <c r="AT56" s="896"/>
      <c r="AU56" s="896"/>
      <c r="AV56" s="896"/>
      <c r="AW56" s="896"/>
      <c r="AX56" s="896"/>
      <c r="AY56" s="896"/>
      <c r="AZ56" s="899"/>
      <c r="BA56" s="899"/>
      <c r="BB56" s="899"/>
      <c r="BC56" s="899"/>
      <c r="BD56" s="899"/>
      <c r="BE56" s="883"/>
      <c r="BF56" s="883"/>
      <c r="BG56" s="883"/>
      <c r="BH56" s="883"/>
      <c r="BI56" s="884"/>
      <c r="BJ56" s="252"/>
      <c r="BK56" s="252"/>
      <c r="BL56" s="252"/>
      <c r="BM56" s="252"/>
      <c r="BN56" s="252"/>
      <c r="BO56" s="264"/>
      <c r="BP56" s="264"/>
      <c r="BQ56" s="261">
        <v>50</v>
      </c>
      <c r="BR56" s="262"/>
      <c r="BS56" s="833"/>
      <c r="BT56" s="834"/>
      <c r="BU56" s="834"/>
      <c r="BV56" s="834"/>
      <c r="BW56" s="834"/>
      <c r="BX56" s="834"/>
      <c r="BY56" s="834"/>
      <c r="BZ56" s="834"/>
      <c r="CA56" s="834"/>
      <c r="CB56" s="834"/>
      <c r="CC56" s="834"/>
      <c r="CD56" s="834"/>
      <c r="CE56" s="834"/>
      <c r="CF56" s="834"/>
      <c r="CG56" s="891"/>
      <c r="CH56" s="830"/>
      <c r="CI56" s="831"/>
      <c r="CJ56" s="831"/>
      <c r="CK56" s="831"/>
      <c r="CL56" s="832"/>
      <c r="CM56" s="830"/>
      <c r="CN56" s="831"/>
      <c r="CO56" s="831"/>
      <c r="CP56" s="831"/>
      <c r="CQ56" s="832"/>
      <c r="CR56" s="830"/>
      <c r="CS56" s="831"/>
      <c r="CT56" s="831"/>
      <c r="CU56" s="831"/>
      <c r="CV56" s="832"/>
      <c r="CW56" s="830"/>
      <c r="CX56" s="831"/>
      <c r="CY56" s="831"/>
      <c r="CZ56" s="831"/>
      <c r="DA56" s="832"/>
      <c r="DB56" s="830"/>
      <c r="DC56" s="831"/>
      <c r="DD56" s="831"/>
      <c r="DE56" s="831"/>
      <c r="DF56" s="832"/>
      <c r="DG56" s="830"/>
      <c r="DH56" s="831"/>
      <c r="DI56" s="831"/>
      <c r="DJ56" s="831"/>
      <c r="DK56" s="832"/>
      <c r="DL56" s="830"/>
      <c r="DM56" s="831"/>
      <c r="DN56" s="831"/>
      <c r="DO56" s="831"/>
      <c r="DP56" s="832"/>
      <c r="DQ56" s="830"/>
      <c r="DR56" s="831"/>
      <c r="DS56" s="831"/>
      <c r="DT56" s="831"/>
      <c r="DU56" s="832"/>
      <c r="DV56" s="892"/>
      <c r="DW56" s="893"/>
      <c r="DX56" s="893"/>
      <c r="DY56" s="893"/>
      <c r="DZ56" s="894"/>
      <c r="EA56" s="246"/>
    </row>
    <row r="57" spans="1:131" s="247" customFormat="1" ht="26.25" customHeight="1" x14ac:dyDescent="0.2">
      <c r="A57" s="260">
        <v>30</v>
      </c>
      <c r="B57" s="804"/>
      <c r="C57" s="805"/>
      <c r="D57" s="805"/>
      <c r="E57" s="805"/>
      <c r="F57" s="805"/>
      <c r="G57" s="805"/>
      <c r="H57" s="805"/>
      <c r="I57" s="805"/>
      <c r="J57" s="805"/>
      <c r="K57" s="805"/>
      <c r="L57" s="805"/>
      <c r="M57" s="805"/>
      <c r="N57" s="805"/>
      <c r="O57" s="805"/>
      <c r="P57" s="806"/>
      <c r="Q57" s="895"/>
      <c r="R57" s="896"/>
      <c r="S57" s="896"/>
      <c r="T57" s="896"/>
      <c r="U57" s="896"/>
      <c r="V57" s="896"/>
      <c r="W57" s="896"/>
      <c r="X57" s="896"/>
      <c r="Y57" s="896"/>
      <c r="Z57" s="896"/>
      <c r="AA57" s="896"/>
      <c r="AB57" s="896"/>
      <c r="AC57" s="896"/>
      <c r="AD57" s="896"/>
      <c r="AE57" s="897"/>
      <c r="AF57" s="810"/>
      <c r="AG57" s="811"/>
      <c r="AH57" s="811"/>
      <c r="AI57" s="811"/>
      <c r="AJ57" s="812"/>
      <c r="AK57" s="898"/>
      <c r="AL57" s="896"/>
      <c r="AM57" s="896"/>
      <c r="AN57" s="896"/>
      <c r="AO57" s="896"/>
      <c r="AP57" s="896"/>
      <c r="AQ57" s="896"/>
      <c r="AR57" s="896"/>
      <c r="AS57" s="896"/>
      <c r="AT57" s="896"/>
      <c r="AU57" s="896"/>
      <c r="AV57" s="896"/>
      <c r="AW57" s="896"/>
      <c r="AX57" s="896"/>
      <c r="AY57" s="896"/>
      <c r="AZ57" s="899"/>
      <c r="BA57" s="899"/>
      <c r="BB57" s="899"/>
      <c r="BC57" s="899"/>
      <c r="BD57" s="899"/>
      <c r="BE57" s="883"/>
      <c r="BF57" s="883"/>
      <c r="BG57" s="883"/>
      <c r="BH57" s="883"/>
      <c r="BI57" s="884"/>
      <c r="BJ57" s="252"/>
      <c r="BK57" s="252"/>
      <c r="BL57" s="252"/>
      <c r="BM57" s="252"/>
      <c r="BN57" s="252"/>
      <c r="BO57" s="264"/>
      <c r="BP57" s="264"/>
      <c r="BQ57" s="261">
        <v>51</v>
      </c>
      <c r="BR57" s="262"/>
      <c r="BS57" s="833"/>
      <c r="BT57" s="834"/>
      <c r="BU57" s="834"/>
      <c r="BV57" s="834"/>
      <c r="BW57" s="834"/>
      <c r="BX57" s="834"/>
      <c r="BY57" s="834"/>
      <c r="BZ57" s="834"/>
      <c r="CA57" s="834"/>
      <c r="CB57" s="834"/>
      <c r="CC57" s="834"/>
      <c r="CD57" s="834"/>
      <c r="CE57" s="834"/>
      <c r="CF57" s="834"/>
      <c r="CG57" s="891"/>
      <c r="CH57" s="830"/>
      <c r="CI57" s="831"/>
      <c r="CJ57" s="831"/>
      <c r="CK57" s="831"/>
      <c r="CL57" s="832"/>
      <c r="CM57" s="830"/>
      <c r="CN57" s="831"/>
      <c r="CO57" s="831"/>
      <c r="CP57" s="831"/>
      <c r="CQ57" s="832"/>
      <c r="CR57" s="830"/>
      <c r="CS57" s="831"/>
      <c r="CT57" s="831"/>
      <c r="CU57" s="831"/>
      <c r="CV57" s="832"/>
      <c r="CW57" s="830"/>
      <c r="CX57" s="831"/>
      <c r="CY57" s="831"/>
      <c r="CZ57" s="831"/>
      <c r="DA57" s="832"/>
      <c r="DB57" s="830"/>
      <c r="DC57" s="831"/>
      <c r="DD57" s="831"/>
      <c r="DE57" s="831"/>
      <c r="DF57" s="832"/>
      <c r="DG57" s="830"/>
      <c r="DH57" s="831"/>
      <c r="DI57" s="831"/>
      <c r="DJ57" s="831"/>
      <c r="DK57" s="832"/>
      <c r="DL57" s="830"/>
      <c r="DM57" s="831"/>
      <c r="DN57" s="831"/>
      <c r="DO57" s="831"/>
      <c r="DP57" s="832"/>
      <c r="DQ57" s="830"/>
      <c r="DR57" s="831"/>
      <c r="DS57" s="831"/>
      <c r="DT57" s="831"/>
      <c r="DU57" s="832"/>
      <c r="DV57" s="892"/>
      <c r="DW57" s="893"/>
      <c r="DX57" s="893"/>
      <c r="DY57" s="893"/>
      <c r="DZ57" s="894"/>
      <c r="EA57" s="246"/>
    </row>
    <row r="58" spans="1:131" s="247" customFormat="1" ht="26.25" customHeight="1" x14ac:dyDescent="0.2">
      <c r="A58" s="260">
        <v>31</v>
      </c>
      <c r="B58" s="804"/>
      <c r="C58" s="805"/>
      <c r="D58" s="805"/>
      <c r="E58" s="805"/>
      <c r="F58" s="805"/>
      <c r="G58" s="805"/>
      <c r="H58" s="805"/>
      <c r="I58" s="805"/>
      <c r="J58" s="805"/>
      <c r="K58" s="805"/>
      <c r="L58" s="805"/>
      <c r="M58" s="805"/>
      <c r="N58" s="805"/>
      <c r="O58" s="805"/>
      <c r="P58" s="806"/>
      <c r="Q58" s="895"/>
      <c r="R58" s="896"/>
      <c r="S58" s="896"/>
      <c r="T58" s="896"/>
      <c r="U58" s="896"/>
      <c r="V58" s="896"/>
      <c r="W58" s="896"/>
      <c r="X58" s="896"/>
      <c r="Y58" s="896"/>
      <c r="Z58" s="896"/>
      <c r="AA58" s="896"/>
      <c r="AB58" s="896"/>
      <c r="AC58" s="896"/>
      <c r="AD58" s="896"/>
      <c r="AE58" s="897"/>
      <c r="AF58" s="810"/>
      <c r="AG58" s="811"/>
      <c r="AH58" s="811"/>
      <c r="AI58" s="811"/>
      <c r="AJ58" s="812"/>
      <c r="AK58" s="898"/>
      <c r="AL58" s="896"/>
      <c r="AM58" s="896"/>
      <c r="AN58" s="896"/>
      <c r="AO58" s="896"/>
      <c r="AP58" s="896"/>
      <c r="AQ58" s="896"/>
      <c r="AR58" s="896"/>
      <c r="AS58" s="896"/>
      <c r="AT58" s="896"/>
      <c r="AU58" s="896"/>
      <c r="AV58" s="896"/>
      <c r="AW58" s="896"/>
      <c r="AX58" s="896"/>
      <c r="AY58" s="896"/>
      <c r="AZ58" s="899"/>
      <c r="BA58" s="899"/>
      <c r="BB58" s="899"/>
      <c r="BC58" s="899"/>
      <c r="BD58" s="899"/>
      <c r="BE58" s="883"/>
      <c r="BF58" s="883"/>
      <c r="BG58" s="883"/>
      <c r="BH58" s="883"/>
      <c r="BI58" s="884"/>
      <c r="BJ58" s="252"/>
      <c r="BK58" s="252"/>
      <c r="BL58" s="252"/>
      <c r="BM58" s="252"/>
      <c r="BN58" s="252"/>
      <c r="BO58" s="264"/>
      <c r="BP58" s="264"/>
      <c r="BQ58" s="261">
        <v>52</v>
      </c>
      <c r="BR58" s="262"/>
      <c r="BS58" s="833"/>
      <c r="BT58" s="834"/>
      <c r="BU58" s="834"/>
      <c r="BV58" s="834"/>
      <c r="BW58" s="834"/>
      <c r="BX58" s="834"/>
      <c r="BY58" s="834"/>
      <c r="BZ58" s="834"/>
      <c r="CA58" s="834"/>
      <c r="CB58" s="834"/>
      <c r="CC58" s="834"/>
      <c r="CD58" s="834"/>
      <c r="CE58" s="834"/>
      <c r="CF58" s="834"/>
      <c r="CG58" s="891"/>
      <c r="CH58" s="830"/>
      <c r="CI58" s="831"/>
      <c r="CJ58" s="831"/>
      <c r="CK58" s="831"/>
      <c r="CL58" s="832"/>
      <c r="CM58" s="830"/>
      <c r="CN58" s="831"/>
      <c r="CO58" s="831"/>
      <c r="CP58" s="831"/>
      <c r="CQ58" s="832"/>
      <c r="CR58" s="830"/>
      <c r="CS58" s="831"/>
      <c r="CT58" s="831"/>
      <c r="CU58" s="831"/>
      <c r="CV58" s="832"/>
      <c r="CW58" s="830"/>
      <c r="CX58" s="831"/>
      <c r="CY58" s="831"/>
      <c r="CZ58" s="831"/>
      <c r="DA58" s="832"/>
      <c r="DB58" s="830"/>
      <c r="DC58" s="831"/>
      <c r="DD58" s="831"/>
      <c r="DE58" s="831"/>
      <c r="DF58" s="832"/>
      <c r="DG58" s="830"/>
      <c r="DH58" s="831"/>
      <c r="DI58" s="831"/>
      <c r="DJ58" s="831"/>
      <c r="DK58" s="832"/>
      <c r="DL58" s="830"/>
      <c r="DM58" s="831"/>
      <c r="DN58" s="831"/>
      <c r="DO58" s="831"/>
      <c r="DP58" s="832"/>
      <c r="DQ58" s="830"/>
      <c r="DR58" s="831"/>
      <c r="DS58" s="831"/>
      <c r="DT58" s="831"/>
      <c r="DU58" s="832"/>
      <c r="DV58" s="892"/>
      <c r="DW58" s="893"/>
      <c r="DX58" s="893"/>
      <c r="DY58" s="893"/>
      <c r="DZ58" s="894"/>
      <c r="EA58" s="246"/>
    </row>
    <row r="59" spans="1:131" s="247" customFormat="1" ht="26.25" customHeight="1" x14ac:dyDescent="0.2">
      <c r="A59" s="260">
        <v>32</v>
      </c>
      <c r="B59" s="804"/>
      <c r="C59" s="805"/>
      <c r="D59" s="805"/>
      <c r="E59" s="805"/>
      <c r="F59" s="805"/>
      <c r="G59" s="805"/>
      <c r="H59" s="805"/>
      <c r="I59" s="805"/>
      <c r="J59" s="805"/>
      <c r="K59" s="805"/>
      <c r="L59" s="805"/>
      <c r="M59" s="805"/>
      <c r="N59" s="805"/>
      <c r="O59" s="805"/>
      <c r="P59" s="806"/>
      <c r="Q59" s="895"/>
      <c r="R59" s="896"/>
      <c r="S59" s="896"/>
      <c r="T59" s="896"/>
      <c r="U59" s="896"/>
      <c r="V59" s="896"/>
      <c r="W59" s="896"/>
      <c r="X59" s="896"/>
      <c r="Y59" s="896"/>
      <c r="Z59" s="896"/>
      <c r="AA59" s="896"/>
      <c r="AB59" s="896"/>
      <c r="AC59" s="896"/>
      <c r="AD59" s="896"/>
      <c r="AE59" s="897"/>
      <c r="AF59" s="810"/>
      <c r="AG59" s="811"/>
      <c r="AH59" s="811"/>
      <c r="AI59" s="811"/>
      <c r="AJ59" s="812"/>
      <c r="AK59" s="898"/>
      <c r="AL59" s="896"/>
      <c r="AM59" s="896"/>
      <c r="AN59" s="896"/>
      <c r="AO59" s="896"/>
      <c r="AP59" s="896"/>
      <c r="AQ59" s="896"/>
      <c r="AR59" s="896"/>
      <c r="AS59" s="896"/>
      <c r="AT59" s="896"/>
      <c r="AU59" s="896"/>
      <c r="AV59" s="896"/>
      <c r="AW59" s="896"/>
      <c r="AX59" s="896"/>
      <c r="AY59" s="896"/>
      <c r="AZ59" s="899"/>
      <c r="BA59" s="899"/>
      <c r="BB59" s="899"/>
      <c r="BC59" s="899"/>
      <c r="BD59" s="899"/>
      <c r="BE59" s="883"/>
      <c r="BF59" s="883"/>
      <c r="BG59" s="883"/>
      <c r="BH59" s="883"/>
      <c r="BI59" s="884"/>
      <c r="BJ59" s="252"/>
      <c r="BK59" s="252"/>
      <c r="BL59" s="252"/>
      <c r="BM59" s="252"/>
      <c r="BN59" s="252"/>
      <c r="BO59" s="264"/>
      <c r="BP59" s="264"/>
      <c r="BQ59" s="261">
        <v>53</v>
      </c>
      <c r="BR59" s="262"/>
      <c r="BS59" s="833"/>
      <c r="BT59" s="834"/>
      <c r="BU59" s="834"/>
      <c r="BV59" s="834"/>
      <c r="BW59" s="834"/>
      <c r="BX59" s="834"/>
      <c r="BY59" s="834"/>
      <c r="BZ59" s="834"/>
      <c r="CA59" s="834"/>
      <c r="CB59" s="834"/>
      <c r="CC59" s="834"/>
      <c r="CD59" s="834"/>
      <c r="CE59" s="834"/>
      <c r="CF59" s="834"/>
      <c r="CG59" s="891"/>
      <c r="CH59" s="830"/>
      <c r="CI59" s="831"/>
      <c r="CJ59" s="831"/>
      <c r="CK59" s="831"/>
      <c r="CL59" s="832"/>
      <c r="CM59" s="830"/>
      <c r="CN59" s="831"/>
      <c r="CO59" s="831"/>
      <c r="CP59" s="831"/>
      <c r="CQ59" s="832"/>
      <c r="CR59" s="830"/>
      <c r="CS59" s="831"/>
      <c r="CT59" s="831"/>
      <c r="CU59" s="831"/>
      <c r="CV59" s="832"/>
      <c r="CW59" s="830"/>
      <c r="CX59" s="831"/>
      <c r="CY59" s="831"/>
      <c r="CZ59" s="831"/>
      <c r="DA59" s="832"/>
      <c r="DB59" s="830"/>
      <c r="DC59" s="831"/>
      <c r="DD59" s="831"/>
      <c r="DE59" s="831"/>
      <c r="DF59" s="832"/>
      <c r="DG59" s="830"/>
      <c r="DH59" s="831"/>
      <c r="DI59" s="831"/>
      <c r="DJ59" s="831"/>
      <c r="DK59" s="832"/>
      <c r="DL59" s="830"/>
      <c r="DM59" s="831"/>
      <c r="DN59" s="831"/>
      <c r="DO59" s="831"/>
      <c r="DP59" s="832"/>
      <c r="DQ59" s="830"/>
      <c r="DR59" s="831"/>
      <c r="DS59" s="831"/>
      <c r="DT59" s="831"/>
      <c r="DU59" s="832"/>
      <c r="DV59" s="892"/>
      <c r="DW59" s="893"/>
      <c r="DX59" s="893"/>
      <c r="DY59" s="893"/>
      <c r="DZ59" s="894"/>
      <c r="EA59" s="246"/>
    </row>
    <row r="60" spans="1:131" s="247" customFormat="1" ht="26.25" customHeight="1" x14ac:dyDescent="0.2">
      <c r="A60" s="260">
        <v>33</v>
      </c>
      <c r="B60" s="804"/>
      <c r="C60" s="805"/>
      <c r="D60" s="805"/>
      <c r="E60" s="805"/>
      <c r="F60" s="805"/>
      <c r="G60" s="805"/>
      <c r="H60" s="805"/>
      <c r="I60" s="805"/>
      <c r="J60" s="805"/>
      <c r="K60" s="805"/>
      <c r="L60" s="805"/>
      <c r="M60" s="805"/>
      <c r="N60" s="805"/>
      <c r="O60" s="805"/>
      <c r="P60" s="806"/>
      <c r="Q60" s="895"/>
      <c r="R60" s="896"/>
      <c r="S60" s="896"/>
      <c r="T60" s="896"/>
      <c r="U60" s="896"/>
      <c r="V60" s="896"/>
      <c r="W60" s="896"/>
      <c r="X60" s="896"/>
      <c r="Y60" s="896"/>
      <c r="Z60" s="896"/>
      <c r="AA60" s="896"/>
      <c r="AB60" s="896"/>
      <c r="AC60" s="896"/>
      <c r="AD60" s="896"/>
      <c r="AE60" s="897"/>
      <c r="AF60" s="810"/>
      <c r="AG60" s="811"/>
      <c r="AH60" s="811"/>
      <c r="AI60" s="811"/>
      <c r="AJ60" s="812"/>
      <c r="AK60" s="898"/>
      <c r="AL60" s="896"/>
      <c r="AM60" s="896"/>
      <c r="AN60" s="896"/>
      <c r="AO60" s="896"/>
      <c r="AP60" s="896"/>
      <c r="AQ60" s="896"/>
      <c r="AR60" s="896"/>
      <c r="AS60" s="896"/>
      <c r="AT60" s="896"/>
      <c r="AU60" s="896"/>
      <c r="AV60" s="896"/>
      <c r="AW60" s="896"/>
      <c r="AX60" s="896"/>
      <c r="AY60" s="896"/>
      <c r="AZ60" s="899"/>
      <c r="BA60" s="899"/>
      <c r="BB60" s="899"/>
      <c r="BC60" s="899"/>
      <c r="BD60" s="899"/>
      <c r="BE60" s="883"/>
      <c r="BF60" s="883"/>
      <c r="BG60" s="883"/>
      <c r="BH60" s="883"/>
      <c r="BI60" s="884"/>
      <c r="BJ60" s="252"/>
      <c r="BK60" s="252"/>
      <c r="BL60" s="252"/>
      <c r="BM60" s="252"/>
      <c r="BN60" s="252"/>
      <c r="BO60" s="264"/>
      <c r="BP60" s="264"/>
      <c r="BQ60" s="261">
        <v>54</v>
      </c>
      <c r="BR60" s="262"/>
      <c r="BS60" s="833"/>
      <c r="BT60" s="834"/>
      <c r="BU60" s="834"/>
      <c r="BV60" s="834"/>
      <c r="BW60" s="834"/>
      <c r="BX60" s="834"/>
      <c r="BY60" s="834"/>
      <c r="BZ60" s="834"/>
      <c r="CA60" s="834"/>
      <c r="CB60" s="834"/>
      <c r="CC60" s="834"/>
      <c r="CD60" s="834"/>
      <c r="CE60" s="834"/>
      <c r="CF60" s="834"/>
      <c r="CG60" s="891"/>
      <c r="CH60" s="830"/>
      <c r="CI60" s="831"/>
      <c r="CJ60" s="831"/>
      <c r="CK60" s="831"/>
      <c r="CL60" s="832"/>
      <c r="CM60" s="830"/>
      <c r="CN60" s="831"/>
      <c r="CO60" s="831"/>
      <c r="CP60" s="831"/>
      <c r="CQ60" s="832"/>
      <c r="CR60" s="830"/>
      <c r="CS60" s="831"/>
      <c r="CT60" s="831"/>
      <c r="CU60" s="831"/>
      <c r="CV60" s="832"/>
      <c r="CW60" s="830"/>
      <c r="CX60" s="831"/>
      <c r="CY60" s="831"/>
      <c r="CZ60" s="831"/>
      <c r="DA60" s="832"/>
      <c r="DB60" s="830"/>
      <c r="DC60" s="831"/>
      <c r="DD60" s="831"/>
      <c r="DE60" s="831"/>
      <c r="DF60" s="832"/>
      <c r="DG60" s="830"/>
      <c r="DH60" s="831"/>
      <c r="DI60" s="831"/>
      <c r="DJ60" s="831"/>
      <c r="DK60" s="832"/>
      <c r="DL60" s="830"/>
      <c r="DM60" s="831"/>
      <c r="DN60" s="831"/>
      <c r="DO60" s="831"/>
      <c r="DP60" s="832"/>
      <c r="DQ60" s="830"/>
      <c r="DR60" s="831"/>
      <c r="DS60" s="831"/>
      <c r="DT60" s="831"/>
      <c r="DU60" s="832"/>
      <c r="DV60" s="892"/>
      <c r="DW60" s="893"/>
      <c r="DX60" s="893"/>
      <c r="DY60" s="893"/>
      <c r="DZ60" s="894"/>
      <c r="EA60" s="246"/>
    </row>
    <row r="61" spans="1:131" s="247" customFormat="1" ht="26.25" customHeight="1" thickBot="1" x14ac:dyDescent="0.25">
      <c r="A61" s="260">
        <v>34</v>
      </c>
      <c r="B61" s="804"/>
      <c r="C61" s="805"/>
      <c r="D61" s="805"/>
      <c r="E61" s="805"/>
      <c r="F61" s="805"/>
      <c r="G61" s="805"/>
      <c r="H61" s="805"/>
      <c r="I61" s="805"/>
      <c r="J61" s="805"/>
      <c r="K61" s="805"/>
      <c r="L61" s="805"/>
      <c r="M61" s="805"/>
      <c r="N61" s="805"/>
      <c r="O61" s="805"/>
      <c r="P61" s="806"/>
      <c r="Q61" s="895"/>
      <c r="R61" s="896"/>
      <c r="S61" s="896"/>
      <c r="T61" s="896"/>
      <c r="U61" s="896"/>
      <c r="V61" s="896"/>
      <c r="W61" s="896"/>
      <c r="X61" s="896"/>
      <c r="Y61" s="896"/>
      <c r="Z61" s="896"/>
      <c r="AA61" s="896"/>
      <c r="AB61" s="896"/>
      <c r="AC61" s="896"/>
      <c r="AD61" s="896"/>
      <c r="AE61" s="897"/>
      <c r="AF61" s="810"/>
      <c r="AG61" s="811"/>
      <c r="AH61" s="811"/>
      <c r="AI61" s="811"/>
      <c r="AJ61" s="812"/>
      <c r="AK61" s="898"/>
      <c r="AL61" s="896"/>
      <c r="AM61" s="896"/>
      <c r="AN61" s="896"/>
      <c r="AO61" s="896"/>
      <c r="AP61" s="896"/>
      <c r="AQ61" s="896"/>
      <c r="AR61" s="896"/>
      <c r="AS61" s="896"/>
      <c r="AT61" s="896"/>
      <c r="AU61" s="896"/>
      <c r="AV61" s="896"/>
      <c r="AW61" s="896"/>
      <c r="AX61" s="896"/>
      <c r="AY61" s="896"/>
      <c r="AZ61" s="899"/>
      <c r="BA61" s="899"/>
      <c r="BB61" s="899"/>
      <c r="BC61" s="899"/>
      <c r="BD61" s="899"/>
      <c r="BE61" s="883"/>
      <c r="BF61" s="883"/>
      <c r="BG61" s="883"/>
      <c r="BH61" s="883"/>
      <c r="BI61" s="884"/>
      <c r="BJ61" s="252"/>
      <c r="BK61" s="252"/>
      <c r="BL61" s="252"/>
      <c r="BM61" s="252"/>
      <c r="BN61" s="252"/>
      <c r="BO61" s="264"/>
      <c r="BP61" s="264"/>
      <c r="BQ61" s="261">
        <v>55</v>
      </c>
      <c r="BR61" s="262"/>
      <c r="BS61" s="833"/>
      <c r="BT61" s="834"/>
      <c r="BU61" s="834"/>
      <c r="BV61" s="834"/>
      <c r="BW61" s="834"/>
      <c r="BX61" s="834"/>
      <c r="BY61" s="834"/>
      <c r="BZ61" s="834"/>
      <c r="CA61" s="834"/>
      <c r="CB61" s="834"/>
      <c r="CC61" s="834"/>
      <c r="CD61" s="834"/>
      <c r="CE61" s="834"/>
      <c r="CF61" s="834"/>
      <c r="CG61" s="891"/>
      <c r="CH61" s="830"/>
      <c r="CI61" s="831"/>
      <c r="CJ61" s="831"/>
      <c r="CK61" s="831"/>
      <c r="CL61" s="832"/>
      <c r="CM61" s="830"/>
      <c r="CN61" s="831"/>
      <c r="CO61" s="831"/>
      <c r="CP61" s="831"/>
      <c r="CQ61" s="832"/>
      <c r="CR61" s="830"/>
      <c r="CS61" s="831"/>
      <c r="CT61" s="831"/>
      <c r="CU61" s="831"/>
      <c r="CV61" s="832"/>
      <c r="CW61" s="830"/>
      <c r="CX61" s="831"/>
      <c r="CY61" s="831"/>
      <c r="CZ61" s="831"/>
      <c r="DA61" s="832"/>
      <c r="DB61" s="830"/>
      <c r="DC61" s="831"/>
      <c r="DD61" s="831"/>
      <c r="DE61" s="831"/>
      <c r="DF61" s="832"/>
      <c r="DG61" s="830"/>
      <c r="DH61" s="831"/>
      <c r="DI61" s="831"/>
      <c r="DJ61" s="831"/>
      <c r="DK61" s="832"/>
      <c r="DL61" s="830"/>
      <c r="DM61" s="831"/>
      <c r="DN61" s="831"/>
      <c r="DO61" s="831"/>
      <c r="DP61" s="832"/>
      <c r="DQ61" s="830"/>
      <c r="DR61" s="831"/>
      <c r="DS61" s="831"/>
      <c r="DT61" s="831"/>
      <c r="DU61" s="832"/>
      <c r="DV61" s="892"/>
      <c r="DW61" s="893"/>
      <c r="DX61" s="893"/>
      <c r="DY61" s="893"/>
      <c r="DZ61" s="894"/>
      <c r="EA61" s="246"/>
    </row>
    <row r="62" spans="1:131" s="247" customFormat="1" ht="26.25" customHeight="1" x14ac:dyDescent="0.2">
      <c r="A62" s="260">
        <v>35</v>
      </c>
      <c r="B62" s="804"/>
      <c r="C62" s="805"/>
      <c r="D62" s="805"/>
      <c r="E62" s="805"/>
      <c r="F62" s="805"/>
      <c r="G62" s="805"/>
      <c r="H62" s="805"/>
      <c r="I62" s="805"/>
      <c r="J62" s="805"/>
      <c r="K62" s="805"/>
      <c r="L62" s="805"/>
      <c r="M62" s="805"/>
      <c r="N62" s="805"/>
      <c r="O62" s="805"/>
      <c r="P62" s="806"/>
      <c r="Q62" s="895"/>
      <c r="R62" s="896"/>
      <c r="S62" s="896"/>
      <c r="T62" s="896"/>
      <c r="U62" s="896"/>
      <c r="V62" s="896"/>
      <c r="W62" s="896"/>
      <c r="X62" s="896"/>
      <c r="Y62" s="896"/>
      <c r="Z62" s="896"/>
      <c r="AA62" s="896"/>
      <c r="AB62" s="896"/>
      <c r="AC62" s="896"/>
      <c r="AD62" s="896"/>
      <c r="AE62" s="897"/>
      <c r="AF62" s="810"/>
      <c r="AG62" s="811"/>
      <c r="AH62" s="811"/>
      <c r="AI62" s="811"/>
      <c r="AJ62" s="812"/>
      <c r="AK62" s="898"/>
      <c r="AL62" s="896"/>
      <c r="AM62" s="896"/>
      <c r="AN62" s="896"/>
      <c r="AO62" s="896"/>
      <c r="AP62" s="896"/>
      <c r="AQ62" s="896"/>
      <c r="AR62" s="896"/>
      <c r="AS62" s="896"/>
      <c r="AT62" s="896"/>
      <c r="AU62" s="896"/>
      <c r="AV62" s="896"/>
      <c r="AW62" s="896"/>
      <c r="AX62" s="896"/>
      <c r="AY62" s="896"/>
      <c r="AZ62" s="899"/>
      <c r="BA62" s="899"/>
      <c r="BB62" s="899"/>
      <c r="BC62" s="899"/>
      <c r="BD62" s="899"/>
      <c r="BE62" s="883"/>
      <c r="BF62" s="883"/>
      <c r="BG62" s="883"/>
      <c r="BH62" s="883"/>
      <c r="BI62" s="884"/>
      <c r="BJ62" s="907" t="s">
        <v>431</v>
      </c>
      <c r="BK62" s="861"/>
      <c r="BL62" s="861"/>
      <c r="BM62" s="861"/>
      <c r="BN62" s="862"/>
      <c r="BO62" s="264"/>
      <c r="BP62" s="264"/>
      <c r="BQ62" s="261">
        <v>56</v>
      </c>
      <c r="BR62" s="262"/>
      <c r="BS62" s="833"/>
      <c r="BT62" s="834"/>
      <c r="BU62" s="834"/>
      <c r="BV62" s="834"/>
      <c r="BW62" s="834"/>
      <c r="BX62" s="834"/>
      <c r="BY62" s="834"/>
      <c r="BZ62" s="834"/>
      <c r="CA62" s="834"/>
      <c r="CB62" s="834"/>
      <c r="CC62" s="834"/>
      <c r="CD62" s="834"/>
      <c r="CE62" s="834"/>
      <c r="CF62" s="834"/>
      <c r="CG62" s="891"/>
      <c r="CH62" s="830"/>
      <c r="CI62" s="831"/>
      <c r="CJ62" s="831"/>
      <c r="CK62" s="831"/>
      <c r="CL62" s="832"/>
      <c r="CM62" s="830"/>
      <c r="CN62" s="831"/>
      <c r="CO62" s="831"/>
      <c r="CP62" s="831"/>
      <c r="CQ62" s="832"/>
      <c r="CR62" s="830"/>
      <c r="CS62" s="831"/>
      <c r="CT62" s="831"/>
      <c r="CU62" s="831"/>
      <c r="CV62" s="832"/>
      <c r="CW62" s="830"/>
      <c r="CX62" s="831"/>
      <c r="CY62" s="831"/>
      <c r="CZ62" s="831"/>
      <c r="DA62" s="832"/>
      <c r="DB62" s="830"/>
      <c r="DC62" s="831"/>
      <c r="DD62" s="831"/>
      <c r="DE62" s="831"/>
      <c r="DF62" s="832"/>
      <c r="DG62" s="830"/>
      <c r="DH62" s="831"/>
      <c r="DI62" s="831"/>
      <c r="DJ62" s="831"/>
      <c r="DK62" s="832"/>
      <c r="DL62" s="830"/>
      <c r="DM62" s="831"/>
      <c r="DN62" s="831"/>
      <c r="DO62" s="831"/>
      <c r="DP62" s="832"/>
      <c r="DQ62" s="830"/>
      <c r="DR62" s="831"/>
      <c r="DS62" s="831"/>
      <c r="DT62" s="831"/>
      <c r="DU62" s="832"/>
      <c r="DV62" s="892"/>
      <c r="DW62" s="893"/>
      <c r="DX62" s="893"/>
      <c r="DY62" s="893"/>
      <c r="DZ62" s="894"/>
      <c r="EA62" s="246"/>
    </row>
    <row r="63" spans="1:131" s="247" customFormat="1" ht="26.25" customHeight="1" thickBot="1" x14ac:dyDescent="0.25">
      <c r="A63" s="263" t="s">
        <v>394</v>
      </c>
      <c r="B63" s="845" t="s">
        <v>432</v>
      </c>
      <c r="C63" s="846"/>
      <c r="D63" s="846"/>
      <c r="E63" s="846"/>
      <c r="F63" s="846"/>
      <c r="G63" s="846"/>
      <c r="H63" s="846"/>
      <c r="I63" s="846"/>
      <c r="J63" s="846"/>
      <c r="K63" s="846"/>
      <c r="L63" s="846"/>
      <c r="M63" s="846"/>
      <c r="N63" s="846"/>
      <c r="O63" s="846"/>
      <c r="P63" s="847"/>
      <c r="Q63" s="900"/>
      <c r="R63" s="901"/>
      <c r="S63" s="901"/>
      <c r="T63" s="901"/>
      <c r="U63" s="901"/>
      <c r="V63" s="901"/>
      <c r="W63" s="901"/>
      <c r="X63" s="901"/>
      <c r="Y63" s="901"/>
      <c r="Z63" s="901"/>
      <c r="AA63" s="901"/>
      <c r="AB63" s="901"/>
      <c r="AC63" s="901"/>
      <c r="AD63" s="901"/>
      <c r="AE63" s="902"/>
      <c r="AF63" s="903">
        <v>221035</v>
      </c>
      <c r="AG63" s="904"/>
      <c r="AH63" s="904"/>
      <c r="AI63" s="904"/>
      <c r="AJ63" s="905"/>
      <c r="AK63" s="906"/>
      <c r="AL63" s="901"/>
      <c r="AM63" s="901"/>
      <c r="AN63" s="901"/>
      <c r="AO63" s="901"/>
      <c r="AP63" s="904"/>
      <c r="AQ63" s="904"/>
      <c r="AR63" s="904"/>
      <c r="AS63" s="904"/>
      <c r="AT63" s="904"/>
      <c r="AU63" s="904"/>
      <c r="AV63" s="904"/>
      <c r="AW63" s="904"/>
      <c r="AX63" s="904"/>
      <c r="AY63" s="904"/>
      <c r="AZ63" s="908"/>
      <c r="BA63" s="908"/>
      <c r="BB63" s="908"/>
      <c r="BC63" s="908"/>
      <c r="BD63" s="908"/>
      <c r="BE63" s="909"/>
      <c r="BF63" s="909"/>
      <c r="BG63" s="909"/>
      <c r="BH63" s="909"/>
      <c r="BI63" s="910"/>
      <c r="BJ63" s="911" t="s">
        <v>409</v>
      </c>
      <c r="BK63" s="912"/>
      <c r="BL63" s="912"/>
      <c r="BM63" s="912"/>
      <c r="BN63" s="913"/>
      <c r="BO63" s="264"/>
      <c r="BP63" s="264"/>
      <c r="BQ63" s="261">
        <v>57</v>
      </c>
      <c r="BR63" s="262"/>
      <c r="BS63" s="833"/>
      <c r="BT63" s="834"/>
      <c r="BU63" s="834"/>
      <c r="BV63" s="834"/>
      <c r="BW63" s="834"/>
      <c r="BX63" s="834"/>
      <c r="BY63" s="834"/>
      <c r="BZ63" s="834"/>
      <c r="CA63" s="834"/>
      <c r="CB63" s="834"/>
      <c r="CC63" s="834"/>
      <c r="CD63" s="834"/>
      <c r="CE63" s="834"/>
      <c r="CF63" s="834"/>
      <c r="CG63" s="891"/>
      <c r="CH63" s="830"/>
      <c r="CI63" s="831"/>
      <c r="CJ63" s="831"/>
      <c r="CK63" s="831"/>
      <c r="CL63" s="832"/>
      <c r="CM63" s="830"/>
      <c r="CN63" s="831"/>
      <c r="CO63" s="831"/>
      <c r="CP63" s="831"/>
      <c r="CQ63" s="832"/>
      <c r="CR63" s="830"/>
      <c r="CS63" s="831"/>
      <c r="CT63" s="831"/>
      <c r="CU63" s="831"/>
      <c r="CV63" s="832"/>
      <c r="CW63" s="830"/>
      <c r="CX63" s="831"/>
      <c r="CY63" s="831"/>
      <c r="CZ63" s="831"/>
      <c r="DA63" s="832"/>
      <c r="DB63" s="830"/>
      <c r="DC63" s="831"/>
      <c r="DD63" s="831"/>
      <c r="DE63" s="831"/>
      <c r="DF63" s="832"/>
      <c r="DG63" s="830"/>
      <c r="DH63" s="831"/>
      <c r="DI63" s="831"/>
      <c r="DJ63" s="831"/>
      <c r="DK63" s="832"/>
      <c r="DL63" s="830"/>
      <c r="DM63" s="831"/>
      <c r="DN63" s="831"/>
      <c r="DO63" s="831"/>
      <c r="DP63" s="832"/>
      <c r="DQ63" s="830"/>
      <c r="DR63" s="831"/>
      <c r="DS63" s="831"/>
      <c r="DT63" s="831"/>
      <c r="DU63" s="832"/>
      <c r="DV63" s="892"/>
      <c r="DW63" s="893"/>
      <c r="DX63" s="893"/>
      <c r="DY63" s="893"/>
      <c r="DZ63" s="894"/>
      <c r="EA63" s="246"/>
    </row>
    <row r="64" spans="1:131" s="247" customFormat="1" ht="26.25" customHeight="1" x14ac:dyDescent="0.2">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833"/>
      <c r="BT64" s="834"/>
      <c r="BU64" s="834"/>
      <c r="BV64" s="834"/>
      <c r="BW64" s="834"/>
      <c r="BX64" s="834"/>
      <c r="BY64" s="834"/>
      <c r="BZ64" s="834"/>
      <c r="CA64" s="834"/>
      <c r="CB64" s="834"/>
      <c r="CC64" s="834"/>
      <c r="CD64" s="834"/>
      <c r="CE64" s="834"/>
      <c r="CF64" s="834"/>
      <c r="CG64" s="891"/>
      <c r="CH64" s="830"/>
      <c r="CI64" s="831"/>
      <c r="CJ64" s="831"/>
      <c r="CK64" s="831"/>
      <c r="CL64" s="832"/>
      <c r="CM64" s="830"/>
      <c r="CN64" s="831"/>
      <c r="CO64" s="831"/>
      <c r="CP64" s="831"/>
      <c r="CQ64" s="832"/>
      <c r="CR64" s="830"/>
      <c r="CS64" s="831"/>
      <c r="CT64" s="831"/>
      <c r="CU64" s="831"/>
      <c r="CV64" s="832"/>
      <c r="CW64" s="830"/>
      <c r="CX64" s="831"/>
      <c r="CY64" s="831"/>
      <c r="CZ64" s="831"/>
      <c r="DA64" s="832"/>
      <c r="DB64" s="830"/>
      <c r="DC64" s="831"/>
      <c r="DD64" s="831"/>
      <c r="DE64" s="831"/>
      <c r="DF64" s="832"/>
      <c r="DG64" s="830"/>
      <c r="DH64" s="831"/>
      <c r="DI64" s="831"/>
      <c r="DJ64" s="831"/>
      <c r="DK64" s="832"/>
      <c r="DL64" s="830"/>
      <c r="DM64" s="831"/>
      <c r="DN64" s="831"/>
      <c r="DO64" s="831"/>
      <c r="DP64" s="832"/>
      <c r="DQ64" s="830"/>
      <c r="DR64" s="831"/>
      <c r="DS64" s="831"/>
      <c r="DT64" s="831"/>
      <c r="DU64" s="832"/>
      <c r="DV64" s="892"/>
      <c r="DW64" s="893"/>
      <c r="DX64" s="893"/>
      <c r="DY64" s="893"/>
      <c r="DZ64" s="894"/>
      <c r="EA64" s="246"/>
    </row>
    <row r="65" spans="1:131" s="247" customFormat="1" ht="26.25" customHeight="1" thickBot="1" x14ac:dyDescent="0.25">
      <c r="A65" s="252" t="s">
        <v>433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4"/>
      <c r="BF65" s="264"/>
      <c r="BG65" s="264"/>
      <c r="BH65" s="264"/>
      <c r="BI65" s="264"/>
      <c r="BJ65" s="264"/>
      <c r="BK65" s="264"/>
      <c r="BL65" s="264"/>
      <c r="BM65" s="264"/>
      <c r="BN65" s="264"/>
      <c r="BO65" s="264"/>
      <c r="BP65" s="264"/>
      <c r="BQ65" s="261">
        <v>59</v>
      </c>
      <c r="BR65" s="262"/>
      <c r="BS65" s="833"/>
      <c r="BT65" s="834"/>
      <c r="BU65" s="834"/>
      <c r="BV65" s="834"/>
      <c r="BW65" s="834"/>
      <c r="BX65" s="834"/>
      <c r="BY65" s="834"/>
      <c r="BZ65" s="834"/>
      <c r="CA65" s="834"/>
      <c r="CB65" s="834"/>
      <c r="CC65" s="834"/>
      <c r="CD65" s="834"/>
      <c r="CE65" s="834"/>
      <c r="CF65" s="834"/>
      <c r="CG65" s="891"/>
      <c r="CH65" s="830"/>
      <c r="CI65" s="831"/>
      <c r="CJ65" s="831"/>
      <c r="CK65" s="831"/>
      <c r="CL65" s="832"/>
      <c r="CM65" s="830"/>
      <c r="CN65" s="831"/>
      <c r="CO65" s="831"/>
      <c r="CP65" s="831"/>
      <c r="CQ65" s="832"/>
      <c r="CR65" s="830"/>
      <c r="CS65" s="831"/>
      <c r="CT65" s="831"/>
      <c r="CU65" s="831"/>
      <c r="CV65" s="832"/>
      <c r="CW65" s="830"/>
      <c r="CX65" s="831"/>
      <c r="CY65" s="831"/>
      <c r="CZ65" s="831"/>
      <c r="DA65" s="832"/>
      <c r="DB65" s="830"/>
      <c r="DC65" s="831"/>
      <c r="DD65" s="831"/>
      <c r="DE65" s="831"/>
      <c r="DF65" s="832"/>
      <c r="DG65" s="830"/>
      <c r="DH65" s="831"/>
      <c r="DI65" s="831"/>
      <c r="DJ65" s="831"/>
      <c r="DK65" s="832"/>
      <c r="DL65" s="830"/>
      <c r="DM65" s="831"/>
      <c r="DN65" s="831"/>
      <c r="DO65" s="831"/>
      <c r="DP65" s="832"/>
      <c r="DQ65" s="830"/>
      <c r="DR65" s="831"/>
      <c r="DS65" s="831"/>
      <c r="DT65" s="831"/>
      <c r="DU65" s="832"/>
      <c r="DV65" s="892"/>
      <c r="DW65" s="893"/>
      <c r="DX65" s="893"/>
      <c r="DY65" s="893"/>
      <c r="DZ65" s="894"/>
      <c r="EA65" s="246"/>
    </row>
    <row r="66" spans="1:131" s="247" customFormat="1" ht="26.25" customHeight="1" x14ac:dyDescent="0.2">
      <c r="A66" s="789" t="s">
        <v>434</v>
      </c>
      <c r="B66" s="790"/>
      <c r="C66" s="790"/>
      <c r="D66" s="790"/>
      <c r="E66" s="790"/>
      <c r="F66" s="790"/>
      <c r="G66" s="790"/>
      <c r="H66" s="790"/>
      <c r="I66" s="790"/>
      <c r="J66" s="790"/>
      <c r="K66" s="790"/>
      <c r="L66" s="790"/>
      <c r="M66" s="790"/>
      <c r="N66" s="790"/>
      <c r="O66" s="790"/>
      <c r="P66" s="791"/>
      <c r="Q66" s="766" t="s">
        <v>435</v>
      </c>
      <c r="R66" s="767"/>
      <c r="S66" s="767"/>
      <c r="T66" s="767"/>
      <c r="U66" s="768"/>
      <c r="V66" s="766" t="s">
        <v>399</v>
      </c>
      <c r="W66" s="767"/>
      <c r="X66" s="767"/>
      <c r="Y66" s="767"/>
      <c r="Z66" s="768"/>
      <c r="AA66" s="766" t="s">
        <v>436</v>
      </c>
      <c r="AB66" s="767"/>
      <c r="AC66" s="767"/>
      <c r="AD66" s="767"/>
      <c r="AE66" s="768"/>
      <c r="AF66" s="914" t="s">
        <v>401</v>
      </c>
      <c r="AG66" s="868"/>
      <c r="AH66" s="868"/>
      <c r="AI66" s="868"/>
      <c r="AJ66" s="915"/>
      <c r="AK66" s="766" t="s">
        <v>437</v>
      </c>
      <c r="AL66" s="790"/>
      <c r="AM66" s="790"/>
      <c r="AN66" s="790"/>
      <c r="AO66" s="791"/>
      <c r="AP66" s="766" t="s">
        <v>438</v>
      </c>
      <c r="AQ66" s="767"/>
      <c r="AR66" s="767"/>
      <c r="AS66" s="767"/>
      <c r="AT66" s="768"/>
      <c r="AU66" s="766" t="s">
        <v>439</v>
      </c>
      <c r="AV66" s="767"/>
      <c r="AW66" s="767"/>
      <c r="AX66" s="767"/>
      <c r="AY66" s="768"/>
      <c r="AZ66" s="766" t="s">
        <v>377</v>
      </c>
      <c r="BA66" s="767"/>
      <c r="BB66" s="767"/>
      <c r="BC66" s="767"/>
      <c r="BD66" s="778"/>
      <c r="BE66" s="264"/>
      <c r="BF66" s="264"/>
      <c r="BG66" s="264"/>
      <c r="BH66" s="264"/>
      <c r="BI66" s="264"/>
      <c r="BJ66" s="264"/>
      <c r="BK66" s="264"/>
      <c r="BL66" s="264"/>
      <c r="BM66" s="264"/>
      <c r="BN66" s="264"/>
      <c r="BO66" s="264"/>
      <c r="BP66" s="264"/>
      <c r="BQ66" s="261">
        <v>60</v>
      </c>
      <c r="BR66" s="266"/>
      <c r="BS66" s="925"/>
      <c r="BT66" s="926"/>
      <c r="BU66" s="926"/>
      <c r="BV66" s="926"/>
      <c r="BW66" s="926"/>
      <c r="BX66" s="926"/>
      <c r="BY66" s="926"/>
      <c r="BZ66" s="926"/>
      <c r="CA66" s="926"/>
      <c r="CB66" s="926"/>
      <c r="CC66" s="926"/>
      <c r="CD66" s="926"/>
      <c r="CE66" s="926"/>
      <c r="CF66" s="926"/>
      <c r="CG66" s="927"/>
      <c r="CH66" s="922"/>
      <c r="CI66" s="923"/>
      <c r="CJ66" s="923"/>
      <c r="CK66" s="923"/>
      <c r="CL66" s="924"/>
      <c r="CM66" s="922"/>
      <c r="CN66" s="923"/>
      <c r="CO66" s="923"/>
      <c r="CP66" s="923"/>
      <c r="CQ66" s="924"/>
      <c r="CR66" s="922"/>
      <c r="CS66" s="923"/>
      <c r="CT66" s="923"/>
      <c r="CU66" s="923"/>
      <c r="CV66" s="924"/>
      <c r="CW66" s="922"/>
      <c r="CX66" s="923"/>
      <c r="CY66" s="923"/>
      <c r="CZ66" s="923"/>
      <c r="DA66" s="924"/>
      <c r="DB66" s="922"/>
      <c r="DC66" s="923"/>
      <c r="DD66" s="923"/>
      <c r="DE66" s="923"/>
      <c r="DF66" s="924"/>
      <c r="DG66" s="922"/>
      <c r="DH66" s="923"/>
      <c r="DI66" s="923"/>
      <c r="DJ66" s="923"/>
      <c r="DK66" s="924"/>
      <c r="DL66" s="922"/>
      <c r="DM66" s="923"/>
      <c r="DN66" s="923"/>
      <c r="DO66" s="923"/>
      <c r="DP66" s="924"/>
      <c r="DQ66" s="922"/>
      <c r="DR66" s="923"/>
      <c r="DS66" s="923"/>
      <c r="DT66" s="923"/>
      <c r="DU66" s="924"/>
      <c r="DV66" s="919"/>
      <c r="DW66" s="920"/>
      <c r="DX66" s="920"/>
      <c r="DY66" s="920"/>
      <c r="DZ66" s="921"/>
      <c r="EA66" s="246"/>
    </row>
    <row r="67" spans="1:131" s="247" customFormat="1" ht="26.25" customHeight="1" thickBot="1" x14ac:dyDescent="0.25">
      <c r="A67" s="792"/>
      <c r="B67" s="793"/>
      <c r="C67" s="793"/>
      <c r="D67" s="793"/>
      <c r="E67" s="793"/>
      <c r="F67" s="793"/>
      <c r="G67" s="793"/>
      <c r="H67" s="793"/>
      <c r="I67" s="793"/>
      <c r="J67" s="793"/>
      <c r="K67" s="793"/>
      <c r="L67" s="793"/>
      <c r="M67" s="793"/>
      <c r="N67" s="793"/>
      <c r="O67" s="793"/>
      <c r="P67" s="794"/>
      <c r="Q67" s="769"/>
      <c r="R67" s="770"/>
      <c r="S67" s="770"/>
      <c r="T67" s="770"/>
      <c r="U67" s="771"/>
      <c r="V67" s="769"/>
      <c r="W67" s="770"/>
      <c r="X67" s="770"/>
      <c r="Y67" s="770"/>
      <c r="Z67" s="771"/>
      <c r="AA67" s="769"/>
      <c r="AB67" s="770"/>
      <c r="AC67" s="770"/>
      <c r="AD67" s="770"/>
      <c r="AE67" s="771"/>
      <c r="AF67" s="916"/>
      <c r="AG67" s="871"/>
      <c r="AH67" s="871"/>
      <c r="AI67" s="871"/>
      <c r="AJ67" s="917"/>
      <c r="AK67" s="918"/>
      <c r="AL67" s="793"/>
      <c r="AM67" s="793"/>
      <c r="AN67" s="793"/>
      <c r="AO67" s="794"/>
      <c r="AP67" s="769"/>
      <c r="AQ67" s="770"/>
      <c r="AR67" s="770"/>
      <c r="AS67" s="770"/>
      <c r="AT67" s="771"/>
      <c r="AU67" s="769"/>
      <c r="AV67" s="770"/>
      <c r="AW67" s="770"/>
      <c r="AX67" s="770"/>
      <c r="AY67" s="771"/>
      <c r="AZ67" s="769"/>
      <c r="BA67" s="770"/>
      <c r="BB67" s="770"/>
      <c r="BC67" s="770"/>
      <c r="BD67" s="779"/>
      <c r="BE67" s="264"/>
      <c r="BF67" s="264"/>
      <c r="BG67" s="264"/>
      <c r="BH67" s="264"/>
      <c r="BI67" s="264"/>
      <c r="BJ67" s="264"/>
      <c r="BK67" s="264"/>
      <c r="BL67" s="264"/>
      <c r="BM67" s="264"/>
      <c r="BN67" s="264"/>
      <c r="BO67" s="264"/>
      <c r="BP67" s="264"/>
      <c r="BQ67" s="261">
        <v>61</v>
      </c>
      <c r="BR67" s="266"/>
      <c r="BS67" s="925"/>
      <c r="BT67" s="926"/>
      <c r="BU67" s="926"/>
      <c r="BV67" s="926"/>
      <c r="BW67" s="926"/>
      <c r="BX67" s="926"/>
      <c r="BY67" s="926"/>
      <c r="BZ67" s="926"/>
      <c r="CA67" s="926"/>
      <c r="CB67" s="926"/>
      <c r="CC67" s="926"/>
      <c r="CD67" s="926"/>
      <c r="CE67" s="926"/>
      <c r="CF67" s="926"/>
      <c r="CG67" s="927"/>
      <c r="CH67" s="922"/>
      <c r="CI67" s="923"/>
      <c r="CJ67" s="923"/>
      <c r="CK67" s="923"/>
      <c r="CL67" s="924"/>
      <c r="CM67" s="922"/>
      <c r="CN67" s="923"/>
      <c r="CO67" s="923"/>
      <c r="CP67" s="923"/>
      <c r="CQ67" s="924"/>
      <c r="CR67" s="922"/>
      <c r="CS67" s="923"/>
      <c r="CT67" s="923"/>
      <c r="CU67" s="923"/>
      <c r="CV67" s="924"/>
      <c r="CW67" s="922"/>
      <c r="CX67" s="923"/>
      <c r="CY67" s="923"/>
      <c r="CZ67" s="923"/>
      <c r="DA67" s="924"/>
      <c r="DB67" s="922"/>
      <c r="DC67" s="923"/>
      <c r="DD67" s="923"/>
      <c r="DE67" s="923"/>
      <c r="DF67" s="924"/>
      <c r="DG67" s="922"/>
      <c r="DH67" s="923"/>
      <c r="DI67" s="923"/>
      <c r="DJ67" s="923"/>
      <c r="DK67" s="924"/>
      <c r="DL67" s="922"/>
      <c r="DM67" s="923"/>
      <c r="DN67" s="923"/>
      <c r="DO67" s="923"/>
      <c r="DP67" s="924"/>
      <c r="DQ67" s="922"/>
      <c r="DR67" s="923"/>
      <c r="DS67" s="923"/>
      <c r="DT67" s="923"/>
      <c r="DU67" s="924"/>
      <c r="DV67" s="919"/>
      <c r="DW67" s="920"/>
      <c r="DX67" s="920"/>
      <c r="DY67" s="920"/>
      <c r="DZ67" s="921"/>
      <c r="EA67" s="246"/>
    </row>
    <row r="68" spans="1:131" s="247" customFormat="1" ht="26.25" customHeight="1" thickTop="1" x14ac:dyDescent="0.2">
      <c r="A68" s="258">
        <v>1</v>
      </c>
      <c r="B68" s="931" t="s">
        <v>645</v>
      </c>
      <c r="C68" s="932"/>
      <c r="D68" s="932"/>
      <c r="E68" s="932"/>
      <c r="F68" s="932"/>
      <c r="G68" s="932"/>
      <c r="H68" s="932"/>
      <c r="I68" s="932"/>
      <c r="J68" s="932"/>
      <c r="K68" s="932"/>
      <c r="L68" s="932"/>
      <c r="M68" s="932"/>
      <c r="N68" s="932"/>
      <c r="O68" s="932"/>
      <c r="P68" s="933"/>
      <c r="Q68" s="934">
        <v>18476</v>
      </c>
      <c r="R68" s="928"/>
      <c r="S68" s="928"/>
      <c r="T68" s="928"/>
      <c r="U68" s="928"/>
      <c r="V68" s="928">
        <v>15613</v>
      </c>
      <c r="W68" s="928"/>
      <c r="X68" s="928"/>
      <c r="Y68" s="928"/>
      <c r="Z68" s="928"/>
      <c r="AA68" s="928">
        <v>2863</v>
      </c>
      <c r="AB68" s="928"/>
      <c r="AC68" s="928"/>
      <c r="AD68" s="928"/>
      <c r="AE68" s="928"/>
      <c r="AF68" s="928">
        <v>11205</v>
      </c>
      <c r="AG68" s="928"/>
      <c r="AH68" s="928"/>
      <c r="AI68" s="928"/>
      <c r="AJ68" s="928"/>
      <c r="AK68" s="928">
        <v>249</v>
      </c>
      <c r="AL68" s="928"/>
      <c r="AM68" s="928"/>
      <c r="AN68" s="928"/>
      <c r="AO68" s="928"/>
      <c r="AP68" s="928">
        <v>38780</v>
      </c>
      <c r="AQ68" s="928"/>
      <c r="AR68" s="928"/>
      <c r="AS68" s="928"/>
      <c r="AT68" s="928"/>
      <c r="AU68" s="928">
        <v>162</v>
      </c>
      <c r="AV68" s="928"/>
      <c r="AW68" s="928"/>
      <c r="AX68" s="928"/>
      <c r="AY68" s="928"/>
      <c r="AZ68" s="929"/>
      <c r="BA68" s="929"/>
      <c r="BB68" s="929"/>
      <c r="BC68" s="929"/>
      <c r="BD68" s="930"/>
      <c r="BE68" s="264"/>
      <c r="BF68" s="264"/>
      <c r="BG68" s="264"/>
      <c r="BH68" s="264"/>
      <c r="BI68" s="264"/>
      <c r="BJ68" s="264"/>
      <c r="BK68" s="264"/>
      <c r="BL68" s="264"/>
      <c r="BM68" s="264"/>
      <c r="BN68" s="264"/>
      <c r="BO68" s="264"/>
      <c r="BP68" s="264"/>
      <c r="BQ68" s="261">
        <v>62</v>
      </c>
      <c r="BR68" s="266"/>
      <c r="BS68" s="925"/>
      <c r="BT68" s="926"/>
      <c r="BU68" s="926"/>
      <c r="BV68" s="926"/>
      <c r="BW68" s="926"/>
      <c r="BX68" s="926"/>
      <c r="BY68" s="926"/>
      <c r="BZ68" s="926"/>
      <c r="CA68" s="926"/>
      <c r="CB68" s="926"/>
      <c r="CC68" s="926"/>
      <c r="CD68" s="926"/>
      <c r="CE68" s="926"/>
      <c r="CF68" s="926"/>
      <c r="CG68" s="927"/>
      <c r="CH68" s="922"/>
      <c r="CI68" s="923"/>
      <c r="CJ68" s="923"/>
      <c r="CK68" s="923"/>
      <c r="CL68" s="924"/>
      <c r="CM68" s="922"/>
      <c r="CN68" s="923"/>
      <c r="CO68" s="923"/>
      <c r="CP68" s="923"/>
      <c r="CQ68" s="924"/>
      <c r="CR68" s="922"/>
      <c r="CS68" s="923"/>
      <c r="CT68" s="923"/>
      <c r="CU68" s="923"/>
      <c r="CV68" s="924"/>
      <c r="CW68" s="922"/>
      <c r="CX68" s="923"/>
      <c r="CY68" s="923"/>
      <c r="CZ68" s="923"/>
      <c r="DA68" s="924"/>
      <c r="DB68" s="922"/>
      <c r="DC68" s="923"/>
      <c r="DD68" s="923"/>
      <c r="DE68" s="923"/>
      <c r="DF68" s="924"/>
      <c r="DG68" s="922"/>
      <c r="DH68" s="923"/>
      <c r="DI68" s="923"/>
      <c r="DJ68" s="923"/>
      <c r="DK68" s="924"/>
      <c r="DL68" s="922"/>
      <c r="DM68" s="923"/>
      <c r="DN68" s="923"/>
      <c r="DO68" s="923"/>
      <c r="DP68" s="924"/>
      <c r="DQ68" s="922"/>
      <c r="DR68" s="923"/>
      <c r="DS68" s="923"/>
      <c r="DT68" s="923"/>
      <c r="DU68" s="924"/>
      <c r="DV68" s="919"/>
      <c r="DW68" s="920"/>
      <c r="DX68" s="920"/>
      <c r="DY68" s="920"/>
      <c r="DZ68" s="921"/>
      <c r="EA68" s="246"/>
    </row>
    <row r="69" spans="1:131" s="247" customFormat="1" ht="26.25" customHeight="1" x14ac:dyDescent="0.2">
      <c r="A69" s="260">
        <v>2</v>
      </c>
      <c r="B69" s="935" t="s">
        <v>646</v>
      </c>
      <c r="C69" s="936"/>
      <c r="D69" s="936"/>
      <c r="E69" s="936"/>
      <c r="F69" s="936"/>
      <c r="G69" s="936"/>
      <c r="H69" s="936"/>
      <c r="I69" s="936"/>
      <c r="J69" s="936"/>
      <c r="K69" s="936"/>
      <c r="L69" s="936"/>
      <c r="M69" s="936"/>
      <c r="N69" s="936"/>
      <c r="O69" s="936"/>
      <c r="P69" s="937"/>
      <c r="Q69" s="938">
        <v>1753</v>
      </c>
      <c r="R69" s="886"/>
      <c r="S69" s="886"/>
      <c r="T69" s="886"/>
      <c r="U69" s="886"/>
      <c r="V69" s="886">
        <v>1380</v>
      </c>
      <c r="W69" s="886"/>
      <c r="X69" s="886"/>
      <c r="Y69" s="886"/>
      <c r="Z69" s="886"/>
      <c r="AA69" s="886">
        <v>373</v>
      </c>
      <c r="AB69" s="886"/>
      <c r="AC69" s="886"/>
      <c r="AD69" s="886"/>
      <c r="AE69" s="886"/>
      <c r="AF69" s="886">
        <v>373</v>
      </c>
      <c r="AG69" s="886"/>
      <c r="AH69" s="886"/>
      <c r="AI69" s="886"/>
      <c r="AJ69" s="886"/>
      <c r="AK69" s="886">
        <v>0</v>
      </c>
      <c r="AL69" s="886"/>
      <c r="AM69" s="886"/>
      <c r="AN69" s="886"/>
      <c r="AO69" s="886"/>
      <c r="AP69" s="886">
        <v>0</v>
      </c>
      <c r="AQ69" s="886"/>
      <c r="AR69" s="886"/>
      <c r="AS69" s="886"/>
      <c r="AT69" s="886"/>
      <c r="AU69" s="886">
        <v>0</v>
      </c>
      <c r="AV69" s="886"/>
      <c r="AW69" s="886"/>
      <c r="AX69" s="886"/>
      <c r="AY69" s="886"/>
      <c r="AZ69" s="939"/>
      <c r="BA69" s="939"/>
      <c r="BB69" s="939"/>
      <c r="BC69" s="939"/>
      <c r="BD69" s="940"/>
      <c r="BE69" s="264"/>
      <c r="BF69" s="264"/>
      <c r="BG69" s="264"/>
      <c r="BH69" s="264"/>
      <c r="BI69" s="264"/>
      <c r="BJ69" s="264"/>
      <c r="BK69" s="264"/>
      <c r="BL69" s="264"/>
      <c r="BM69" s="264"/>
      <c r="BN69" s="264"/>
      <c r="BO69" s="264"/>
      <c r="BP69" s="264"/>
      <c r="BQ69" s="261">
        <v>63</v>
      </c>
      <c r="BR69" s="266"/>
      <c r="BS69" s="925"/>
      <c r="BT69" s="926"/>
      <c r="BU69" s="926"/>
      <c r="BV69" s="926"/>
      <c r="BW69" s="926"/>
      <c r="BX69" s="926"/>
      <c r="BY69" s="926"/>
      <c r="BZ69" s="926"/>
      <c r="CA69" s="926"/>
      <c r="CB69" s="926"/>
      <c r="CC69" s="926"/>
      <c r="CD69" s="926"/>
      <c r="CE69" s="926"/>
      <c r="CF69" s="926"/>
      <c r="CG69" s="927"/>
      <c r="CH69" s="922"/>
      <c r="CI69" s="923"/>
      <c r="CJ69" s="923"/>
      <c r="CK69" s="923"/>
      <c r="CL69" s="924"/>
      <c r="CM69" s="922"/>
      <c r="CN69" s="923"/>
      <c r="CO69" s="923"/>
      <c r="CP69" s="923"/>
      <c r="CQ69" s="924"/>
      <c r="CR69" s="922"/>
      <c r="CS69" s="923"/>
      <c r="CT69" s="923"/>
      <c r="CU69" s="923"/>
      <c r="CV69" s="924"/>
      <c r="CW69" s="922"/>
      <c r="CX69" s="923"/>
      <c r="CY69" s="923"/>
      <c r="CZ69" s="923"/>
      <c r="DA69" s="924"/>
      <c r="DB69" s="922"/>
      <c r="DC69" s="923"/>
      <c r="DD69" s="923"/>
      <c r="DE69" s="923"/>
      <c r="DF69" s="924"/>
      <c r="DG69" s="922"/>
      <c r="DH69" s="923"/>
      <c r="DI69" s="923"/>
      <c r="DJ69" s="923"/>
      <c r="DK69" s="924"/>
      <c r="DL69" s="922"/>
      <c r="DM69" s="923"/>
      <c r="DN69" s="923"/>
      <c r="DO69" s="923"/>
      <c r="DP69" s="924"/>
      <c r="DQ69" s="922"/>
      <c r="DR69" s="923"/>
      <c r="DS69" s="923"/>
      <c r="DT69" s="923"/>
      <c r="DU69" s="924"/>
      <c r="DV69" s="919"/>
      <c r="DW69" s="920"/>
      <c r="DX69" s="920"/>
      <c r="DY69" s="920"/>
      <c r="DZ69" s="921"/>
      <c r="EA69" s="246"/>
    </row>
    <row r="70" spans="1:131" s="247" customFormat="1" ht="26.25" customHeight="1" x14ac:dyDescent="0.2">
      <c r="A70" s="260">
        <v>3</v>
      </c>
      <c r="B70" s="935" t="s">
        <v>647</v>
      </c>
      <c r="C70" s="936"/>
      <c r="D70" s="936"/>
      <c r="E70" s="936"/>
      <c r="F70" s="936"/>
      <c r="G70" s="936"/>
      <c r="H70" s="936"/>
      <c r="I70" s="936"/>
      <c r="J70" s="936"/>
      <c r="K70" s="936"/>
      <c r="L70" s="936"/>
      <c r="M70" s="936"/>
      <c r="N70" s="936"/>
      <c r="O70" s="936"/>
      <c r="P70" s="937"/>
      <c r="Q70" s="938">
        <v>799421</v>
      </c>
      <c r="R70" s="886"/>
      <c r="S70" s="886"/>
      <c r="T70" s="886"/>
      <c r="U70" s="886"/>
      <c r="V70" s="886">
        <v>750629</v>
      </c>
      <c r="W70" s="886"/>
      <c r="X70" s="886"/>
      <c r="Y70" s="886"/>
      <c r="Z70" s="886"/>
      <c r="AA70" s="886">
        <v>48792</v>
      </c>
      <c r="AB70" s="886"/>
      <c r="AC70" s="886"/>
      <c r="AD70" s="886"/>
      <c r="AE70" s="886"/>
      <c r="AF70" s="886">
        <v>48793</v>
      </c>
      <c r="AG70" s="886"/>
      <c r="AH70" s="886"/>
      <c r="AI70" s="886"/>
      <c r="AJ70" s="886"/>
      <c r="AK70" s="886">
        <v>0</v>
      </c>
      <c r="AL70" s="886"/>
      <c r="AM70" s="886"/>
      <c r="AN70" s="886"/>
      <c r="AO70" s="886"/>
      <c r="AP70" s="886">
        <v>0</v>
      </c>
      <c r="AQ70" s="886"/>
      <c r="AR70" s="886"/>
      <c r="AS70" s="886"/>
      <c r="AT70" s="886"/>
      <c r="AU70" s="886">
        <v>0</v>
      </c>
      <c r="AV70" s="886"/>
      <c r="AW70" s="886"/>
      <c r="AX70" s="886"/>
      <c r="AY70" s="886"/>
      <c r="AZ70" s="939"/>
      <c r="BA70" s="939"/>
      <c r="BB70" s="939"/>
      <c r="BC70" s="939"/>
      <c r="BD70" s="940"/>
      <c r="BE70" s="264"/>
      <c r="BF70" s="264"/>
      <c r="BG70" s="264"/>
      <c r="BH70" s="264"/>
      <c r="BI70" s="264"/>
      <c r="BJ70" s="264"/>
      <c r="BK70" s="264"/>
      <c r="BL70" s="264"/>
      <c r="BM70" s="264"/>
      <c r="BN70" s="264"/>
      <c r="BO70" s="264"/>
      <c r="BP70" s="264"/>
      <c r="BQ70" s="261">
        <v>64</v>
      </c>
      <c r="BR70" s="266"/>
      <c r="BS70" s="925"/>
      <c r="BT70" s="926"/>
      <c r="BU70" s="926"/>
      <c r="BV70" s="926"/>
      <c r="BW70" s="926"/>
      <c r="BX70" s="926"/>
      <c r="BY70" s="926"/>
      <c r="BZ70" s="926"/>
      <c r="CA70" s="926"/>
      <c r="CB70" s="926"/>
      <c r="CC70" s="926"/>
      <c r="CD70" s="926"/>
      <c r="CE70" s="926"/>
      <c r="CF70" s="926"/>
      <c r="CG70" s="927"/>
      <c r="CH70" s="922"/>
      <c r="CI70" s="923"/>
      <c r="CJ70" s="923"/>
      <c r="CK70" s="923"/>
      <c r="CL70" s="924"/>
      <c r="CM70" s="922"/>
      <c r="CN70" s="923"/>
      <c r="CO70" s="923"/>
      <c r="CP70" s="923"/>
      <c r="CQ70" s="924"/>
      <c r="CR70" s="922"/>
      <c r="CS70" s="923"/>
      <c r="CT70" s="923"/>
      <c r="CU70" s="923"/>
      <c r="CV70" s="924"/>
      <c r="CW70" s="922"/>
      <c r="CX70" s="923"/>
      <c r="CY70" s="923"/>
      <c r="CZ70" s="923"/>
      <c r="DA70" s="924"/>
      <c r="DB70" s="922"/>
      <c r="DC70" s="923"/>
      <c r="DD70" s="923"/>
      <c r="DE70" s="923"/>
      <c r="DF70" s="924"/>
      <c r="DG70" s="922"/>
      <c r="DH70" s="923"/>
      <c r="DI70" s="923"/>
      <c r="DJ70" s="923"/>
      <c r="DK70" s="924"/>
      <c r="DL70" s="922"/>
      <c r="DM70" s="923"/>
      <c r="DN70" s="923"/>
      <c r="DO70" s="923"/>
      <c r="DP70" s="924"/>
      <c r="DQ70" s="922"/>
      <c r="DR70" s="923"/>
      <c r="DS70" s="923"/>
      <c r="DT70" s="923"/>
      <c r="DU70" s="924"/>
      <c r="DV70" s="919"/>
      <c r="DW70" s="920"/>
      <c r="DX70" s="920"/>
      <c r="DY70" s="920"/>
      <c r="DZ70" s="921"/>
      <c r="EA70" s="246"/>
    </row>
    <row r="71" spans="1:131" s="247" customFormat="1" ht="26.25" customHeight="1" x14ac:dyDescent="0.2">
      <c r="A71" s="260">
        <v>4</v>
      </c>
      <c r="B71" s="935" t="s">
        <v>648</v>
      </c>
      <c r="C71" s="936"/>
      <c r="D71" s="936"/>
      <c r="E71" s="936"/>
      <c r="F71" s="936"/>
      <c r="G71" s="936"/>
      <c r="H71" s="936"/>
      <c r="I71" s="936"/>
      <c r="J71" s="936"/>
      <c r="K71" s="936"/>
      <c r="L71" s="936"/>
      <c r="M71" s="936"/>
      <c r="N71" s="936"/>
      <c r="O71" s="936"/>
      <c r="P71" s="937"/>
      <c r="Q71" s="938">
        <v>2517</v>
      </c>
      <c r="R71" s="886"/>
      <c r="S71" s="886"/>
      <c r="T71" s="886"/>
      <c r="U71" s="886"/>
      <c r="V71" s="886">
        <v>2456</v>
      </c>
      <c r="W71" s="886"/>
      <c r="X71" s="886"/>
      <c r="Y71" s="886"/>
      <c r="Z71" s="886"/>
      <c r="AA71" s="886">
        <v>61</v>
      </c>
      <c r="AB71" s="886"/>
      <c r="AC71" s="886"/>
      <c r="AD71" s="886"/>
      <c r="AE71" s="886"/>
      <c r="AF71" s="886">
        <v>612</v>
      </c>
      <c r="AG71" s="886"/>
      <c r="AH71" s="886"/>
      <c r="AI71" s="886"/>
      <c r="AJ71" s="886"/>
      <c r="AK71" s="886">
        <v>35</v>
      </c>
      <c r="AL71" s="886"/>
      <c r="AM71" s="886"/>
      <c r="AN71" s="886"/>
      <c r="AO71" s="886"/>
      <c r="AP71" s="886">
        <v>82</v>
      </c>
      <c r="AQ71" s="886"/>
      <c r="AR71" s="886"/>
      <c r="AS71" s="886"/>
      <c r="AT71" s="886"/>
      <c r="AU71" s="886">
        <v>0</v>
      </c>
      <c r="AV71" s="886"/>
      <c r="AW71" s="886"/>
      <c r="AX71" s="886"/>
      <c r="AY71" s="886"/>
      <c r="AZ71" s="939"/>
      <c r="BA71" s="939"/>
      <c r="BB71" s="939"/>
      <c r="BC71" s="939"/>
      <c r="BD71" s="940"/>
      <c r="BE71" s="264"/>
      <c r="BF71" s="264"/>
      <c r="BG71" s="264"/>
      <c r="BH71" s="264"/>
      <c r="BI71" s="264"/>
      <c r="BJ71" s="264"/>
      <c r="BK71" s="264"/>
      <c r="BL71" s="264"/>
      <c r="BM71" s="264"/>
      <c r="BN71" s="264"/>
      <c r="BO71" s="264"/>
      <c r="BP71" s="264"/>
      <c r="BQ71" s="261">
        <v>65</v>
      </c>
      <c r="BR71" s="266"/>
      <c r="BS71" s="925"/>
      <c r="BT71" s="926"/>
      <c r="BU71" s="926"/>
      <c r="BV71" s="926"/>
      <c r="BW71" s="926"/>
      <c r="BX71" s="926"/>
      <c r="BY71" s="926"/>
      <c r="BZ71" s="926"/>
      <c r="CA71" s="926"/>
      <c r="CB71" s="926"/>
      <c r="CC71" s="926"/>
      <c r="CD71" s="926"/>
      <c r="CE71" s="926"/>
      <c r="CF71" s="926"/>
      <c r="CG71" s="927"/>
      <c r="CH71" s="922"/>
      <c r="CI71" s="923"/>
      <c r="CJ71" s="923"/>
      <c r="CK71" s="923"/>
      <c r="CL71" s="924"/>
      <c r="CM71" s="922"/>
      <c r="CN71" s="923"/>
      <c r="CO71" s="923"/>
      <c r="CP71" s="923"/>
      <c r="CQ71" s="924"/>
      <c r="CR71" s="922"/>
      <c r="CS71" s="923"/>
      <c r="CT71" s="923"/>
      <c r="CU71" s="923"/>
      <c r="CV71" s="924"/>
      <c r="CW71" s="922"/>
      <c r="CX71" s="923"/>
      <c r="CY71" s="923"/>
      <c r="CZ71" s="923"/>
      <c r="DA71" s="924"/>
      <c r="DB71" s="922"/>
      <c r="DC71" s="923"/>
      <c r="DD71" s="923"/>
      <c r="DE71" s="923"/>
      <c r="DF71" s="924"/>
      <c r="DG71" s="922"/>
      <c r="DH71" s="923"/>
      <c r="DI71" s="923"/>
      <c r="DJ71" s="923"/>
      <c r="DK71" s="924"/>
      <c r="DL71" s="922"/>
      <c r="DM71" s="923"/>
      <c r="DN71" s="923"/>
      <c r="DO71" s="923"/>
      <c r="DP71" s="924"/>
      <c r="DQ71" s="922"/>
      <c r="DR71" s="923"/>
      <c r="DS71" s="923"/>
      <c r="DT71" s="923"/>
      <c r="DU71" s="924"/>
      <c r="DV71" s="919"/>
      <c r="DW71" s="920"/>
      <c r="DX71" s="920"/>
      <c r="DY71" s="920"/>
      <c r="DZ71" s="921"/>
      <c r="EA71" s="246"/>
    </row>
    <row r="72" spans="1:131" s="247" customFormat="1" ht="26.25" customHeight="1" x14ac:dyDescent="0.2">
      <c r="A72" s="260">
        <v>5</v>
      </c>
      <c r="B72" s="935"/>
      <c r="C72" s="936"/>
      <c r="D72" s="936"/>
      <c r="E72" s="936"/>
      <c r="F72" s="936"/>
      <c r="G72" s="936"/>
      <c r="H72" s="936"/>
      <c r="I72" s="936"/>
      <c r="J72" s="936"/>
      <c r="K72" s="936"/>
      <c r="L72" s="936"/>
      <c r="M72" s="936"/>
      <c r="N72" s="936"/>
      <c r="O72" s="936"/>
      <c r="P72" s="937"/>
      <c r="Q72" s="938"/>
      <c r="R72" s="886"/>
      <c r="S72" s="886"/>
      <c r="T72" s="886"/>
      <c r="U72" s="886"/>
      <c r="V72" s="886"/>
      <c r="W72" s="886"/>
      <c r="X72" s="886"/>
      <c r="Y72" s="886"/>
      <c r="Z72" s="886"/>
      <c r="AA72" s="886"/>
      <c r="AB72" s="886"/>
      <c r="AC72" s="886"/>
      <c r="AD72" s="886"/>
      <c r="AE72" s="886"/>
      <c r="AF72" s="886"/>
      <c r="AG72" s="886"/>
      <c r="AH72" s="886"/>
      <c r="AI72" s="886"/>
      <c r="AJ72" s="886"/>
      <c r="AK72" s="886"/>
      <c r="AL72" s="886"/>
      <c r="AM72" s="886"/>
      <c r="AN72" s="886"/>
      <c r="AO72" s="886"/>
      <c r="AP72" s="886"/>
      <c r="AQ72" s="886"/>
      <c r="AR72" s="886"/>
      <c r="AS72" s="886"/>
      <c r="AT72" s="886"/>
      <c r="AU72" s="886"/>
      <c r="AV72" s="886"/>
      <c r="AW72" s="886"/>
      <c r="AX72" s="886"/>
      <c r="AY72" s="886"/>
      <c r="AZ72" s="939"/>
      <c r="BA72" s="939"/>
      <c r="BB72" s="939"/>
      <c r="BC72" s="939"/>
      <c r="BD72" s="940"/>
      <c r="BE72" s="264"/>
      <c r="BF72" s="264"/>
      <c r="BG72" s="264"/>
      <c r="BH72" s="264"/>
      <c r="BI72" s="264"/>
      <c r="BJ72" s="264"/>
      <c r="BK72" s="264"/>
      <c r="BL72" s="264"/>
      <c r="BM72" s="264"/>
      <c r="BN72" s="264"/>
      <c r="BO72" s="264"/>
      <c r="BP72" s="264"/>
      <c r="BQ72" s="261">
        <v>66</v>
      </c>
      <c r="BR72" s="266"/>
      <c r="BS72" s="925"/>
      <c r="BT72" s="926"/>
      <c r="BU72" s="926"/>
      <c r="BV72" s="926"/>
      <c r="BW72" s="926"/>
      <c r="BX72" s="926"/>
      <c r="BY72" s="926"/>
      <c r="BZ72" s="926"/>
      <c r="CA72" s="926"/>
      <c r="CB72" s="926"/>
      <c r="CC72" s="926"/>
      <c r="CD72" s="926"/>
      <c r="CE72" s="926"/>
      <c r="CF72" s="926"/>
      <c r="CG72" s="927"/>
      <c r="CH72" s="922"/>
      <c r="CI72" s="923"/>
      <c r="CJ72" s="923"/>
      <c r="CK72" s="923"/>
      <c r="CL72" s="924"/>
      <c r="CM72" s="922"/>
      <c r="CN72" s="923"/>
      <c r="CO72" s="923"/>
      <c r="CP72" s="923"/>
      <c r="CQ72" s="924"/>
      <c r="CR72" s="922"/>
      <c r="CS72" s="923"/>
      <c r="CT72" s="923"/>
      <c r="CU72" s="923"/>
      <c r="CV72" s="924"/>
      <c r="CW72" s="922"/>
      <c r="CX72" s="923"/>
      <c r="CY72" s="923"/>
      <c r="CZ72" s="923"/>
      <c r="DA72" s="924"/>
      <c r="DB72" s="922"/>
      <c r="DC72" s="923"/>
      <c r="DD72" s="923"/>
      <c r="DE72" s="923"/>
      <c r="DF72" s="924"/>
      <c r="DG72" s="922"/>
      <c r="DH72" s="923"/>
      <c r="DI72" s="923"/>
      <c r="DJ72" s="923"/>
      <c r="DK72" s="924"/>
      <c r="DL72" s="922"/>
      <c r="DM72" s="923"/>
      <c r="DN72" s="923"/>
      <c r="DO72" s="923"/>
      <c r="DP72" s="924"/>
      <c r="DQ72" s="922"/>
      <c r="DR72" s="923"/>
      <c r="DS72" s="923"/>
      <c r="DT72" s="923"/>
      <c r="DU72" s="924"/>
      <c r="DV72" s="919"/>
      <c r="DW72" s="920"/>
      <c r="DX72" s="920"/>
      <c r="DY72" s="920"/>
      <c r="DZ72" s="921"/>
      <c r="EA72" s="246"/>
    </row>
    <row r="73" spans="1:131" s="247" customFormat="1" ht="26.25" customHeight="1" x14ac:dyDescent="0.2">
      <c r="A73" s="260">
        <v>6</v>
      </c>
      <c r="B73" s="935"/>
      <c r="C73" s="936"/>
      <c r="D73" s="936"/>
      <c r="E73" s="936"/>
      <c r="F73" s="936"/>
      <c r="G73" s="936"/>
      <c r="H73" s="936"/>
      <c r="I73" s="936"/>
      <c r="J73" s="936"/>
      <c r="K73" s="936"/>
      <c r="L73" s="936"/>
      <c r="M73" s="936"/>
      <c r="N73" s="936"/>
      <c r="O73" s="936"/>
      <c r="P73" s="937"/>
      <c r="Q73" s="938"/>
      <c r="R73" s="886"/>
      <c r="S73" s="886"/>
      <c r="T73" s="886"/>
      <c r="U73" s="886"/>
      <c r="V73" s="886"/>
      <c r="W73" s="886"/>
      <c r="X73" s="886"/>
      <c r="Y73" s="886"/>
      <c r="Z73" s="886"/>
      <c r="AA73" s="886"/>
      <c r="AB73" s="886"/>
      <c r="AC73" s="886"/>
      <c r="AD73" s="886"/>
      <c r="AE73" s="886"/>
      <c r="AF73" s="886"/>
      <c r="AG73" s="886"/>
      <c r="AH73" s="886"/>
      <c r="AI73" s="886"/>
      <c r="AJ73" s="886"/>
      <c r="AK73" s="886"/>
      <c r="AL73" s="886"/>
      <c r="AM73" s="886"/>
      <c r="AN73" s="886"/>
      <c r="AO73" s="886"/>
      <c r="AP73" s="886"/>
      <c r="AQ73" s="886"/>
      <c r="AR73" s="886"/>
      <c r="AS73" s="886"/>
      <c r="AT73" s="886"/>
      <c r="AU73" s="886"/>
      <c r="AV73" s="886"/>
      <c r="AW73" s="886"/>
      <c r="AX73" s="886"/>
      <c r="AY73" s="886"/>
      <c r="AZ73" s="939"/>
      <c r="BA73" s="939"/>
      <c r="BB73" s="939"/>
      <c r="BC73" s="939"/>
      <c r="BD73" s="940"/>
      <c r="BE73" s="264"/>
      <c r="BF73" s="264"/>
      <c r="BG73" s="264"/>
      <c r="BH73" s="264"/>
      <c r="BI73" s="264"/>
      <c r="BJ73" s="264"/>
      <c r="BK73" s="264"/>
      <c r="BL73" s="264"/>
      <c r="BM73" s="264"/>
      <c r="BN73" s="264"/>
      <c r="BO73" s="264"/>
      <c r="BP73" s="264"/>
      <c r="BQ73" s="261">
        <v>67</v>
      </c>
      <c r="BR73" s="266"/>
      <c r="BS73" s="925"/>
      <c r="BT73" s="926"/>
      <c r="BU73" s="926"/>
      <c r="BV73" s="926"/>
      <c r="BW73" s="926"/>
      <c r="BX73" s="926"/>
      <c r="BY73" s="926"/>
      <c r="BZ73" s="926"/>
      <c r="CA73" s="926"/>
      <c r="CB73" s="926"/>
      <c r="CC73" s="926"/>
      <c r="CD73" s="926"/>
      <c r="CE73" s="926"/>
      <c r="CF73" s="926"/>
      <c r="CG73" s="927"/>
      <c r="CH73" s="922"/>
      <c r="CI73" s="923"/>
      <c r="CJ73" s="923"/>
      <c r="CK73" s="923"/>
      <c r="CL73" s="924"/>
      <c r="CM73" s="922"/>
      <c r="CN73" s="923"/>
      <c r="CO73" s="923"/>
      <c r="CP73" s="923"/>
      <c r="CQ73" s="924"/>
      <c r="CR73" s="922"/>
      <c r="CS73" s="923"/>
      <c r="CT73" s="923"/>
      <c r="CU73" s="923"/>
      <c r="CV73" s="924"/>
      <c r="CW73" s="922"/>
      <c r="CX73" s="923"/>
      <c r="CY73" s="923"/>
      <c r="CZ73" s="923"/>
      <c r="DA73" s="924"/>
      <c r="DB73" s="922"/>
      <c r="DC73" s="923"/>
      <c r="DD73" s="923"/>
      <c r="DE73" s="923"/>
      <c r="DF73" s="924"/>
      <c r="DG73" s="922"/>
      <c r="DH73" s="923"/>
      <c r="DI73" s="923"/>
      <c r="DJ73" s="923"/>
      <c r="DK73" s="924"/>
      <c r="DL73" s="922"/>
      <c r="DM73" s="923"/>
      <c r="DN73" s="923"/>
      <c r="DO73" s="923"/>
      <c r="DP73" s="924"/>
      <c r="DQ73" s="922"/>
      <c r="DR73" s="923"/>
      <c r="DS73" s="923"/>
      <c r="DT73" s="923"/>
      <c r="DU73" s="924"/>
      <c r="DV73" s="919"/>
      <c r="DW73" s="920"/>
      <c r="DX73" s="920"/>
      <c r="DY73" s="920"/>
      <c r="DZ73" s="921"/>
      <c r="EA73" s="246"/>
    </row>
    <row r="74" spans="1:131" s="247" customFormat="1" ht="26.25" customHeight="1" x14ac:dyDescent="0.2">
      <c r="A74" s="260">
        <v>7</v>
      </c>
      <c r="B74" s="935"/>
      <c r="C74" s="936"/>
      <c r="D74" s="936"/>
      <c r="E74" s="936"/>
      <c r="F74" s="936"/>
      <c r="G74" s="936"/>
      <c r="H74" s="936"/>
      <c r="I74" s="936"/>
      <c r="J74" s="936"/>
      <c r="K74" s="936"/>
      <c r="L74" s="936"/>
      <c r="M74" s="936"/>
      <c r="N74" s="936"/>
      <c r="O74" s="936"/>
      <c r="P74" s="937"/>
      <c r="Q74" s="938"/>
      <c r="R74" s="886"/>
      <c r="S74" s="886"/>
      <c r="T74" s="886"/>
      <c r="U74" s="886"/>
      <c r="V74" s="886"/>
      <c r="W74" s="886"/>
      <c r="X74" s="886"/>
      <c r="Y74" s="886"/>
      <c r="Z74" s="886"/>
      <c r="AA74" s="886"/>
      <c r="AB74" s="886"/>
      <c r="AC74" s="886"/>
      <c r="AD74" s="886"/>
      <c r="AE74" s="886"/>
      <c r="AF74" s="886"/>
      <c r="AG74" s="886"/>
      <c r="AH74" s="886"/>
      <c r="AI74" s="886"/>
      <c r="AJ74" s="886"/>
      <c r="AK74" s="886"/>
      <c r="AL74" s="886"/>
      <c r="AM74" s="886"/>
      <c r="AN74" s="886"/>
      <c r="AO74" s="886"/>
      <c r="AP74" s="886"/>
      <c r="AQ74" s="886"/>
      <c r="AR74" s="886"/>
      <c r="AS74" s="886"/>
      <c r="AT74" s="886"/>
      <c r="AU74" s="886"/>
      <c r="AV74" s="886"/>
      <c r="AW74" s="886"/>
      <c r="AX74" s="886"/>
      <c r="AY74" s="886"/>
      <c r="AZ74" s="939"/>
      <c r="BA74" s="939"/>
      <c r="BB74" s="939"/>
      <c r="BC74" s="939"/>
      <c r="BD74" s="940"/>
      <c r="BE74" s="264"/>
      <c r="BF74" s="264"/>
      <c r="BG74" s="264"/>
      <c r="BH74" s="264"/>
      <c r="BI74" s="264"/>
      <c r="BJ74" s="264"/>
      <c r="BK74" s="264"/>
      <c r="BL74" s="264"/>
      <c r="BM74" s="264"/>
      <c r="BN74" s="264"/>
      <c r="BO74" s="264"/>
      <c r="BP74" s="264"/>
      <c r="BQ74" s="261">
        <v>68</v>
      </c>
      <c r="BR74" s="266"/>
      <c r="BS74" s="925"/>
      <c r="BT74" s="926"/>
      <c r="BU74" s="926"/>
      <c r="BV74" s="926"/>
      <c r="BW74" s="926"/>
      <c r="BX74" s="926"/>
      <c r="BY74" s="926"/>
      <c r="BZ74" s="926"/>
      <c r="CA74" s="926"/>
      <c r="CB74" s="926"/>
      <c r="CC74" s="926"/>
      <c r="CD74" s="926"/>
      <c r="CE74" s="926"/>
      <c r="CF74" s="926"/>
      <c r="CG74" s="927"/>
      <c r="CH74" s="922"/>
      <c r="CI74" s="923"/>
      <c r="CJ74" s="923"/>
      <c r="CK74" s="923"/>
      <c r="CL74" s="924"/>
      <c r="CM74" s="922"/>
      <c r="CN74" s="923"/>
      <c r="CO74" s="923"/>
      <c r="CP74" s="923"/>
      <c r="CQ74" s="924"/>
      <c r="CR74" s="922"/>
      <c r="CS74" s="923"/>
      <c r="CT74" s="923"/>
      <c r="CU74" s="923"/>
      <c r="CV74" s="924"/>
      <c r="CW74" s="922"/>
      <c r="CX74" s="923"/>
      <c r="CY74" s="923"/>
      <c r="CZ74" s="923"/>
      <c r="DA74" s="924"/>
      <c r="DB74" s="922"/>
      <c r="DC74" s="923"/>
      <c r="DD74" s="923"/>
      <c r="DE74" s="923"/>
      <c r="DF74" s="924"/>
      <c r="DG74" s="922"/>
      <c r="DH74" s="923"/>
      <c r="DI74" s="923"/>
      <c r="DJ74" s="923"/>
      <c r="DK74" s="924"/>
      <c r="DL74" s="922"/>
      <c r="DM74" s="923"/>
      <c r="DN74" s="923"/>
      <c r="DO74" s="923"/>
      <c r="DP74" s="924"/>
      <c r="DQ74" s="922"/>
      <c r="DR74" s="923"/>
      <c r="DS74" s="923"/>
      <c r="DT74" s="923"/>
      <c r="DU74" s="924"/>
      <c r="DV74" s="919"/>
      <c r="DW74" s="920"/>
      <c r="DX74" s="920"/>
      <c r="DY74" s="920"/>
      <c r="DZ74" s="921"/>
      <c r="EA74" s="246"/>
    </row>
    <row r="75" spans="1:131" s="247" customFormat="1" ht="26.25" customHeight="1" x14ac:dyDescent="0.2">
      <c r="A75" s="260">
        <v>8</v>
      </c>
      <c r="B75" s="935"/>
      <c r="C75" s="936"/>
      <c r="D75" s="936"/>
      <c r="E75" s="936"/>
      <c r="F75" s="936"/>
      <c r="G75" s="936"/>
      <c r="H75" s="936"/>
      <c r="I75" s="936"/>
      <c r="J75" s="936"/>
      <c r="K75" s="936"/>
      <c r="L75" s="936"/>
      <c r="M75" s="936"/>
      <c r="N75" s="936"/>
      <c r="O75" s="936"/>
      <c r="P75" s="937"/>
      <c r="Q75" s="941"/>
      <c r="R75" s="942"/>
      <c r="S75" s="942"/>
      <c r="T75" s="942"/>
      <c r="U75" s="885"/>
      <c r="V75" s="943"/>
      <c r="W75" s="942"/>
      <c r="X75" s="942"/>
      <c r="Y75" s="942"/>
      <c r="Z75" s="885"/>
      <c r="AA75" s="943"/>
      <c r="AB75" s="942"/>
      <c r="AC75" s="942"/>
      <c r="AD75" s="942"/>
      <c r="AE75" s="885"/>
      <c r="AF75" s="943"/>
      <c r="AG75" s="942"/>
      <c r="AH75" s="942"/>
      <c r="AI75" s="942"/>
      <c r="AJ75" s="885"/>
      <c r="AK75" s="943"/>
      <c r="AL75" s="942"/>
      <c r="AM75" s="942"/>
      <c r="AN75" s="942"/>
      <c r="AO75" s="885"/>
      <c r="AP75" s="943"/>
      <c r="AQ75" s="942"/>
      <c r="AR75" s="942"/>
      <c r="AS75" s="942"/>
      <c r="AT75" s="885"/>
      <c r="AU75" s="943"/>
      <c r="AV75" s="942"/>
      <c r="AW75" s="942"/>
      <c r="AX75" s="942"/>
      <c r="AY75" s="885"/>
      <c r="AZ75" s="939"/>
      <c r="BA75" s="939"/>
      <c r="BB75" s="939"/>
      <c r="BC75" s="939"/>
      <c r="BD75" s="940"/>
      <c r="BE75" s="264"/>
      <c r="BF75" s="264"/>
      <c r="BG75" s="264"/>
      <c r="BH75" s="264"/>
      <c r="BI75" s="264"/>
      <c r="BJ75" s="264"/>
      <c r="BK75" s="264"/>
      <c r="BL75" s="264"/>
      <c r="BM75" s="264"/>
      <c r="BN75" s="264"/>
      <c r="BO75" s="264"/>
      <c r="BP75" s="264"/>
      <c r="BQ75" s="261">
        <v>69</v>
      </c>
      <c r="BR75" s="266"/>
      <c r="BS75" s="925"/>
      <c r="BT75" s="926"/>
      <c r="BU75" s="926"/>
      <c r="BV75" s="926"/>
      <c r="BW75" s="926"/>
      <c r="BX75" s="926"/>
      <c r="BY75" s="926"/>
      <c r="BZ75" s="926"/>
      <c r="CA75" s="926"/>
      <c r="CB75" s="926"/>
      <c r="CC75" s="926"/>
      <c r="CD75" s="926"/>
      <c r="CE75" s="926"/>
      <c r="CF75" s="926"/>
      <c r="CG75" s="927"/>
      <c r="CH75" s="922"/>
      <c r="CI75" s="923"/>
      <c r="CJ75" s="923"/>
      <c r="CK75" s="923"/>
      <c r="CL75" s="924"/>
      <c r="CM75" s="922"/>
      <c r="CN75" s="923"/>
      <c r="CO75" s="923"/>
      <c r="CP75" s="923"/>
      <c r="CQ75" s="924"/>
      <c r="CR75" s="922"/>
      <c r="CS75" s="923"/>
      <c r="CT75" s="923"/>
      <c r="CU75" s="923"/>
      <c r="CV75" s="924"/>
      <c r="CW75" s="922"/>
      <c r="CX75" s="923"/>
      <c r="CY75" s="923"/>
      <c r="CZ75" s="923"/>
      <c r="DA75" s="924"/>
      <c r="DB75" s="922"/>
      <c r="DC75" s="923"/>
      <c r="DD75" s="923"/>
      <c r="DE75" s="923"/>
      <c r="DF75" s="924"/>
      <c r="DG75" s="922"/>
      <c r="DH75" s="923"/>
      <c r="DI75" s="923"/>
      <c r="DJ75" s="923"/>
      <c r="DK75" s="924"/>
      <c r="DL75" s="922"/>
      <c r="DM75" s="923"/>
      <c r="DN75" s="923"/>
      <c r="DO75" s="923"/>
      <c r="DP75" s="924"/>
      <c r="DQ75" s="922"/>
      <c r="DR75" s="923"/>
      <c r="DS75" s="923"/>
      <c r="DT75" s="923"/>
      <c r="DU75" s="924"/>
      <c r="DV75" s="919"/>
      <c r="DW75" s="920"/>
      <c r="DX75" s="920"/>
      <c r="DY75" s="920"/>
      <c r="DZ75" s="921"/>
      <c r="EA75" s="246"/>
    </row>
    <row r="76" spans="1:131" s="247" customFormat="1" ht="26.25" customHeight="1" x14ac:dyDescent="0.2">
      <c r="A76" s="260">
        <v>9</v>
      </c>
      <c r="B76" s="935"/>
      <c r="C76" s="936"/>
      <c r="D76" s="936"/>
      <c r="E76" s="936"/>
      <c r="F76" s="936"/>
      <c r="G76" s="936"/>
      <c r="H76" s="936"/>
      <c r="I76" s="936"/>
      <c r="J76" s="936"/>
      <c r="K76" s="936"/>
      <c r="L76" s="936"/>
      <c r="M76" s="936"/>
      <c r="N76" s="936"/>
      <c r="O76" s="936"/>
      <c r="P76" s="937"/>
      <c r="Q76" s="941"/>
      <c r="R76" s="942"/>
      <c r="S76" s="942"/>
      <c r="T76" s="942"/>
      <c r="U76" s="885"/>
      <c r="V76" s="943"/>
      <c r="W76" s="942"/>
      <c r="X76" s="942"/>
      <c r="Y76" s="942"/>
      <c r="Z76" s="885"/>
      <c r="AA76" s="943"/>
      <c r="AB76" s="942"/>
      <c r="AC76" s="942"/>
      <c r="AD76" s="942"/>
      <c r="AE76" s="885"/>
      <c r="AF76" s="943"/>
      <c r="AG76" s="942"/>
      <c r="AH76" s="942"/>
      <c r="AI76" s="942"/>
      <c r="AJ76" s="885"/>
      <c r="AK76" s="943"/>
      <c r="AL76" s="942"/>
      <c r="AM76" s="942"/>
      <c r="AN76" s="942"/>
      <c r="AO76" s="885"/>
      <c r="AP76" s="943"/>
      <c r="AQ76" s="942"/>
      <c r="AR76" s="942"/>
      <c r="AS76" s="942"/>
      <c r="AT76" s="885"/>
      <c r="AU76" s="943"/>
      <c r="AV76" s="942"/>
      <c r="AW76" s="942"/>
      <c r="AX76" s="942"/>
      <c r="AY76" s="885"/>
      <c r="AZ76" s="939"/>
      <c r="BA76" s="939"/>
      <c r="BB76" s="939"/>
      <c r="BC76" s="939"/>
      <c r="BD76" s="940"/>
      <c r="BE76" s="264"/>
      <c r="BF76" s="264"/>
      <c r="BG76" s="264"/>
      <c r="BH76" s="264"/>
      <c r="BI76" s="264"/>
      <c r="BJ76" s="264"/>
      <c r="BK76" s="264"/>
      <c r="BL76" s="264"/>
      <c r="BM76" s="264"/>
      <c r="BN76" s="264"/>
      <c r="BO76" s="264"/>
      <c r="BP76" s="264"/>
      <c r="BQ76" s="261">
        <v>70</v>
      </c>
      <c r="BR76" s="266"/>
      <c r="BS76" s="925"/>
      <c r="BT76" s="926"/>
      <c r="BU76" s="926"/>
      <c r="BV76" s="926"/>
      <c r="BW76" s="926"/>
      <c r="BX76" s="926"/>
      <c r="BY76" s="926"/>
      <c r="BZ76" s="926"/>
      <c r="CA76" s="926"/>
      <c r="CB76" s="926"/>
      <c r="CC76" s="926"/>
      <c r="CD76" s="926"/>
      <c r="CE76" s="926"/>
      <c r="CF76" s="926"/>
      <c r="CG76" s="927"/>
      <c r="CH76" s="922"/>
      <c r="CI76" s="923"/>
      <c r="CJ76" s="923"/>
      <c r="CK76" s="923"/>
      <c r="CL76" s="924"/>
      <c r="CM76" s="922"/>
      <c r="CN76" s="923"/>
      <c r="CO76" s="923"/>
      <c r="CP76" s="923"/>
      <c r="CQ76" s="924"/>
      <c r="CR76" s="922"/>
      <c r="CS76" s="923"/>
      <c r="CT76" s="923"/>
      <c r="CU76" s="923"/>
      <c r="CV76" s="924"/>
      <c r="CW76" s="922"/>
      <c r="CX76" s="923"/>
      <c r="CY76" s="923"/>
      <c r="CZ76" s="923"/>
      <c r="DA76" s="924"/>
      <c r="DB76" s="922"/>
      <c r="DC76" s="923"/>
      <c r="DD76" s="923"/>
      <c r="DE76" s="923"/>
      <c r="DF76" s="924"/>
      <c r="DG76" s="922"/>
      <c r="DH76" s="923"/>
      <c r="DI76" s="923"/>
      <c r="DJ76" s="923"/>
      <c r="DK76" s="924"/>
      <c r="DL76" s="922"/>
      <c r="DM76" s="923"/>
      <c r="DN76" s="923"/>
      <c r="DO76" s="923"/>
      <c r="DP76" s="924"/>
      <c r="DQ76" s="922"/>
      <c r="DR76" s="923"/>
      <c r="DS76" s="923"/>
      <c r="DT76" s="923"/>
      <c r="DU76" s="924"/>
      <c r="DV76" s="919"/>
      <c r="DW76" s="920"/>
      <c r="DX76" s="920"/>
      <c r="DY76" s="920"/>
      <c r="DZ76" s="921"/>
      <c r="EA76" s="246"/>
    </row>
    <row r="77" spans="1:131" s="247" customFormat="1" ht="26.25" customHeight="1" x14ac:dyDescent="0.2">
      <c r="A77" s="260">
        <v>10</v>
      </c>
      <c r="B77" s="935"/>
      <c r="C77" s="936"/>
      <c r="D77" s="936"/>
      <c r="E77" s="936"/>
      <c r="F77" s="936"/>
      <c r="G77" s="936"/>
      <c r="H77" s="936"/>
      <c r="I77" s="936"/>
      <c r="J77" s="936"/>
      <c r="K77" s="936"/>
      <c r="L77" s="936"/>
      <c r="M77" s="936"/>
      <c r="N77" s="936"/>
      <c r="O77" s="936"/>
      <c r="P77" s="937"/>
      <c r="Q77" s="941"/>
      <c r="R77" s="942"/>
      <c r="S77" s="942"/>
      <c r="T77" s="942"/>
      <c r="U77" s="885"/>
      <c r="V77" s="943"/>
      <c r="W77" s="942"/>
      <c r="X77" s="942"/>
      <c r="Y77" s="942"/>
      <c r="Z77" s="885"/>
      <c r="AA77" s="943"/>
      <c r="AB77" s="942"/>
      <c r="AC77" s="942"/>
      <c r="AD77" s="942"/>
      <c r="AE77" s="885"/>
      <c r="AF77" s="943"/>
      <c r="AG77" s="942"/>
      <c r="AH77" s="942"/>
      <c r="AI77" s="942"/>
      <c r="AJ77" s="885"/>
      <c r="AK77" s="943"/>
      <c r="AL77" s="942"/>
      <c r="AM77" s="942"/>
      <c r="AN77" s="942"/>
      <c r="AO77" s="885"/>
      <c r="AP77" s="943"/>
      <c r="AQ77" s="942"/>
      <c r="AR77" s="942"/>
      <c r="AS77" s="942"/>
      <c r="AT77" s="885"/>
      <c r="AU77" s="943"/>
      <c r="AV77" s="942"/>
      <c r="AW77" s="942"/>
      <c r="AX77" s="942"/>
      <c r="AY77" s="885"/>
      <c r="AZ77" s="939"/>
      <c r="BA77" s="939"/>
      <c r="BB77" s="939"/>
      <c r="BC77" s="939"/>
      <c r="BD77" s="940"/>
      <c r="BE77" s="264"/>
      <c r="BF77" s="264"/>
      <c r="BG77" s="264"/>
      <c r="BH77" s="264"/>
      <c r="BI77" s="264"/>
      <c r="BJ77" s="264"/>
      <c r="BK77" s="264"/>
      <c r="BL77" s="264"/>
      <c r="BM77" s="264"/>
      <c r="BN77" s="264"/>
      <c r="BO77" s="264"/>
      <c r="BP77" s="264"/>
      <c r="BQ77" s="261">
        <v>71</v>
      </c>
      <c r="BR77" s="266"/>
      <c r="BS77" s="925"/>
      <c r="BT77" s="926"/>
      <c r="BU77" s="926"/>
      <c r="BV77" s="926"/>
      <c r="BW77" s="926"/>
      <c r="BX77" s="926"/>
      <c r="BY77" s="926"/>
      <c r="BZ77" s="926"/>
      <c r="CA77" s="926"/>
      <c r="CB77" s="926"/>
      <c r="CC77" s="926"/>
      <c r="CD77" s="926"/>
      <c r="CE77" s="926"/>
      <c r="CF77" s="926"/>
      <c r="CG77" s="927"/>
      <c r="CH77" s="922"/>
      <c r="CI77" s="923"/>
      <c r="CJ77" s="923"/>
      <c r="CK77" s="923"/>
      <c r="CL77" s="924"/>
      <c r="CM77" s="922"/>
      <c r="CN77" s="923"/>
      <c r="CO77" s="923"/>
      <c r="CP77" s="923"/>
      <c r="CQ77" s="924"/>
      <c r="CR77" s="922"/>
      <c r="CS77" s="923"/>
      <c r="CT77" s="923"/>
      <c r="CU77" s="923"/>
      <c r="CV77" s="924"/>
      <c r="CW77" s="922"/>
      <c r="CX77" s="923"/>
      <c r="CY77" s="923"/>
      <c r="CZ77" s="923"/>
      <c r="DA77" s="924"/>
      <c r="DB77" s="922"/>
      <c r="DC77" s="923"/>
      <c r="DD77" s="923"/>
      <c r="DE77" s="923"/>
      <c r="DF77" s="924"/>
      <c r="DG77" s="922"/>
      <c r="DH77" s="923"/>
      <c r="DI77" s="923"/>
      <c r="DJ77" s="923"/>
      <c r="DK77" s="924"/>
      <c r="DL77" s="922"/>
      <c r="DM77" s="923"/>
      <c r="DN77" s="923"/>
      <c r="DO77" s="923"/>
      <c r="DP77" s="924"/>
      <c r="DQ77" s="922"/>
      <c r="DR77" s="923"/>
      <c r="DS77" s="923"/>
      <c r="DT77" s="923"/>
      <c r="DU77" s="924"/>
      <c r="DV77" s="919"/>
      <c r="DW77" s="920"/>
      <c r="DX77" s="920"/>
      <c r="DY77" s="920"/>
      <c r="DZ77" s="921"/>
      <c r="EA77" s="246"/>
    </row>
    <row r="78" spans="1:131" s="247" customFormat="1" ht="26.25" customHeight="1" x14ac:dyDescent="0.2">
      <c r="A78" s="260">
        <v>11</v>
      </c>
      <c r="B78" s="935"/>
      <c r="C78" s="936"/>
      <c r="D78" s="936"/>
      <c r="E78" s="936"/>
      <c r="F78" s="936"/>
      <c r="G78" s="936"/>
      <c r="H78" s="936"/>
      <c r="I78" s="936"/>
      <c r="J78" s="936"/>
      <c r="K78" s="936"/>
      <c r="L78" s="936"/>
      <c r="M78" s="936"/>
      <c r="N78" s="936"/>
      <c r="O78" s="936"/>
      <c r="P78" s="937"/>
      <c r="Q78" s="938"/>
      <c r="R78" s="886"/>
      <c r="S78" s="886"/>
      <c r="T78" s="886"/>
      <c r="U78" s="886"/>
      <c r="V78" s="886"/>
      <c r="W78" s="886"/>
      <c r="X78" s="886"/>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6"/>
      <c r="AY78" s="886"/>
      <c r="AZ78" s="939"/>
      <c r="BA78" s="939"/>
      <c r="BB78" s="939"/>
      <c r="BC78" s="939"/>
      <c r="BD78" s="940"/>
      <c r="BE78" s="264"/>
      <c r="BF78" s="264"/>
      <c r="BG78" s="264"/>
      <c r="BH78" s="264"/>
      <c r="BI78" s="264"/>
      <c r="BJ78" s="267"/>
      <c r="BK78" s="267"/>
      <c r="BL78" s="267"/>
      <c r="BM78" s="267"/>
      <c r="BN78" s="267"/>
      <c r="BO78" s="264"/>
      <c r="BP78" s="264"/>
      <c r="BQ78" s="261">
        <v>72</v>
      </c>
      <c r="BR78" s="266"/>
      <c r="BS78" s="925"/>
      <c r="BT78" s="926"/>
      <c r="BU78" s="926"/>
      <c r="BV78" s="926"/>
      <c r="BW78" s="926"/>
      <c r="BX78" s="926"/>
      <c r="BY78" s="926"/>
      <c r="BZ78" s="926"/>
      <c r="CA78" s="926"/>
      <c r="CB78" s="926"/>
      <c r="CC78" s="926"/>
      <c r="CD78" s="926"/>
      <c r="CE78" s="926"/>
      <c r="CF78" s="926"/>
      <c r="CG78" s="927"/>
      <c r="CH78" s="922"/>
      <c r="CI78" s="923"/>
      <c r="CJ78" s="923"/>
      <c r="CK78" s="923"/>
      <c r="CL78" s="924"/>
      <c r="CM78" s="922"/>
      <c r="CN78" s="923"/>
      <c r="CO78" s="923"/>
      <c r="CP78" s="923"/>
      <c r="CQ78" s="924"/>
      <c r="CR78" s="922"/>
      <c r="CS78" s="923"/>
      <c r="CT78" s="923"/>
      <c r="CU78" s="923"/>
      <c r="CV78" s="924"/>
      <c r="CW78" s="922"/>
      <c r="CX78" s="923"/>
      <c r="CY78" s="923"/>
      <c r="CZ78" s="923"/>
      <c r="DA78" s="924"/>
      <c r="DB78" s="922"/>
      <c r="DC78" s="923"/>
      <c r="DD78" s="923"/>
      <c r="DE78" s="923"/>
      <c r="DF78" s="924"/>
      <c r="DG78" s="922"/>
      <c r="DH78" s="923"/>
      <c r="DI78" s="923"/>
      <c r="DJ78" s="923"/>
      <c r="DK78" s="924"/>
      <c r="DL78" s="922"/>
      <c r="DM78" s="923"/>
      <c r="DN78" s="923"/>
      <c r="DO78" s="923"/>
      <c r="DP78" s="924"/>
      <c r="DQ78" s="922"/>
      <c r="DR78" s="923"/>
      <c r="DS78" s="923"/>
      <c r="DT78" s="923"/>
      <c r="DU78" s="924"/>
      <c r="DV78" s="919"/>
      <c r="DW78" s="920"/>
      <c r="DX78" s="920"/>
      <c r="DY78" s="920"/>
      <c r="DZ78" s="921"/>
      <c r="EA78" s="246"/>
    </row>
    <row r="79" spans="1:131" s="247" customFormat="1" ht="26.25" customHeight="1" x14ac:dyDescent="0.2">
      <c r="A79" s="260">
        <v>12</v>
      </c>
      <c r="B79" s="935"/>
      <c r="C79" s="936"/>
      <c r="D79" s="936"/>
      <c r="E79" s="936"/>
      <c r="F79" s="936"/>
      <c r="G79" s="936"/>
      <c r="H79" s="936"/>
      <c r="I79" s="936"/>
      <c r="J79" s="936"/>
      <c r="K79" s="936"/>
      <c r="L79" s="936"/>
      <c r="M79" s="936"/>
      <c r="N79" s="936"/>
      <c r="O79" s="936"/>
      <c r="P79" s="937"/>
      <c r="Q79" s="938"/>
      <c r="R79" s="886"/>
      <c r="S79" s="886"/>
      <c r="T79" s="886"/>
      <c r="U79" s="886"/>
      <c r="V79" s="886"/>
      <c r="W79" s="886"/>
      <c r="X79" s="886"/>
      <c r="Y79" s="886"/>
      <c r="Z79" s="886"/>
      <c r="AA79" s="886"/>
      <c r="AB79" s="886"/>
      <c r="AC79" s="886"/>
      <c r="AD79" s="886"/>
      <c r="AE79" s="886"/>
      <c r="AF79" s="886"/>
      <c r="AG79" s="886"/>
      <c r="AH79" s="886"/>
      <c r="AI79" s="886"/>
      <c r="AJ79" s="886"/>
      <c r="AK79" s="886"/>
      <c r="AL79" s="886"/>
      <c r="AM79" s="886"/>
      <c r="AN79" s="886"/>
      <c r="AO79" s="886"/>
      <c r="AP79" s="886"/>
      <c r="AQ79" s="886"/>
      <c r="AR79" s="886"/>
      <c r="AS79" s="886"/>
      <c r="AT79" s="886"/>
      <c r="AU79" s="886"/>
      <c r="AV79" s="886"/>
      <c r="AW79" s="886"/>
      <c r="AX79" s="886"/>
      <c r="AY79" s="886"/>
      <c r="AZ79" s="939"/>
      <c r="BA79" s="939"/>
      <c r="BB79" s="939"/>
      <c r="BC79" s="939"/>
      <c r="BD79" s="940"/>
      <c r="BE79" s="264"/>
      <c r="BF79" s="264"/>
      <c r="BG79" s="264"/>
      <c r="BH79" s="264"/>
      <c r="BI79" s="264"/>
      <c r="BJ79" s="267"/>
      <c r="BK79" s="267"/>
      <c r="BL79" s="267"/>
      <c r="BM79" s="267"/>
      <c r="BN79" s="267"/>
      <c r="BO79" s="264"/>
      <c r="BP79" s="264"/>
      <c r="BQ79" s="261">
        <v>73</v>
      </c>
      <c r="BR79" s="266"/>
      <c r="BS79" s="925"/>
      <c r="BT79" s="926"/>
      <c r="BU79" s="926"/>
      <c r="BV79" s="926"/>
      <c r="BW79" s="926"/>
      <c r="BX79" s="926"/>
      <c r="BY79" s="926"/>
      <c r="BZ79" s="926"/>
      <c r="CA79" s="926"/>
      <c r="CB79" s="926"/>
      <c r="CC79" s="926"/>
      <c r="CD79" s="926"/>
      <c r="CE79" s="926"/>
      <c r="CF79" s="926"/>
      <c r="CG79" s="927"/>
      <c r="CH79" s="922"/>
      <c r="CI79" s="923"/>
      <c r="CJ79" s="923"/>
      <c r="CK79" s="923"/>
      <c r="CL79" s="924"/>
      <c r="CM79" s="922"/>
      <c r="CN79" s="923"/>
      <c r="CO79" s="923"/>
      <c r="CP79" s="923"/>
      <c r="CQ79" s="924"/>
      <c r="CR79" s="922"/>
      <c r="CS79" s="923"/>
      <c r="CT79" s="923"/>
      <c r="CU79" s="923"/>
      <c r="CV79" s="924"/>
      <c r="CW79" s="922"/>
      <c r="CX79" s="923"/>
      <c r="CY79" s="923"/>
      <c r="CZ79" s="923"/>
      <c r="DA79" s="924"/>
      <c r="DB79" s="922"/>
      <c r="DC79" s="923"/>
      <c r="DD79" s="923"/>
      <c r="DE79" s="923"/>
      <c r="DF79" s="924"/>
      <c r="DG79" s="922"/>
      <c r="DH79" s="923"/>
      <c r="DI79" s="923"/>
      <c r="DJ79" s="923"/>
      <c r="DK79" s="924"/>
      <c r="DL79" s="922"/>
      <c r="DM79" s="923"/>
      <c r="DN79" s="923"/>
      <c r="DO79" s="923"/>
      <c r="DP79" s="924"/>
      <c r="DQ79" s="922"/>
      <c r="DR79" s="923"/>
      <c r="DS79" s="923"/>
      <c r="DT79" s="923"/>
      <c r="DU79" s="924"/>
      <c r="DV79" s="919"/>
      <c r="DW79" s="920"/>
      <c r="DX79" s="920"/>
      <c r="DY79" s="920"/>
      <c r="DZ79" s="921"/>
      <c r="EA79" s="246"/>
    </row>
    <row r="80" spans="1:131" s="247" customFormat="1" ht="26.25" customHeight="1" x14ac:dyDescent="0.2">
      <c r="A80" s="260">
        <v>13</v>
      </c>
      <c r="B80" s="935"/>
      <c r="C80" s="936"/>
      <c r="D80" s="936"/>
      <c r="E80" s="936"/>
      <c r="F80" s="936"/>
      <c r="G80" s="936"/>
      <c r="H80" s="936"/>
      <c r="I80" s="936"/>
      <c r="J80" s="936"/>
      <c r="K80" s="936"/>
      <c r="L80" s="936"/>
      <c r="M80" s="936"/>
      <c r="N80" s="936"/>
      <c r="O80" s="936"/>
      <c r="P80" s="937"/>
      <c r="Q80" s="938"/>
      <c r="R80" s="886"/>
      <c r="S80" s="886"/>
      <c r="T80" s="886"/>
      <c r="U80" s="886"/>
      <c r="V80" s="886"/>
      <c r="W80" s="886"/>
      <c r="X80" s="886"/>
      <c r="Y80" s="886"/>
      <c r="Z80" s="886"/>
      <c r="AA80" s="886"/>
      <c r="AB80" s="886"/>
      <c r="AC80" s="886"/>
      <c r="AD80" s="886"/>
      <c r="AE80" s="886"/>
      <c r="AF80" s="886"/>
      <c r="AG80" s="886"/>
      <c r="AH80" s="886"/>
      <c r="AI80" s="886"/>
      <c r="AJ80" s="886"/>
      <c r="AK80" s="886"/>
      <c r="AL80" s="886"/>
      <c r="AM80" s="886"/>
      <c r="AN80" s="886"/>
      <c r="AO80" s="886"/>
      <c r="AP80" s="886"/>
      <c r="AQ80" s="886"/>
      <c r="AR80" s="886"/>
      <c r="AS80" s="886"/>
      <c r="AT80" s="886"/>
      <c r="AU80" s="886"/>
      <c r="AV80" s="886"/>
      <c r="AW80" s="886"/>
      <c r="AX80" s="886"/>
      <c r="AY80" s="886"/>
      <c r="AZ80" s="939"/>
      <c r="BA80" s="939"/>
      <c r="BB80" s="939"/>
      <c r="BC80" s="939"/>
      <c r="BD80" s="940"/>
      <c r="BE80" s="264"/>
      <c r="BF80" s="264"/>
      <c r="BG80" s="264"/>
      <c r="BH80" s="264"/>
      <c r="BI80" s="264"/>
      <c r="BJ80" s="264"/>
      <c r="BK80" s="264"/>
      <c r="BL80" s="264"/>
      <c r="BM80" s="264"/>
      <c r="BN80" s="264"/>
      <c r="BO80" s="264"/>
      <c r="BP80" s="264"/>
      <c r="BQ80" s="261">
        <v>74</v>
      </c>
      <c r="BR80" s="266"/>
      <c r="BS80" s="925"/>
      <c r="BT80" s="926"/>
      <c r="BU80" s="926"/>
      <c r="BV80" s="926"/>
      <c r="BW80" s="926"/>
      <c r="BX80" s="926"/>
      <c r="BY80" s="926"/>
      <c r="BZ80" s="926"/>
      <c r="CA80" s="926"/>
      <c r="CB80" s="926"/>
      <c r="CC80" s="926"/>
      <c r="CD80" s="926"/>
      <c r="CE80" s="926"/>
      <c r="CF80" s="926"/>
      <c r="CG80" s="927"/>
      <c r="CH80" s="922"/>
      <c r="CI80" s="923"/>
      <c r="CJ80" s="923"/>
      <c r="CK80" s="923"/>
      <c r="CL80" s="924"/>
      <c r="CM80" s="922"/>
      <c r="CN80" s="923"/>
      <c r="CO80" s="923"/>
      <c r="CP80" s="923"/>
      <c r="CQ80" s="924"/>
      <c r="CR80" s="922"/>
      <c r="CS80" s="923"/>
      <c r="CT80" s="923"/>
      <c r="CU80" s="923"/>
      <c r="CV80" s="924"/>
      <c r="CW80" s="922"/>
      <c r="CX80" s="923"/>
      <c r="CY80" s="923"/>
      <c r="CZ80" s="923"/>
      <c r="DA80" s="924"/>
      <c r="DB80" s="922"/>
      <c r="DC80" s="923"/>
      <c r="DD80" s="923"/>
      <c r="DE80" s="923"/>
      <c r="DF80" s="924"/>
      <c r="DG80" s="922"/>
      <c r="DH80" s="923"/>
      <c r="DI80" s="923"/>
      <c r="DJ80" s="923"/>
      <c r="DK80" s="924"/>
      <c r="DL80" s="922"/>
      <c r="DM80" s="923"/>
      <c r="DN80" s="923"/>
      <c r="DO80" s="923"/>
      <c r="DP80" s="924"/>
      <c r="DQ80" s="922"/>
      <c r="DR80" s="923"/>
      <c r="DS80" s="923"/>
      <c r="DT80" s="923"/>
      <c r="DU80" s="924"/>
      <c r="DV80" s="919"/>
      <c r="DW80" s="920"/>
      <c r="DX80" s="920"/>
      <c r="DY80" s="920"/>
      <c r="DZ80" s="921"/>
      <c r="EA80" s="246"/>
    </row>
    <row r="81" spans="1:131" s="247" customFormat="1" ht="26.25" customHeight="1" x14ac:dyDescent="0.2">
      <c r="A81" s="260">
        <v>14</v>
      </c>
      <c r="B81" s="935"/>
      <c r="C81" s="936"/>
      <c r="D81" s="936"/>
      <c r="E81" s="936"/>
      <c r="F81" s="936"/>
      <c r="G81" s="936"/>
      <c r="H81" s="936"/>
      <c r="I81" s="936"/>
      <c r="J81" s="936"/>
      <c r="K81" s="936"/>
      <c r="L81" s="936"/>
      <c r="M81" s="936"/>
      <c r="N81" s="936"/>
      <c r="O81" s="936"/>
      <c r="P81" s="937"/>
      <c r="Q81" s="938"/>
      <c r="R81" s="886"/>
      <c r="S81" s="886"/>
      <c r="T81" s="886"/>
      <c r="U81" s="886"/>
      <c r="V81" s="886"/>
      <c r="W81" s="886"/>
      <c r="X81" s="886"/>
      <c r="Y81" s="886"/>
      <c r="Z81" s="886"/>
      <c r="AA81" s="886"/>
      <c r="AB81" s="886"/>
      <c r="AC81" s="886"/>
      <c r="AD81" s="886"/>
      <c r="AE81" s="886"/>
      <c r="AF81" s="886"/>
      <c r="AG81" s="886"/>
      <c r="AH81" s="886"/>
      <c r="AI81" s="886"/>
      <c r="AJ81" s="886"/>
      <c r="AK81" s="886"/>
      <c r="AL81" s="886"/>
      <c r="AM81" s="886"/>
      <c r="AN81" s="886"/>
      <c r="AO81" s="886"/>
      <c r="AP81" s="886"/>
      <c r="AQ81" s="886"/>
      <c r="AR81" s="886"/>
      <c r="AS81" s="886"/>
      <c r="AT81" s="886"/>
      <c r="AU81" s="886"/>
      <c r="AV81" s="886"/>
      <c r="AW81" s="886"/>
      <c r="AX81" s="886"/>
      <c r="AY81" s="886"/>
      <c r="AZ81" s="939"/>
      <c r="BA81" s="939"/>
      <c r="BB81" s="939"/>
      <c r="BC81" s="939"/>
      <c r="BD81" s="940"/>
      <c r="BE81" s="264"/>
      <c r="BF81" s="264"/>
      <c r="BG81" s="264"/>
      <c r="BH81" s="264"/>
      <c r="BI81" s="264"/>
      <c r="BJ81" s="264"/>
      <c r="BK81" s="264"/>
      <c r="BL81" s="264"/>
      <c r="BM81" s="264"/>
      <c r="BN81" s="264"/>
      <c r="BO81" s="264"/>
      <c r="BP81" s="264"/>
      <c r="BQ81" s="261">
        <v>75</v>
      </c>
      <c r="BR81" s="266"/>
      <c r="BS81" s="925"/>
      <c r="BT81" s="926"/>
      <c r="BU81" s="926"/>
      <c r="BV81" s="926"/>
      <c r="BW81" s="926"/>
      <c r="BX81" s="926"/>
      <c r="BY81" s="926"/>
      <c r="BZ81" s="926"/>
      <c r="CA81" s="926"/>
      <c r="CB81" s="926"/>
      <c r="CC81" s="926"/>
      <c r="CD81" s="926"/>
      <c r="CE81" s="926"/>
      <c r="CF81" s="926"/>
      <c r="CG81" s="927"/>
      <c r="CH81" s="922"/>
      <c r="CI81" s="923"/>
      <c r="CJ81" s="923"/>
      <c r="CK81" s="923"/>
      <c r="CL81" s="924"/>
      <c r="CM81" s="922"/>
      <c r="CN81" s="923"/>
      <c r="CO81" s="923"/>
      <c r="CP81" s="923"/>
      <c r="CQ81" s="924"/>
      <c r="CR81" s="922"/>
      <c r="CS81" s="923"/>
      <c r="CT81" s="923"/>
      <c r="CU81" s="923"/>
      <c r="CV81" s="924"/>
      <c r="CW81" s="922"/>
      <c r="CX81" s="923"/>
      <c r="CY81" s="923"/>
      <c r="CZ81" s="923"/>
      <c r="DA81" s="924"/>
      <c r="DB81" s="922"/>
      <c r="DC81" s="923"/>
      <c r="DD81" s="923"/>
      <c r="DE81" s="923"/>
      <c r="DF81" s="924"/>
      <c r="DG81" s="922"/>
      <c r="DH81" s="923"/>
      <c r="DI81" s="923"/>
      <c r="DJ81" s="923"/>
      <c r="DK81" s="924"/>
      <c r="DL81" s="922"/>
      <c r="DM81" s="923"/>
      <c r="DN81" s="923"/>
      <c r="DO81" s="923"/>
      <c r="DP81" s="924"/>
      <c r="DQ81" s="922"/>
      <c r="DR81" s="923"/>
      <c r="DS81" s="923"/>
      <c r="DT81" s="923"/>
      <c r="DU81" s="924"/>
      <c r="DV81" s="919"/>
      <c r="DW81" s="920"/>
      <c r="DX81" s="920"/>
      <c r="DY81" s="920"/>
      <c r="DZ81" s="921"/>
      <c r="EA81" s="246"/>
    </row>
    <row r="82" spans="1:131" s="247" customFormat="1" ht="26.25" customHeight="1" x14ac:dyDescent="0.2">
      <c r="A82" s="260">
        <v>15</v>
      </c>
      <c r="B82" s="935"/>
      <c r="C82" s="936"/>
      <c r="D82" s="936"/>
      <c r="E82" s="936"/>
      <c r="F82" s="936"/>
      <c r="G82" s="936"/>
      <c r="H82" s="936"/>
      <c r="I82" s="936"/>
      <c r="J82" s="936"/>
      <c r="K82" s="936"/>
      <c r="L82" s="936"/>
      <c r="M82" s="936"/>
      <c r="N82" s="936"/>
      <c r="O82" s="936"/>
      <c r="P82" s="937"/>
      <c r="Q82" s="938"/>
      <c r="R82" s="886"/>
      <c r="S82" s="886"/>
      <c r="T82" s="886"/>
      <c r="U82" s="886"/>
      <c r="V82" s="886"/>
      <c r="W82" s="886"/>
      <c r="X82" s="886"/>
      <c r="Y82" s="886"/>
      <c r="Z82" s="886"/>
      <c r="AA82" s="886"/>
      <c r="AB82" s="886"/>
      <c r="AC82" s="886"/>
      <c r="AD82" s="886"/>
      <c r="AE82" s="886"/>
      <c r="AF82" s="886"/>
      <c r="AG82" s="886"/>
      <c r="AH82" s="886"/>
      <c r="AI82" s="886"/>
      <c r="AJ82" s="886"/>
      <c r="AK82" s="886"/>
      <c r="AL82" s="886"/>
      <c r="AM82" s="886"/>
      <c r="AN82" s="886"/>
      <c r="AO82" s="886"/>
      <c r="AP82" s="886"/>
      <c r="AQ82" s="886"/>
      <c r="AR82" s="886"/>
      <c r="AS82" s="886"/>
      <c r="AT82" s="886"/>
      <c r="AU82" s="886"/>
      <c r="AV82" s="886"/>
      <c r="AW82" s="886"/>
      <c r="AX82" s="886"/>
      <c r="AY82" s="886"/>
      <c r="AZ82" s="939"/>
      <c r="BA82" s="939"/>
      <c r="BB82" s="939"/>
      <c r="BC82" s="939"/>
      <c r="BD82" s="940"/>
      <c r="BE82" s="264"/>
      <c r="BF82" s="264"/>
      <c r="BG82" s="264"/>
      <c r="BH82" s="264"/>
      <c r="BI82" s="264"/>
      <c r="BJ82" s="264"/>
      <c r="BK82" s="264"/>
      <c r="BL82" s="264"/>
      <c r="BM82" s="264"/>
      <c r="BN82" s="264"/>
      <c r="BO82" s="264"/>
      <c r="BP82" s="264"/>
      <c r="BQ82" s="261">
        <v>76</v>
      </c>
      <c r="BR82" s="266"/>
      <c r="BS82" s="925"/>
      <c r="BT82" s="926"/>
      <c r="BU82" s="926"/>
      <c r="BV82" s="926"/>
      <c r="BW82" s="926"/>
      <c r="BX82" s="926"/>
      <c r="BY82" s="926"/>
      <c r="BZ82" s="926"/>
      <c r="CA82" s="926"/>
      <c r="CB82" s="926"/>
      <c r="CC82" s="926"/>
      <c r="CD82" s="926"/>
      <c r="CE82" s="926"/>
      <c r="CF82" s="926"/>
      <c r="CG82" s="927"/>
      <c r="CH82" s="922"/>
      <c r="CI82" s="923"/>
      <c r="CJ82" s="923"/>
      <c r="CK82" s="923"/>
      <c r="CL82" s="924"/>
      <c r="CM82" s="922"/>
      <c r="CN82" s="923"/>
      <c r="CO82" s="923"/>
      <c r="CP82" s="923"/>
      <c r="CQ82" s="924"/>
      <c r="CR82" s="922"/>
      <c r="CS82" s="923"/>
      <c r="CT82" s="923"/>
      <c r="CU82" s="923"/>
      <c r="CV82" s="924"/>
      <c r="CW82" s="922"/>
      <c r="CX82" s="923"/>
      <c r="CY82" s="923"/>
      <c r="CZ82" s="923"/>
      <c r="DA82" s="924"/>
      <c r="DB82" s="922"/>
      <c r="DC82" s="923"/>
      <c r="DD82" s="923"/>
      <c r="DE82" s="923"/>
      <c r="DF82" s="924"/>
      <c r="DG82" s="922"/>
      <c r="DH82" s="923"/>
      <c r="DI82" s="923"/>
      <c r="DJ82" s="923"/>
      <c r="DK82" s="924"/>
      <c r="DL82" s="922"/>
      <c r="DM82" s="923"/>
      <c r="DN82" s="923"/>
      <c r="DO82" s="923"/>
      <c r="DP82" s="924"/>
      <c r="DQ82" s="922"/>
      <c r="DR82" s="923"/>
      <c r="DS82" s="923"/>
      <c r="DT82" s="923"/>
      <c r="DU82" s="924"/>
      <c r="DV82" s="919"/>
      <c r="DW82" s="920"/>
      <c r="DX82" s="920"/>
      <c r="DY82" s="920"/>
      <c r="DZ82" s="921"/>
      <c r="EA82" s="246"/>
    </row>
    <row r="83" spans="1:131" s="247" customFormat="1" ht="26.25" customHeight="1" x14ac:dyDescent="0.2">
      <c r="A83" s="260">
        <v>16</v>
      </c>
      <c r="B83" s="935"/>
      <c r="C83" s="936"/>
      <c r="D83" s="936"/>
      <c r="E83" s="936"/>
      <c r="F83" s="936"/>
      <c r="G83" s="936"/>
      <c r="H83" s="936"/>
      <c r="I83" s="936"/>
      <c r="J83" s="936"/>
      <c r="K83" s="936"/>
      <c r="L83" s="936"/>
      <c r="M83" s="936"/>
      <c r="N83" s="936"/>
      <c r="O83" s="936"/>
      <c r="P83" s="937"/>
      <c r="Q83" s="938"/>
      <c r="R83" s="886"/>
      <c r="S83" s="886"/>
      <c r="T83" s="886"/>
      <c r="U83" s="886"/>
      <c r="V83" s="886"/>
      <c r="W83" s="886"/>
      <c r="X83" s="886"/>
      <c r="Y83" s="886"/>
      <c r="Z83" s="886"/>
      <c r="AA83" s="886"/>
      <c r="AB83" s="886"/>
      <c r="AC83" s="886"/>
      <c r="AD83" s="886"/>
      <c r="AE83" s="886"/>
      <c r="AF83" s="886"/>
      <c r="AG83" s="886"/>
      <c r="AH83" s="886"/>
      <c r="AI83" s="886"/>
      <c r="AJ83" s="886"/>
      <c r="AK83" s="886"/>
      <c r="AL83" s="886"/>
      <c r="AM83" s="886"/>
      <c r="AN83" s="886"/>
      <c r="AO83" s="886"/>
      <c r="AP83" s="886"/>
      <c r="AQ83" s="886"/>
      <c r="AR83" s="886"/>
      <c r="AS83" s="886"/>
      <c r="AT83" s="886"/>
      <c r="AU83" s="886"/>
      <c r="AV83" s="886"/>
      <c r="AW83" s="886"/>
      <c r="AX83" s="886"/>
      <c r="AY83" s="886"/>
      <c r="AZ83" s="939"/>
      <c r="BA83" s="939"/>
      <c r="BB83" s="939"/>
      <c r="BC83" s="939"/>
      <c r="BD83" s="940"/>
      <c r="BE83" s="264"/>
      <c r="BF83" s="264"/>
      <c r="BG83" s="264"/>
      <c r="BH83" s="264"/>
      <c r="BI83" s="264"/>
      <c r="BJ83" s="264"/>
      <c r="BK83" s="264"/>
      <c r="BL83" s="264"/>
      <c r="BM83" s="264"/>
      <c r="BN83" s="264"/>
      <c r="BO83" s="264"/>
      <c r="BP83" s="264"/>
      <c r="BQ83" s="261">
        <v>77</v>
      </c>
      <c r="BR83" s="266"/>
      <c r="BS83" s="925"/>
      <c r="BT83" s="926"/>
      <c r="BU83" s="926"/>
      <c r="BV83" s="926"/>
      <c r="BW83" s="926"/>
      <c r="BX83" s="926"/>
      <c r="BY83" s="926"/>
      <c r="BZ83" s="926"/>
      <c r="CA83" s="926"/>
      <c r="CB83" s="926"/>
      <c r="CC83" s="926"/>
      <c r="CD83" s="926"/>
      <c r="CE83" s="926"/>
      <c r="CF83" s="926"/>
      <c r="CG83" s="927"/>
      <c r="CH83" s="922"/>
      <c r="CI83" s="923"/>
      <c r="CJ83" s="923"/>
      <c r="CK83" s="923"/>
      <c r="CL83" s="924"/>
      <c r="CM83" s="922"/>
      <c r="CN83" s="923"/>
      <c r="CO83" s="923"/>
      <c r="CP83" s="923"/>
      <c r="CQ83" s="924"/>
      <c r="CR83" s="922"/>
      <c r="CS83" s="923"/>
      <c r="CT83" s="923"/>
      <c r="CU83" s="923"/>
      <c r="CV83" s="924"/>
      <c r="CW83" s="922"/>
      <c r="CX83" s="923"/>
      <c r="CY83" s="923"/>
      <c r="CZ83" s="923"/>
      <c r="DA83" s="924"/>
      <c r="DB83" s="922"/>
      <c r="DC83" s="923"/>
      <c r="DD83" s="923"/>
      <c r="DE83" s="923"/>
      <c r="DF83" s="924"/>
      <c r="DG83" s="922"/>
      <c r="DH83" s="923"/>
      <c r="DI83" s="923"/>
      <c r="DJ83" s="923"/>
      <c r="DK83" s="924"/>
      <c r="DL83" s="922"/>
      <c r="DM83" s="923"/>
      <c r="DN83" s="923"/>
      <c r="DO83" s="923"/>
      <c r="DP83" s="924"/>
      <c r="DQ83" s="922"/>
      <c r="DR83" s="923"/>
      <c r="DS83" s="923"/>
      <c r="DT83" s="923"/>
      <c r="DU83" s="924"/>
      <c r="DV83" s="919"/>
      <c r="DW83" s="920"/>
      <c r="DX83" s="920"/>
      <c r="DY83" s="920"/>
      <c r="DZ83" s="921"/>
      <c r="EA83" s="246"/>
    </row>
    <row r="84" spans="1:131" s="247" customFormat="1" ht="26.25" customHeight="1" x14ac:dyDescent="0.2">
      <c r="A84" s="260">
        <v>17</v>
      </c>
      <c r="B84" s="935"/>
      <c r="C84" s="936"/>
      <c r="D84" s="936"/>
      <c r="E84" s="936"/>
      <c r="F84" s="936"/>
      <c r="G84" s="936"/>
      <c r="H84" s="936"/>
      <c r="I84" s="936"/>
      <c r="J84" s="936"/>
      <c r="K84" s="936"/>
      <c r="L84" s="936"/>
      <c r="M84" s="936"/>
      <c r="N84" s="936"/>
      <c r="O84" s="936"/>
      <c r="P84" s="937"/>
      <c r="Q84" s="938"/>
      <c r="R84" s="886"/>
      <c r="S84" s="886"/>
      <c r="T84" s="886"/>
      <c r="U84" s="886"/>
      <c r="V84" s="886"/>
      <c r="W84" s="886"/>
      <c r="X84" s="886"/>
      <c r="Y84" s="886"/>
      <c r="Z84" s="886"/>
      <c r="AA84" s="886"/>
      <c r="AB84" s="886"/>
      <c r="AC84" s="886"/>
      <c r="AD84" s="886"/>
      <c r="AE84" s="886"/>
      <c r="AF84" s="886"/>
      <c r="AG84" s="886"/>
      <c r="AH84" s="886"/>
      <c r="AI84" s="886"/>
      <c r="AJ84" s="886"/>
      <c r="AK84" s="886"/>
      <c r="AL84" s="886"/>
      <c r="AM84" s="886"/>
      <c r="AN84" s="886"/>
      <c r="AO84" s="886"/>
      <c r="AP84" s="886"/>
      <c r="AQ84" s="886"/>
      <c r="AR84" s="886"/>
      <c r="AS84" s="886"/>
      <c r="AT84" s="886"/>
      <c r="AU84" s="886"/>
      <c r="AV84" s="886"/>
      <c r="AW84" s="886"/>
      <c r="AX84" s="886"/>
      <c r="AY84" s="886"/>
      <c r="AZ84" s="939"/>
      <c r="BA84" s="939"/>
      <c r="BB84" s="939"/>
      <c r="BC84" s="939"/>
      <c r="BD84" s="940"/>
      <c r="BE84" s="264"/>
      <c r="BF84" s="264"/>
      <c r="BG84" s="264"/>
      <c r="BH84" s="264"/>
      <c r="BI84" s="264"/>
      <c r="BJ84" s="264"/>
      <c r="BK84" s="264"/>
      <c r="BL84" s="264"/>
      <c r="BM84" s="264"/>
      <c r="BN84" s="264"/>
      <c r="BO84" s="264"/>
      <c r="BP84" s="264"/>
      <c r="BQ84" s="261">
        <v>78</v>
      </c>
      <c r="BR84" s="266"/>
      <c r="BS84" s="925"/>
      <c r="BT84" s="926"/>
      <c r="BU84" s="926"/>
      <c r="BV84" s="926"/>
      <c r="BW84" s="926"/>
      <c r="BX84" s="926"/>
      <c r="BY84" s="926"/>
      <c r="BZ84" s="926"/>
      <c r="CA84" s="926"/>
      <c r="CB84" s="926"/>
      <c r="CC84" s="926"/>
      <c r="CD84" s="926"/>
      <c r="CE84" s="926"/>
      <c r="CF84" s="926"/>
      <c r="CG84" s="927"/>
      <c r="CH84" s="922"/>
      <c r="CI84" s="923"/>
      <c r="CJ84" s="923"/>
      <c r="CK84" s="923"/>
      <c r="CL84" s="924"/>
      <c r="CM84" s="922"/>
      <c r="CN84" s="923"/>
      <c r="CO84" s="923"/>
      <c r="CP84" s="923"/>
      <c r="CQ84" s="924"/>
      <c r="CR84" s="922"/>
      <c r="CS84" s="923"/>
      <c r="CT84" s="923"/>
      <c r="CU84" s="923"/>
      <c r="CV84" s="924"/>
      <c r="CW84" s="922"/>
      <c r="CX84" s="923"/>
      <c r="CY84" s="923"/>
      <c r="CZ84" s="923"/>
      <c r="DA84" s="924"/>
      <c r="DB84" s="922"/>
      <c r="DC84" s="923"/>
      <c r="DD84" s="923"/>
      <c r="DE84" s="923"/>
      <c r="DF84" s="924"/>
      <c r="DG84" s="922"/>
      <c r="DH84" s="923"/>
      <c r="DI84" s="923"/>
      <c r="DJ84" s="923"/>
      <c r="DK84" s="924"/>
      <c r="DL84" s="922"/>
      <c r="DM84" s="923"/>
      <c r="DN84" s="923"/>
      <c r="DO84" s="923"/>
      <c r="DP84" s="924"/>
      <c r="DQ84" s="922"/>
      <c r="DR84" s="923"/>
      <c r="DS84" s="923"/>
      <c r="DT84" s="923"/>
      <c r="DU84" s="924"/>
      <c r="DV84" s="919"/>
      <c r="DW84" s="920"/>
      <c r="DX84" s="920"/>
      <c r="DY84" s="920"/>
      <c r="DZ84" s="921"/>
      <c r="EA84" s="246"/>
    </row>
    <row r="85" spans="1:131" s="247" customFormat="1" ht="26.25" customHeight="1" x14ac:dyDescent="0.2">
      <c r="A85" s="260">
        <v>18</v>
      </c>
      <c r="B85" s="935"/>
      <c r="C85" s="936"/>
      <c r="D85" s="936"/>
      <c r="E85" s="936"/>
      <c r="F85" s="936"/>
      <c r="G85" s="936"/>
      <c r="H85" s="936"/>
      <c r="I85" s="936"/>
      <c r="J85" s="936"/>
      <c r="K85" s="936"/>
      <c r="L85" s="936"/>
      <c r="M85" s="936"/>
      <c r="N85" s="936"/>
      <c r="O85" s="936"/>
      <c r="P85" s="937"/>
      <c r="Q85" s="938"/>
      <c r="R85" s="886"/>
      <c r="S85" s="886"/>
      <c r="T85" s="886"/>
      <c r="U85" s="886"/>
      <c r="V85" s="886"/>
      <c r="W85" s="886"/>
      <c r="X85" s="886"/>
      <c r="Y85" s="886"/>
      <c r="Z85" s="886"/>
      <c r="AA85" s="886"/>
      <c r="AB85" s="886"/>
      <c r="AC85" s="886"/>
      <c r="AD85" s="886"/>
      <c r="AE85" s="886"/>
      <c r="AF85" s="886"/>
      <c r="AG85" s="886"/>
      <c r="AH85" s="886"/>
      <c r="AI85" s="886"/>
      <c r="AJ85" s="886"/>
      <c r="AK85" s="886"/>
      <c r="AL85" s="886"/>
      <c r="AM85" s="886"/>
      <c r="AN85" s="886"/>
      <c r="AO85" s="886"/>
      <c r="AP85" s="886"/>
      <c r="AQ85" s="886"/>
      <c r="AR85" s="886"/>
      <c r="AS85" s="886"/>
      <c r="AT85" s="886"/>
      <c r="AU85" s="886"/>
      <c r="AV85" s="886"/>
      <c r="AW85" s="886"/>
      <c r="AX85" s="886"/>
      <c r="AY85" s="886"/>
      <c r="AZ85" s="939"/>
      <c r="BA85" s="939"/>
      <c r="BB85" s="939"/>
      <c r="BC85" s="939"/>
      <c r="BD85" s="940"/>
      <c r="BE85" s="264"/>
      <c r="BF85" s="264"/>
      <c r="BG85" s="264"/>
      <c r="BH85" s="264"/>
      <c r="BI85" s="264"/>
      <c r="BJ85" s="264"/>
      <c r="BK85" s="264"/>
      <c r="BL85" s="264"/>
      <c r="BM85" s="264"/>
      <c r="BN85" s="264"/>
      <c r="BO85" s="264"/>
      <c r="BP85" s="264"/>
      <c r="BQ85" s="261">
        <v>79</v>
      </c>
      <c r="BR85" s="266"/>
      <c r="BS85" s="925"/>
      <c r="BT85" s="926"/>
      <c r="BU85" s="926"/>
      <c r="BV85" s="926"/>
      <c r="BW85" s="926"/>
      <c r="BX85" s="926"/>
      <c r="BY85" s="926"/>
      <c r="BZ85" s="926"/>
      <c r="CA85" s="926"/>
      <c r="CB85" s="926"/>
      <c r="CC85" s="926"/>
      <c r="CD85" s="926"/>
      <c r="CE85" s="926"/>
      <c r="CF85" s="926"/>
      <c r="CG85" s="927"/>
      <c r="CH85" s="922"/>
      <c r="CI85" s="923"/>
      <c r="CJ85" s="923"/>
      <c r="CK85" s="923"/>
      <c r="CL85" s="924"/>
      <c r="CM85" s="922"/>
      <c r="CN85" s="923"/>
      <c r="CO85" s="923"/>
      <c r="CP85" s="923"/>
      <c r="CQ85" s="924"/>
      <c r="CR85" s="922"/>
      <c r="CS85" s="923"/>
      <c r="CT85" s="923"/>
      <c r="CU85" s="923"/>
      <c r="CV85" s="924"/>
      <c r="CW85" s="922"/>
      <c r="CX85" s="923"/>
      <c r="CY85" s="923"/>
      <c r="CZ85" s="923"/>
      <c r="DA85" s="924"/>
      <c r="DB85" s="922"/>
      <c r="DC85" s="923"/>
      <c r="DD85" s="923"/>
      <c r="DE85" s="923"/>
      <c r="DF85" s="924"/>
      <c r="DG85" s="922"/>
      <c r="DH85" s="923"/>
      <c r="DI85" s="923"/>
      <c r="DJ85" s="923"/>
      <c r="DK85" s="924"/>
      <c r="DL85" s="922"/>
      <c r="DM85" s="923"/>
      <c r="DN85" s="923"/>
      <c r="DO85" s="923"/>
      <c r="DP85" s="924"/>
      <c r="DQ85" s="922"/>
      <c r="DR85" s="923"/>
      <c r="DS85" s="923"/>
      <c r="DT85" s="923"/>
      <c r="DU85" s="924"/>
      <c r="DV85" s="919"/>
      <c r="DW85" s="920"/>
      <c r="DX85" s="920"/>
      <c r="DY85" s="920"/>
      <c r="DZ85" s="921"/>
      <c r="EA85" s="246"/>
    </row>
    <row r="86" spans="1:131" s="247" customFormat="1" ht="26.25" customHeight="1" x14ac:dyDescent="0.2">
      <c r="A86" s="260">
        <v>19</v>
      </c>
      <c r="B86" s="935"/>
      <c r="C86" s="936"/>
      <c r="D86" s="936"/>
      <c r="E86" s="936"/>
      <c r="F86" s="936"/>
      <c r="G86" s="936"/>
      <c r="H86" s="936"/>
      <c r="I86" s="936"/>
      <c r="J86" s="936"/>
      <c r="K86" s="936"/>
      <c r="L86" s="936"/>
      <c r="M86" s="936"/>
      <c r="N86" s="936"/>
      <c r="O86" s="936"/>
      <c r="P86" s="937"/>
      <c r="Q86" s="938"/>
      <c r="R86" s="886"/>
      <c r="S86" s="886"/>
      <c r="T86" s="886"/>
      <c r="U86" s="886"/>
      <c r="V86" s="886"/>
      <c r="W86" s="886"/>
      <c r="X86" s="886"/>
      <c r="Y86" s="886"/>
      <c r="Z86" s="886"/>
      <c r="AA86" s="886"/>
      <c r="AB86" s="886"/>
      <c r="AC86" s="886"/>
      <c r="AD86" s="886"/>
      <c r="AE86" s="886"/>
      <c r="AF86" s="886"/>
      <c r="AG86" s="886"/>
      <c r="AH86" s="886"/>
      <c r="AI86" s="886"/>
      <c r="AJ86" s="886"/>
      <c r="AK86" s="886"/>
      <c r="AL86" s="886"/>
      <c r="AM86" s="886"/>
      <c r="AN86" s="886"/>
      <c r="AO86" s="886"/>
      <c r="AP86" s="886"/>
      <c r="AQ86" s="886"/>
      <c r="AR86" s="886"/>
      <c r="AS86" s="886"/>
      <c r="AT86" s="886"/>
      <c r="AU86" s="886"/>
      <c r="AV86" s="886"/>
      <c r="AW86" s="886"/>
      <c r="AX86" s="886"/>
      <c r="AY86" s="886"/>
      <c r="AZ86" s="939"/>
      <c r="BA86" s="939"/>
      <c r="BB86" s="939"/>
      <c r="BC86" s="939"/>
      <c r="BD86" s="940"/>
      <c r="BE86" s="264"/>
      <c r="BF86" s="264"/>
      <c r="BG86" s="264"/>
      <c r="BH86" s="264"/>
      <c r="BI86" s="264"/>
      <c r="BJ86" s="264"/>
      <c r="BK86" s="264"/>
      <c r="BL86" s="264"/>
      <c r="BM86" s="264"/>
      <c r="BN86" s="264"/>
      <c r="BO86" s="264"/>
      <c r="BP86" s="264"/>
      <c r="BQ86" s="261">
        <v>80</v>
      </c>
      <c r="BR86" s="266"/>
      <c r="BS86" s="925"/>
      <c r="BT86" s="926"/>
      <c r="BU86" s="926"/>
      <c r="BV86" s="926"/>
      <c r="BW86" s="926"/>
      <c r="BX86" s="926"/>
      <c r="BY86" s="926"/>
      <c r="BZ86" s="926"/>
      <c r="CA86" s="926"/>
      <c r="CB86" s="926"/>
      <c r="CC86" s="926"/>
      <c r="CD86" s="926"/>
      <c r="CE86" s="926"/>
      <c r="CF86" s="926"/>
      <c r="CG86" s="927"/>
      <c r="CH86" s="922"/>
      <c r="CI86" s="923"/>
      <c r="CJ86" s="923"/>
      <c r="CK86" s="923"/>
      <c r="CL86" s="924"/>
      <c r="CM86" s="922"/>
      <c r="CN86" s="923"/>
      <c r="CO86" s="923"/>
      <c r="CP86" s="923"/>
      <c r="CQ86" s="924"/>
      <c r="CR86" s="922"/>
      <c r="CS86" s="923"/>
      <c r="CT86" s="923"/>
      <c r="CU86" s="923"/>
      <c r="CV86" s="924"/>
      <c r="CW86" s="922"/>
      <c r="CX86" s="923"/>
      <c r="CY86" s="923"/>
      <c r="CZ86" s="923"/>
      <c r="DA86" s="924"/>
      <c r="DB86" s="922"/>
      <c r="DC86" s="923"/>
      <c r="DD86" s="923"/>
      <c r="DE86" s="923"/>
      <c r="DF86" s="924"/>
      <c r="DG86" s="922"/>
      <c r="DH86" s="923"/>
      <c r="DI86" s="923"/>
      <c r="DJ86" s="923"/>
      <c r="DK86" s="924"/>
      <c r="DL86" s="922"/>
      <c r="DM86" s="923"/>
      <c r="DN86" s="923"/>
      <c r="DO86" s="923"/>
      <c r="DP86" s="924"/>
      <c r="DQ86" s="922"/>
      <c r="DR86" s="923"/>
      <c r="DS86" s="923"/>
      <c r="DT86" s="923"/>
      <c r="DU86" s="924"/>
      <c r="DV86" s="919"/>
      <c r="DW86" s="920"/>
      <c r="DX86" s="920"/>
      <c r="DY86" s="920"/>
      <c r="DZ86" s="921"/>
      <c r="EA86" s="246"/>
    </row>
    <row r="87" spans="1:131" s="247" customFormat="1" ht="26.25" customHeight="1" x14ac:dyDescent="0.2">
      <c r="A87" s="268">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64"/>
      <c r="BF87" s="264"/>
      <c r="BG87" s="264"/>
      <c r="BH87" s="264"/>
      <c r="BI87" s="264"/>
      <c r="BJ87" s="264"/>
      <c r="BK87" s="264"/>
      <c r="BL87" s="264"/>
      <c r="BM87" s="264"/>
      <c r="BN87" s="264"/>
      <c r="BO87" s="264"/>
      <c r="BP87" s="264"/>
      <c r="BQ87" s="261">
        <v>81</v>
      </c>
      <c r="BR87" s="266"/>
      <c r="BS87" s="925"/>
      <c r="BT87" s="926"/>
      <c r="BU87" s="926"/>
      <c r="BV87" s="926"/>
      <c r="BW87" s="926"/>
      <c r="BX87" s="926"/>
      <c r="BY87" s="926"/>
      <c r="BZ87" s="926"/>
      <c r="CA87" s="926"/>
      <c r="CB87" s="926"/>
      <c r="CC87" s="926"/>
      <c r="CD87" s="926"/>
      <c r="CE87" s="926"/>
      <c r="CF87" s="926"/>
      <c r="CG87" s="927"/>
      <c r="CH87" s="922"/>
      <c r="CI87" s="923"/>
      <c r="CJ87" s="923"/>
      <c r="CK87" s="923"/>
      <c r="CL87" s="924"/>
      <c r="CM87" s="922"/>
      <c r="CN87" s="923"/>
      <c r="CO87" s="923"/>
      <c r="CP87" s="923"/>
      <c r="CQ87" s="924"/>
      <c r="CR87" s="922"/>
      <c r="CS87" s="923"/>
      <c r="CT87" s="923"/>
      <c r="CU87" s="923"/>
      <c r="CV87" s="924"/>
      <c r="CW87" s="922"/>
      <c r="CX87" s="923"/>
      <c r="CY87" s="923"/>
      <c r="CZ87" s="923"/>
      <c r="DA87" s="924"/>
      <c r="DB87" s="922"/>
      <c r="DC87" s="923"/>
      <c r="DD87" s="923"/>
      <c r="DE87" s="923"/>
      <c r="DF87" s="924"/>
      <c r="DG87" s="922"/>
      <c r="DH87" s="923"/>
      <c r="DI87" s="923"/>
      <c r="DJ87" s="923"/>
      <c r="DK87" s="924"/>
      <c r="DL87" s="922"/>
      <c r="DM87" s="923"/>
      <c r="DN87" s="923"/>
      <c r="DO87" s="923"/>
      <c r="DP87" s="924"/>
      <c r="DQ87" s="922"/>
      <c r="DR87" s="923"/>
      <c r="DS87" s="923"/>
      <c r="DT87" s="923"/>
      <c r="DU87" s="924"/>
      <c r="DV87" s="919"/>
      <c r="DW87" s="920"/>
      <c r="DX87" s="920"/>
      <c r="DY87" s="920"/>
      <c r="DZ87" s="921"/>
      <c r="EA87" s="246"/>
    </row>
    <row r="88" spans="1:131" s="247" customFormat="1" ht="26.25" customHeight="1" thickBot="1" x14ac:dyDescent="0.25">
      <c r="A88" s="263" t="s">
        <v>394</v>
      </c>
      <c r="B88" s="845" t="s">
        <v>440</v>
      </c>
      <c r="C88" s="846"/>
      <c r="D88" s="846"/>
      <c r="E88" s="846"/>
      <c r="F88" s="846"/>
      <c r="G88" s="846"/>
      <c r="H88" s="846"/>
      <c r="I88" s="846"/>
      <c r="J88" s="846"/>
      <c r="K88" s="846"/>
      <c r="L88" s="846"/>
      <c r="M88" s="846"/>
      <c r="N88" s="846"/>
      <c r="O88" s="846"/>
      <c r="P88" s="847"/>
      <c r="Q88" s="900"/>
      <c r="R88" s="901"/>
      <c r="S88" s="901"/>
      <c r="T88" s="901"/>
      <c r="U88" s="901"/>
      <c r="V88" s="901"/>
      <c r="W88" s="901"/>
      <c r="X88" s="901"/>
      <c r="Y88" s="901"/>
      <c r="Z88" s="901"/>
      <c r="AA88" s="901"/>
      <c r="AB88" s="901"/>
      <c r="AC88" s="901"/>
      <c r="AD88" s="901"/>
      <c r="AE88" s="901"/>
      <c r="AF88" s="904"/>
      <c r="AG88" s="904"/>
      <c r="AH88" s="904"/>
      <c r="AI88" s="904"/>
      <c r="AJ88" s="904"/>
      <c r="AK88" s="901"/>
      <c r="AL88" s="901"/>
      <c r="AM88" s="901"/>
      <c r="AN88" s="901"/>
      <c r="AO88" s="901"/>
      <c r="AP88" s="904"/>
      <c r="AQ88" s="904"/>
      <c r="AR88" s="904"/>
      <c r="AS88" s="904"/>
      <c r="AT88" s="904"/>
      <c r="AU88" s="904"/>
      <c r="AV88" s="904"/>
      <c r="AW88" s="904"/>
      <c r="AX88" s="904"/>
      <c r="AY88" s="904"/>
      <c r="AZ88" s="909"/>
      <c r="BA88" s="909"/>
      <c r="BB88" s="909"/>
      <c r="BC88" s="909"/>
      <c r="BD88" s="910"/>
      <c r="BE88" s="264"/>
      <c r="BF88" s="264"/>
      <c r="BG88" s="264"/>
      <c r="BH88" s="264"/>
      <c r="BI88" s="264"/>
      <c r="BJ88" s="264"/>
      <c r="BK88" s="264"/>
      <c r="BL88" s="264"/>
      <c r="BM88" s="264"/>
      <c r="BN88" s="264"/>
      <c r="BO88" s="264"/>
      <c r="BP88" s="264"/>
      <c r="BQ88" s="261">
        <v>82</v>
      </c>
      <c r="BR88" s="266"/>
      <c r="BS88" s="925"/>
      <c r="BT88" s="926"/>
      <c r="BU88" s="926"/>
      <c r="BV88" s="926"/>
      <c r="BW88" s="926"/>
      <c r="BX88" s="926"/>
      <c r="BY88" s="926"/>
      <c r="BZ88" s="926"/>
      <c r="CA88" s="926"/>
      <c r="CB88" s="926"/>
      <c r="CC88" s="926"/>
      <c r="CD88" s="926"/>
      <c r="CE88" s="926"/>
      <c r="CF88" s="926"/>
      <c r="CG88" s="927"/>
      <c r="CH88" s="922"/>
      <c r="CI88" s="923"/>
      <c r="CJ88" s="923"/>
      <c r="CK88" s="923"/>
      <c r="CL88" s="924"/>
      <c r="CM88" s="922"/>
      <c r="CN88" s="923"/>
      <c r="CO88" s="923"/>
      <c r="CP88" s="923"/>
      <c r="CQ88" s="924"/>
      <c r="CR88" s="922"/>
      <c r="CS88" s="923"/>
      <c r="CT88" s="923"/>
      <c r="CU88" s="923"/>
      <c r="CV88" s="924"/>
      <c r="CW88" s="922"/>
      <c r="CX88" s="923"/>
      <c r="CY88" s="923"/>
      <c r="CZ88" s="923"/>
      <c r="DA88" s="924"/>
      <c r="DB88" s="922"/>
      <c r="DC88" s="923"/>
      <c r="DD88" s="923"/>
      <c r="DE88" s="923"/>
      <c r="DF88" s="924"/>
      <c r="DG88" s="922"/>
      <c r="DH88" s="923"/>
      <c r="DI88" s="923"/>
      <c r="DJ88" s="923"/>
      <c r="DK88" s="924"/>
      <c r="DL88" s="922"/>
      <c r="DM88" s="923"/>
      <c r="DN88" s="923"/>
      <c r="DO88" s="923"/>
      <c r="DP88" s="924"/>
      <c r="DQ88" s="922"/>
      <c r="DR88" s="923"/>
      <c r="DS88" s="923"/>
      <c r="DT88" s="923"/>
      <c r="DU88" s="924"/>
      <c r="DV88" s="919"/>
      <c r="DW88" s="920"/>
      <c r="DX88" s="920"/>
      <c r="DY88" s="920"/>
      <c r="DZ88" s="921"/>
      <c r="EA88" s="246"/>
    </row>
    <row r="89" spans="1:131" s="247" customFormat="1" ht="26.25" hidden="1" customHeight="1" x14ac:dyDescent="0.2">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925"/>
      <c r="BT89" s="926"/>
      <c r="BU89" s="926"/>
      <c r="BV89" s="926"/>
      <c r="BW89" s="926"/>
      <c r="BX89" s="926"/>
      <c r="BY89" s="926"/>
      <c r="BZ89" s="926"/>
      <c r="CA89" s="926"/>
      <c r="CB89" s="926"/>
      <c r="CC89" s="926"/>
      <c r="CD89" s="926"/>
      <c r="CE89" s="926"/>
      <c r="CF89" s="926"/>
      <c r="CG89" s="927"/>
      <c r="CH89" s="922"/>
      <c r="CI89" s="923"/>
      <c r="CJ89" s="923"/>
      <c r="CK89" s="923"/>
      <c r="CL89" s="924"/>
      <c r="CM89" s="922"/>
      <c r="CN89" s="923"/>
      <c r="CO89" s="923"/>
      <c r="CP89" s="923"/>
      <c r="CQ89" s="924"/>
      <c r="CR89" s="922"/>
      <c r="CS89" s="923"/>
      <c r="CT89" s="923"/>
      <c r="CU89" s="923"/>
      <c r="CV89" s="924"/>
      <c r="CW89" s="922"/>
      <c r="CX89" s="923"/>
      <c r="CY89" s="923"/>
      <c r="CZ89" s="923"/>
      <c r="DA89" s="924"/>
      <c r="DB89" s="922"/>
      <c r="DC89" s="923"/>
      <c r="DD89" s="923"/>
      <c r="DE89" s="923"/>
      <c r="DF89" s="924"/>
      <c r="DG89" s="922"/>
      <c r="DH89" s="923"/>
      <c r="DI89" s="923"/>
      <c r="DJ89" s="923"/>
      <c r="DK89" s="924"/>
      <c r="DL89" s="922"/>
      <c r="DM89" s="923"/>
      <c r="DN89" s="923"/>
      <c r="DO89" s="923"/>
      <c r="DP89" s="924"/>
      <c r="DQ89" s="922"/>
      <c r="DR89" s="923"/>
      <c r="DS89" s="923"/>
      <c r="DT89" s="923"/>
      <c r="DU89" s="924"/>
      <c r="DV89" s="919"/>
      <c r="DW89" s="920"/>
      <c r="DX89" s="920"/>
      <c r="DY89" s="920"/>
      <c r="DZ89" s="921"/>
      <c r="EA89" s="246"/>
    </row>
    <row r="90" spans="1:131" s="247" customFormat="1" ht="26.25" hidden="1" customHeight="1" x14ac:dyDescent="0.2">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925"/>
      <c r="BT90" s="926"/>
      <c r="BU90" s="926"/>
      <c r="BV90" s="926"/>
      <c r="BW90" s="926"/>
      <c r="BX90" s="926"/>
      <c r="BY90" s="926"/>
      <c r="BZ90" s="926"/>
      <c r="CA90" s="926"/>
      <c r="CB90" s="926"/>
      <c r="CC90" s="926"/>
      <c r="CD90" s="926"/>
      <c r="CE90" s="926"/>
      <c r="CF90" s="926"/>
      <c r="CG90" s="927"/>
      <c r="CH90" s="922"/>
      <c r="CI90" s="923"/>
      <c r="CJ90" s="923"/>
      <c r="CK90" s="923"/>
      <c r="CL90" s="924"/>
      <c r="CM90" s="922"/>
      <c r="CN90" s="923"/>
      <c r="CO90" s="923"/>
      <c r="CP90" s="923"/>
      <c r="CQ90" s="924"/>
      <c r="CR90" s="922"/>
      <c r="CS90" s="923"/>
      <c r="CT90" s="923"/>
      <c r="CU90" s="923"/>
      <c r="CV90" s="924"/>
      <c r="CW90" s="922"/>
      <c r="CX90" s="923"/>
      <c r="CY90" s="923"/>
      <c r="CZ90" s="923"/>
      <c r="DA90" s="924"/>
      <c r="DB90" s="922"/>
      <c r="DC90" s="923"/>
      <c r="DD90" s="923"/>
      <c r="DE90" s="923"/>
      <c r="DF90" s="924"/>
      <c r="DG90" s="922"/>
      <c r="DH90" s="923"/>
      <c r="DI90" s="923"/>
      <c r="DJ90" s="923"/>
      <c r="DK90" s="924"/>
      <c r="DL90" s="922"/>
      <c r="DM90" s="923"/>
      <c r="DN90" s="923"/>
      <c r="DO90" s="923"/>
      <c r="DP90" s="924"/>
      <c r="DQ90" s="922"/>
      <c r="DR90" s="923"/>
      <c r="DS90" s="923"/>
      <c r="DT90" s="923"/>
      <c r="DU90" s="924"/>
      <c r="DV90" s="919"/>
      <c r="DW90" s="920"/>
      <c r="DX90" s="920"/>
      <c r="DY90" s="920"/>
      <c r="DZ90" s="921"/>
      <c r="EA90" s="246"/>
    </row>
    <row r="91" spans="1:131" s="247" customFormat="1" ht="26.25" hidden="1" customHeight="1" x14ac:dyDescent="0.2">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925"/>
      <c r="BT91" s="926"/>
      <c r="BU91" s="926"/>
      <c r="BV91" s="926"/>
      <c r="BW91" s="926"/>
      <c r="BX91" s="926"/>
      <c r="BY91" s="926"/>
      <c r="BZ91" s="926"/>
      <c r="CA91" s="926"/>
      <c r="CB91" s="926"/>
      <c r="CC91" s="926"/>
      <c r="CD91" s="926"/>
      <c r="CE91" s="926"/>
      <c r="CF91" s="926"/>
      <c r="CG91" s="927"/>
      <c r="CH91" s="922"/>
      <c r="CI91" s="923"/>
      <c r="CJ91" s="923"/>
      <c r="CK91" s="923"/>
      <c r="CL91" s="924"/>
      <c r="CM91" s="922"/>
      <c r="CN91" s="923"/>
      <c r="CO91" s="923"/>
      <c r="CP91" s="923"/>
      <c r="CQ91" s="924"/>
      <c r="CR91" s="922"/>
      <c r="CS91" s="923"/>
      <c r="CT91" s="923"/>
      <c r="CU91" s="923"/>
      <c r="CV91" s="924"/>
      <c r="CW91" s="922"/>
      <c r="CX91" s="923"/>
      <c r="CY91" s="923"/>
      <c r="CZ91" s="923"/>
      <c r="DA91" s="924"/>
      <c r="DB91" s="922"/>
      <c r="DC91" s="923"/>
      <c r="DD91" s="923"/>
      <c r="DE91" s="923"/>
      <c r="DF91" s="924"/>
      <c r="DG91" s="922"/>
      <c r="DH91" s="923"/>
      <c r="DI91" s="923"/>
      <c r="DJ91" s="923"/>
      <c r="DK91" s="924"/>
      <c r="DL91" s="922"/>
      <c r="DM91" s="923"/>
      <c r="DN91" s="923"/>
      <c r="DO91" s="923"/>
      <c r="DP91" s="924"/>
      <c r="DQ91" s="922"/>
      <c r="DR91" s="923"/>
      <c r="DS91" s="923"/>
      <c r="DT91" s="923"/>
      <c r="DU91" s="924"/>
      <c r="DV91" s="919"/>
      <c r="DW91" s="920"/>
      <c r="DX91" s="920"/>
      <c r="DY91" s="920"/>
      <c r="DZ91" s="921"/>
      <c r="EA91" s="246"/>
    </row>
    <row r="92" spans="1:131" s="247" customFormat="1" ht="26.25" hidden="1" customHeight="1" x14ac:dyDescent="0.2">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925"/>
      <c r="BT92" s="926"/>
      <c r="BU92" s="926"/>
      <c r="BV92" s="926"/>
      <c r="BW92" s="926"/>
      <c r="BX92" s="926"/>
      <c r="BY92" s="926"/>
      <c r="BZ92" s="926"/>
      <c r="CA92" s="926"/>
      <c r="CB92" s="926"/>
      <c r="CC92" s="926"/>
      <c r="CD92" s="926"/>
      <c r="CE92" s="926"/>
      <c r="CF92" s="926"/>
      <c r="CG92" s="927"/>
      <c r="CH92" s="922"/>
      <c r="CI92" s="923"/>
      <c r="CJ92" s="923"/>
      <c r="CK92" s="923"/>
      <c r="CL92" s="924"/>
      <c r="CM92" s="922"/>
      <c r="CN92" s="923"/>
      <c r="CO92" s="923"/>
      <c r="CP92" s="923"/>
      <c r="CQ92" s="924"/>
      <c r="CR92" s="922"/>
      <c r="CS92" s="923"/>
      <c r="CT92" s="923"/>
      <c r="CU92" s="923"/>
      <c r="CV92" s="924"/>
      <c r="CW92" s="922"/>
      <c r="CX92" s="923"/>
      <c r="CY92" s="923"/>
      <c r="CZ92" s="923"/>
      <c r="DA92" s="924"/>
      <c r="DB92" s="922"/>
      <c r="DC92" s="923"/>
      <c r="DD92" s="923"/>
      <c r="DE92" s="923"/>
      <c r="DF92" s="924"/>
      <c r="DG92" s="922"/>
      <c r="DH92" s="923"/>
      <c r="DI92" s="923"/>
      <c r="DJ92" s="923"/>
      <c r="DK92" s="924"/>
      <c r="DL92" s="922"/>
      <c r="DM92" s="923"/>
      <c r="DN92" s="923"/>
      <c r="DO92" s="923"/>
      <c r="DP92" s="924"/>
      <c r="DQ92" s="922"/>
      <c r="DR92" s="923"/>
      <c r="DS92" s="923"/>
      <c r="DT92" s="923"/>
      <c r="DU92" s="924"/>
      <c r="DV92" s="919"/>
      <c r="DW92" s="920"/>
      <c r="DX92" s="920"/>
      <c r="DY92" s="920"/>
      <c r="DZ92" s="921"/>
      <c r="EA92" s="246"/>
    </row>
    <row r="93" spans="1:131" s="247" customFormat="1" ht="26.25" hidden="1" customHeight="1" x14ac:dyDescent="0.2">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925"/>
      <c r="BT93" s="926"/>
      <c r="BU93" s="926"/>
      <c r="BV93" s="926"/>
      <c r="BW93" s="926"/>
      <c r="BX93" s="926"/>
      <c r="BY93" s="926"/>
      <c r="BZ93" s="926"/>
      <c r="CA93" s="926"/>
      <c r="CB93" s="926"/>
      <c r="CC93" s="926"/>
      <c r="CD93" s="926"/>
      <c r="CE93" s="926"/>
      <c r="CF93" s="926"/>
      <c r="CG93" s="927"/>
      <c r="CH93" s="922"/>
      <c r="CI93" s="923"/>
      <c r="CJ93" s="923"/>
      <c r="CK93" s="923"/>
      <c r="CL93" s="924"/>
      <c r="CM93" s="922"/>
      <c r="CN93" s="923"/>
      <c r="CO93" s="923"/>
      <c r="CP93" s="923"/>
      <c r="CQ93" s="924"/>
      <c r="CR93" s="922"/>
      <c r="CS93" s="923"/>
      <c r="CT93" s="923"/>
      <c r="CU93" s="923"/>
      <c r="CV93" s="924"/>
      <c r="CW93" s="922"/>
      <c r="CX93" s="923"/>
      <c r="CY93" s="923"/>
      <c r="CZ93" s="923"/>
      <c r="DA93" s="924"/>
      <c r="DB93" s="922"/>
      <c r="DC93" s="923"/>
      <c r="DD93" s="923"/>
      <c r="DE93" s="923"/>
      <c r="DF93" s="924"/>
      <c r="DG93" s="922"/>
      <c r="DH93" s="923"/>
      <c r="DI93" s="923"/>
      <c r="DJ93" s="923"/>
      <c r="DK93" s="924"/>
      <c r="DL93" s="922"/>
      <c r="DM93" s="923"/>
      <c r="DN93" s="923"/>
      <c r="DO93" s="923"/>
      <c r="DP93" s="924"/>
      <c r="DQ93" s="922"/>
      <c r="DR93" s="923"/>
      <c r="DS93" s="923"/>
      <c r="DT93" s="923"/>
      <c r="DU93" s="924"/>
      <c r="DV93" s="919"/>
      <c r="DW93" s="920"/>
      <c r="DX93" s="920"/>
      <c r="DY93" s="920"/>
      <c r="DZ93" s="921"/>
      <c r="EA93" s="246"/>
    </row>
    <row r="94" spans="1:131" s="247" customFormat="1" ht="26.25" hidden="1" customHeight="1" x14ac:dyDescent="0.2">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925"/>
      <c r="BT94" s="926"/>
      <c r="BU94" s="926"/>
      <c r="BV94" s="926"/>
      <c r="BW94" s="926"/>
      <c r="BX94" s="926"/>
      <c r="BY94" s="926"/>
      <c r="BZ94" s="926"/>
      <c r="CA94" s="926"/>
      <c r="CB94" s="926"/>
      <c r="CC94" s="926"/>
      <c r="CD94" s="926"/>
      <c r="CE94" s="926"/>
      <c r="CF94" s="926"/>
      <c r="CG94" s="927"/>
      <c r="CH94" s="922"/>
      <c r="CI94" s="923"/>
      <c r="CJ94" s="923"/>
      <c r="CK94" s="923"/>
      <c r="CL94" s="924"/>
      <c r="CM94" s="922"/>
      <c r="CN94" s="923"/>
      <c r="CO94" s="923"/>
      <c r="CP94" s="923"/>
      <c r="CQ94" s="924"/>
      <c r="CR94" s="922"/>
      <c r="CS94" s="923"/>
      <c r="CT94" s="923"/>
      <c r="CU94" s="923"/>
      <c r="CV94" s="924"/>
      <c r="CW94" s="922"/>
      <c r="CX94" s="923"/>
      <c r="CY94" s="923"/>
      <c r="CZ94" s="923"/>
      <c r="DA94" s="924"/>
      <c r="DB94" s="922"/>
      <c r="DC94" s="923"/>
      <c r="DD94" s="923"/>
      <c r="DE94" s="923"/>
      <c r="DF94" s="924"/>
      <c r="DG94" s="922"/>
      <c r="DH94" s="923"/>
      <c r="DI94" s="923"/>
      <c r="DJ94" s="923"/>
      <c r="DK94" s="924"/>
      <c r="DL94" s="922"/>
      <c r="DM94" s="923"/>
      <c r="DN94" s="923"/>
      <c r="DO94" s="923"/>
      <c r="DP94" s="924"/>
      <c r="DQ94" s="922"/>
      <c r="DR94" s="923"/>
      <c r="DS94" s="923"/>
      <c r="DT94" s="923"/>
      <c r="DU94" s="924"/>
      <c r="DV94" s="919"/>
      <c r="DW94" s="920"/>
      <c r="DX94" s="920"/>
      <c r="DY94" s="920"/>
      <c r="DZ94" s="921"/>
      <c r="EA94" s="246"/>
    </row>
    <row r="95" spans="1:131" s="247" customFormat="1" ht="26.25" hidden="1" customHeight="1" x14ac:dyDescent="0.2">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925"/>
      <c r="BT95" s="926"/>
      <c r="BU95" s="926"/>
      <c r="BV95" s="926"/>
      <c r="BW95" s="926"/>
      <c r="BX95" s="926"/>
      <c r="BY95" s="926"/>
      <c r="BZ95" s="926"/>
      <c r="CA95" s="926"/>
      <c r="CB95" s="926"/>
      <c r="CC95" s="926"/>
      <c r="CD95" s="926"/>
      <c r="CE95" s="926"/>
      <c r="CF95" s="926"/>
      <c r="CG95" s="927"/>
      <c r="CH95" s="922"/>
      <c r="CI95" s="923"/>
      <c r="CJ95" s="923"/>
      <c r="CK95" s="923"/>
      <c r="CL95" s="924"/>
      <c r="CM95" s="922"/>
      <c r="CN95" s="923"/>
      <c r="CO95" s="923"/>
      <c r="CP95" s="923"/>
      <c r="CQ95" s="924"/>
      <c r="CR95" s="922"/>
      <c r="CS95" s="923"/>
      <c r="CT95" s="923"/>
      <c r="CU95" s="923"/>
      <c r="CV95" s="924"/>
      <c r="CW95" s="922"/>
      <c r="CX95" s="923"/>
      <c r="CY95" s="923"/>
      <c r="CZ95" s="923"/>
      <c r="DA95" s="924"/>
      <c r="DB95" s="922"/>
      <c r="DC95" s="923"/>
      <c r="DD95" s="923"/>
      <c r="DE95" s="923"/>
      <c r="DF95" s="924"/>
      <c r="DG95" s="922"/>
      <c r="DH95" s="923"/>
      <c r="DI95" s="923"/>
      <c r="DJ95" s="923"/>
      <c r="DK95" s="924"/>
      <c r="DL95" s="922"/>
      <c r="DM95" s="923"/>
      <c r="DN95" s="923"/>
      <c r="DO95" s="923"/>
      <c r="DP95" s="924"/>
      <c r="DQ95" s="922"/>
      <c r="DR95" s="923"/>
      <c r="DS95" s="923"/>
      <c r="DT95" s="923"/>
      <c r="DU95" s="924"/>
      <c r="DV95" s="919"/>
      <c r="DW95" s="920"/>
      <c r="DX95" s="920"/>
      <c r="DY95" s="920"/>
      <c r="DZ95" s="921"/>
      <c r="EA95" s="246"/>
    </row>
    <row r="96" spans="1:131" s="247" customFormat="1" ht="26.25" hidden="1" customHeight="1" x14ac:dyDescent="0.2">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925"/>
      <c r="BT96" s="926"/>
      <c r="BU96" s="926"/>
      <c r="BV96" s="926"/>
      <c r="BW96" s="926"/>
      <c r="BX96" s="926"/>
      <c r="BY96" s="926"/>
      <c r="BZ96" s="926"/>
      <c r="CA96" s="926"/>
      <c r="CB96" s="926"/>
      <c r="CC96" s="926"/>
      <c r="CD96" s="926"/>
      <c r="CE96" s="926"/>
      <c r="CF96" s="926"/>
      <c r="CG96" s="927"/>
      <c r="CH96" s="922"/>
      <c r="CI96" s="923"/>
      <c r="CJ96" s="923"/>
      <c r="CK96" s="923"/>
      <c r="CL96" s="924"/>
      <c r="CM96" s="922"/>
      <c r="CN96" s="923"/>
      <c r="CO96" s="923"/>
      <c r="CP96" s="923"/>
      <c r="CQ96" s="924"/>
      <c r="CR96" s="922"/>
      <c r="CS96" s="923"/>
      <c r="CT96" s="923"/>
      <c r="CU96" s="923"/>
      <c r="CV96" s="924"/>
      <c r="CW96" s="922"/>
      <c r="CX96" s="923"/>
      <c r="CY96" s="923"/>
      <c r="CZ96" s="923"/>
      <c r="DA96" s="924"/>
      <c r="DB96" s="922"/>
      <c r="DC96" s="923"/>
      <c r="DD96" s="923"/>
      <c r="DE96" s="923"/>
      <c r="DF96" s="924"/>
      <c r="DG96" s="922"/>
      <c r="DH96" s="923"/>
      <c r="DI96" s="923"/>
      <c r="DJ96" s="923"/>
      <c r="DK96" s="924"/>
      <c r="DL96" s="922"/>
      <c r="DM96" s="923"/>
      <c r="DN96" s="923"/>
      <c r="DO96" s="923"/>
      <c r="DP96" s="924"/>
      <c r="DQ96" s="922"/>
      <c r="DR96" s="923"/>
      <c r="DS96" s="923"/>
      <c r="DT96" s="923"/>
      <c r="DU96" s="924"/>
      <c r="DV96" s="919"/>
      <c r="DW96" s="920"/>
      <c r="DX96" s="920"/>
      <c r="DY96" s="920"/>
      <c r="DZ96" s="921"/>
      <c r="EA96" s="246"/>
    </row>
    <row r="97" spans="1:131" s="247" customFormat="1" ht="26.25" hidden="1" customHeight="1" x14ac:dyDescent="0.2">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925"/>
      <c r="BT97" s="926"/>
      <c r="BU97" s="926"/>
      <c r="BV97" s="926"/>
      <c r="BW97" s="926"/>
      <c r="BX97" s="926"/>
      <c r="BY97" s="926"/>
      <c r="BZ97" s="926"/>
      <c r="CA97" s="926"/>
      <c r="CB97" s="926"/>
      <c r="CC97" s="926"/>
      <c r="CD97" s="926"/>
      <c r="CE97" s="926"/>
      <c r="CF97" s="926"/>
      <c r="CG97" s="927"/>
      <c r="CH97" s="922"/>
      <c r="CI97" s="923"/>
      <c r="CJ97" s="923"/>
      <c r="CK97" s="923"/>
      <c r="CL97" s="924"/>
      <c r="CM97" s="922"/>
      <c r="CN97" s="923"/>
      <c r="CO97" s="923"/>
      <c r="CP97" s="923"/>
      <c r="CQ97" s="924"/>
      <c r="CR97" s="922"/>
      <c r="CS97" s="923"/>
      <c r="CT97" s="923"/>
      <c r="CU97" s="923"/>
      <c r="CV97" s="924"/>
      <c r="CW97" s="922"/>
      <c r="CX97" s="923"/>
      <c r="CY97" s="923"/>
      <c r="CZ97" s="923"/>
      <c r="DA97" s="924"/>
      <c r="DB97" s="922"/>
      <c r="DC97" s="923"/>
      <c r="DD97" s="923"/>
      <c r="DE97" s="923"/>
      <c r="DF97" s="924"/>
      <c r="DG97" s="922"/>
      <c r="DH97" s="923"/>
      <c r="DI97" s="923"/>
      <c r="DJ97" s="923"/>
      <c r="DK97" s="924"/>
      <c r="DL97" s="922"/>
      <c r="DM97" s="923"/>
      <c r="DN97" s="923"/>
      <c r="DO97" s="923"/>
      <c r="DP97" s="924"/>
      <c r="DQ97" s="922"/>
      <c r="DR97" s="923"/>
      <c r="DS97" s="923"/>
      <c r="DT97" s="923"/>
      <c r="DU97" s="924"/>
      <c r="DV97" s="919"/>
      <c r="DW97" s="920"/>
      <c r="DX97" s="920"/>
      <c r="DY97" s="920"/>
      <c r="DZ97" s="921"/>
      <c r="EA97" s="246"/>
    </row>
    <row r="98" spans="1:131" s="247" customFormat="1" ht="26.25" hidden="1" customHeight="1" x14ac:dyDescent="0.2">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925"/>
      <c r="BT98" s="926"/>
      <c r="BU98" s="926"/>
      <c r="BV98" s="926"/>
      <c r="BW98" s="926"/>
      <c r="BX98" s="926"/>
      <c r="BY98" s="926"/>
      <c r="BZ98" s="926"/>
      <c r="CA98" s="926"/>
      <c r="CB98" s="926"/>
      <c r="CC98" s="926"/>
      <c r="CD98" s="926"/>
      <c r="CE98" s="926"/>
      <c r="CF98" s="926"/>
      <c r="CG98" s="927"/>
      <c r="CH98" s="922"/>
      <c r="CI98" s="923"/>
      <c r="CJ98" s="923"/>
      <c r="CK98" s="923"/>
      <c r="CL98" s="924"/>
      <c r="CM98" s="922"/>
      <c r="CN98" s="923"/>
      <c r="CO98" s="923"/>
      <c r="CP98" s="923"/>
      <c r="CQ98" s="924"/>
      <c r="CR98" s="922"/>
      <c r="CS98" s="923"/>
      <c r="CT98" s="923"/>
      <c r="CU98" s="923"/>
      <c r="CV98" s="924"/>
      <c r="CW98" s="922"/>
      <c r="CX98" s="923"/>
      <c r="CY98" s="923"/>
      <c r="CZ98" s="923"/>
      <c r="DA98" s="924"/>
      <c r="DB98" s="922"/>
      <c r="DC98" s="923"/>
      <c r="DD98" s="923"/>
      <c r="DE98" s="923"/>
      <c r="DF98" s="924"/>
      <c r="DG98" s="922"/>
      <c r="DH98" s="923"/>
      <c r="DI98" s="923"/>
      <c r="DJ98" s="923"/>
      <c r="DK98" s="924"/>
      <c r="DL98" s="922"/>
      <c r="DM98" s="923"/>
      <c r="DN98" s="923"/>
      <c r="DO98" s="923"/>
      <c r="DP98" s="924"/>
      <c r="DQ98" s="922"/>
      <c r="DR98" s="923"/>
      <c r="DS98" s="923"/>
      <c r="DT98" s="923"/>
      <c r="DU98" s="924"/>
      <c r="DV98" s="919"/>
      <c r="DW98" s="920"/>
      <c r="DX98" s="920"/>
      <c r="DY98" s="920"/>
      <c r="DZ98" s="921"/>
      <c r="EA98" s="246"/>
    </row>
    <row r="99" spans="1:131" s="247" customFormat="1" ht="26.25" hidden="1" customHeight="1" x14ac:dyDescent="0.2">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925"/>
      <c r="BT99" s="926"/>
      <c r="BU99" s="926"/>
      <c r="BV99" s="926"/>
      <c r="BW99" s="926"/>
      <c r="BX99" s="926"/>
      <c r="BY99" s="926"/>
      <c r="BZ99" s="926"/>
      <c r="CA99" s="926"/>
      <c r="CB99" s="926"/>
      <c r="CC99" s="926"/>
      <c r="CD99" s="926"/>
      <c r="CE99" s="926"/>
      <c r="CF99" s="926"/>
      <c r="CG99" s="927"/>
      <c r="CH99" s="922"/>
      <c r="CI99" s="923"/>
      <c r="CJ99" s="923"/>
      <c r="CK99" s="923"/>
      <c r="CL99" s="924"/>
      <c r="CM99" s="922"/>
      <c r="CN99" s="923"/>
      <c r="CO99" s="923"/>
      <c r="CP99" s="923"/>
      <c r="CQ99" s="924"/>
      <c r="CR99" s="922"/>
      <c r="CS99" s="923"/>
      <c r="CT99" s="923"/>
      <c r="CU99" s="923"/>
      <c r="CV99" s="924"/>
      <c r="CW99" s="922"/>
      <c r="CX99" s="923"/>
      <c r="CY99" s="923"/>
      <c r="CZ99" s="923"/>
      <c r="DA99" s="924"/>
      <c r="DB99" s="922"/>
      <c r="DC99" s="923"/>
      <c r="DD99" s="923"/>
      <c r="DE99" s="923"/>
      <c r="DF99" s="924"/>
      <c r="DG99" s="922"/>
      <c r="DH99" s="923"/>
      <c r="DI99" s="923"/>
      <c r="DJ99" s="923"/>
      <c r="DK99" s="924"/>
      <c r="DL99" s="922"/>
      <c r="DM99" s="923"/>
      <c r="DN99" s="923"/>
      <c r="DO99" s="923"/>
      <c r="DP99" s="924"/>
      <c r="DQ99" s="922"/>
      <c r="DR99" s="923"/>
      <c r="DS99" s="923"/>
      <c r="DT99" s="923"/>
      <c r="DU99" s="924"/>
      <c r="DV99" s="919"/>
      <c r="DW99" s="920"/>
      <c r="DX99" s="920"/>
      <c r="DY99" s="920"/>
      <c r="DZ99" s="921"/>
      <c r="EA99" s="246"/>
    </row>
    <row r="100" spans="1:131" s="247" customFormat="1" ht="26.25" hidden="1" customHeight="1" x14ac:dyDescent="0.2">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925"/>
      <c r="BT100" s="926"/>
      <c r="BU100" s="926"/>
      <c r="BV100" s="926"/>
      <c r="BW100" s="926"/>
      <c r="BX100" s="926"/>
      <c r="BY100" s="926"/>
      <c r="BZ100" s="926"/>
      <c r="CA100" s="926"/>
      <c r="CB100" s="926"/>
      <c r="CC100" s="926"/>
      <c r="CD100" s="926"/>
      <c r="CE100" s="926"/>
      <c r="CF100" s="926"/>
      <c r="CG100" s="927"/>
      <c r="CH100" s="922"/>
      <c r="CI100" s="923"/>
      <c r="CJ100" s="923"/>
      <c r="CK100" s="923"/>
      <c r="CL100" s="924"/>
      <c r="CM100" s="922"/>
      <c r="CN100" s="923"/>
      <c r="CO100" s="923"/>
      <c r="CP100" s="923"/>
      <c r="CQ100" s="924"/>
      <c r="CR100" s="922"/>
      <c r="CS100" s="923"/>
      <c r="CT100" s="923"/>
      <c r="CU100" s="923"/>
      <c r="CV100" s="924"/>
      <c r="CW100" s="922"/>
      <c r="CX100" s="923"/>
      <c r="CY100" s="923"/>
      <c r="CZ100" s="923"/>
      <c r="DA100" s="924"/>
      <c r="DB100" s="922"/>
      <c r="DC100" s="923"/>
      <c r="DD100" s="923"/>
      <c r="DE100" s="923"/>
      <c r="DF100" s="924"/>
      <c r="DG100" s="922"/>
      <c r="DH100" s="923"/>
      <c r="DI100" s="923"/>
      <c r="DJ100" s="923"/>
      <c r="DK100" s="924"/>
      <c r="DL100" s="922"/>
      <c r="DM100" s="923"/>
      <c r="DN100" s="923"/>
      <c r="DO100" s="923"/>
      <c r="DP100" s="924"/>
      <c r="DQ100" s="922"/>
      <c r="DR100" s="923"/>
      <c r="DS100" s="923"/>
      <c r="DT100" s="923"/>
      <c r="DU100" s="924"/>
      <c r="DV100" s="919"/>
      <c r="DW100" s="920"/>
      <c r="DX100" s="920"/>
      <c r="DY100" s="920"/>
      <c r="DZ100" s="921"/>
      <c r="EA100" s="246"/>
    </row>
    <row r="101" spans="1:131" s="247" customFormat="1" ht="26.25" hidden="1" customHeight="1" x14ac:dyDescent="0.2">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925"/>
      <c r="BT101" s="926"/>
      <c r="BU101" s="926"/>
      <c r="BV101" s="926"/>
      <c r="BW101" s="926"/>
      <c r="BX101" s="926"/>
      <c r="BY101" s="926"/>
      <c r="BZ101" s="926"/>
      <c r="CA101" s="926"/>
      <c r="CB101" s="926"/>
      <c r="CC101" s="926"/>
      <c r="CD101" s="926"/>
      <c r="CE101" s="926"/>
      <c r="CF101" s="926"/>
      <c r="CG101" s="927"/>
      <c r="CH101" s="922"/>
      <c r="CI101" s="923"/>
      <c r="CJ101" s="923"/>
      <c r="CK101" s="923"/>
      <c r="CL101" s="924"/>
      <c r="CM101" s="922"/>
      <c r="CN101" s="923"/>
      <c r="CO101" s="923"/>
      <c r="CP101" s="923"/>
      <c r="CQ101" s="924"/>
      <c r="CR101" s="922"/>
      <c r="CS101" s="923"/>
      <c r="CT101" s="923"/>
      <c r="CU101" s="923"/>
      <c r="CV101" s="924"/>
      <c r="CW101" s="922"/>
      <c r="CX101" s="923"/>
      <c r="CY101" s="923"/>
      <c r="CZ101" s="923"/>
      <c r="DA101" s="924"/>
      <c r="DB101" s="922"/>
      <c r="DC101" s="923"/>
      <c r="DD101" s="923"/>
      <c r="DE101" s="923"/>
      <c r="DF101" s="924"/>
      <c r="DG101" s="922"/>
      <c r="DH101" s="923"/>
      <c r="DI101" s="923"/>
      <c r="DJ101" s="923"/>
      <c r="DK101" s="924"/>
      <c r="DL101" s="922"/>
      <c r="DM101" s="923"/>
      <c r="DN101" s="923"/>
      <c r="DO101" s="923"/>
      <c r="DP101" s="924"/>
      <c r="DQ101" s="922"/>
      <c r="DR101" s="923"/>
      <c r="DS101" s="923"/>
      <c r="DT101" s="923"/>
      <c r="DU101" s="924"/>
      <c r="DV101" s="919"/>
      <c r="DW101" s="920"/>
      <c r="DX101" s="920"/>
      <c r="DY101" s="920"/>
      <c r="DZ101" s="921"/>
      <c r="EA101" s="246"/>
    </row>
    <row r="102" spans="1:131" s="247" customFormat="1" ht="26.25" customHeight="1" thickBot="1" x14ac:dyDescent="0.25">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394</v>
      </c>
      <c r="BR102" s="845" t="s">
        <v>441</v>
      </c>
      <c r="BS102" s="846"/>
      <c r="BT102" s="846"/>
      <c r="BU102" s="846"/>
      <c r="BV102" s="846"/>
      <c r="BW102" s="846"/>
      <c r="BX102" s="846"/>
      <c r="BY102" s="846"/>
      <c r="BZ102" s="846"/>
      <c r="CA102" s="846"/>
      <c r="CB102" s="846"/>
      <c r="CC102" s="846"/>
      <c r="CD102" s="846"/>
      <c r="CE102" s="846"/>
      <c r="CF102" s="846"/>
      <c r="CG102" s="847"/>
      <c r="CH102" s="951"/>
      <c r="CI102" s="952"/>
      <c r="CJ102" s="952"/>
      <c r="CK102" s="952"/>
      <c r="CL102" s="953"/>
      <c r="CM102" s="951"/>
      <c r="CN102" s="952"/>
      <c r="CO102" s="952"/>
      <c r="CP102" s="952"/>
      <c r="CQ102" s="953"/>
      <c r="CR102" s="954"/>
      <c r="CS102" s="912"/>
      <c r="CT102" s="912"/>
      <c r="CU102" s="912"/>
      <c r="CV102" s="955"/>
      <c r="CW102" s="954"/>
      <c r="CX102" s="912"/>
      <c r="CY102" s="912"/>
      <c r="CZ102" s="912"/>
      <c r="DA102" s="955"/>
      <c r="DB102" s="954"/>
      <c r="DC102" s="912"/>
      <c r="DD102" s="912"/>
      <c r="DE102" s="912"/>
      <c r="DF102" s="955"/>
      <c r="DG102" s="954"/>
      <c r="DH102" s="912"/>
      <c r="DI102" s="912"/>
      <c r="DJ102" s="912"/>
      <c r="DK102" s="955"/>
      <c r="DL102" s="954"/>
      <c r="DM102" s="912"/>
      <c r="DN102" s="912"/>
      <c r="DO102" s="912"/>
      <c r="DP102" s="955"/>
      <c r="DQ102" s="954"/>
      <c r="DR102" s="912"/>
      <c r="DS102" s="912"/>
      <c r="DT102" s="912"/>
      <c r="DU102" s="955"/>
      <c r="DV102" s="978"/>
      <c r="DW102" s="979"/>
      <c r="DX102" s="979"/>
      <c r="DY102" s="979"/>
      <c r="DZ102" s="980"/>
      <c r="EA102" s="246"/>
    </row>
    <row r="103" spans="1:131" s="247" customFormat="1" ht="26.25" customHeight="1" x14ac:dyDescent="0.2">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981" t="s">
        <v>442</v>
      </c>
      <c r="BR103" s="981"/>
      <c r="BS103" s="981"/>
      <c r="BT103" s="981"/>
      <c r="BU103" s="981"/>
      <c r="BV103" s="981"/>
      <c r="BW103" s="981"/>
      <c r="BX103" s="981"/>
      <c r="BY103" s="981"/>
      <c r="BZ103" s="981"/>
      <c r="CA103" s="981"/>
      <c r="CB103" s="981"/>
      <c r="CC103" s="981"/>
      <c r="CD103" s="981"/>
      <c r="CE103" s="981"/>
      <c r="CF103" s="981"/>
      <c r="CG103" s="981"/>
      <c r="CH103" s="981"/>
      <c r="CI103" s="981"/>
      <c r="CJ103" s="981"/>
      <c r="CK103" s="981"/>
      <c r="CL103" s="981"/>
      <c r="CM103" s="981"/>
      <c r="CN103" s="981"/>
      <c r="CO103" s="981"/>
      <c r="CP103" s="981"/>
      <c r="CQ103" s="981"/>
      <c r="CR103" s="981"/>
      <c r="CS103" s="981"/>
      <c r="CT103" s="981"/>
      <c r="CU103" s="981"/>
      <c r="CV103" s="981"/>
      <c r="CW103" s="981"/>
      <c r="CX103" s="981"/>
      <c r="CY103" s="981"/>
      <c r="CZ103" s="981"/>
      <c r="DA103" s="981"/>
      <c r="DB103" s="981"/>
      <c r="DC103" s="981"/>
      <c r="DD103" s="981"/>
      <c r="DE103" s="981"/>
      <c r="DF103" s="981"/>
      <c r="DG103" s="981"/>
      <c r="DH103" s="981"/>
      <c r="DI103" s="981"/>
      <c r="DJ103" s="981"/>
      <c r="DK103" s="981"/>
      <c r="DL103" s="981"/>
      <c r="DM103" s="981"/>
      <c r="DN103" s="981"/>
      <c r="DO103" s="981"/>
      <c r="DP103" s="981"/>
      <c r="DQ103" s="981"/>
      <c r="DR103" s="981"/>
      <c r="DS103" s="981"/>
      <c r="DT103" s="981"/>
      <c r="DU103" s="981"/>
      <c r="DV103" s="981"/>
      <c r="DW103" s="981"/>
      <c r="DX103" s="981"/>
      <c r="DY103" s="981"/>
      <c r="DZ103" s="981"/>
      <c r="EA103" s="246"/>
    </row>
    <row r="104" spans="1:131" s="247" customFormat="1" ht="26.25" customHeight="1" x14ac:dyDescent="0.2">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982" t="s">
        <v>443</v>
      </c>
      <c r="BR104" s="982"/>
      <c r="BS104" s="982"/>
      <c r="BT104" s="982"/>
      <c r="BU104" s="982"/>
      <c r="BV104" s="982"/>
      <c r="BW104" s="982"/>
      <c r="BX104" s="982"/>
      <c r="BY104" s="982"/>
      <c r="BZ104" s="982"/>
      <c r="CA104" s="982"/>
      <c r="CB104" s="982"/>
      <c r="CC104" s="982"/>
      <c r="CD104" s="982"/>
      <c r="CE104" s="982"/>
      <c r="CF104" s="982"/>
      <c r="CG104" s="982"/>
      <c r="CH104" s="982"/>
      <c r="CI104" s="982"/>
      <c r="CJ104" s="982"/>
      <c r="CK104" s="982"/>
      <c r="CL104" s="982"/>
      <c r="CM104" s="982"/>
      <c r="CN104" s="982"/>
      <c r="CO104" s="982"/>
      <c r="CP104" s="982"/>
      <c r="CQ104" s="982"/>
      <c r="CR104" s="982"/>
      <c r="CS104" s="982"/>
      <c r="CT104" s="982"/>
      <c r="CU104" s="982"/>
      <c r="CV104" s="982"/>
      <c r="CW104" s="982"/>
      <c r="CX104" s="982"/>
      <c r="CY104" s="982"/>
      <c r="CZ104" s="982"/>
      <c r="DA104" s="982"/>
      <c r="DB104" s="982"/>
      <c r="DC104" s="982"/>
      <c r="DD104" s="982"/>
      <c r="DE104" s="982"/>
      <c r="DF104" s="982"/>
      <c r="DG104" s="982"/>
      <c r="DH104" s="982"/>
      <c r="DI104" s="982"/>
      <c r="DJ104" s="982"/>
      <c r="DK104" s="982"/>
      <c r="DL104" s="982"/>
      <c r="DM104" s="982"/>
      <c r="DN104" s="982"/>
      <c r="DO104" s="982"/>
      <c r="DP104" s="982"/>
      <c r="DQ104" s="982"/>
      <c r="DR104" s="982"/>
      <c r="DS104" s="982"/>
      <c r="DT104" s="982"/>
      <c r="DU104" s="982"/>
      <c r="DV104" s="982"/>
      <c r="DW104" s="982"/>
      <c r="DX104" s="982"/>
      <c r="DY104" s="982"/>
      <c r="DZ104" s="982"/>
      <c r="EA104" s="246"/>
    </row>
    <row r="105" spans="1:131" s="247" customFormat="1" ht="11.25" customHeight="1" x14ac:dyDescent="0.2">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6"/>
    </row>
    <row r="106" spans="1:131" s="247" customFormat="1" ht="11.25" customHeight="1" x14ac:dyDescent="0.2">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6"/>
    </row>
    <row r="107" spans="1:131" s="246" customFormat="1" ht="26.25" customHeight="1" thickBot="1" x14ac:dyDescent="0.25">
      <c r="A107" s="274" t="s">
        <v>444</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445</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6" customFormat="1" ht="26.25" customHeight="1" x14ac:dyDescent="0.2">
      <c r="A108" s="983" t="s">
        <v>446</v>
      </c>
      <c r="B108" s="984"/>
      <c r="C108" s="984"/>
      <c r="D108" s="984"/>
      <c r="E108" s="984"/>
      <c r="F108" s="984"/>
      <c r="G108" s="984"/>
      <c r="H108" s="984"/>
      <c r="I108" s="984"/>
      <c r="J108" s="984"/>
      <c r="K108" s="984"/>
      <c r="L108" s="984"/>
      <c r="M108" s="984"/>
      <c r="N108" s="984"/>
      <c r="O108" s="984"/>
      <c r="P108" s="984"/>
      <c r="Q108" s="984"/>
      <c r="R108" s="984"/>
      <c r="S108" s="984"/>
      <c r="T108" s="984"/>
      <c r="U108" s="984"/>
      <c r="V108" s="984"/>
      <c r="W108" s="984"/>
      <c r="X108" s="984"/>
      <c r="Y108" s="984"/>
      <c r="Z108" s="984"/>
      <c r="AA108" s="984"/>
      <c r="AB108" s="984"/>
      <c r="AC108" s="984"/>
      <c r="AD108" s="984"/>
      <c r="AE108" s="984"/>
      <c r="AF108" s="984"/>
      <c r="AG108" s="984"/>
      <c r="AH108" s="984"/>
      <c r="AI108" s="984"/>
      <c r="AJ108" s="984"/>
      <c r="AK108" s="984"/>
      <c r="AL108" s="984"/>
      <c r="AM108" s="984"/>
      <c r="AN108" s="984"/>
      <c r="AO108" s="984"/>
      <c r="AP108" s="984"/>
      <c r="AQ108" s="984"/>
      <c r="AR108" s="984"/>
      <c r="AS108" s="984"/>
      <c r="AT108" s="985"/>
      <c r="AU108" s="983" t="s">
        <v>447</v>
      </c>
      <c r="AV108" s="984"/>
      <c r="AW108" s="984"/>
      <c r="AX108" s="984"/>
      <c r="AY108" s="984"/>
      <c r="AZ108" s="984"/>
      <c r="BA108" s="984"/>
      <c r="BB108" s="984"/>
      <c r="BC108" s="984"/>
      <c r="BD108" s="984"/>
      <c r="BE108" s="984"/>
      <c r="BF108" s="984"/>
      <c r="BG108" s="984"/>
      <c r="BH108" s="984"/>
      <c r="BI108" s="984"/>
      <c r="BJ108" s="984"/>
      <c r="BK108" s="984"/>
      <c r="BL108" s="984"/>
      <c r="BM108" s="984"/>
      <c r="BN108" s="984"/>
      <c r="BO108" s="984"/>
      <c r="BP108" s="984"/>
      <c r="BQ108" s="984"/>
      <c r="BR108" s="984"/>
      <c r="BS108" s="984"/>
      <c r="BT108" s="984"/>
      <c r="BU108" s="984"/>
      <c r="BV108" s="984"/>
      <c r="BW108" s="984"/>
      <c r="BX108" s="984"/>
      <c r="BY108" s="984"/>
      <c r="BZ108" s="984"/>
      <c r="CA108" s="984"/>
      <c r="CB108" s="984"/>
      <c r="CC108" s="984"/>
      <c r="CD108" s="984"/>
      <c r="CE108" s="984"/>
      <c r="CF108" s="984"/>
      <c r="CG108" s="984"/>
      <c r="CH108" s="984"/>
      <c r="CI108" s="984"/>
      <c r="CJ108" s="984"/>
      <c r="CK108" s="984"/>
      <c r="CL108" s="984"/>
      <c r="CM108" s="984"/>
      <c r="CN108" s="984"/>
      <c r="CO108" s="984"/>
      <c r="CP108" s="984"/>
      <c r="CQ108" s="984"/>
      <c r="CR108" s="984"/>
      <c r="CS108" s="984"/>
      <c r="CT108" s="984"/>
      <c r="CU108" s="984"/>
      <c r="CV108" s="984"/>
      <c r="CW108" s="984"/>
      <c r="CX108" s="984"/>
      <c r="CY108" s="984"/>
      <c r="CZ108" s="984"/>
      <c r="DA108" s="984"/>
      <c r="DB108" s="984"/>
      <c r="DC108" s="984"/>
      <c r="DD108" s="984"/>
      <c r="DE108" s="984"/>
      <c r="DF108" s="984"/>
      <c r="DG108" s="984"/>
      <c r="DH108" s="984"/>
      <c r="DI108" s="984"/>
      <c r="DJ108" s="984"/>
      <c r="DK108" s="984"/>
      <c r="DL108" s="984"/>
      <c r="DM108" s="984"/>
      <c r="DN108" s="984"/>
      <c r="DO108" s="984"/>
      <c r="DP108" s="984"/>
      <c r="DQ108" s="984"/>
      <c r="DR108" s="984"/>
      <c r="DS108" s="984"/>
      <c r="DT108" s="984"/>
      <c r="DU108" s="984"/>
      <c r="DV108" s="984"/>
      <c r="DW108" s="984"/>
      <c r="DX108" s="984"/>
      <c r="DY108" s="984"/>
      <c r="DZ108" s="985"/>
    </row>
    <row r="109" spans="1:131" s="246" customFormat="1" ht="26.25" customHeight="1" x14ac:dyDescent="0.2">
      <c r="A109" s="976" t="s">
        <v>448</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449</v>
      </c>
      <c r="AB109" s="957"/>
      <c r="AC109" s="957"/>
      <c r="AD109" s="957"/>
      <c r="AE109" s="958"/>
      <c r="AF109" s="956" t="s">
        <v>450</v>
      </c>
      <c r="AG109" s="957"/>
      <c r="AH109" s="957"/>
      <c r="AI109" s="957"/>
      <c r="AJ109" s="958"/>
      <c r="AK109" s="956" t="s">
        <v>304</v>
      </c>
      <c r="AL109" s="957"/>
      <c r="AM109" s="957"/>
      <c r="AN109" s="957"/>
      <c r="AO109" s="958"/>
      <c r="AP109" s="956" t="s">
        <v>451</v>
      </c>
      <c r="AQ109" s="957"/>
      <c r="AR109" s="957"/>
      <c r="AS109" s="957"/>
      <c r="AT109" s="959"/>
      <c r="AU109" s="976" t="s">
        <v>448</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449</v>
      </c>
      <c r="BR109" s="957"/>
      <c r="BS109" s="957"/>
      <c r="BT109" s="957"/>
      <c r="BU109" s="958"/>
      <c r="BV109" s="956" t="s">
        <v>450</v>
      </c>
      <c r="BW109" s="957"/>
      <c r="BX109" s="957"/>
      <c r="BY109" s="957"/>
      <c r="BZ109" s="958"/>
      <c r="CA109" s="956" t="s">
        <v>304</v>
      </c>
      <c r="CB109" s="957"/>
      <c r="CC109" s="957"/>
      <c r="CD109" s="957"/>
      <c r="CE109" s="958"/>
      <c r="CF109" s="977" t="s">
        <v>451</v>
      </c>
      <c r="CG109" s="977"/>
      <c r="CH109" s="977"/>
      <c r="CI109" s="977"/>
      <c r="CJ109" s="977"/>
      <c r="CK109" s="956" t="s">
        <v>452</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449</v>
      </c>
      <c r="DH109" s="957"/>
      <c r="DI109" s="957"/>
      <c r="DJ109" s="957"/>
      <c r="DK109" s="958"/>
      <c r="DL109" s="956" t="s">
        <v>450</v>
      </c>
      <c r="DM109" s="957"/>
      <c r="DN109" s="957"/>
      <c r="DO109" s="957"/>
      <c r="DP109" s="958"/>
      <c r="DQ109" s="956" t="s">
        <v>304</v>
      </c>
      <c r="DR109" s="957"/>
      <c r="DS109" s="957"/>
      <c r="DT109" s="957"/>
      <c r="DU109" s="958"/>
      <c r="DV109" s="956" t="s">
        <v>451</v>
      </c>
      <c r="DW109" s="957"/>
      <c r="DX109" s="957"/>
      <c r="DY109" s="957"/>
      <c r="DZ109" s="959"/>
    </row>
    <row r="110" spans="1:131" s="246" customFormat="1" ht="26.25" customHeight="1" x14ac:dyDescent="0.2">
      <c r="A110" s="960" t="s">
        <v>453</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48267151</v>
      </c>
      <c r="AB110" s="964"/>
      <c r="AC110" s="964"/>
      <c r="AD110" s="964"/>
      <c r="AE110" s="965"/>
      <c r="AF110" s="966">
        <v>46454320</v>
      </c>
      <c r="AG110" s="964"/>
      <c r="AH110" s="964"/>
      <c r="AI110" s="964"/>
      <c r="AJ110" s="965"/>
      <c r="AK110" s="966">
        <v>43314325</v>
      </c>
      <c r="AL110" s="964"/>
      <c r="AM110" s="964"/>
      <c r="AN110" s="964"/>
      <c r="AO110" s="965"/>
      <c r="AP110" s="967">
        <v>11.2</v>
      </c>
      <c r="AQ110" s="968"/>
      <c r="AR110" s="968"/>
      <c r="AS110" s="968"/>
      <c r="AT110" s="969"/>
      <c r="AU110" s="970" t="s">
        <v>73</v>
      </c>
      <c r="AV110" s="971"/>
      <c r="AW110" s="971"/>
      <c r="AX110" s="971"/>
      <c r="AY110" s="971"/>
      <c r="AZ110" s="1012" t="s">
        <v>454</v>
      </c>
      <c r="BA110" s="961"/>
      <c r="BB110" s="961"/>
      <c r="BC110" s="961"/>
      <c r="BD110" s="961"/>
      <c r="BE110" s="961"/>
      <c r="BF110" s="961"/>
      <c r="BG110" s="961"/>
      <c r="BH110" s="961"/>
      <c r="BI110" s="961"/>
      <c r="BJ110" s="961"/>
      <c r="BK110" s="961"/>
      <c r="BL110" s="961"/>
      <c r="BM110" s="961"/>
      <c r="BN110" s="961"/>
      <c r="BO110" s="961"/>
      <c r="BP110" s="962"/>
      <c r="BQ110" s="998">
        <v>1224022755</v>
      </c>
      <c r="BR110" s="999"/>
      <c r="BS110" s="999"/>
      <c r="BT110" s="999"/>
      <c r="BU110" s="999"/>
      <c r="BV110" s="999">
        <v>1256346832</v>
      </c>
      <c r="BW110" s="999"/>
      <c r="BX110" s="999"/>
      <c r="BY110" s="999"/>
      <c r="BZ110" s="999"/>
      <c r="CA110" s="999">
        <v>1302897899</v>
      </c>
      <c r="CB110" s="999"/>
      <c r="CC110" s="999"/>
      <c r="CD110" s="999"/>
      <c r="CE110" s="999"/>
      <c r="CF110" s="1013">
        <v>336.5</v>
      </c>
      <c r="CG110" s="1014"/>
      <c r="CH110" s="1014"/>
      <c r="CI110" s="1014"/>
      <c r="CJ110" s="1014"/>
      <c r="CK110" s="1015" t="s">
        <v>455</v>
      </c>
      <c r="CL110" s="1016"/>
      <c r="CM110" s="995" t="s">
        <v>456</v>
      </c>
      <c r="CN110" s="996"/>
      <c r="CO110" s="996"/>
      <c r="CP110" s="996"/>
      <c r="CQ110" s="996"/>
      <c r="CR110" s="996"/>
      <c r="CS110" s="996"/>
      <c r="CT110" s="996"/>
      <c r="CU110" s="996"/>
      <c r="CV110" s="996"/>
      <c r="CW110" s="996"/>
      <c r="CX110" s="996"/>
      <c r="CY110" s="996"/>
      <c r="CZ110" s="996"/>
      <c r="DA110" s="996"/>
      <c r="DB110" s="996"/>
      <c r="DC110" s="996"/>
      <c r="DD110" s="996"/>
      <c r="DE110" s="996"/>
      <c r="DF110" s="997"/>
      <c r="DG110" s="998">
        <v>2833599</v>
      </c>
      <c r="DH110" s="999"/>
      <c r="DI110" s="999"/>
      <c r="DJ110" s="999"/>
      <c r="DK110" s="999"/>
      <c r="DL110" s="999">
        <v>2614588</v>
      </c>
      <c r="DM110" s="999"/>
      <c r="DN110" s="999"/>
      <c r="DO110" s="999"/>
      <c r="DP110" s="999"/>
      <c r="DQ110" s="999">
        <v>2386834</v>
      </c>
      <c r="DR110" s="999"/>
      <c r="DS110" s="999"/>
      <c r="DT110" s="999"/>
      <c r="DU110" s="999"/>
      <c r="DV110" s="1000">
        <v>0.6</v>
      </c>
      <c r="DW110" s="1000"/>
      <c r="DX110" s="1000"/>
      <c r="DY110" s="1000"/>
      <c r="DZ110" s="1001"/>
    </row>
    <row r="111" spans="1:131" s="246" customFormat="1" ht="26.25" customHeight="1" x14ac:dyDescent="0.2">
      <c r="A111" s="1002" t="s">
        <v>457</v>
      </c>
      <c r="B111" s="1003"/>
      <c r="C111" s="1003"/>
      <c r="D111" s="1003"/>
      <c r="E111" s="1003"/>
      <c r="F111" s="1003"/>
      <c r="G111" s="1003"/>
      <c r="H111" s="1003"/>
      <c r="I111" s="1003"/>
      <c r="J111" s="1003"/>
      <c r="K111" s="1003"/>
      <c r="L111" s="1003"/>
      <c r="M111" s="1003"/>
      <c r="N111" s="1003"/>
      <c r="O111" s="1003"/>
      <c r="P111" s="1003"/>
      <c r="Q111" s="1003"/>
      <c r="R111" s="1003"/>
      <c r="S111" s="1003"/>
      <c r="T111" s="1003"/>
      <c r="U111" s="1003"/>
      <c r="V111" s="1003"/>
      <c r="W111" s="1003"/>
      <c r="X111" s="1003"/>
      <c r="Y111" s="1003"/>
      <c r="Z111" s="1004"/>
      <c r="AA111" s="1005" t="s">
        <v>458</v>
      </c>
      <c r="AB111" s="1006"/>
      <c r="AC111" s="1006"/>
      <c r="AD111" s="1006"/>
      <c r="AE111" s="1007"/>
      <c r="AF111" s="1008" t="s">
        <v>389</v>
      </c>
      <c r="AG111" s="1006"/>
      <c r="AH111" s="1006"/>
      <c r="AI111" s="1006"/>
      <c r="AJ111" s="1007"/>
      <c r="AK111" s="1008" t="s">
        <v>428</v>
      </c>
      <c r="AL111" s="1006"/>
      <c r="AM111" s="1006"/>
      <c r="AN111" s="1006"/>
      <c r="AO111" s="1007"/>
      <c r="AP111" s="1009" t="s">
        <v>389</v>
      </c>
      <c r="AQ111" s="1010"/>
      <c r="AR111" s="1010"/>
      <c r="AS111" s="1010"/>
      <c r="AT111" s="1011"/>
      <c r="AU111" s="972"/>
      <c r="AV111" s="973"/>
      <c r="AW111" s="973"/>
      <c r="AX111" s="973"/>
      <c r="AY111" s="973"/>
      <c r="AZ111" s="1021" t="s">
        <v>459</v>
      </c>
      <c r="BA111" s="1022"/>
      <c r="BB111" s="1022"/>
      <c r="BC111" s="1022"/>
      <c r="BD111" s="1022"/>
      <c r="BE111" s="1022"/>
      <c r="BF111" s="1022"/>
      <c r="BG111" s="1022"/>
      <c r="BH111" s="1022"/>
      <c r="BI111" s="1022"/>
      <c r="BJ111" s="1022"/>
      <c r="BK111" s="1022"/>
      <c r="BL111" s="1022"/>
      <c r="BM111" s="1022"/>
      <c r="BN111" s="1022"/>
      <c r="BO111" s="1022"/>
      <c r="BP111" s="1023"/>
      <c r="BQ111" s="991">
        <v>13745744</v>
      </c>
      <c r="BR111" s="992"/>
      <c r="BS111" s="992"/>
      <c r="BT111" s="992"/>
      <c r="BU111" s="992"/>
      <c r="BV111" s="992">
        <v>12625252</v>
      </c>
      <c r="BW111" s="992"/>
      <c r="BX111" s="992"/>
      <c r="BY111" s="992"/>
      <c r="BZ111" s="992"/>
      <c r="CA111" s="992">
        <v>9266254</v>
      </c>
      <c r="CB111" s="992"/>
      <c r="CC111" s="992"/>
      <c r="CD111" s="992"/>
      <c r="CE111" s="992"/>
      <c r="CF111" s="986">
        <v>2.4</v>
      </c>
      <c r="CG111" s="987"/>
      <c r="CH111" s="987"/>
      <c r="CI111" s="987"/>
      <c r="CJ111" s="987"/>
      <c r="CK111" s="1017"/>
      <c r="CL111" s="1018"/>
      <c r="CM111" s="988" t="s">
        <v>460</v>
      </c>
      <c r="CN111" s="989"/>
      <c r="CO111" s="989"/>
      <c r="CP111" s="989"/>
      <c r="CQ111" s="989"/>
      <c r="CR111" s="989"/>
      <c r="CS111" s="989"/>
      <c r="CT111" s="989"/>
      <c r="CU111" s="989"/>
      <c r="CV111" s="989"/>
      <c r="CW111" s="989"/>
      <c r="CX111" s="989"/>
      <c r="CY111" s="989"/>
      <c r="CZ111" s="989"/>
      <c r="DA111" s="989"/>
      <c r="DB111" s="989"/>
      <c r="DC111" s="989"/>
      <c r="DD111" s="989"/>
      <c r="DE111" s="989"/>
      <c r="DF111" s="990"/>
      <c r="DG111" s="991" t="s">
        <v>428</v>
      </c>
      <c r="DH111" s="992"/>
      <c r="DI111" s="992"/>
      <c r="DJ111" s="992"/>
      <c r="DK111" s="992"/>
      <c r="DL111" s="992" t="s">
        <v>389</v>
      </c>
      <c r="DM111" s="992"/>
      <c r="DN111" s="992"/>
      <c r="DO111" s="992"/>
      <c r="DP111" s="992"/>
      <c r="DQ111" s="992" t="s">
        <v>461</v>
      </c>
      <c r="DR111" s="992"/>
      <c r="DS111" s="992"/>
      <c r="DT111" s="992"/>
      <c r="DU111" s="992"/>
      <c r="DV111" s="993" t="s">
        <v>461</v>
      </c>
      <c r="DW111" s="993"/>
      <c r="DX111" s="993"/>
      <c r="DY111" s="993"/>
      <c r="DZ111" s="994"/>
    </row>
    <row r="112" spans="1:131" s="246" customFormat="1" ht="26.25" customHeight="1" x14ac:dyDescent="0.2">
      <c r="A112" s="1024" t="s">
        <v>462</v>
      </c>
      <c r="B112" s="1025"/>
      <c r="C112" s="1022" t="s">
        <v>463</v>
      </c>
      <c r="D112" s="1022"/>
      <c r="E112" s="1022"/>
      <c r="F112" s="1022"/>
      <c r="G112" s="1022"/>
      <c r="H112" s="1022"/>
      <c r="I112" s="1022"/>
      <c r="J112" s="1022"/>
      <c r="K112" s="1022"/>
      <c r="L112" s="1022"/>
      <c r="M112" s="1022"/>
      <c r="N112" s="1022"/>
      <c r="O112" s="1022"/>
      <c r="P112" s="1022"/>
      <c r="Q112" s="1022"/>
      <c r="R112" s="1022"/>
      <c r="S112" s="1022"/>
      <c r="T112" s="1022"/>
      <c r="U112" s="1022"/>
      <c r="V112" s="1022"/>
      <c r="W112" s="1022"/>
      <c r="X112" s="1022"/>
      <c r="Y112" s="1022"/>
      <c r="Z112" s="1023"/>
      <c r="AA112" s="1030">
        <v>41707521</v>
      </c>
      <c r="AB112" s="1031"/>
      <c r="AC112" s="1031"/>
      <c r="AD112" s="1031"/>
      <c r="AE112" s="1032"/>
      <c r="AF112" s="1033">
        <v>42879043</v>
      </c>
      <c r="AG112" s="1031"/>
      <c r="AH112" s="1031"/>
      <c r="AI112" s="1031"/>
      <c r="AJ112" s="1032"/>
      <c r="AK112" s="1033">
        <v>44715725</v>
      </c>
      <c r="AL112" s="1031"/>
      <c r="AM112" s="1031"/>
      <c r="AN112" s="1031"/>
      <c r="AO112" s="1032"/>
      <c r="AP112" s="1034">
        <v>11.5</v>
      </c>
      <c r="AQ112" s="1035"/>
      <c r="AR112" s="1035"/>
      <c r="AS112" s="1035"/>
      <c r="AT112" s="1036"/>
      <c r="AU112" s="972"/>
      <c r="AV112" s="973"/>
      <c r="AW112" s="973"/>
      <c r="AX112" s="973"/>
      <c r="AY112" s="973"/>
      <c r="AZ112" s="1021" t="s">
        <v>464</v>
      </c>
      <c r="BA112" s="1022"/>
      <c r="BB112" s="1022"/>
      <c r="BC112" s="1022"/>
      <c r="BD112" s="1022"/>
      <c r="BE112" s="1022"/>
      <c r="BF112" s="1022"/>
      <c r="BG112" s="1022"/>
      <c r="BH112" s="1022"/>
      <c r="BI112" s="1022"/>
      <c r="BJ112" s="1022"/>
      <c r="BK112" s="1022"/>
      <c r="BL112" s="1022"/>
      <c r="BM112" s="1022"/>
      <c r="BN112" s="1022"/>
      <c r="BO112" s="1022"/>
      <c r="BP112" s="1023"/>
      <c r="BQ112" s="991">
        <v>173599332</v>
      </c>
      <c r="BR112" s="992"/>
      <c r="BS112" s="992"/>
      <c r="BT112" s="992"/>
      <c r="BU112" s="992"/>
      <c r="BV112" s="992">
        <v>159851409</v>
      </c>
      <c r="BW112" s="992"/>
      <c r="BX112" s="992"/>
      <c r="BY112" s="992"/>
      <c r="BZ112" s="992"/>
      <c r="CA112" s="992">
        <v>144416559</v>
      </c>
      <c r="CB112" s="992"/>
      <c r="CC112" s="992"/>
      <c r="CD112" s="992"/>
      <c r="CE112" s="992"/>
      <c r="CF112" s="986">
        <v>37.299999999999997</v>
      </c>
      <c r="CG112" s="987"/>
      <c r="CH112" s="987"/>
      <c r="CI112" s="987"/>
      <c r="CJ112" s="987"/>
      <c r="CK112" s="1017"/>
      <c r="CL112" s="1018"/>
      <c r="CM112" s="988" t="s">
        <v>465</v>
      </c>
      <c r="CN112" s="989"/>
      <c r="CO112" s="989"/>
      <c r="CP112" s="989"/>
      <c r="CQ112" s="989"/>
      <c r="CR112" s="989"/>
      <c r="CS112" s="989"/>
      <c r="CT112" s="989"/>
      <c r="CU112" s="989"/>
      <c r="CV112" s="989"/>
      <c r="CW112" s="989"/>
      <c r="CX112" s="989"/>
      <c r="CY112" s="989"/>
      <c r="CZ112" s="989"/>
      <c r="DA112" s="989"/>
      <c r="DB112" s="989"/>
      <c r="DC112" s="989"/>
      <c r="DD112" s="989"/>
      <c r="DE112" s="989"/>
      <c r="DF112" s="990"/>
      <c r="DG112" s="991" t="s">
        <v>389</v>
      </c>
      <c r="DH112" s="992"/>
      <c r="DI112" s="992"/>
      <c r="DJ112" s="992"/>
      <c r="DK112" s="992"/>
      <c r="DL112" s="992" t="s">
        <v>466</v>
      </c>
      <c r="DM112" s="992"/>
      <c r="DN112" s="992"/>
      <c r="DO112" s="992"/>
      <c r="DP112" s="992"/>
      <c r="DQ112" s="992" t="s">
        <v>428</v>
      </c>
      <c r="DR112" s="992"/>
      <c r="DS112" s="992"/>
      <c r="DT112" s="992"/>
      <c r="DU112" s="992"/>
      <c r="DV112" s="993" t="s">
        <v>389</v>
      </c>
      <c r="DW112" s="993"/>
      <c r="DX112" s="993"/>
      <c r="DY112" s="993"/>
      <c r="DZ112" s="994"/>
    </row>
    <row r="113" spans="1:130" s="246" customFormat="1" ht="26.25" customHeight="1" x14ac:dyDescent="0.2">
      <c r="A113" s="1026"/>
      <c r="B113" s="1027"/>
      <c r="C113" s="1022" t="s">
        <v>467</v>
      </c>
      <c r="D113" s="1022"/>
      <c r="E113" s="1022"/>
      <c r="F113" s="1022"/>
      <c r="G113" s="1022"/>
      <c r="H113" s="1022"/>
      <c r="I113" s="1022"/>
      <c r="J113" s="1022"/>
      <c r="K113" s="1022"/>
      <c r="L113" s="1022"/>
      <c r="M113" s="1022"/>
      <c r="N113" s="1022"/>
      <c r="O113" s="1022"/>
      <c r="P113" s="1022"/>
      <c r="Q113" s="1022"/>
      <c r="R113" s="1022"/>
      <c r="S113" s="1022"/>
      <c r="T113" s="1022"/>
      <c r="U113" s="1022"/>
      <c r="V113" s="1022"/>
      <c r="W113" s="1022"/>
      <c r="X113" s="1022"/>
      <c r="Y113" s="1022"/>
      <c r="Z113" s="1023"/>
      <c r="AA113" s="1005">
        <v>16105707</v>
      </c>
      <c r="AB113" s="1006"/>
      <c r="AC113" s="1006"/>
      <c r="AD113" s="1006"/>
      <c r="AE113" s="1007"/>
      <c r="AF113" s="1008">
        <v>15259118</v>
      </c>
      <c r="AG113" s="1006"/>
      <c r="AH113" s="1006"/>
      <c r="AI113" s="1006"/>
      <c r="AJ113" s="1007"/>
      <c r="AK113" s="1008">
        <v>15527120</v>
      </c>
      <c r="AL113" s="1006"/>
      <c r="AM113" s="1006"/>
      <c r="AN113" s="1006"/>
      <c r="AO113" s="1007"/>
      <c r="AP113" s="1009">
        <v>4</v>
      </c>
      <c r="AQ113" s="1010"/>
      <c r="AR113" s="1010"/>
      <c r="AS113" s="1010"/>
      <c r="AT113" s="1011"/>
      <c r="AU113" s="972"/>
      <c r="AV113" s="973"/>
      <c r="AW113" s="973"/>
      <c r="AX113" s="973"/>
      <c r="AY113" s="973"/>
      <c r="AZ113" s="1021" t="s">
        <v>468</v>
      </c>
      <c r="BA113" s="1022"/>
      <c r="BB113" s="1022"/>
      <c r="BC113" s="1022"/>
      <c r="BD113" s="1022"/>
      <c r="BE113" s="1022"/>
      <c r="BF113" s="1022"/>
      <c r="BG113" s="1022"/>
      <c r="BH113" s="1022"/>
      <c r="BI113" s="1022"/>
      <c r="BJ113" s="1022"/>
      <c r="BK113" s="1022"/>
      <c r="BL113" s="1022"/>
      <c r="BM113" s="1022"/>
      <c r="BN113" s="1022"/>
      <c r="BO113" s="1022"/>
      <c r="BP113" s="1023"/>
      <c r="BQ113" s="991">
        <v>455951</v>
      </c>
      <c r="BR113" s="992"/>
      <c r="BS113" s="992"/>
      <c r="BT113" s="992"/>
      <c r="BU113" s="992"/>
      <c r="BV113" s="992">
        <v>301635</v>
      </c>
      <c r="BW113" s="992"/>
      <c r="BX113" s="992"/>
      <c r="BY113" s="992"/>
      <c r="BZ113" s="992"/>
      <c r="CA113" s="992">
        <v>162399</v>
      </c>
      <c r="CB113" s="992"/>
      <c r="CC113" s="992"/>
      <c r="CD113" s="992"/>
      <c r="CE113" s="992"/>
      <c r="CF113" s="986">
        <v>0</v>
      </c>
      <c r="CG113" s="987"/>
      <c r="CH113" s="987"/>
      <c r="CI113" s="987"/>
      <c r="CJ113" s="987"/>
      <c r="CK113" s="1017"/>
      <c r="CL113" s="1018"/>
      <c r="CM113" s="988" t="s">
        <v>469</v>
      </c>
      <c r="CN113" s="989"/>
      <c r="CO113" s="989"/>
      <c r="CP113" s="989"/>
      <c r="CQ113" s="989"/>
      <c r="CR113" s="989"/>
      <c r="CS113" s="989"/>
      <c r="CT113" s="989"/>
      <c r="CU113" s="989"/>
      <c r="CV113" s="989"/>
      <c r="CW113" s="989"/>
      <c r="CX113" s="989"/>
      <c r="CY113" s="989"/>
      <c r="CZ113" s="989"/>
      <c r="DA113" s="989"/>
      <c r="DB113" s="989"/>
      <c r="DC113" s="989"/>
      <c r="DD113" s="989"/>
      <c r="DE113" s="989"/>
      <c r="DF113" s="990"/>
      <c r="DG113" s="1030" t="s">
        <v>461</v>
      </c>
      <c r="DH113" s="1031"/>
      <c r="DI113" s="1031"/>
      <c r="DJ113" s="1031"/>
      <c r="DK113" s="1032"/>
      <c r="DL113" s="1033" t="s">
        <v>470</v>
      </c>
      <c r="DM113" s="1031"/>
      <c r="DN113" s="1031"/>
      <c r="DO113" s="1031"/>
      <c r="DP113" s="1032"/>
      <c r="DQ113" s="1033" t="s">
        <v>428</v>
      </c>
      <c r="DR113" s="1031"/>
      <c r="DS113" s="1031"/>
      <c r="DT113" s="1031"/>
      <c r="DU113" s="1032"/>
      <c r="DV113" s="1034" t="s">
        <v>409</v>
      </c>
      <c r="DW113" s="1035"/>
      <c r="DX113" s="1035"/>
      <c r="DY113" s="1035"/>
      <c r="DZ113" s="1036"/>
    </row>
    <row r="114" spans="1:130" s="246" customFormat="1" ht="26.25" customHeight="1" x14ac:dyDescent="0.2">
      <c r="A114" s="1026"/>
      <c r="B114" s="1027"/>
      <c r="C114" s="1022" t="s">
        <v>471</v>
      </c>
      <c r="D114" s="1022"/>
      <c r="E114" s="1022"/>
      <c r="F114" s="1022"/>
      <c r="G114" s="1022"/>
      <c r="H114" s="1022"/>
      <c r="I114" s="1022"/>
      <c r="J114" s="1022"/>
      <c r="K114" s="1022"/>
      <c r="L114" s="1022"/>
      <c r="M114" s="1022"/>
      <c r="N114" s="1022"/>
      <c r="O114" s="1022"/>
      <c r="P114" s="1022"/>
      <c r="Q114" s="1022"/>
      <c r="R114" s="1022"/>
      <c r="S114" s="1022"/>
      <c r="T114" s="1022"/>
      <c r="U114" s="1022"/>
      <c r="V114" s="1022"/>
      <c r="W114" s="1022"/>
      <c r="X114" s="1022"/>
      <c r="Y114" s="1022"/>
      <c r="Z114" s="1023"/>
      <c r="AA114" s="1030">
        <v>233845</v>
      </c>
      <c r="AB114" s="1031"/>
      <c r="AC114" s="1031"/>
      <c r="AD114" s="1031"/>
      <c r="AE114" s="1032"/>
      <c r="AF114" s="1033">
        <v>161333</v>
      </c>
      <c r="AG114" s="1031"/>
      <c r="AH114" s="1031"/>
      <c r="AI114" s="1031"/>
      <c r="AJ114" s="1032"/>
      <c r="AK114" s="1033">
        <v>143503</v>
      </c>
      <c r="AL114" s="1031"/>
      <c r="AM114" s="1031"/>
      <c r="AN114" s="1031"/>
      <c r="AO114" s="1032"/>
      <c r="AP114" s="1034">
        <v>0</v>
      </c>
      <c r="AQ114" s="1035"/>
      <c r="AR114" s="1035"/>
      <c r="AS114" s="1035"/>
      <c r="AT114" s="1036"/>
      <c r="AU114" s="972"/>
      <c r="AV114" s="973"/>
      <c r="AW114" s="973"/>
      <c r="AX114" s="973"/>
      <c r="AY114" s="973"/>
      <c r="AZ114" s="1021" t="s">
        <v>472</v>
      </c>
      <c r="BA114" s="1022"/>
      <c r="BB114" s="1022"/>
      <c r="BC114" s="1022"/>
      <c r="BD114" s="1022"/>
      <c r="BE114" s="1022"/>
      <c r="BF114" s="1022"/>
      <c r="BG114" s="1022"/>
      <c r="BH114" s="1022"/>
      <c r="BI114" s="1022"/>
      <c r="BJ114" s="1022"/>
      <c r="BK114" s="1022"/>
      <c r="BL114" s="1022"/>
      <c r="BM114" s="1022"/>
      <c r="BN114" s="1022"/>
      <c r="BO114" s="1022"/>
      <c r="BP114" s="1023"/>
      <c r="BQ114" s="991">
        <v>132468644</v>
      </c>
      <c r="BR114" s="992"/>
      <c r="BS114" s="992"/>
      <c r="BT114" s="992"/>
      <c r="BU114" s="992"/>
      <c r="BV114" s="992">
        <v>128896187</v>
      </c>
      <c r="BW114" s="992"/>
      <c r="BX114" s="992"/>
      <c r="BY114" s="992"/>
      <c r="BZ114" s="992"/>
      <c r="CA114" s="992">
        <v>126295406</v>
      </c>
      <c r="CB114" s="992"/>
      <c r="CC114" s="992"/>
      <c r="CD114" s="992"/>
      <c r="CE114" s="992"/>
      <c r="CF114" s="986">
        <v>32.6</v>
      </c>
      <c r="CG114" s="987"/>
      <c r="CH114" s="987"/>
      <c r="CI114" s="987"/>
      <c r="CJ114" s="987"/>
      <c r="CK114" s="1017"/>
      <c r="CL114" s="1018"/>
      <c r="CM114" s="988" t="s">
        <v>473</v>
      </c>
      <c r="CN114" s="989"/>
      <c r="CO114" s="989"/>
      <c r="CP114" s="989"/>
      <c r="CQ114" s="989"/>
      <c r="CR114" s="989"/>
      <c r="CS114" s="989"/>
      <c r="CT114" s="989"/>
      <c r="CU114" s="989"/>
      <c r="CV114" s="989"/>
      <c r="CW114" s="989"/>
      <c r="CX114" s="989"/>
      <c r="CY114" s="989"/>
      <c r="CZ114" s="989"/>
      <c r="DA114" s="989"/>
      <c r="DB114" s="989"/>
      <c r="DC114" s="989"/>
      <c r="DD114" s="989"/>
      <c r="DE114" s="989"/>
      <c r="DF114" s="990"/>
      <c r="DG114" s="1030" t="s">
        <v>389</v>
      </c>
      <c r="DH114" s="1031"/>
      <c r="DI114" s="1031"/>
      <c r="DJ114" s="1031"/>
      <c r="DK114" s="1032"/>
      <c r="DL114" s="1033" t="s">
        <v>389</v>
      </c>
      <c r="DM114" s="1031"/>
      <c r="DN114" s="1031"/>
      <c r="DO114" s="1031"/>
      <c r="DP114" s="1032"/>
      <c r="DQ114" s="1033" t="s">
        <v>389</v>
      </c>
      <c r="DR114" s="1031"/>
      <c r="DS114" s="1031"/>
      <c r="DT114" s="1031"/>
      <c r="DU114" s="1032"/>
      <c r="DV114" s="1034" t="s">
        <v>466</v>
      </c>
      <c r="DW114" s="1035"/>
      <c r="DX114" s="1035"/>
      <c r="DY114" s="1035"/>
      <c r="DZ114" s="1036"/>
    </row>
    <row r="115" spans="1:130" s="246" customFormat="1" ht="26.25" customHeight="1" x14ac:dyDescent="0.2">
      <c r="A115" s="1026"/>
      <c r="B115" s="1027"/>
      <c r="C115" s="1022" t="s">
        <v>474</v>
      </c>
      <c r="D115" s="1022"/>
      <c r="E115" s="1022"/>
      <c r="F115" s="1022"/>
      <c r="G115" s="1022"/>
      <c r="H115" s="1022"/>
      <c r="I115" s="1022"/>
      <c r="J115" s="1022"/>
      <c r="K115" s="1022"/>
      <c r="L115" s="1022"/>
      <c r="M115" s="1022"/>
      <c r="N115" s="1022"/>
      <c r="O115" s="1022"/>
      <c r="P115" s="1022"/>
      <c r="Q115" s="1022"/>
      <c r="R115" s="1022"/>
      <c r="S115" s="1022"/>
      <c r="T115" s="1022"/>
      <c r="U115" s="1022"/>
      <c r="V115" s="1022"/>
      <c r="W115" s="1022"/>
      <c r="X115" s="1022"/>
      <c r="Y115" s="1022"/>
      <c r="Z115" s="1023"/>
      <c r="AA115" s="1005">
        <v>599403</v>
      </c>
      <c r="AB115" s="1006"/>
      <c r="AC115" s="1006"/>
      <c r="AD115" s="1006"/>
      <c r="AE115" s="1007"/>
      <c r="AF115" s="1008">
        <v>587076</v>
      </c>
      <c r="AG115" s="1006"/>
      <c r="AH115" s="1006"/>
      <c r="AI115" s="1006"/>
      <c r="AJ115" s="1007"/>
      <c r="AK115" s="1008">
        <v>578818</v>
      </c>
      <c r="AL115" s="1006"/>
      <c r="AM115" s="1006"/>
      <c r="AN115" s="1006"/>
      <c r="AO115" s="1007"/>
      <c r="AP115" s="1009">
        <v>0.1</v>
      </c>
      <c r="AQ115" s="1010"/>
      <c r="AR115" s="1010"/>
      <c r="AS115" s="1010"/>
      <c r="AT115" s="1011"/>
      <c r="AU115" s="972"/>
      <c r="AV115" s="973"/>
      <c r="AW115" s="973"/>
      <c r="AX115" s="973"/>
      <c r="AY115" s="973"/>
      <c r="AZ115" s="1021" t="s">
        <v>475</v>
      </c>
      <c r="BA115" s="1022"/>
      <c r="BB115" s="1022"/>
      <c r="BC115" s="1022"/>
      <c r="BD115" s="1022"/>
      <c r="BE115" s="1022"/>
      <c r="BF115" s="1022"/>
      <c r="BG115" s="1022"/>
      <c r="BH115" s="1022"/>
      <c r="BI115" s="1022"/>
      <c r="BJ115" s="1022"/>
      <c r="BK115" s="1022"/>
      <c r="BL115" s="1022"/>
      <c r="BM115" s="1022"/>
      <c r="BN115" s="1022"/>
      <c r="BO115" s="1022"/>
      <c r="BP115" s="1023"/>
      <c r="BQ115" s="991">
        <v>7032161</v>
      </c>
      <c r="BR115" s="992"/>
      <c r="BS115" s="992"/>
      <c r="BT115" s="992"/>
      <c r="BU115" s="992"/>
      <c r="BV115" s="992">
        <v>6081154</v>
      </c>
      <c r="BW115" s="992"/>
      <c r="BX115" s="992"/>
      <c r="BY115" s="992"/>
      <c r="BZ115" s="992"/>
      <c r="CA115" s="992">
        <v>2629347</v>
      </c>
      <c r="CB115" s="992"/>
      <c r="CC115" s="992"/>
      <c r="CD115" s="992"/>
      <c r="CE115" s="992"/>
      <c r="CF115" s="986">
        <v>0.7</v>
      </c>
      <c r="CG115" s="987"/>
      <c r="CH115" s="987"/>
      <c r="CI115" s="987"/>
      <c r="CJ115" s="987"/>
      <c r="CK115" s="1017"/>
      <c r="CL115" s="1018"/>
      <c r="CM115" s="1021" t="s">
        <v>476</v>
      </c>
      <c r="CN115" s="1042"/>
      <c r="CO115" s="1042"/>
      <c r="CP115" s="1042"/>
      <c r="CQ115" s="1042"/>
      <c r="CR115" s="1042"/>
      <c r="CS115" s="1042"/>
      <c r="CT115" s="1042"/>
      <c r="CU115" s="1042"/>
      <c r="CV115" s="1042"/>
      <c r="CW115" s="1042"/>
      <c r="CX115" s="1042"/>
      <c r="CY115" s="1042"/>
      <c r="CZ115" s="1042"/>
      <c r="DA115" s="1042"/>
      <c r="DB115" s="1042"/>
      <c r="DC115" s="1042"/>
      <c r="DD115" s="1042"/>
      <c r="DE115" s="1042"/>
      <c r="DF115" s="1023"/>
      <c r="DG115" s="1030" t="s">
        <v>428</v>
      </c>
      <c r="DH115" s="1031"/>
      <c r="DI115" s="1031"/>
      <c r="DJ115" s="1031"/>
      <c r="DK115" s="1032"/>
      <c r="DL115" s="1033" t="s">
        <v>470</v>
      </c>
      <c r="DM115" s="1031"/>
      <c r="DN115" s="1031"/>
      <c r="DO115" s="1031"/>
      <c r="DP115" s="1032"/>
      <c r="DQ115" s="1033" t="s">
        <v>389</v>
      </c>
      <c r="DR115" s="1031"/>
      <c r="DS115" s="1031"/>
      <c r="DT115" s="1031"/>
      <c r="DU115" s="1032"/>
      <c r="DV115" s="1034" t="s">
        <v>477</v>
      </c>
      <c r="DW115" s="1035"/>
      <c r="DX115" s="1035"/>
      <c r="DY115" s="1035"/>
      <c r="DZ115" s="1036"/>
    </row>
    <row r="116" spans="1:130" s="246" customFormat="1" ht="26.25" customHeight="1" x14ac:dyDescent="0.2">
      <c r="A116" s="1028"/>
      <c r="B116" s="1029"/>
      <c r="C116" s="1037" t="s">
        <v>478</v>
      </c>
      <c r="D116" s="1037"/>
      <c r="E116" s="1037"/>
      <c r="F116" s="1037"/>
      <c r="G116" s="1037"/>
      <c r="H116" s="1037"/>
      <c r="I116" s="1037"/>
      <c r="J116" s="1037"/>
      <c r="K116" s="1037"/>
      <c r="L116" s="1037"/>
      <c r="M116" s="1037"/>
      <c r="N116" s="1037"/>
      <c r="O116" s="1037"/>
      <c r="P116" s="1037"/>
      <c r="Q116" s="1037"/>
      <c r="R116" s="1037"/>
      <c r="S116" s="1037"/>
      <c r="T116" s="1037"/>
      <c r="U116" s="1037"/>
      <c r="V116" s="1037"/>
      <c r="W116" s="1037"/>
      <c r="X116" s="1037"/>
      <c r="Y116" s="1037"/>
      <c r="Z116" s="1038"/>
      <c r="AA116" s="1030" t="s">
        <v>458</v>
      </c>
      <c r="AB116" s="1031"/>
      <c r="AC116" s="1031"/>
      <c r="AD116" s="1031"/>
      <c r="AE116" s="1032"/>
      <c r="AF116" s="1033" t="s">
        <v>389</v>
      </c>
      <c r="AG116" s="1031"/>
      <c r="AH116" s="1031"/>
      <c r="AI116" s="1031"/>
      <c r="AJ116" s="1032"/>
      <c r="AK116" s="1033" t="s">
        <v>389</v>
      </c>
      <c r="AL116" s="1031"/>
      <c r="AM116" s="1031"/>
      <c r="AN116" s="1031"/>
      <c r="AO116" s="1032"/>
      <c r="AP116" s="1034" t="s">
        <v>428</v>
      </c>
      <c r="AQ116" s="1035"/>
      <c r="AR116" s="1035"/>
      <c r="AS116" s="1035"/>
      <c r="AT116" s="1036"/>
      <c r="AU116" s="972"/>
      <c r="AV116" s="973"/>
      <c r="AW116" s="973"/>
      <c r="AX116" s="973"/>
      <c r="AY116" s="973"/>
      <c r="AZ116" s="1039" t="s">
        <v>479</v>
      </c>
      <c r="BA116" s="1040"/>
      <c r="BB116" s="1040"/>
      <c r="BC116" s="1040"/>
      <c r="BD116" s="1040"/>
      <c r="BE116" s="1040"/>
      <c r="BF116" s="1040"/>
      <c r="BG116" s="1040"/>
      <c r="BH116" s="1040"/>
      <c r="BI116" s="1040"/>
      <c r="BJ116" s="1040"/>
      <c r="BK116" s="1040"/>
      <c r="BL116" s="1040"/>
      <c r="BM116" s="1040"/>
      <c r="BN116" s="1040"/>
      <c r="BO116" s="1040"/>
      <c r="BP116" s="1041"/>
      <c r="BQ116" s="991" t="s">
        <v>466</v>
      </c>
      <c r="BR116" s="992"/>
      <c r="BS116" s="992"/>
      <c r="BT116" s="992"/>
      <c r="BU116" s="992"/>
      <c r="BV116" s="992" t="s">
        <v>428</v>
      </c>
      <c r="BW116" s="992"/>
      <c r="BX116" s="992"/>
      <c r="BY116" s="992"/>
      <c r="BZ116" s="992"/>
      <c r="CA116" s="992" t="s">
        <v>458</v>
      </c>
      <c r="CB116" s="992"/>
      <c r="CC116" s="992"/>
      <c r="CD116" s="992"/>
      <c r="CE116" s="992"/>
      <c r="CF116" s="986" t="s">
        <v>458</v>
      </c>
      <c r="CG116" s="987"/>
      <c r="CH116" s="987"/>
      <c r="CI116" s="987"/>
      <c r="CJ116" s="987"/>
      <c r="CK116" s="1017"/>
      <c r="CL116" s="1018"/>
      <c r="CM116" s="988" t="s">
        <v>480</v>
      </c>
      <c r="CN116" s="989"/>
      <c r="CO116" s="989"/>
      <c r="CP116" s="989"/>
      <c r="CQ116" s="989"/>
      <c r="CR116" s="989"/>
      <c r="CS116" s="989"/>
      <c r="CT116" s="989"/>
      <c r="CU116" s="989"/>
      <c r="CV116" s="989"/>
      <c r="CW116" s="989"/>
      <c r="CX116" s="989"/>
      <c r="CY116" s="989"/>
      <c r="CZ116" s="989"/>
      <c r="DA116" s="989"/>
      <c r="DB116" s="989"/>
      <c r="DC116" s="989"/>
      <c r="DD116" s="989"/>
      <c r="DE116" s="989"/>
      <c r="DF116" s="990"/>
      <c r="DG116" s="1030" t="s">
        <v>466</v>
      </c>
      <c r="DH116" s="1031"/>
      <c r="DI116" s="1031"/>
      <c r="DJ116" s="1031"/>
      <c r="DK116" s="1032"/>
      <c r="DL116" s="1033" t="s">
        <v>466</v>
      </c>
      <c r="DM116" s="1031"/>
      <c r="DN116" s="1031"/>
      <c r="DO116" s="1031"/>
      <c r="DP116" s="1032"/>
      <c r="DQ116" s="1033" t="s">
        <v>389</v>
      </c>
      <c r="DR116" s="1031"/>
      <c r="DS116" s="1031"/>
      <c r="DT116" s="1031"/>
      <c r="DU116" s="1032"/>
      <c r="DV116" s="1034" t="s">
        <v>389</v>
      </c>
      <c r="DW116" s="1035"/>
      <c r="DX116" s="1035"/>
      <c r="DY116" s="1035"/>
      <c r="DZ116" s="1036"/>
    </row>
    <row r="117" spans="1:130" s="246" customFormat="1" ht="26.25" customHeight="1" x14ac:dyDescent="0.2">
      <c r="A117" s="976" t="s">
        <v>188</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7" t="s">
        <v>481</v>
      </c>
      <c r="Z117" s="958"/>
      <c r="AA117" s="1048">
        <v>106913627</v>
      </c>
      <c r="AB117" s="1049"/>
      <c r="AC117" s="1049"/>
      <c r="AD117" s="1049"/>
      <c r="AE117" s="1050"/>
      <c r="AF117" s="1051">
        <v>105340890</v>
      </c>
      <c r="AG117" s="1049"/>
      <c r="AH117" s="1049"/>
      <c r="AI117" s="1049"/>
      <c r="AJ117" s="1050"/>
      <c r="AK117" s="1051">
        <v>104279491</v>
      </c>
      <c r="AL117" s="1049"/>
      <c r="AM117" s="1049"/>
      <c r="AN117" s="1049"/>
      <c r="AO117" s="1050"/>
      <c r="AP117" s="1052"/>
      <c r="AQ117" s="1053"/>
      <c r="AR117" s="1053"/>
      <c r="AS117" s="1053"/>
      <c r="AT117" s="1054"/>
      <c r="AU117" s="972"/>
      <c r="AV117" s="973"/>
      <c r="AW117" s="973"/>
      <c r="AX117" s="973"/>
      <c r="AY117" s="973"/>
      <c r="AZ117" s="1039" t="s">
        <v>482</v>
      </c>
      <c r="BA117" s="1040"/>
      <c r="BB117" s="1040"/>
      <c r="BC117" s="1040"/>
      <c r="BD117" s="1040"/>
      <c r="BE117" s="1040"/>
      <c r="BF117" s="1040"/>
      <c r="BG117" s="1040"/>
      <c r="BH117" s="1040"/>
      <c r="BI117" s="1040"/>
      <c r="BJ117" s="1040"/>
      <c r="BK117" s="1040"/>
      <c r="BL117" s="1040"/>
      <c r="BM117" s="1040"/>
      <c r="BN117" s="1040"/>
      <c r="BO117" s="1040"/>
      <c r="BP117" s="1041"/>
      <c r="BQ117" s="991" t="s">
        <v>458</v>
      </c>
      <c r="BR117" s="992"/>
      <c r="BS117" s="992"/>
      <c r="BT117" s="992"/>
      <c r="BU117" s="992"/>
      <c r="BV117" s="992" t="s">
        <v>477</v>
      </c>
      <c r="BW117" s="992"/>
      <c r="BX117" s="992"/>
      <c r="BY117" s="992"/>
      <c r="BZ117" s="992"/>
      <c r="CA117" s="992" t="s">
        <v>477</v>
      </c>
      <c r="CB117" s="992"/>
      <c r="CC117" s="992"/>
      <c r="CD117" s="992"/>
      <c r="CE117" s="992"/>
      <c r="CF117" s="986" t="s">
        <v>470</v>
      </c>
      <c r="CG117" s="987"/>
      <c r="CH117" s="987"/>
      <c r="CI117" s="987"/>
      <c r="CJ117" s="987"/>
      <c r="CK117" s="1017"/>
      <c r="CL117" s="1018"/>
      <c r="CM117" s="988" t="s">
        <v>483</v>
      </c>
      <c r="CN117" s="989"/>
      <c r="CO117" s="989"/>
      <c r="CP117" s="989"/>
      <c r="CQ117" s="989"/>
      <c r="CR117" s="989"/>
      <c r="CS117" s="989"/>
      <c r="CT117" s="989"/>
      <c r="CU117" s="989"/>
      <c r="CV117" s="989"/>
      <c r="CW117" s="989"/>
      <c r="CX117" s="989"/>
      <c r="CY117" s="989"/>
      <c r="CZ117" s="989"/>
      <c r="DA117" s="989"/>
      <c r="DB117" s="989"/>
      <c r="DC117" s="989"/>
      <c r="DD117" s="989"/>
      <c r="DE117" s="989"/>
      <c r="DF117" s="990"/>
      <c r="DG117" s="1030" t="s">
        <v>477</v>
      </c>
      <c r="DH117" s="1031"/>
      <c r="DI117" s="1031"/>
      <c r="DJ117" s="1031"/>
      <c r="DK117" s="1032"/>
      <c r="DL117" s="1033" t="s">
        <v>458</v>
      </c>
      <c r="DM117" s="1031"/>
      <c r="DN117" s="1031"/>
      <c r="DO117" s="1031"/>
      <c r="DP117" s="1032"/>
      <c r="DQ117" s="1033" t="s">
        <v>458</v>
      </c>
      <c r="DR117" s="1031"/>
      <c r="DS117" s="1031"/>
      <c r="DT117" s="1031"/>
      <c r="DU117" s="1032"/>
      <c r="DV117" s="1034" t="s">
        <v>428</v>
      </c>
      <c r="DW117" s="1035"/>
      <c r="DX117" s="1035"/>
      <c r="DY117" s="1035"/>
      <c r="DZ117" s="1036"/>
    </row>
    <row r="118" spans="1:130" s="246" customFormat="1" ht="26.25" customHeight="1" x14ac:dyDescent="0.2">
      <c r="A118" s="976" t="s">
        <v>452</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449</v>
      </c>
      <c r="AB118" s="957"/>
      <c r="AC118" s="957"/>
      <c r="AD118" s="957"/>
      <c r="AE118" s="958"/>
      <c r="AF118" s="956" t="s">
        <v>450</v>
      </c>
      <c r="AG118" s="957"/>
      <c r="AH118" s="957"/>
      <c r="AI118" s="957"/>
      <c r="AJ118" s="958"/>
      <c r="AK118" s="956" t="s">
        <v>304</v>
      </c>
      <c r="AL118" s="957"/>
      <c r="AM118" s="957"/>
      <c r="AN118" s="957"/>
      <c r="AO118" s="958"/>
      <c r="AP118" s="1043" t="s">
        <v>451</v>
      </c>
      <c r="AQ118" s="1044"/>
      <c r="AR118" s="1044"/>
      <c r="AS118" s="1044"/>
      <c r="AT118" s="1045"/>
      <c r="AU118" s="972"/>
      <c r="AV118" s="973"/>
      <c r="AW118" s="973"/>
      <c r="AX118" s="973"/>
      <c r="AY118" s="973"/>
      <c r="AZ118" s="1046" t="s">
        <v>484</v>
      </c>
      <c r="BA118" s="1037"/>
      <c r="BB118" s="1037"/>
      <c r="BC118" s="1037"/>
      <c r="BD118" s="1037"/>
      <c r="BE118" s="1037"/>
      <c r="BF118" s="1037"/>
      <c r="BG118" s="1037"/>
      <c r="BH118" s="1037"/>
      <c r="BI118" s="1037"/>
      <c r="BJ118" s="1037"/>
      <c r="BK118" s="1037"/>
      <c r="BL118" s="1037"/>
      <c r="BM118" s="1037"/>
      <c r="BN118" s="1037"/>
      <c r="BO118" s="1037"/>
      <c r="BP118" s="1038"/>
      <c r="BQ118" s="1069" t="s">
        <v>428</v>
      </c>
      <c r="BR118" s="1070"/>
      <c r="BS118" s="1070"/>
      <c r="BT118" s="1070"/>
      <c r="BU118" s="1070"/>
      <c r="BV118" s="1070" t="s">
        <v>470</v>
      </c>
      <c r="BW118" s="1070"/>
      <c r="BX118" s="1070"/>
      <c r="BY118" s="1070"/>
      <c r="BZ118" s="1070"/>
      <c r="CA118" s="1070" t="s">
        <v>428</v>
      </c>
      <c r="CB118" s="1070"/>
      <c r="CC118" s="1070"/>
      <c r="CD118" s="1070"/>
      <c r="CE118" s="1070"/>
      <c r="CF118" s="986" t="s">
        <v>428</v>
      </c>
      <c r="CG118" s="987"/>
      <c r="CH118" s="987"/>
      <c r="CI118" s="987"/>
      <c r="CJ118" s="987"/>
      <c r="CK118" s="1017"/>
      <c r="CL118" s="1018"/>
      <c r="CM118" s="988" t="s">
        <v>485</v>
      </c>
      <c r="CN118" s="989"/>
      <c r="CO118" s="989"/>
      <c r="CP118" s="989"/>
      <c r="CQ118" s="989"/>
      <c r="CR118" s="989"/>
      <c r="CS118" s="989"/>
      <c r="CT118" s="989"/>
      <c r="CU118" s="989"/>
      <c r="CV118" s="989"/>
      <c r="CW118" s="989"/>
      <c r="CX118" s="989"/>
      <c r="CY118" s="989"/>
      <c r="CZ118" s="989"/>
      <c r="DA118" s="989"/>
      <c r="DB118" s="989"/>
      <c r="DC118" s="989"/>
      <c r="DD118" s="989"/>
      <c r="DE118" s="989"/>
      <c r="DF118" s="990"/>
      <c r="DG118" s="1030" t="s">
        <v>470</v>
      </c>
      <c r="DH118" s="1031"/>
      <c r="DI118" s="1031"/>
      <c r="DJ118" s="1031"/>
      <c r="DK118" s="1032"/>
      <c r="DL118" s="1033" t="s">
        <v>428</v>
      </c>
      <c r="DM118" s="1031"/>
      <c r="DN118" s="1031"/>
      <c r="DO118" s="1031"/>
      <c r="DP118" s="1032"/>
      <c r="DQ118" s="1033" t="s">
        <v>458</v>
      </c>
      <c r="DR118" s="1031"/>
      <c r="DS118" s="1031"/>
      <c r="DT118" s="1031"/>
      <c r="DU118" s="1032"/>
      <c r="DV118" s="1034" t="s">
        <v>477</v>
      </c>
      <c r="DW118" s="1035"/>
      <c r="DX118" s="1035"/>
      <c r="DY118" s="1035"/>
      <c r="DZ118" s="1036"/>
    </row>
    <row r="119" spans="1:130" s="246" customFormat="1" ht="26.25" customHeight="1" x14ac:dyDescent="0.2">
      <c r="A119" s="1130" t="s">
        <v>455</v>
      </c>
      <c r="B119" s="1016"/>
      <c r="C119" s="995" t="s">
        <v>456</v>
      </c>
      <c r="D119" s="996"/>
      <c r="E119" s="996"/>
      <c r="F119" s="996"/>
      <c r="G119" s="996"/>
      <c r="H119" s="996"/>
      <c r="I119" s="996"/>
      <c r="J119" s="996"/>
      <c r="K119" s="996"/>
      <c r="L119" s="996"/>
      <c r="M119" s="996"/>
      <c r="N119" s="996"/>
      <c r="O119" s="996"/>
      <c r="P119" s="996"/>
      <c r="Q119" s="996"/>
      <c r="R119" s="996"/>
      <c r="S119" s="996"/>
      <c r="T119" s="996"/>
      <c r="U119" s="996"/>
      <c r="V119" s="996"/>
      <c r="W119" s="996"/>
      <c r="X119" s="996"/>
      <c r="Y119" s="996"/>
      <c r="Z119" s="997"/>
      <c r="AA119" s="963">
        <v>184723</v>
      </c>
      <c r="AB119" s="964"/>
      <c r="AC119" s="964"/>
      <c r="AD119" s="964"/>
      <c r="AE119" s="965"/>
      <c r="AF119" s="966">
        <v>181319</v>
      </c>
      <c r="AG119" s="964"/>
      <c r="AH119" s="964"/>
      <c r="AI119" s="964"/>
      <c r="AJ119" s="965"/>
      <c r="AK119" s="966">
        <v>181382</v>
      </c>
      <c r="AL119" s="964"/>
      <c r="AM119" s="964"/>
      <c r="AN119" s="964"/>
      <c r="AO119" s="965"/>
      <c r="AP119" s="967">
        <v>0</v>
      </c>
      <c r="AQ119" s="968"/>
      <c r="AR119" s="968"/>
      <c r="AS119" s="968"/>
      <c r="AT119" s="969"/>
      <c r="AU119" s="974"/>
      <c r="AV119" s="975"/>
      <c r="AW119" s="975"/>
      <c r="AX119" s="975"/>
      <c r="AY119" s="975"/>
      <c r="AZ119" s="276" t="s">
        <v>188</v>
      </c>
      <c r="BA119" s="276"/>
      <c r="BB119" s="276"/>
      <c r="BC119" s="276"/>
      <c r="BD119" s="276"/>
      <c r="BE119" s="276"/>
      <c r="BF119" s="276"/>
      <c r="BG119" s="276"/>
      <c r="BH119" s="276"/>
      <c r="BI119" s="276"/>
      <c r="BJ119" s="276"/>
      <c r="BK119" s="276"/>
      <c r="BL119" s="276"/>
      <c r="BM119" s="276"/>
      <c r="BN119" s="276"/>
      <c r="BO119" s="1047" t="s">
        <v>486</v>
      </c>
      <c r="BP119" s="1078"/>
      <c r="BQ119" s="1069">
        <v>1551324587</v>
      </c>
      <c r="BR119" s="1070"/>
      <c r="BS119" s="1070"/>
      <c r="BT119" s="1070"/>
      <c r="BU119" s="1070"/>
      <c r="BV119" s="1070">
        <v>1564102469</v>
      </c>
      <c r="BW119" s="1070"/>
      <c r="BX119" s="1070"/>
      <c r="BY119" s="1070"/>
      <c r="BZ119" s="1070"/>
      <c r="CA119" s="1070">
        <v>1585667864</v>
      </c>
      <c r="CB119" s="1070"/>
      <c r="CC119" s="1070"/>
      <c r="CD119" s="1070"/>
      <c r="CE119" s="1070"/>
      <c r="CF119" s="1071"/>
      <c r="CG119" s="1072"/>
      <c r="CH119" s="1072"/>
      <c r="CI119" s="1072"/>
      <c r="CJ119" s="1073"/>
      <c r="CK119" s="1019"/>
      <c r="CL119" s="1020"/>
      <c r="CM119" s="1074" t="s">
        <v>487</v>
      </c>
      <c r="CN119" s="1075"/>
      <c r="CO119" s="1075"/>
      <c r="CP119" s="1075"/>
      <c r="CQ119" s="1075"/>
      <c r="CR119" s="1075"/>
      <c r="CS119" s="1075"/>
      <c r="CT119" s="1075"/>
      <c r="CU119" s="1075"/>
      <c r="CV119" s="1075"/>
      <c r="CW119" s="1075"/>
      <c r="CX119" s="1075"/>
      <c r="CY119" s="1075"/>
      <c r="CZ119" s="1075"/>
      <c r="DA119" s="1075"/>
      <c r="DB119" s="1075"/>
      <c r="DC119" s="1075"/>
      <c r="DD119" s="1075"/>
      <c r="DE119" s="1075"/>
      <c r="DF119" s="1076"/>
      <c r="DG119" s="1077">
        <v>10912145</v>
      </c>
      <c r="DH119" s="1056"/>
      <c r="DI119" s="1056"/>
      <c r="DJ119" s="1056"/>
      <c r="DK119" s="1057"/>
      <c r="DL119" s="1055">
        <v>10010664</v>
      </c>
      <c r="DM119" s="1056"/>
      <c r="DN119" s="1056"/>
      <c r="DO119" s="1056"/>
      <c r="DP119" s="1057"/>
      <c r="DQ119" s="1055">
        <v>6879420</v>
      </c>
      <c r="DR119" s="1056"/>
      <c r="DS119" s="1056"/>
      <c r="DT119" s="1056"/>
      <c r="DU119" s="1057"/>
      <c r="DV119" s="1058">
        <v>1.8</v>
      </c>
      <c r="DW119" s="1059"/>
      <c r="DX119" s="1059"/>
      <c r="DY119" s="1059"/>
      <c r="DZ119" s="1060"/>
    </row>
    <row r="120" spans="1:130" s="246" customFormat="1" ht="26.25" customHeight="1" x14ac:dyDescent="0.2">
      <c r="A120" s="1131"/>
      <c r="B120" s="1018"/>
      <c r="C120" s="988" t="s">
        <v>460</v>
      </c>
      <c r="D120" s="989"/>
      <c r="E120" s="989"/>
      <c r="F120" s="989"/>
      <c r="G120" s="989"/>
      <c r="H120" s="989"/>
      <c r="I120" s="989"/>
      <c r="J120" s="989"/>
      <c r="K120" s="989"/>
      <c r="L120" s="989"/>
      <c r="M120" s="989"/>
      <c r="N120" s="989"/>
      <c r="O120" s="989"/>
      <c r="P120" s="989"/>
      <c r="Q120" s="989"/>
      <c r="R120" s="989"/>
      <c r="S120" s="989"/>
      <c r="T120" s="989"/>
      <c r="U120" s="989"/>
      <c r="V120" s="989"/>
      <c r="W120" s="989"/>
      <c r="X120" s="989"/>
      <c r="Y120" s="989"/>
      <c r="Z120" s="990"/>
      <c r="AA120" s="1030" t="s">
        <v>458</v>
      </c>
      <c r="AB120" s="1031"/>
      <c r="AC120" s="1031"/>
      <c r="AD120" s="1031"/>
      <c r="AE120" s="1032"/>
      <c r="AF120" s="1033" t="s">
        <v>470</v>
      </c>
      <c r="AG120" s="1031"/>
      <c r="AH120" s="1031"/>
      <c r="AI120" s="1031"/>
      <c r="AJ120" s="1032"/>
      <c r="AK120" s="1033" t="s">
        <v>458</v>
      </c>
      <c r="AL120" s="1031"/>
      <c r="AM120" s="1031"/>
      <c r="AN120" s="1031"/>
      <c r="AO120" s="1032"/>
      <c r="AP120" s="1034" t="s">
        <v>428</v>
      </c>
      <c r="AQ120" s="1035"/>
      <c r="AR120" s="1035"/>
      <c r="AS120" s="1035"/>
      <c r="AT120" s="1036"/>
      <c r="AU120" s="1061" t="s">
        <v>488</v>
      </c>
      <c r="AV120" s="1062"/>
      <c r="AW120" s="1062"/>
      <c r="AX120" s="1062"/>
      <c r="AY120" s="1063"/>
      <c r="AZ120" s="1012" t="s">
        <v>489</v>
      </c>
      <c r="BA120" s="961"/>
      <c r="BB120" s="961"/>
      <c r="BC120" s="961"/>
      <c r="BD120" s="961"/>
      <c r="BE120" s="961"/>
      <c r="BF120" s="961"/>
      <c r="BG120" s="961"/>
      <c r="BH120" s="961"/>
      <c r="BI120" s="961"/>
      <c r="BJ120" s="961"/>
      <c r="BK120" s="961"/>
      <c r="BL120" s="961"/>
      <c r="BM120" s="961"/>
      <c r="BN120" s="961"/>
      <c r="BO120" s="961"/>
      <c r="BP120" s="962"/>
      <c r="BQ120" s="998">
        <v>299088928</v>
      </c>
      <c r="BR120" s="999"/>
      <c r="BS120" s="999"/>
      <c r="BT120" s="999"/>
      <c r="BU120" s="999"/>
      <c r="BV120" s="999">
        <v>315290704</v>
      </c>
      <c r="BW120" s="999"/>
      <c r="BX120" s="999"/>
      <c r="BY120" s="999"/>
      <c r="BZ120" s="999"/>
      <c r="CA120" s="999">
        <v>334226476</v>
      </c>
      <c r="CB120" s="999"/>
      <c r="CC120" s="999"/>
      <c r="CD120" s="999"/>
      <c r="CE120" s="999"/>
      <c r="CF120" s="1013">
        <v>86.3</v>
      </c>
      <c r="CG120" s="1014"/>
      <c r="CH120" s="1014"/>
      <c r="CI120" s="1014"/>
      <c r="CJ120" s="1014"/>
      <c r="CK120" s="1079" t="s">
        <v>490</v>
      </c>
      <c r="CL120" s="1080"/>
      <c r="CM120" s="1080"/>
      <c r="CN120" s="1080"/>
      <c r="CO120" s="1081"/>
      <c r="CP120" s="1087" t="s">
        <v>491</v>
      </c>
      <c r="CQ120" s="1088"/>
      <c r="CR120" s="1088"/>
      <c r="CS120" s="1088"/>
      <c r="CT120" s="1088"/>
      <c r="CU120" s="1088"/>
      <c r="CV120" s="1088"/>
      <c r="CW120" s="1088"/>
      <c r="CX120" s="1088"/>
      <c r="CY120" s="1088"/>
      <c r="CZ120" s="1088"/>
      <c r="DA120" s="1088"/>
      <c r="DB120" s="1088"/>
      <c r="DC120" s="1088"/>
      <c r="DD120" s="1088"/>
      <c r="DE120" s="1088"/>
      <c r="DF120" s="1089"/>
      <c r="DG120" s="998">
        <v>49349867</v>
      </c>
      <c r="DH120" s="999"/>
      <c r="DI120" s="999"/>
      <c r="DJ120" s="999"/>
      <c r="DK120" s="999"/>
      <c r="DL120" s="999">
        <v>50172403</v>
      </c>
      <c r="DM120" s="999"/>
      <c r="DN120" s="999"/>
      <c r="DO120" s="999"/>
      <c r="DP120" s="999"/>
      <c r="DQ120" s="999">
        <v>52702248</v>
      </c>
      <c r="DR120" s="999"/>
      <c r="DS120" s="999"/>
      <c r="DT120" s="999"/>
      <c r="DU120" s="999"/>
      <c r="DV120" s="1000">
        <v>13.6</v>
      </c>
      <c r="DW120" s="1000"/>
      <c r="DX120" s="1000"/>
      <c r="DY120" s="1000"/>
      <c r="DZ120" s="1001"/>
    </row>
    <row r="121" spans="1:130" s="246" customFormat="1" ht="26.25" customHeight="1" x14ac:dyDescent="0.2">
      <c r="A121" s="1131"/>
      <c r="B121" s="1018"/>
      <c r="C121" s="1039" t="s">
        <v>492</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30" t="s">
        <v>458</v>
      </c>
      <c r="AB121" s="1031"/>
      <c r="AC121" s="1031"/>
      <c r="AD121" s="1031"/>
      <c r="AE121" s="1032"/>
      <c r="AF121" s="1033" t="s">
        <v>458</v>
      </c>
      <c r="AG121" s="1031"/>
      <c r="AH121" s="1031"/>
      <c r="AI121" s="1031"/>
      <c r="AJ121" s="1032"/>
      <c r="AK121" s="1033" t="s">
        <v>458</v>
      </c>
      <c r="AL121" s="1031"/>
      <c r="AM121" s="1031"/>
      <c r="AN121" s="1031"/>
      <c r="AO121" s="1032"/>
      <c r="AP121" s="1034" t="s">
        <v>458</v>
      </c>
      <c r="AQ121" s="1035"/>
      <c r="AR121" s="1035"/>
      <c r="AS121" s="1035"/>
      <c r="AT121" s="1036"/>
      <c r="AU121" s="1064"/>
      <c r="AV121" s="1065"/>
      <c r="AW121" s="1065"/>
      <c r="AX121" s="1065"/>
      <c r="AY121" s="1066"/>
      <c r="AZ121" s="1021" t="s">
        <v>493</v>
      </c>
      <c r="BA121" s="1022"/>
      <c r="BB121" s="1022"/>
      <c r="BC121" s="1022"/>
      <c r="BD121" s="1022"/>
      <c r="BE121" s="1022"/>
      <c r="BF121" s="1022"/>
      <c r="BG121" s="1022"/>
      <c r="BH121" s="1022"/>
      <c r="BI121" s="1022"/>
      <c r="BJ121" s="1022"/>
      <c r="BK121" s="1022"/>
      <c r="BL121" s="1022"/>
      <c r="BM121" s="1022"/>
      <c r="BN121" s="1022"/>
      <c r="BO121" s="1022"/>
      <c r="BP121" s="1023"/>
      <c r="BQ121" s="991">
        <v>208379889</v>
      </c>
      <c r="BR121" s="992"/>
      <c r="BS121" s="992"/>
      <c r="BT121" s="992"/>
      <c r="BU121" s="992"/>
      <c r="BV121" s="992">
        <v>207043015</v>
      </c>
      <c r="BW121" s="992"/>
      <c r="BX121" s="992"/>
      <c r="BY121" s="992"/>
      <c r="BZ121" s="992"/>
      <c r="CA121" s="992">
        <v>207733520</v>
      </c>
      <c r="CB121" s="992"/>
      <c r="CC121" s="992"/>
      <c r="CD121" s="992"/>
      <c r="CE121" s="992"/>
      <c r="CF121" s="986">
        <v>53.6</v>
      </c>
      <c r="CG121" s="987"/>
      <c r="CH121" s="987"/>
      <c r="CI121" s="987"/>
      <c r="CJ121" s="987"/>
      <c r="CK121" s="1082"/>
      <c r="CL121" s="1083"/>
      <c r="CM121" s="1083"/>
      <c r="CN121" s="1083"/>
      <c r="CO121" s="1084"/>
      <c r="CP121" s="1092" t="s">
        <v>494</v>
      </c>
      <c r="CQ121" s="1093"/>
      <c r="CR121" s="1093"/>
      <c r="CS121" s="1093"/>
      <c r="CT121" s="1093"/>
      <c r="CU121" s="1093"/>
      <c r="CV121" s="1093"/>
      <c r="CW121" s="1093"/>
      <c r="CX121" s="1093"/>
      <c r="CY121" s="1093"/>
      <c r="CZ121" s="1093"/>
      <c r="DA121" s="1093"/>
      <c r="DB121" s="1093"/>
      <c r="DC121" s="1093"/>
      <c r="DD121" s="1093"/>
      <c r="DE121" s="1093"/>
      <c r="DF121" s="1094"/>
      <c r="DG121" s="991">
        <v>46127621</v>
      </c>
      <c r="DH121" s="992"/>
      <c r="DI121" s="992"/>
      <c r="DJ121" s="992"/>
      <c r="DK121" s="992"/>
      <c r="DL121" s="992">
        <v>46252054</v>
      </c>
      <c r="DM121" s="992"/>
      <c r="DN121" s="992"/>
      <c r="DO121" s="992"/>
      <c r="DP121" s="992"/>
      <c r="DQ121" s="992">
        <v>40467476</v>
      </c>
      <c r="DR121" s="992"/>
      <c r="DS121" s="992"/>
      <c r="DT121" s="992"/>
      <c r="DU121" s="992"/>
      <c r="DV121" s="993">
        <v>10.5</v>
      </c>
      <c r="DW121" s="993"/>
      <c r="DX121" s="993"/>
      <c r="DY121" s="993"/>
      <c r="DZ121" s="994"/>
    </row>
    <row r="122" spans="1:130" s="246" customFormat="1" ht="26.25" customHeight="1" x14ac:dyDescent="0.2">
      <c r="A122" s="1131"/>
      <c r="B122" s="1018"/>
      <c r="C122" s="988" t="s">
        <v>473</v>
      </c>
      <c r="D122" s="989"/>
      <c r="E122" s="989"/>
      <c r="F122" s="989"/>
      <c r="G122" s="989"/>
      <c r="H122" s="989"/>
      <c r="I122" s="989"/>
      <c r="J122" s="989"/>
      <c r="K122" s="989"/>
      <c r="L122" s="989"/>
      <c r="M122" s="989"/>
      <c r="N122" s="989"/>
      <c r="O122" s="989"/>
      <c r="P122" s="989"/>
      <c r="Q122" s="989"/>
      <c r="R122" s="989"/>
      <c r="S122" s="989"/>
      <c r="T122" s="989"/>
      <c r="U122" s="989"/>
      <c r="V122" s="989"/>
      <c r="W122" s="989"/>
      <c r="X122" s="989"/>
      <c r="Y122" s="989"/>
      <c r="Z122" s="990"/>
      <c r="AA122" s="1030" t="s">
        <v>458</v>
      </c>
      <c r="AB122" s="1031"/>
      <c r="AC122" s="1031"/>
      <c r="AD122" s="1031"/>
      <c r="AE122" s="1032"/>
      <c r="AF122" s="1033" t="s">
        <v>458</v>
      </c>
      <c r="AG122" s="1031"/>
      <c r="AH122" s="1031"/>
      <c r="AI122" s="1031"/>
      <c r="AJ122" s="1032"/>
      <c r="AK122" s="1033" t="s">
        <v>458</v>
      </c>
      <c r="AL122" s="1031"/>
      <c r="AM122" s="1031"/>
      <c r="AN122" s="1031"/>
      <c r="AO122" s="1032"/>
      <c r="AP122" s="1034" t="s">
        <v>428</v>
      </c>
      <c r="AQ122" s="1035"/>
      <c r="AR122" s="1035"/>
      <c r="AS122" s="1035"/>
      <c r="AT122" s="1036"/>
      <c r="AU122" s="1064"/>
      <c r="AV122" s="1065"/>
      <c r="AW122" s="1065"/>
      <c r="AX122" s="1065"/>
      <c r="AY122" s="1066"/>
      <c r="AZ122" s="1046" t="s">
        <v>495</v>
      </c>
      <c r="BA122" s="1037"/>
      <c r="BB122" s="1037"/>
      <c r="BC122" s="1037"/>
      <c r="BD122" s="1037"/>
      <c r="BE122" s="1037"/>
      <c r="BF122" s="1037"/>
      <c r="BG122" s="1037"/>
      <c r="BH122" s="1037"/>
      <c r="BI122" s="1037"/>
      <c r="BJ122" s="1037"/>
      <c r="BK122" s="1037"/>
      <c r="BL122" s="1037"/>
      <c r="BM122" s="1037"/>
      <c r="BN122" s="1037"/>
      <c r="BO122" s="1037"/>
      <c r="BP122" s="1038"/>
      <c r="BQ122" s="1069">
        <v>775260441</v>
      </c>
      <c r="BR122" s="1070"/>
      <c r="BS122" s="1070"/>
      <c r="BT122" s="1070"/>
      <c r="BU122" s="1070"/>
      <c r="BV122" s="1070">
        <v>789859415</v>
      </c>
      <c r="BW122" s="1070"/>
      <c r="BX122" s="1070"/>
      <c r="BY122" s="1070"/>
      <c r="BZ122" s="1070"/>
      <c r="CA122" s="1070">
        <v>804996293</v>
      </c>
      <c r="CB122" s="1070"/>
      <c r="CC122" s="1070"/>
      <c r="CD122" s="1070"/>
      <c r="CE122" s="1070"/>
      <c r="CF122" s="1090">
        <v>207.9</v>
      </c>
      <c r="CG122" s="1091"/>
      <c r="CH122" s="1091"/>
      <c r="CI122" s="1091"/>
      <c r="CJ122" s="1091"/>
      <c r="CK122" s="1082"/>
      <c r="CL122" s="1083"/>
      <c r="CM122" s="1083"/>
      <c r="CN122" s="1083"/>
      <c r="CO122" s="1084"/>
      <c r="CP122" s="1092" t="s">
        <v>496</v>
      </c>
      <c r="CQ122" s="1093"/>
      <c r="CR122" s="1093"/>
      <c r="CS122" s="1093"/>
      <c r="CT122" s="1093"/>
      <c r="CU122" s="1093"/>
      <c r="CV122" s="1093"/>
      <c r="CW122" s="1093"/>
      <c r="CX122" s="1093"/>
      <c r="CY122" s="1093"/>
      <c r="CZ122" s="1093"/>
      <c r="DA122" s="1093"/>
      <c r="DB122" s="1093"/>
      <c r="DC122" s="1093"/>
      <c r="DD122" s="1093"/>
      <c r="DE122" s="1093"/>
      <c r="DF122" s="1094"/>
      <c r="DG122" s="991">
        <v>44294687</v>
      </c>
      <c r="DH122" s="992"/>
      <c r="DI122" s="992"/>
      <c r="DJ122" s="992"/>
      <c r="DK122" s="992"/>
      <c r="DL122" s="992">
        <v>36217675</v>
      </c>
      <c r="DM122" s="992"/>
      <c r="DN122" s="992"/>
      <c r="DO122" s="992"/>
      <c r="DP122" s="992"/>
      <c r="DQ122" s="992">
        <v>29251629</v>
      </c>
      <c r="DR122" s="992"/>
      <c r="DS122" s="992"/>
      <c r="DT122" s="992"/>
      <c r="DU122" s="992"/>
      <c r="DV122" s="993">
        <v>7.6</v>
      </c>
      <c r="DW122" s="993"/>
      <c r="DX122" s="993"/>
      <c r="DY122" s="993"/>
      <c r="DZ122" s="994"/>
    </row>
    <row r="123" spans="1:130" s="246" customFormat="1" ht="26.25" customHeight="1" x14ac:dyDescent="0.2">
      <c r="A123" s="1131"/>
      <c r="B123" s="1018"/>
      <c r="C123" s="988" t="s">
        <v>480</v>
      </c>
      <c r="D123" s="989"/>
      <c r="E123" s="989"/>
      <c r="F123" s="989"/>
      <c r="G123" s="989"/>
      <c r="H123" s="989"/>
      <c r="I123" s="989"/>
      <c r="J123" s="989"/>
      <c r="K123" s="989"/>
      <c r="L123" s="989"/>
      <c r="M123" s="989"/>
      <c r="N123" s="989"/>
      <c r="O123" s="989"/>
      <c r="P123" s="989"/>
      <c r="Q123" s="989"/>
      <c r="R123" s="989"/>
      <c r="S123" s="989"/>
      <c r="T123" s="989"/>
      <c r="U123" s="989"/>
      <c r="V123" s="989"/>
      <c r="W123" s="989"/>
      <c r="X123" s="989"/>
      <c r="Y123" s="989"/>
      <c r="Z123" s="990"/>
      <c r="AA123" s="1030" t="s">
        <v>470</v>
      </c>
      <c r="AB123" s="1031"/>
      <c r="AC123" s="1031"/>
      <c r="AD123" s="1031"/>
      <c r="AE123" s="1032"/>
      <c r="AF123" s="1033" t="s">
        <v>470</v>
      </c>
      <c r="AG123" s="1031"/>
      <c r="AH123" s="1031"/>
      <c r="AI123" s="1031"/>
      <c r="AJ123" s="1032"/>
      <c r="AK123" s="1033" t="s">
        <v>470</v>
      </c>
      <c r="AL123" s="1031"/>
      <c r="AM123" s="1031"/>
      <c r="AN123" s="1031"/>
      <c r="AO123" s="1032"/>
      <c r="AP123" s="1034" t="s">
        <v>470</v>
      </c>
      <c r="AQ123" s="1035"/>
      <c r="AR123" s="1035"/>
      <c r="AS123" s="1035"/>
      <c r="AT123" s="1036"/>
      <c r="AU123" s="1067"/>
      <c r="AV123" s="1068"/>
      <c r="AW123" s="1068"/>
      <c r="AX123" s="1068"/>
      <c r="AY123" s="1068"/>
      <c r="AZ123" s="276" t="s">
        <v>188</v>
      </c>
      <c r="BA123" s="276"/>
      <c r="BB123" s="276"/>
      <c r="BC123" s="276"/>
      <c r="BD123" s="276"/>
      <c r="BE123" s="276"/>
      <c r="BF123" s="276"/>
      <c r="BG123" s="276"/>
      <c r="BH123" s="276"/>
      <c r="BI123" s="276"/>
      <c r="BJ123" s="276"/>
      <c r="BK123" s="276"/>
      <c r="BL123" s="276"/>
      <c r="BM123" s="276"/>
      <c r="BN123" s="276"/>
      <c r="BO123" s="1047" t="s">
        <v>497</v>
      </c>
      <c r="BP123" s="1078"/>
      <c r="BQ123" s="1137">
        <v>1282729258</v>
      </c>
      <c r="BR123" s="1138"/>
      <c r="BS123" s="1138"/>
      <c r="BT123" s="1138"/>
      <c r="BU123" s="1138"/>
      <c r="BV123" s="1138">
        <v>1312193134</v>
      </c>
      <c r="BW123" s="1138"/>
      <c r="BX123" s="1138"/>
      <c r="BY123" s="1138"/>
      <c r="BZ123" s="1138"/>
      <c r="CA123" s="1138">
        <v>1346956289</v>
      </c>
      <c r="CB123" s="1138"/>
      <c r="CC123" s="1138"/>
      <c r="CD123" s="1138"/>
      <c r="CE123" s="1138"/>
      <c r="CF123" s="1071"/>
      <c r="CG123" s="1072"/>
      <c r="CH123" s="1072"/>
      <c r="CI123" s="1072"/>
      <c r="CJ123" s="1073"/>
      <c r="CK123" s="1082"/>
      <c r="CL123" s="1083"/>
      <c r="CM123" s="1083"/>
      <c r="CN123" s="1083"/>
      <c r="CO123" s="1084"/>
      <c r="CP123" s="1092" t="s">
        <v>498</v>
      </c>
      <c r="CQ123" s="1093"/>
      <c r="CR123" s="1093"/>
      <c r="CS123" s="1093"/>
      <c r="CT123" s="1093"/>
      <c r="CU123" s="1093"/>
      <c r="CV123" s="1093"/>
      <c r="CW123" s="1093"/>
      <c r="CX123" s="1093"/>
      <c r="CY123" s="1093"/>
      <c r="CZ123" s="1093"/>
      <c r="DA123" s="1093"/>
      <c r="DB123" s="1093"/>
      <c r="DC123" s="1093"/>
      <c r="DD123" s="1093"/>
      <c r="DE123" s="1093"/>
      <c r="DF123" s="1094"/>
      <c r="DG123" s="1030">
        <v>22948425</v>
      </c>
      <c r="DH123" s="1031"/>
      <c r="DI123" s="1031"/>
      <c r="DJ123" s="1031"/>
      <c r="DK123" s="1032"/>
      <c r="DL123" s="1033">
        <v>16980376</v>
      </c>
      <c r="DM123" s="1031"/>
      <c r="DN123" s="1031"/>
      <c r="DO123" s="1031"/>
      <c r="DP123" s="1032"/>
      <c r="DQ123" s="1033">
        <v>11638228</v>
      </c>
      <c r="DR123" s="1031"/>
      <c r="DS123" s="1031"/>
      <c r="DT123" s="1031"/>
      <c r="DU123" s="1032"/>
      <c r="DV123" s="1034">
        <v>3</v>
      </c>
      <c r="DW123" s="1035"/>
      <c r="DX123" s="1035"/>
      <c r="DY123" s="1035"/>
      <c r="DZ123" s="1036"/>
    </row>
    <row r="124" spans="1:130" s="246" customFormat="1" ht="26.25" customHeight="1" thickBot="1" x14ac:dyDescent="0.25">
      <c r="A124" s="1131"/>
      <c r="B124" s="1018"/>
      <c r="C124" s="988" t="s">
        <v>483</v>
      </c>
      <c r="D124" s="989"/>
      <c r="E124" s="989"/>
      <c r="F124" s="989"/>
      <c r="G124" s="989"/>
      <c r="H124" s="989"/>
      <c r="I124" s="989"/>
      <c r="J124" s="989"/>
      <c r="K124" s="989"/>
      <c r="L124" s="989"/>
      <c r="M124" s="989"/>
      <c r="N124" s="989"/>
      <c r="O124" s="989"/>
      <c r="P124" s="989"/>
      <c r="Q124" s="989"/>
      <c r="R124" s="989"/>
      <c r="S124" s="989"/>
      <c r="T124" s="989"/>
      <c r="U124" s="989"/>
      <c r="V124" s="989"/>
      <c r="W124" s="989"/>
      <c r="X124" s="989"/>
      <c r="Y124" s="989"/>
      <c r="Z124" s="990"/>
      <c r="AA124" s="1030" t="s">
        <v>389</v>
      </c>
      <c r="AB124" s="1031"/>
      <c r="AC124" s="1031"/>
      <c r="AD124" s="1031"/>
      <c r="AE124" s="1032"/>
      <c r="AF124" s="1033" t="s">
        <v>389</v>
      </c>
      <c r="AG124" s="1031"/>
      <c r="AH124" s="1031"/>
      <c r="AI124" s="1031"/>
      <c r="AJ124" s="1032"/>
      <c r="AK124" s="1033" t="s">
        <v>411</v>
      </c>
      <c r="AL124" s="1031"/>
      <c r="AM124" s="1031"/>
      <c r="AN124" s="1031"/>
      <c r="AO124" s="1032"/>
      <c r="AP124" s="1034" t="s">
        <v>411</v>
      </c>
      <c r="AQ124" s="1035"/>
      <c r="AR124" s="1035"/>
      <c r="AS124" s="1035"/>
      <c r="AT124" s="1036"/>
      <c r="AU124" s="1133" t="s">
        <v>499</v>
      </c>
      <c r="AV124" s="1134"/>
      <c r="AW124" s="1134"/>
      <c r="AX124" s="1134"/>
      <c r="AY124" s="1134"/>
      <c r="AZ124" s="1134"/>
      <c r="BA124" s="1134"/>
      <c r="BB124" s="1134"/>
      <c r="BC124" s="1134"/>
      <c r="BD124" s="1134"/>
      <c r="BE124" s="1134"/>
      <c r="BF124" s="1134"/>
      <c r="BG124" s="1134"/>
      <c r="BH124" s="1134"/>
      <c r="BI124" s="1134"/>
      <c r="BJ124" s="1134"/>
      <c r="BK124" s="1134"/>
      <c r="BL124" s="1134"/>
      <c r="BM124" s="1134"/>
      <c r="BN124" s="1134"/>
      <c r="BO124" s="1134"/>
      <c r="BP124" s="1135"/>
      <c r="BQ124" s="1136">
        <v>71</v>
      </c>
      <c r="BR124" s="1100"/>
      <c r="BS124" s="1100"/>
      <c r="BT124" s="1100"/>
      <c r="BU124" s="1100"/>
      <c r="BV124" s="1100">
        <v>66.099999999999994</v>
      </c>
      <c r="BW124" s="1100"/>
      <c r="BX124" s="1100"/>
      <c r="BY124" s="1100"/>
      <c r="BZ124" s="1100"/>
      <c r="CA124" s="1100">
        <v>61.6</v>
      </c>
      <c r="CB124" s="1100"/>
      <c r="CC124" s="1100"/>
      <c r="CD124" s="1100"/>
      <c r="CE124" s="1100"/>
      <c r="CF124" s="1101"/>
      <c r="CG124" s="1102"/>
      <c r="CH124" s="1102"/>
      <c r="CI124" s="1102"/>
      <c r="CJ124" s="1103"/>
      <c r="CK124" s="1085"/>
      <c r="CL124" s="1085"/>
      <c r="CM124" s="1085"/>
      <c r="CN124" s="1085"/>
      <c r="CO124" s="1086"/>
      <c r="CP124" s="1092" t="s">
        <v>500</v>
      </c>
      <c r="CQ124" s="1093"/>
      <c r="CR124" s="1093"/>
      <c r="CS124" s="1093"/>
      <c r="CT124" s="1093"/>
      <c r="CU124" s="1093"/>
      <c r="CV124" s="1093"/>
      <c r="CW124" s="1093"/>
      <c r="CX124" s="1093"/>
      <c r="CY124" s="1093"/>
      <c r="CZ124" s="1093"/>
      <c r="DA124" s="1093"/>
      <c r="DB124" s="1093"/>
      <c r="DC124" s="1093"/>
      <c r="DD124" s="1093"/>
      <c r="DE124" s="1093"/>
      <c r="DF124" s="1094"/>
      <c r="DG124" s="1077">
        <v>10878732</v>
      </c>
      <c r="DH124" s="1056"/>
      <c r="DI124" s="1056"/>
      <c r="DJ124" s="1056"/>
      <c r="DK124" s="1057"/>
      <c r="DL124" s="1055">
        <v>10228901</v>
      </c>
      <c r="DM124" s="1056"/>
      <c r="DN124" s="1056"/>
      <c r="DO124" s="1056"/>
      <c r="DP124" s="1057"/>
      <c r="DQ124" s="1055">
        <v>10356978</v>
      </c>
      <c r="DR124" s="1056"/>
      <c r="DS124" s="1056"/>
      <c r="DT124" s="1056"/>
      <c r="DU124" s="1057"/>
      <c r="DV124" s="1058">
        <v>2.7</v>
      </c>
      <c r="DW124" s="1059"/>
      <c r="DX124" s="1059"/>
      <c r="DY124" s="1059"/>
      <c r="DZ124" s="1060"/>
    </row>
    <row r="125" spans="1:130" s="246" customFormat="1" ht="26.25" customHeight="1" x14ac:dyDescent="0.2">
      <c r="A125" s="1131"/>
      <c r="B125" s="1018"/>
      <c r="C125" s="988" t="s">
        <v>485</v>
      </c>
      <c r="D125" s="989"/>
      <c r="E125" s="989"/>
      <c r="F125" s="989"/>
      <c r="G125" s="989"/>
      <c r="H125" s="989"/>
      <c r="I125" s="989"/>
      <c r="J125" s="989"/>
      <c r="K125" s="989"/>
      <c r="L125" s="989"/>
      <c r="M125" s="989"/>
      <c r="N125" s="989"/>
      <c r="O125" s="989"/>
      <c r="P125" s="989"/>
      <c r="Q125" s="989"/>
      <c r="R125" s="989"/>
      <c r="S125" s="989"/>
      <c r="T125" s="989"/>
      <c r="U125" s="989"/>
      <c r="V125" s="989"/>
      <c r="W125" s="989"/>
      <c r="X125" s="989"/>
      <c r="Y125" s="989"/>
      <c r="Z125" s="990"/>
      <c r="AA125" s="1030" t="s">
        <v>477</v>
      </c>
      <c r="AB125" s="1031"/>
      <c r="AC125" s="1031"/>
      <c r="AD125" s="1031"/>
      <c r="AE125" s="1032"/>
      <c r="AF125" s="1033" t="s">
        <v>411</v>
      </c>
      <c r="AG125" s="1031"/>
      <c r="AH125" s="1031"/>
      <c r="AI125" s="1031"/>
      <c r="AJ125" s="1032"/>
      <c r="AK125" s="1033" t="s">
        <v>389</v>
      </c>
      <c r="AL125" s="1031"/>
      <c r="AM125" s="1031"/>
      <c r="AN125" s="1031"/>
      <c r="AO125" s="1032"/>
      <c r="AP125" s="1034" t="s">
        <v>389</v>
      </c>
      <c r="AQ125" s="1035"/>
      <c r="AR125" s="1035"/>
      <c r="AS125" s="1035"/>
      <c r="AT125" s="1036"/>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1095" t="s">
        <v>501</v>
      </c>
      <c r="CL125" s="1080"/>
      <c r="CM125" s="1080"/>
      <c r="CN125" s="1080"/>
      <c r="CO125" s="1081"/>
      <c r="CP125" s="1012" t="s">
        <v>502</v>
      </c>
      <c r="CQ125" s="961"/>
      <c r="CR125" s="961"/>
      <c r="CS125" s="961"/>
      <c r="CT125" s="961"/>
      <c r="CU125" s="961"/>
      <c r="CV125" s="961"/>
      <c r="CW125" s="961"/>
      <c r="CX125" s="961"/>
      <c r="CY125" s="961"/>
      <c r="CZ125" s="961"/>
      <c r="DA125" s="961"/>
      <c r="DB125" s="961"/>
      <c r="DC125" s="961"/>
      <c r="DD125" s="961"/>
      <c r="DE125" s="961"/>
      <c r="DF125" s="962"/>
      <c r="DG125" s="998">
        <v>5357943</v>
      </c>
      <c r="DH125" s="999"/>
      <c r="DI125" s="999"/>
      <c r="DJ125" s="999"/>
      <c r="DK125" s="999"/>
      <c r="DL125" s="999">
        <v>4408944</v>
      </c>
      <c r="DM125" s="999"/>
      <c r="DN125" s="999"/>
      <c r="DO125" s="999"/>
      <c r="DP125" s="999"/>
      <c r="DQ125" s="999">
        <v>959144</v>
      </c>
      <c r="DR125" s="999"/>
      <c r="DS125" s="999"/>
      <c r="DT125" s="999"/>
      <c r="DU125" s="999"/>
      <c r="DV125" s="1000">
        <v>0.2</v>
      </c>
      <c r="DW125" s="1000"/>
      <c r="DX125" s="1000"/>
      <c r="DY125" s="1000"/>
      <c r="DZ125" s="1001"/>
    </row>
    <row r="126" spans="1:130" s="246" customFormat="1" ht="26.25" customHeight="1" thickBot="1" x14ac:dyDescent="0.25">
      <c r="A126" s="1131"/>
      <c r="B126" s="1018"/>
      <c r="C126" s="988" t="s">
        <v>487</v>
      </c>
      <c r="D126" s="989"/>
      <c r="E126" s="989"/>
      <c r="F126" s="989"/>
      <c r="G126" s="989"/>
      <c r="H126" s="989"/>
      <c r="I126" s="989"/>
      <c r="J126" s="989"/>
      <c r="K126" s="989"/>
      <c r="L126" s="989"/>
      <c r="M126" s="989"/>
      <c r="N126" s="989"/>
      <c r="O126" s="989"/>
      <c r="P126" s="989"/>
      <c r="Q126" s="989"/>
      <c r="R126" s="989"/>
      <c r="S126" s="989"/>
      <c r="T126" s="989"/>
      <c r="U126" s="989"/>
      <c r="V126" s="989"/>
      <c r="W126" s="989"/>
      <c r="X126" s="989"/>
      <c r="Y126" s="989"/>
      <c r="Z126" s="990"/>
      <c r="AA126" s="1030">
        <v>405838</v>
      </c>
      <c r="AB126" s="1031"/>
      <c r="AC126" s="1031"/>
      <c r="AD126" s="1031"/>
      <c r="AE126" s="1032"/>
      <c r="AF126" s="1033">
        <v>402946</v>
      </c>
      <c r="AG126" s="1031"/>
      <c r="AH126" s="1031"/>
      <c r="AI126" s="1031"/>
      <c r="AJ126" s="1032"/>
      <c r="AK126" s="1033">
        <v>396207</v>
      </c>
      <c r="AL126" s="1031"/>
      <c r="AM126" s="1031"/>
      <c r="AN126" s="1031"/>
      <c r="AO126" s="1032"/>
      <c r="AP126" s="1034">
        <v>0.1</v>
      </c>
      <c r="AQ126" s="1035"/>
      <c r="AR126" s="1035"/>
      <c r="AS126" s="1035"/>
      <c r="AT126" s="1036"/>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1096"/>
      <c r="CL126" s="1083"/>
      <c r="CM126" s="1083"/>
      <c r="CN126" s="1083"/>
      <c r="CO126" s="1084"/>
      <c r="CP126" s="1021" t="s">
        <v>503</v>
      </c>
      <c r="CQ126" s="1022"/>
      <c r="CR126" s="1022"/>
      <c r="CS126" s="1022"/>
      <c r="CT126" s="1022"/>
      <c r="CU126" s="1022"/>
      <c r="CV126" s="1022"/>
      <c r="CW126" s="1022"/>
      <c r="CX126" s="1022"/>
      <c r="CY126" s="1022"/>
      <c r="CZ126" s="1022"/>
      <c r="DA126" s="1022"/>
      <c r="DB126" s="1022"/>
      <c r="DC126" s="1022"/>
      <c r="DD126" s="1022"/>
      <c r="DE126" s="1022"/>
      <c r="DF126" s="1023"/>
      <c r="DG126" s="991" t="s">
        <v>411</v>
      </c>
      <c r="DH126" s="992"/>
      <c r="DI126" s="992"/>
      <c r="DJ126" s="992"/>
      <c r="DK126" s="992"/>
      <c r="DL126" s="992" t="s">
        <v>389</v>
      </c>
      <c r="DM126" s="992"/>
      <c r="DN126" s="992"/>
      <c r="DO126" s="992"/>
      <c r="DP126" s="992"/>
      <c r="DQ126" s="992" t="s">
        <v>389</v>
      </c>
      <c r="DR126" s="992"/>
      <c r="DS126" s="992"/>
      <c r="DT126" s="992"/>
      <c r="DU126" s="992"/>
      <c r="DV126" s="993" t="s">
        <v>411</v>
      </c>
      <c r="DW126" s="993"/>
      <c r="DX126" s="993"/>
      <c r="DY126" s="993"/>
      <c r="DZ126" s="994"/>
    </row>
    <row r="127" spans="1:130" s="246" customFormat="1" ht="26.25" customHeight="1" x14ac:dyDescent="0.2">
      <c r="A127" s="1132"/>
      <c r="B127" s="1020"/>
      <c r="C127" s="1074" t="s">
        <v>504</v>
      </c>
      <c r="D127" s="1075"/>
      <c r="E127" s="1075"/>
      <c r="F127" s="1075"/>
      <c r="G127" s="1075"/>
      <c r="H127" s="1075"/>
      <c r="I127" s="1075"/>
      <c r="J127" s="1075"/>
      <c r="K127" s="1075"/>
      <c r="L127" s="1075"/>
      <c r="M127" s="1075"/>
      <c r="N127" s="1075"/>
      <c r="O127" s="1075"/>
      <c r="P127" s="1075"/>
      <c r="Q127" s="1075"/>
      <c r="R127" s="1075"/>
      <c r="S127" s="1075"/>
      <c r="T127" s="1075"/>
      <c r="U127" s="1075"/>
      <c r="V127" s="1075"/>
      <c r="W127" s="1075"/>
      <c r="X127" s="1075"/>
      <c r="Y127" s="1075"/>
      <c r="Z127" s="1076"/>
      <c r="AA127" s="1030">
        <v>8842</v>
      </c>
      <c r="AB127" s="1031"/>
      <c r="AC127" s="1031"/>
      <c r="AD127" s="1031"/>
      <c r="AE127" s="1032"/>
      <c r="AF127" s="1033">
        <v>2811</v>
      </c>
      <c r="AG127" s="1031"/>
      <c r="AH127" s="1031"/>
      <c r="AI127" s="1031"/>
      <c r="AJ127" s="1032"/>
      <c r="AK127" s="1033">
        <v>1229</v>
      </c>
      <c r="AL127" s="1031"/>
      <c r="AM127" s="1031"/>
      <c r="AN127" s="1031"/>
      <c r="AO127" s="1032"/>
      <c r="AP127" s="1034">
        <v>0</v>
      </c>
      <c r="AQ127" s="1035"/>
      <c r="AR127" s="1035"/>
      <c r="AS127" s="1035"/>
      <c r="AT127" s="1036"/>
      <c r="AU127" s="281"/>
      <c r="AV127" s="281"/>
      <c r="AW127" s="281"/>
      <c r="AX127" s="1104" t="s">
        <v>505</v>
      </c>
      <c r="AY127" s="1105"/>
      <c r="AZ127" s="1105"/>
      <c r="BA127" s="1105"/>
      <c r="BB127" s="1105"/>
      <c r="BC127" s="1105"/>
      <c r="BD127" s="1105"/>
      <c r="BE127" s="1106"/>
      <c r="BF127" s="1107" t="s">
        <v>506</v>
      </c>
      <c r="BG127" s="1105"/>
      <c r="BH127" s="1105"/>
      <c r="BI127" s="1105"/>
      <c r="BJ127" s="1105"/>
      <c r="BK127" s="1105"/>
      <c r="BL127" s="1106"/>
      <c r="BM127" s="1107" t="s">
        <v>507</v>
      </c>
      <c r="BN127" s="1105"/>
      <c r="BO127" s="1105"/>
      <c r="BP127" s="1105"/>
      <c r="BQ127" s="1105"/>
      <c r="BR127" s="1105"/>
      <c r="BS127" s="1106"/>
      <c r="BT127" s="1107" t="s">
        <v>508</v>
      </c>
      <c r="BU127" s="1105"/>
      <c r="BV127" s="1105"/>
      <c r="BW127" s="1105"/>
      <c r="BX127" s="1105"/>
      <c r="BY127" s="1105"/>
      <c r="BZ127" s="1129"/>
      <c r="CA127" s="281"/>
      <c r="CB127" s="281"/>
      <c r="CC127" s="281"/>
      <c r="CD127" s="282"/>
      <c r="CE127" s="282"/>
      <c r="CF127" s="282"/>
      <c r="CG127" s="279"/>
      <c r="CH127" s="279"/>
      <c r="CI127" s="279"/>
      <c r="CJ127" s="280"/>
      <c r="CK127" s="1096"/>
      <c r="CL127" s="1083"/>
      <c r="CM127" s="1083"/>
      <c r="CN127" s="1083"/>
      <c r="CO127" s="1084"/>
      <c r="CP127" s="1021" t="s">
        <v>509</v>
      </c>
      <c r="CQ127" s="1022"/>
      <c r="CR127" s="1022"/>
      <c r="CS127" s="1022"/>
      <c r="CT127" s="1022"/>
      <c r="CU127" s="1022"/>
      <c r="CV127" s="1022"/>
      <c r="CW127" s="1022"/>
      <c r="CX127" s="1022"/>
      <c r="CY127" s="1022"/>
      <c r="CZ127" s="1022"/>
      <c r="DA127" s="1022"/>
      <c r="DB127" s="1022"/>
      <c r="DC127" s="1022"/>
      <c r="DD127" s="1022"/>
      <c r="DE127" s="1022"/>
      <c r="DF127" s="1023"/>
      <c r="DG127" s="991" t="s">
        <v>411</v>
      </c>
      <c r="DH127" s="992"/>
      <c r="DI127" s="992"/>
      <c r="DJ127" s="992"/>
      <c r="DK127" s="992"/>
      <c r="DL127" s="992" t="s">
        <v>389</v>
      </c>
      <c r="DM127" s="992"/>
      <c r="DN127" s="992"/>
      <c r="DO127" s="992"/>
      <c r="DP127" s="992"/>
      <c r="DQ127" s="992" t="s">
        <v>389</v>
      </c>
      <c r="DR127" s="992"/>
      <c r="DS127" s="992"/>
      <c r="DT127" s="992"/>
      <c r="DU127" s="992"/>
      <c r="DV127" s="993" t="s">
        <v>411</v>
      </c>
      <c r="DW127" s="993"/>
      <c r="DX127" s="993"/>
      <c r="DY127" s="993"/>
      <c r="DZ127" s="994"/>
    </row>
    <row r="128" spans="1:130" s="246" customFormat="1" ht="26.25" customHeight="1" thickBot="1" x14ac:dyDescent="0.25">
      <c r="A128" s="1115" t="s">
        <v>510</v>
      </c>
      <c r="B128" s="1116"/>
      <c r="C128" s="1116"/>
      <c r="D128" s="1116"/>
      <c r="E128" s="1116"/>
      <c r="F128" s="1116"/>
      <c r="G128" s="1116"/>
      <c r="H128" s="1116"/>
      <c r="I128" s="1116"/>
      <c r="J128" s="1116"/>
      <c r="K128" s="1116"/>
      <c r="L128" s="1116"/>
      <c r="M128" s="1116"/>
      <c r="N128" s="1116"/>
      <c r="O128" s="1116"/>
      <c r="P128" s="1116"/>
      <c r="Q128" s="1116"/>
      <c r="R128" s="1116"/>
      <c r="S128" s="1116"/>
      <c r="T128" s="1116"/>
      <c r="U128" s="1116"/>
      <c r="V128" s="1116"/>
      <c r="W128" s="1117" t="s">
        <v>511</v>
      </c>
      <c r="X128" s="1117"/>
      <c r="Y128" s="1117"/>
      <c r="Z128" s="1118"/>
      <c r="AA128" s="1119">
        <v>30747233</v>
      </c>
      <c r="AB128" s="1120"/>
      <c r="AC128" s="1120"/>
      <c r="AD128" s="1120"/>
      <c r="AE128" s="1121"/>
      <c r="AF128" s="1122">
        <v>30477374</v>
      </c>
      <c r="AG128" s="1120"/>
      <c r="AH128" s="1120"/>
      <c r="AI128" s="1120"/>
      <c r="AJ128" s="1121"/>
      <c r="AK128" s="1122">
        <v>29882366</v>
      </c>
      <c r="AL128" s="1120"/>
      <c r="AM128" s="1120"/>
      <c r="AN128" s="1120"/>
      <c r="AO128" s="1121"/>
      <c r="AP128" s="1123"/>
      <c r="AQ128" s="1124"/>
      <c r="AR128" s="1124"/>
      <c r="AS128" s="1124"/>
      <c r="AT128" s="1125"/>
      <c r="AU128" s="281"/>
      <c r="AV128" s="281"/>
      <c r="AW128" s="281"/>
      <c r="AX128" s="960" t="s">
        <v>512</v>
      </c>
      <c r="AY128" s="961"/>
      <c r="AZ128" s="961"/>
      <c r="BA128" s="961"/>
      <c r="BB128" s="961"/>
      <c r="BC128" s="961"/>
      <c r="BD128" s="961"/>
      <c r="BE128" s="962"/>
      <c r="BF128" s="1126" t="s">
        <v>411</v>
      </c>
      <c r="BG128" s="1127"/>
      <c r="BH128" s="1127"/>
      <c r="BI128" s="1127"/>
      <c r="BJ128" s="1127"/>
      <c r="BK128" s="1127"/>
      <c r="BL128" s="1128"/>
      <c r="BM128" s="1126">
        <v>11.25</v>
      </c>
      <c r="BN128" s="1127"/>
      <c r="BO128" s="1127"/>
      <c r="BP128" s="1127"/>
      <c r="BQ128" s="1127"/>
      <c r="BR128" s="1127"/>
      <c r="BS128" s="1128"/>
      <c r="BT128" s="1126">
        <v>20</v>
      </c>
      <c r="BU128" s="1127"/>
      <c r="BV128" s="1127"/>
      <c r="BW128" s="1127"/>
      <c r="BX128" s="1127"/>
      <c r="BY128" s="1127"/>
      <c r="BZ128" s="1151"/>
      <c r="CA128" s="282"/>
      <c r="CB128" s="282"/>
      <c r="CC128" s="282"/>
      <c r="CD128" s="282"/>
      <c r="CE128" s="282"/>
      <c r="CF128" s="282"/>
      <c r="CG128" s="279"/>
      <c r="CH128" s="279"/>
      <c r="CI128" s="279"/>
      <c r="CJ128" s="280"/>
      <c r="CK128" s="1097"/>
      <c r="CL128" s="1098"/>
      <c r="CM128" s="1098"/>
      <c r="CN128" s="1098"/>
      <c r="CO128" s="1099"/>
      <c r="CP128" s="1108" t="s">
        <v>513</v>
      </c>
      <c r="CQ128" s="1109"/>
      <c r="CR128" s="1109"/>
      <c r="CS128" s="1109"/>
      <c r="CT128" s="1109"/>
      <c r="CU128" s="1109"/>
      <c r="CV128" s="1109"/>
      <c r="CW128" s="1109"/>
      <c r="CX128" s="1109"/>
      <c r="CY128" s="1109"/>
      <c r="CZ128" s="1109"/>
      <c r="DA128" s="1109"/>
      <c r="DB128" s="1109"/>
      <c r="DC128" s="1109"/>
      <c r="DD128" s="1109"/>
      <c r="DE128" s="1109"/>
      <c r="DF128" s="1110"/>
      <c r="DG128" s="1111">
        <v>1674218</v>
      </c>
      <c r="DH128" s="1112"/>
      <c r="DI128" s="1112"/>
      <c r="DJ128" s="1112"/>
      <c r="DK128" s="1112"/>
      <c r="DL128" s="1112">
        <v>1672210</v>
      </c>
      <c r="DM128" s="1112"/>
      <c r="DN128" s="1112"/>
      <c r="DO128" s="1112"/>
      <c r="DP128" s="1112"/>
      <c r="DQ128" s="1112">
        <v>1670203</v>
      </c>
      <c r="DR128" s="1112"/>
      <c r="DS128" s="1112"/>
      <c r="DT128" s="1112"/>
      <c r="DU128" s="1112"/>
      <c r="DV128" s="1113">
        <v>0.4</v>
      </c>
      <c r="DW128" s="1113"/>
      <c r="DX128" s="1113"/>
      <c r="DY128" s="1113"/>
      <c r="DZ128" s="1114"/>
    </row>
    <row r="129" spans="1:131" s="246" customFormat="1" ht="26.25" customHeight="1" x14ac:dyDescent="0.2">
      <c r="A129" s="1002" t="s">
        <v>108</v>
      </c>
      <c r="B129" s="1003"/>
      <c r="C129" s="1003"/>
      <c r="D129" s="1003"/>
      <c r="E129" s="1003"/>
      <c r="F129" s="1003"/>
      <c r="G129" s="1003"/>
      <c r="H129" s="1003"/>
      <c r="I129" s="1003"/>
      <c r="J129" s="1003"/>
      <c r="K129" s="1003"/>
      <c r="L129" s="1003"/>
      <c r="M129" s="1003"/>
      <c r="N129" s="1003"/>
      <c r="O129" s="1003"/>
      <c r="P129" s="1003"/>
      <c r="Q129" s="1003"/>
      <c r="R129" s="1003"/>
      <c r="S129" s="1003"/>
      <c r="T129" s="1003"/>
      <c r="U129" s="1003"/>
      <c r="V129" s="1003"/>
      <c r="W129" s="1145" t="s">
        <v>514</v>
      </c>
      <c r="X129" s="1146"/>
      <c r="Y129" s="1146"/>
      <c r="Z129" s="1147"/>
      <c r="AA129" s="1030">
        <v>438756055</v>
      </c>
      <c r="AB129" s="1031"/>
      <c r="AC129" s="1031"/>
      <c r="AD129" s="1031"/>
      <c r="AE129" s="1032"/>
      <c r="AF129" s="1033">
        <v>439969175</v>
      </c>
      <c r="AG129" s="1031"/>
      <c r="AH129" s="1031"/>
      <c r="AI129" s="1031"/>
      <c r="AJ129" s="1032"/>
      <c r="AK129" s="1033">
        <v>443142773</v>
      </c>
      <c r="AL129" s="1031"/>
      <c r="AM129" s="1031"/>
      <c r="AN129" s="1031"/>
      <c r="AO129" s="1032"/>
      <c r="AP129" s="1148"/>
      <c r="AQ129" s="1149"/>
      <c r="AR129" s="1149"/>
      <c r="AS129" s="1149"/>
      <c r="AT129" s="1150"/>
      <c r="AU129" s="283"/>
      <c r="AV129" s="283"/>
      <c r="AW129" s="283"/>
      <c r="AX129" s="1139" t="s">
        <v>515</v>
      </c>
      <c r="AY129" s="1022"/>
      <c r="AZ129" s="1022"/>
      <c r="BA129" s="1022"/>
      <c r="BB129" s="1022"/>
      <c r="BC129" s="1022"/>
      <c r="BD129" s="1022"/>
      <c r="BE129" s="1023"/>
      <c r="BF129" s="1140" t="s">
        <v>389</v>
      </c>
      <c r="BG129" s="1141"/>
      <c r="BH129" s="1141"/>
      <c r="BI129" s="1141"/>
      <c r="BJ129" s="1141"/>
      <c r="BK129" s="1141"/>
      <c r="BL129" s="1142"/>
      <c r="BM129" s="1140">
        <v>16.25</v>
      </c>
      <c r="BN129" s="1141"/>
      <c r="BO129" s="1141"/>
      <c r="BP129" s="1141"/>
      <c r="BQ129" s="1141"/>
      <c r="BR129" s="1141"/>
      <c r="BS129" s="1142"/>
      <c r="BT129" s="1140">
        <v>30</v>
      </c>
      <c r="BU129" s="1143"/>
      <c r="BV129" s="1143"/>
      <c r="BW129" s="1143"/>
      <c r="BX129" s="1143"/>
      <c r="BY129" s="1143"/>
      <c r="BZ129" s="1144"/>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3"/>
      <c r="DQ129" s="253"/>
      <c r="DR129" s="253"/>
      <c r="DS129" s="253"/>
      <c r="DT129" s="253"/>
      <c r="DU129" s="253"/>
      <c r="DV129" s="253"/>
      <c r="DW129" s="253"/>
      <c r="DX129" s="253"/>
      <c r="DY129" s="253"/>
      <c r="DZ129" s="257"/>
    </row>
    <row r="130" spans="1:131" s="246" customFormat="1" ht="26.25" customHeight="1" x14ac:dyDescent="0.2">
      <c r="A130" s="1002" t="s">
        <v>516</v>
      </c>
      <c r="B130" s="1003"/>
      <c r="C130" s="1003"/>
      <c r="D130" s="1003"/>
      <c r="E130" s="1003"/>
      <c r="F130" s="1003"/>
      <c r="G130" s="1003"/>
      <c r="H130" s="1003"/>
      <c r="I130" s="1003"/>
      <c r="J130" s="1003"/>
      <c r="K130" s="1003"/>
      <c r="L130" s="1003"/>
      <c r="M130" s="1003"/>
      <c r="N130" s="1003"/>
      <c r="O130" s="1003"/>
      <c r="P130" s="1003"/>
      <c r="Q130" s="1003"/>
      <c r="R130" s="1003"/>
      <c r="S130" s="1003"/>
      <c r="T130" s="1003"/>
      <c r="U130" s="1003"/>
      <c r="V130" s="1003"/>
      <c r="W130" s="1145" t="s">
        <v>517</v>
      </c>
      <c r="X130" s="1146"/>
      <c r="Y130" s="1146"/>
      <c r="Z130" s="1147"/>
      <c r="AA130" s="1030">
        <v>60610734</v>
      </c>
      <c r="AB130" s="1031"/>
      <c r="AC130" s="1031"/>
      <c r="AD130" s="1031"/>
      <c r="AE130" s="1032"/>
      <c r="AF130" s="1033">
        <v>59063349</v>
      </c>
      <c r="AG130" s="1031"/>
      <c r="AH130" s="1031"/>
      <c r="AI130" s="1031"/>
      <c r="AJ130" s="1032"/>
      <c r="AK130" s="1033">
        <v>55901907</v>
      </c>
      <c r="AL130" s="1031"/>
      <c r="AM130" s="1031"/>
      <c r="AN130" s="1031"/>
      <c r="AO130" s="1032"/>
      <c r="AP130" s="1148"/>
      <c r="AQ130" s="1149"/>
      <c r="AR130" s="1149"/>
      <c r="AS130" s="1149"/>
      <c r="AT130" s="1150"/>
      <c r="AU130" s="283"/>
      <c r="AV130" s="283"/>
      <c r="AW130" s="283"/>
      <c r="AX130" s="1139" t="s">
        <v>518</v>
      </c>
      <c r="AY130" s="1022"/>
      <c r="AZ130" s="1022"/>
      <c r="BA130" s="1022"/>
      <c r="BB130" s="1022"/>
      <c r="BC130" s="1022"/>
      <c r="BD130" s="1022"/>
      <c r="BE130" s="1023"/>
      <c r="BF130" s="1176">
        <v>4.3</v>
      </c>
      <c r="BG130" s="1177"/>
      <c r="BH130" s="1177"/>
      <c r="BI130" s="1177"/>
      <c r="BJ130" s="1177"/>
      <c r="BK130" s="1177"/>
      <c r="BL130" s="1178"/>
      <c r="BM130" s="1176">
        <v>25</v>
      </c>
      <c r="BN130" s="1177"/>
      <c r="BO130" s="1177"/>
      <c r="BP130" s="1177"/>
      <c r="BQ130" s="1177"/>
      <c r="BR130" s="1177"/>
      <c r="BS130" s="1178"/>
      <c r="BT130" s="1176">
        <v>35</v>
      </c>
      <c r="BU130" s="1179"/>
      <c r="BV130" s="1179"/>
      <c r="BW130" s="1179"/>
      <c r="BX130" s="1179"/>
      <c r="BY130" s="1179"/>
      <c r="BZ130" s="1180"/>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3"/>
      <c r="DQ130" s="253"/>
      <c r="DR130" s="253"/>
      <c r="DS130" s="253"/>
      <c r="DT130" s="253"/>
      <c r="DU130" s="253"/>
      <c r="DV130" s="253"/>
      <c r="DW130" s="253"/>
      <c r="DX130" s="253"/>
      <c r="DY130" s="253"/>
      <c r="DZ130" s="257"/>
    </row>
    <row r="131" spans="1:131" s="246" customFormat="1" ht="26.25" customHeight="1" thickBot="1" x14ac:dyDescent="0.25">
      <c r="A131" s="1181"/>
      <c r="B131" s="1182"/>
      <c r="C131" s="1182"/>
      <c r="D131" s="1182"/>
      <c r="E131" s="1182"/>
      <c r="F131" s="1182"/>
      <c r="G131" s="1182"/>
      <c r="H131" s="1182"/>
      <c r="I131" s="1182"/>
      <c r="J131" s="1182"/>
      <c r="K131" s="1182"/>
      <c r="L131" s="1182"/>
      <c r="M131" s="1182"/>
      <c r="N131" s="1182"/>
      <c r="O131" s="1182"/>
      <c r="P131" s="1182"/>
      <c r="Q131" s="1182"/>
      <c r="R131" s="1182"/>
      <c r="S131" s="1182"/>
      <c r="T131" s="1182"/>
      <c r="U131" s="1182"/>
      <c r="V131" s="1182"/>
      <c r="W131" s="1183" t="s">
        <v>519</v>
      </c>
      <c r="X131" s="1184"/>
      <c r="Y131" s="1184"/>
      <c r="Z131" s="1185"/>
      <c r="AA131" s="1077">
        <v>378145321</v>
      </c>
      <c r="AB131" s="1056"/>
      <c r="AC131" s="1056"/>
      <c r="AD131" s="1056"/>
      <c r="AE131" s="1057"/>
      <c r="AF131" s="1055">
        <v>380905826</v>
      </c>
      <c r="AG131" s="1056"/>
      <c r="AH131" s="1056"/>
      <c r="AI131" s="1056"/>
      <c r="AJ131" s="1057"/>
      <c r="AK131" s="1055">
        <v>387240866</v>
      </c>
      <c r="AL131" s="1056"/>
      <c r="AM131" s="1056"/>
      <c r="AN131" s="1056"/>
      <c r="AO131" s="1057"/>
      <c r="AP131" s="1186"/>
      <c r="AQ131" s="1187"/>
      <c r="AR131" s="1187"/>
      <c r="AS131" s="1187"/>
      <c r="AT131" s="1188"/>
      <c r="AU131" s="283"/>
      <c r="AV131" s="283"/>
      <c r="AW131" s="283"/>
      <c r="AX131" s="1158" t="s">
        <v>520</v>
      </c>
      <c r="AY131" s="1109"/>
      <c r="AZ131" s="1109"/>
      <c r="BA131" s="1109"/>
      <c r="BB131" s="1109"/>
      <c r="BC131" s="1109"/>
      <c r="BD131" s="1109"/>
      <c r="BE131" s="1110"/>
      <c r="BF131" s="1159">
        <v>61.6</v>
      </c>
      <c r="BG131" s="1160"/>
      <c r="BH131" s="1160"/>
      <c r="BI131" s="1160"/>
      <c r="BJ131" s="1160"/>
      <c r="BK131" s="1160"/>
      <c r="BL131" s="1161"/>
      <c r="BM131" s="1159">
        <v>400</v>
      </c>
      <c r="BN131" s="1160"/>
      <c r="BO131" s="1160"/>
      <c r="BP131" s="1160"/>
      <c r="BQ131" s="1160"/>
      <c r="BR131" s="1160"/>
      <c r="BS131" s="1161"/>
      <c r="BT131" s="1162"/>
      <c r="BU131" s="1163"/>
      <c r="BV131" s="1163"/>
      <c r="BW131" s="1163"/>
      <c r="BX131" s="1163"/>
      <c r="BY131" s="1163"/>
      <c r="BZ131" s="1164"/>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3"/>
      <c r="DQ131" s="253"/>
      <c r="DR131" s="253"/>
      <c r="DS131" s="253"/>
      <c r="DT131" s="253"/>
      <c r="DU131" s="253"/>
      <c r="DV131" s="253"/>
      <c r="DW131" s="253"/>
      <c r="DX131" s="253"/>
      <c r="DY131" s="253"/>
      <c r="DZ131" s="257"/>
    </row>
    <row r="132" spans="1:131" s="246" customFormat="1" ht="26.25" customHeight="1" x14ac:dyDescent="0.2">
      <c r="A132" s="1165" t="s">
        <v>521</v>
      </c>
      <c r="B132" s="1166"/>
      <c r="C132" s="1166"/>
      <c r="D132" s="1166"/>
      <c r="E132" s="1166"/>
      <c r="F132" s="1166"/>
      <c r="G132" s="1166"/>
      <c r="H132" s="1166"/>
      <c r="I132" s="1166"/>
      <c r="J132" s="1166"/>
      <c r="K132" s="1166"/>
      <c r="L132" s="1166"/>
      <c r="M132" s="1166"/>
      <c r="N132" s="1166"/>
      <c r="O132" s="1166"/>
      <c r="P132" s="1166"/>
      <c r="Q132" s="1166"/>
      <c r="R132" s="1166"/>
      <c r="S132" s="1166"/>
      <c r="T132" s="1166"/>
      <c r="U132" s="1166"/>
      <c r="V132" s="1169" t="s">
        <v>522</v>
      </c>
      <c r="W132" s="1169"/>
      <c r="X132" s="1169"/>
      <c r="Y132" s="1169"/>
      <c r="Z132" s="1170"/>
      <c r="AA132" s="1171">
        <v>4.1136724789999999</v>
      </c>
      <c r="AB132" s="1172"/>
      <c r="AC132" s="1172"/>
      <c r="AD132" s="1172"/>
      <c r="AE132" s="1173"/>
      <c r="AF132" s="1174">
        <v>4.1480506889999997</v>
      </c>
      <c r="AG132" s="1172"/>
      <c r="AH132" s="1172"/>
      <c r="AI132" s="1172"/>
      <c r="AJ132" s="1173"/>
      <c r="AK132" s="1174">
        <v>4.77615342</v>
      </c>
      <c r="AL132" s="1172"/>
      <c r="AM132" s="1172"/>
      <c r="AN132" s="1172"/>
      <c r="AO132" s="1173"/>
      <c r="AP132" s="1071"/>
      <c r="AQ132" s="1072"/>
      <c r="AR132" s="1072"/>
      <c r="AS132" s="1072"/>
      <c r="AT132" s="1175"/>
      <c r="AU132" s="285"/>
      <c r="AV132" s="286"/>
      <c r="AW132" s="286"/>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7"/>
      <c r="DQ132" s="257"/>
      <c r="DR132" s="257"/>
      <c r="DS132" s="257"/>
      <c r="DT132" s="257"/>
      <c r="DU132" s="257"/>
      <c r="DV132" s="257"/>
      <c r="DW132" s="257"/>
      <c r="DX132" s="257"/>
      <c r="DY132" s="257"/>
      <c r="DZ132" s="257"/>
    </row>
    <row r="133" spans="1:131" s="246" customFormat="1" ht="26.25" customHeight="1" thickBot="1" x14ac:dyDescent="0.25">
      <c r="A133" s="1167"/>
      <c r="B133" s="1168"/>
      <c r="C133" s="1168"/>
      <c r="D133" s="1168"/>
      <c r="E133" s="1168"/>
      <c r="F133" s="1168"/>
      <c r="G133" s="1168"/>
      <c r="H133" s="1168"/>
      <c r="I133" s="1168"/>
      <c r="J133" s="1168"/>
      <c r="K133" s="1168"/>
      <c r="L133" s="1168"/>
      <c r="M133" s="1168"/>
      <c r="N133" s="1168"/>
      <c r="O133" s="1168"/>
      <c r="P133" s="1168"/>
      <c r="Q133" s="1168"/>
      <c r="R133" s="1168"/>
      <c r="S133" s="1168"/>
      <c r="T133" s="1168"/>
      <c r="U133" s="1168"/>
      <c r="V133" s="1152" t="s">
        <v>523</v>
      </c>
      <c r="W133" s="1152"/>
      <c r="X133" s="1152"/>
      <c r="Y133" s="1152"/>
      <c r="Z133" s="1153"/>
      <c r="AA133" s="1154">
        <v>5.7</v>
      </c>
      <c r="AB133" s="1155"/>
      <c r="AC133" s="1155"/>
      <c r="AD133" s="1155"/>
      <c r="AE133" s="1156"/>
      <c r="AF133" s="1154">
        <v>4.5999999999999996</v>
      </c>
      <c r="AG133" s="1155"/>
      <c r="AH133" s="1155"/>
      <c r="AI133" s="1155"/>
      <c r="AJ133" s="1156"/>
      <c r="AK133" s="1154">
        <v>4.3</v>
      </c>
      <c r="AL133" s="1155"/>
      <c r="AM133" s="1155"/>
      <c r="AN133" s="1155"/>
      <c r="AO133" s="1156"/>
      <c r="AP133" s="1101"/>
      <c r="AQ133" s="1102"/>
      <c r="AR133" s="1102"/>
      <c r="AS133" s="1102"/>
      <c r="AT133" s="1157"/>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7"/>
      <c r="DQ133" s="257"/>
      <c r="DR133" s="257"/>
      <c r="DS133" s="257"/>
      <c r="DT133" s="257"/>
      <c r="DU133" s="257"/>
      <c r="DV133" s="257"/>
      <c r="DW133" s="257"/>
      <c r="DX133" s="257"/>
      <c r="DY133" s="257"/>
      <c r="DZ133" s="257"/>
    </row>
    <row r="134" spans="1:131" s="247" customFormat="1" ht="11.25" customHeight="1" x14ac:dyDescent="0.2">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7"/>
      <c r="DQ134" s="257"/>
      <c r="DR134" s="257"/>
      <c r="DS134" s="257"/>
      <c r="DT134" s="257"/>
      <c r="DU134" s="257"/>
      <c r="DV134" s="257"/>
      <c r="DW134" s="257"/>
      <c r="DX134" s="257"/>
      <c r="DY134" s="257"/>
      <c r="DZ134" s="257"/>
      <c r="EA134" s="246"/>
    </row>
    <row r="135" spans="1:131" ht="14" hidden="1" x14ac:dyDescent="0.2">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sheetData>
  <sheetProtection algorithmName="SHA-512" hashValue="ozLMClcr0y5oD3nCEOE+y8iP85DQRwXVDJZ5rVrjYysCUGKv+ngy5nJH8a7P4lpludIPtf0szRAgtT203VeTcA==" saltValue="evlasnLDWxdsvYcs1aNZr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10" zoomScale="60" zoomScaleNormal="85" workbookViewId="0">
      <selection sqref="A1:XFD1"/>
    </sheetView>
  </sheetViews>
  <sheetFormatPr defaultColWidth="0" defaultRowHeight="13.5" customHeight="1" zeroHeight="1" x14ac:dyDescent="0.2"/>
  <cols>
    <col min="1" max="120" width="2.7265625" style="290" customWidth="1"/>
    <col min="121" max="121" width="0" style="289" hidden="1" customWidth="1"/>
    <col min="122" max="16384" width="9" style="289" hidden="1"/>
  </cols>
  <sheetData>
    <row r="1" spans="1:120" ht="13" x14ac:dyDescent="0.2">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89"/>
    </row>
    <row r="17" spans="119:120" ht="13" x14ac:dyDescent="0.2">
      <c r="DP17" s="289"/>
    </row>
    <row r="18" spans="119:120" ht="13" x14ac:dyDescent="0.2"/>
    <row r="19" spans="119:120" ht="13" x14ac:dyDescent="0.2"/>
    <row r="20" spans="119:120" ht="13" x14ac:dyDescent="0.2">
      <c r="DO20" s="289"/>
      <c r="DP20" s="289"/>
    </row>
    <row r="21" spans="119:120" ht="13" x14ac:dyDescent="0.2">
      <c r="DP21" s="289"/>
    </row>
    <row r="22" spans="119:120" ht="13" x14ac:dyDescent="0.2"/>
    <row r="23" spans="119:120" ht="13" x14ac:dyDescent="0.2">
      <c r="DO23" s="289"/>
      <c r="DP23" s="289"/>
    </row>
    <row r="24" spans="119:120" ht="13" x14ac:dyDescent="0.2">
      <c r="DP24" s="289"/>
    </row>
    <row r="25" spans="119:120" ht="13" x14ac:dyDescent="0.2">
      <c r="DP25" s="289"/>
    </row>
    <row r="26" spans="119:120" ht="13" x14ac:dyDescent="0.2">
      <c r="DO26" s="289"/>
      <c r="DP26" s="289"/>
    </row>
    <row r="27" spans="119:120" ht="13" x14ac:dyDescent="0.2"/>
    <row r="28" spans="119:120" ht="13" x14ac:dyDescent="0.2">
      <c r="DO28" s="289"/>
      <c r="DP28" s="289"/>
    </row>
    <row r="29" spans="119:120" ht="13" x14ac:dyDescent="0.2">
      <c r="DP29" s="289"/>
    </row>
    <row r="30" spans="119:120" ht="13" x14ac:dyDescent="0.2"/>
    <row r="31" spans="119:120" ht="13" x14ac:dyDescent="0.2">
      <c r="DO31" s="289"/>
      <c r="DP31" s="289"/>
    </row>
    <row r="32" spans="119:120" ht="13" x14ac:dyDescent="0.2"/>
    <row r="33" spans="98:120" ht="13" x14ac:dyDescent="0.2">
      <c r="DO33" s="289"/>
      <c r="DP33" s="289"/>
    </row>
    <row r="34" spans="98:120" ht="13" x14ac:dyDescent="0.2">
      <c r="DM34" s="289"/>
    </row>
    <row r="35" spans="98:120" ht="13" x14ac:dyDescent="0.2">
      <c r="CT35" s="289"/>
      <c r="CU35" s="289"/>
      <c r="CV35" s="289"/>
      <c r="CY35" s="289"/>
      <c r="CZ35" s="289"/>
      <c r="DA35" s="289"/>
      <c r="DD35" s="289"/>
      <c r="DE35" s="289"/>
      <c r="DF35" s="289"/>
      <c r="DI35" s="289"/>
      <c r="DJ35" s="289"/>
      <c r="DK35" s="289"/>
      <c r="DM35" s="289"/>
      <c r="DN35" s="289"/>
      <c r="DO35" s="289"/>
      <c r="DP35" s="289"/>
    </row>
    <row r="36" spans="98:120" ht="13" x14ac:dyDescent="0.2"/>
    <row r="37" spans="98:120" ht="13" x14ac:dyDescent="0.2">
      <c r="CW37" s="289"/>
      <c r="DB37" s="289"/>
      <c r="DG37" s="289"/>
      <c r="DL37" s="289"/>
      <c r="DP37" s="289"/>
    </row>
    <row r="38" spans="98:120" ht="13" x14ac:dyDescent="0.2">
      <c r="CT38" s="289"/>
      <c r="CU38" s="289"/>
      <c r="CV38" s="289"/>
      <c r="CW38" s="289"/>
      <c r="CY38" s="289"/>
      <c r="CZ38" s="289"/>
      <c r="DA38" s="289"/>
      <c r="DB38" s="289"/>
      <c r="DD38" s="289"/>
      <c r="DE38" s="289"/>
      <c r="DF38" s="289"/>
      <c r="DG38" s="289"/>
      <c r="DI38" s="289"/>
      <c r="DJ38" s="289"/>
      <c r="DK38" s="289"/>
      <c r="DL38" s="289"/>
      <c r="DN38" s="289"/>
      <c r="DO38" s="289"/>
      <c r="DP38" s="28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89"/>
      <c r="DO49" s="289"/>
      <c r="DP49" s="28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89"/>
      <c r="CS63" s="289"/>
      <c r="CX63" s="289"/>
      <c r="DC63" s="289"/>
      <c r="DH63" s="289"/>
    </row>
    <row r="64" spans="22:120" ht="13" x14ac:dyDescent="0.2">
      <c r="V64" s="289"/>
    </row>
    <row r="65" spans="15:120" ht="13" x14ac:dyDescent="0.2">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ht="13" x14ac:dyDescent="0.2">
      <c r="Q66" s="289"/>
      <c r="S66" s="289"/>
      <c r="U66" s="289"/>
      <c r="DM66" s="289"/>
    </row>
    <row r="67" spans="15:120" ht="13" x14ac:dyDescent="0.2">
      <c r="O67" s="289"/>
      <c r="P67" s="289"/>
      <c r="R67" s="289"/>
      <c r="T67" s="289"/>
      <c r="Y67" s="289"/>
      <c r="CT67" s="289"/>
      <c r="CV67" s="289"/>
      <c r="CW67" s="289"/>
      <c r="CY67" s="289"/>
      <c r="DA67" s="289"/>
      <c r="DB67" s="289"/>
      <c r="DD67" s="289"/>
      <c r="DF67" s="289"/>
      <c r="DG67" s="289"/>
      <c r="DI67" s="289"/>
      <c r="DK67" s="289"/>
      <c r="DL67" s="289"/>
      <c r="DN67" s="289"/>
      <c r="DO67" s="289"/>
      <c r="DP67" s="289"/>
    </row>
    <row r="68" spans="15:120" ht="13" x14ac:dyDescent="0.2"/>
    <row r="69" spans="15:120" ht="13" x14ac:dyDescent="0.2"/>
    <row r="70" spans="15:120" ht="13" x14ac:dyDescent="0.2"/>
    <row r="71" spans="15:120" ht="13" x14ac:dyDescent="0.2"/>
    <row r="72" spans="15:120" ht="13" x14ac:dyDescent="0.2">
      <c r="DP72" s="289"/>
    </row>
    <row r="73" spans="15:120" ht="13" x14ac:dyDescent="0.2">
      <c r="DP73" s="28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89"/>
      <c r="CX96" s="289"/>
      <c r="DC96" s="289"/>
      <c r="DH96" s="289"/>
    </row>
    <row r="97" spans="24:120" ht="13" x14ac:dyDescent="0.2">
      <c r="CS97" s="289"/>
      <c r="CX97" s="289"/>
      <c r="DC97" s="289"/>
      <c r="DH97" s="289"/>
      <c r="DP97" s="290" t="s">
        <v>524</v>
      </c>
    </row>
    <row r="98" spans="24:120" ht="13" hidden="1" x14ac:dyDescent="0.2">
      <c r="CS98" s="289"/>
      <c r="CX98" s="289"/>
      <c r="DC98" s="289"/>
      <c r="DH98" s="289"/>
    </row>
    <row r="99" spans="24:120" ht="13" hidden="1" x14ac:dyDescent="0.2">
      <c r="CS99" s="289"/>
      <c r="CX99" s="289"/>
      <c r="DC99" s="289"/>
      <c r="DH99" s="289"/>
    </row>
    <row r="101" spans="24:120" ht="12" hidden="1" customHeight="1" x14ac:dyDescent="0.2">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2">
      <c r="CU102" s="289"/>
      <c r="CZ102" s="289"/>
      <c r="DE102" s="289"/>
      <c r="DJ102" s="289"/>
      <c r="DM102" s="289"/>
    </row>
    <row r="103" spans="24:120" ht="13" hidden="1" x14ac:dyDescent="0.2">
      <c r="CT103" s="289"/>
      <c r="CV103" s="289"/>
      <c r="CW103" s="289"/>
      <c r="CY103" s="289"/>
      <c r="DA103" s="289"/>
      <c r="DB103" s="289"/>
      <c r="DD103" s="289"/>
      <c r="DF103" s="289"/>
      <c r="DG103" s="289"/>
      <c r="DI103" s="289"/>
      <c r="DK103" s="289"/>
      <c r="DL103" s="289"/>
      <c r="DM103" s="289"/>
      <c r="DN103" s="289"/>
      <c r="DO103" s="289"/>
      <c r="DP103" s="289"/>
    </row>
    <row r="104" spans="24:120" ht="13" hidden="1" x14ac:dyDescent="0.2">
      <c r="CV104" s="289"/>
      <c r="CW104" s="289"/>
      <c r="DA104" s="289"/>
      <c r="DB104" s="289"/>
      <c r="DF104" s="289"/>
      <c r="DG104" s="289"/>
      <c r="DK104" s="289"/>
      <c r="DL104" s="289"/>
      <c r="DN104" s="289"/>
      <c r="DO104" s="289"/>
      <c r="DP104" s="289"/>
    </row>
    <row r="105" spans="24:120" ht="12.75" hidden="1" customHeight="1" x14ac:dyDescent="0.2"/>
  </sheetData>
  <sheetProtection algorithmName="SHA-512" hashValue="TOadAq2p1ufnQKw+eHbmAGgtX7hpbQMxftZkilVR+PK6zaN6PUiHFKSY4udbB2yezEGNRBNLSNjc5Ar+085m0A==" saltValue="5WLiFGt0ieu8XLPaHqMY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S1" zoomScaleNormal="100" zoomScaleSheetLayoutView="55" workbookViewId="0">
      <selection sqref="A1:XFD1"/>
    </sheetView>
  </sheetViews>
  <sheetFormatPr defaultColWidth="0" defaultRowHeight="13.5" customHeight="1" zeroHeight="1" x14ac:dyDescent="0.2"/>
  <cols>
    <col min="1" max="116" width="2.6328125" style="290" customWidth="1"/>
    <col min="117" max="16384" width="9" style="289" hidden="1"/>
  </cols>
  <sheetData>
    <row r="1" spans="2:116" ht="13" x14ac:dyDescent="0.2">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ht="13" x14ac:dyDescent="0.2"/>
    <row r="3" spans="2:116" ht="13" x14ac:dyDescent="0.2"/>
    <row r="4" spans="2:116" ht="13" x14ac:dyDescent="0.2">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ht="13" x14ac:dyDescent="0.2">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ht="13" x14ac:dyDescent="0.2"/>
    <row r="20" spans="9:116" ht="13" x14ac:dyDescent="0.2"/>
    <row r="21" spans="9:116" ht="13" x14ac:dyDescent="0.2">
      <c r="DL21" s="289"/>
    </row>
    <row r="22" spans="9:116" ht="13" x14ac:dyDescent="0.2">
      <c r="DI22" s="289"/>
      <c r="DJ22" s="289"/>
      <c r="DK22" s="289"/>
      <c r="DL22" s="289"/>
    </row>
    <row r="23" spans="9:116" ht="13" x14ac:dyDescent="0.2">
      <c r="CY23" s="289"/>
      <c r="CZ23" s="289"/>
      <c r="DA23" s="289"/>
      <c r="DB23" s="289"/>
      <c r="DC23" s="289"/>
      <c r="DD23" s="289"/>
      <c r="DE23" s="289"/>
      <c r="DF23" s="289"/>
      <c r="DG23" s="289"/>
      <c r="DH23" s="289"/>
      <c r="DI23" s="289"/>
      <c r="DJ23" s="289"/>
      <c r="DK23" s="289"/>
      <c r="DL23" s="28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89"/>
      <c r="DA35" s="289"/>
      <c r="DB35" s="289"/>
      <c r="DC35" s="289"/>
      <c r="DD35" s="289"/>
      <c r="DE35" s="289"/>
      <c r="DF35" s="289"/>
      <c r="DG35" s="289"/>
      <c r="DH35" s="289"/>
      <c r="DI35" s="289"/>
      <c r="DJ35" s="289"/>
      <c r="DK35" s="289"/>
      <c r="DL35" s="289"/>
    </row>
    <row r="36" spans="15:116" ht="13" x14ac:dyDescent="0.2"/>
    <row r="37" spans="15:116" ht="13" x14ac:dyDescent="0.2">
      <c r="DL37" s="289"/>
    </row>
    <row r="38" spans="15:116" ht="13" x14ac:dyDescent="0.2">
      <c r="DI38" s="289"/>
      <c r="DJ38" s="289"/>
      <c r="DK38" s="289"/>
      <c r="DL38" s="289"/>
    </row>
    <row r="39" spans="15:116" ht="13" x14ac:dyDescent="0.2"/>
    <row r="40" spans="15:116" ht="13" x14ac:dyDescent="0.2"/>
    <row r="41" spans="15:116" ht="13" x14ac:dyDescent="0.2"/>
    <row r="42" spans="15:116" ht="13" x14ac:dyDescent="0.2"/>
    <row r="43" spans="15:116" ht="13" x14ac:dyDescent="0.2">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ht="13" x14ac:dyDescent="0.2">
      <c r="DL44" s="289"/>
    </row>
    <row r="45" spans="15:116" ht="13" x14ac:dyDescent="0.2"/>
    <row r="46" spans="15:116" ht="13" x14ac:dyDescent="0.2">
      <c r="DA46" s="289"/>
      <c r="DB46" s="289"/>
      <c r="DC46" s="289"/>
      <c r="DD46" s="289"/>
      <c r="DE46" s="289"/>
      <c r="DF46" s="289"/>
      <c r="DG46" s="289"/>
      <c r="DH46" s="289"/>
      <c r="DI46" s="289"/>
      <c r="DJ46" s="289"/>
      <c r="DK46" s="289"/>
      <c r="DL46" s="289"/>
    </row>
    <row r="47" spans="15:116" ht="13" x14ac:dyDescent="0.2"/>
    <row r="48" spans="15:116" ht="13" x14ac:dyDescent="0.2"/>
    <row r="49" spans="104:116" ht="13" x14ac:dyDescent="0.2"/>
    <row r="50" spans="104:116" ht="13" x14ac:dyDescent="0.2">
      <c r="CZ50" s="289"/>
      <c r="DA50" s="289"/>
      <c r="DB50" s="289"/>
      <c r="DC50" s="289"/>
      <c r="DD50" s="289"/>
      <c r="DE50" s="289"/>
      <c r="DF50" s="289"/>
      <c r="DG50" s="289"/>
      <c r="DH50" s="289"/>
      <c r="DI50" s="289"/>
      <c r="DJ50" s="289"/>
      <c r="DK50" s="289"/>
      <c r="DL50" s="289"/>
    </row>
    <row r="51" spans="104:116" ht="13" x14ac:dyDescent="0.2"/>
    <row r="52" spans="104:116" ht="13" x14ac:dyDescent="0.2"/>
    <row r="53" spans="104:116" ht="13" x14ac:dyDescent="0.2">
      <c r="DL53" s="28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89"/>
      <c r="DD67" s="289"/>
      <c r="DE67" s="289"/>
      <c r="DF67" s="289"/>
      <c r="DG67" s="289"/>
      <c r="DH67" s="289"/>
      <c r="DI67" s="289"/>
      <c r="DJ67" s="289"/>
      <c r="DK67" s="289"/>
      <c r="DL67" s="28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HTuJBTz9yb6A8dtQS/nPQEBAemB4cVWCKKTPRdyHqPcCnZWkbFllbkN/e9AmuV5rxf8joaPudhlrWbUBb5uQoQ==" saltValue="K9eSxNXS5cJscCJfC/HLI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sqref="A1:A1048576"/>
    </sheetView>
  </sheetViews>
  <sheetFormatPr defaultColWidth="0" defaultRowHeight="13.5" customHeight="1" zeroHeight="1" x14ac:dyDescent="0.2"/>
  <cols>
    <col min="1" max="36" width="2.453125" style="291" customWidth="1"/>
    <col min="37" max="44" width="17" style="291" customWidth="1"/>
    <col min="45" max="45" width="6.08984375" style="298" customWidth="1"/>
    <col min="46" max="46" width="3" style="296" customWidth="1"/>
    <col min="47" max="47" width="19.08984375" style="291" hidden="1" customWidth="1"/>
    <col min="48" max="52" width="12.6328125" style="291" hidden="1" customWidth="1"/>
    <col min="53" max="16384" width="8.6328125" style="291" hidden="1"/>
  </cols>
  <sheetData>
    <row r="1" spans="1:46" ht="13" x14ac:dyDescent="0.2">
      <c r="AS1" s="292"/>
      <c r="AT1" s="292"/>
    </row>
    <row r="2" spans="1:46" ht="13" x14ac:dyDescent="0.2">
      <c r="AS2" s="292"/>
      <c r="AT2" s="292"/>
    </row>
    <row r="3" spans="1:46" ht="13" x14ac:dyDescent="0.2">
      <c r="AS3" s="292"/>
      <c r="AT3" s="292"/>
    </row>
    <row r="4" spans="1:46" ht="13" x14ac:dyDescent="0.2">
      <c r="AS4" s="292"/>
      <c r="AT4" s="292"/>
    </row>
    <row r="5" spans="1:46" ht="16.5" x14ac:dyDescent="0.2">
      <c r="A5" s="293" t="s">
        <v>525</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ht="13" x14ac:dyDescent="0.2">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526</v>
      </c>
      <c r="AL6" s="297"/>
      <c r="AM6" s="297"/>
      <c r="AN6" s="297"/>
      <c r="AO6" s="292"/>
      <c r="AP6" s="292"/>
      <c r="AQ6" s="292"/>
      <c r="AR6" s="292"/>
    </row>
    <row r="7" spans="1:46" ht="13.5" customHeight="1" x14ac:dyDescent="0.2">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189" t="s">
        <v>527</v>
      </c>
      <c r="AP7" s="302"/>
      <c r="AQ7" s="303" t="s">
        <v>528</v>
      </c>
      <c r="AR7" s="304"/>
    </row>
    <row r="8" spans="1:46" ht="13" x14ac:dyDescent="0.2">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190"/>
      <c r="AP8" s="308" t="s">
        <v>529</v>
      </c>
      <c r="AQ8" s="309" t="s">
        <v>530</v>
      </c>
      <c r="AR8" s="310" t="s">
        <v>531</v>
      </c>
    </row>
    <row r="9" spans="1:46" ht="13" x14ac:dyDescent="0.2">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191" t="s">
        <v>532</v>
      </c>
      <c r="AL9" s="1192"/>
      <c r="AM9" s="1192"/>
      <c r="AN9" s="1193"/>
      <c r="AO9" s="311">
        <v>185413946</v>
      </c>
      <c r="AP9" s="311">
        <v>121437</v>
      </c>
      <c r="AQ9" s="312">
        <v>105138</v>
      </c>
      <c r="AR9" s="313">
        <v>15.5</v>
      </c>
    </row>
    <row r="10" spans="1:46" ht="13.5" customHeight="1" x14ac:dyDescent="0.2">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191" t="s">
        <v>533</v>
      </c>
      <c r="AL10" s="1192"/>
      <c r="AM10" s="1192"/>
      <c r="AN10" s="1193"/>
      <c r="AO10" s="314">
        <v>304</v>
      </c>
      <c r="AP10" s="314">
        <v>0</v>
      </c>
      <c r="AQ10" s="315">
        <v>110</v>
      </c>
      <c r="AR10" s="316">
        <v>-100</v>
      </c>
    </row>
    <row r="11" spans="1:46" ht="13.5" customHeight="1" x14ac:dyDescent="0.2">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191" t="s">
        <v>534</v>
      </c>
      <c r="AL11" s="1192"/>
      <c r="AM11" s="1192"/>
      <c r="AN11" s="1193"/>
      <c r="AO11" s="314">
        <v>865094</v>
      </c>
      <c r="AP11" s="314">
        <v>567</v>
      </c>
      <c r="AQ11" s="315">
        <v>1177</v>
      </c>
      <c r="AR11" s="316">
        <v>-51.8</v>
      </c>
    </row>
    <row r="12" spans="1:46" ht="13.5" customHeight="1" x14ac:dyDescent="0.2">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191" t="s">
        <v>535</v>
      </c>
      <c r="AL12" s="1192"/>
      <c r="AM12" s="1192"/>
      <c r="AN12" s="1193"/>
      <c r="AO12" s="314" t="s">
        <v>536</v>
      </c>
      <c r="AP12" s="314" t="s">
        <v>536</v>
      </c>
      <c r="AQ12" s="315">
        <v>5</v>
      </c>
      <c r="AR12" s="316" t="s">
        <v>536</v>
      </c>
    </row>
    <row r="13" spans="1:46" ht="13.5" customHeight="1" x14ac:dyDescent="0.2">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191" t="s">
        <v>537</v>
      </c>
      <c r="AL13" s="1192"/>
      <c r="AM13" s="1192"/>
      <c r="AN13" s="1193"/>
      <c r="AO13" s="314">
        <v>2982798</v>
      </c>
      <c r="AP13" s="314">
        <v>1954</v>
      </c>
      <c r="AQ13" s="315">
        <v>1930</v>
      </c>
      <c r="AR13" s="316">
        <v>1.2</v>
      </c>
    </row>
    <row r="14" spans="1:46" ht="13.5" customHeight="1" x14ac:dyDescent="0.2">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191" t="s">
        <v>538</v>
      </c>
      <c r="AL14" s="1192"/>
      <c r="AM14" s="1192"/>
      <c r="AN14" s="1193"/>
      <c r="AO14" s="314">
        <v>1814291</v>
      </c>
      <c r="AP14" s="314">
        <v>1188</v>
      </c>
      <c r="AQ14" s="315">
        <v>1254</v>
      </c>
      <c r="AR14" s="316">
        <v>-5.3</v>
      </c>
    </row>
    <row r="15" spans="1:46" ht="13.5" customHeight="1" x14ac:dyDescent="0.2">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197" t="s">
        <v>539</v>
      </c>
      <c r="AL15" s="1198"/>
      <c r="AM15" s="1198"/>
      <c r="AN15" s="1199"/>
      <c r="AO15" s="314">
        <v>-13577177</v>
      </c>
      <c r="AP15" s="314">
        <v>-8892</v>
      </c>
      <c r="AQ15" s="315">
        <v>-7365</v>
      </c>
      <c r="AR15" s="316">
        <v>20.7</v>
      </c>
    </row>
    <row r="16" spans="1:46" ht="13" x14ac:dyDescent="0.2">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197" t="s">
        <v>188</v>
      </c>
      <c r="AL16" s="1198"/>
      <c r="AM16" s="1198"/>
      <c r="AN16" s="1199"/>
      <c r="AO16" s="314">
        <v>177499256</v>
      </c>
      <c r="AP16" s="314">
        <v>116253</v>
      </c>
      <c r="AQ16" s="315">
        <v>102249</v>
      </c>
      <c r="AR16" s="316">
        <v>13.7</v>
      </c>
    </row>
    <row r="17" spans="1:46" ht="13" x14ac:dyDescent="0.2">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292"/>
      <c r="AM17" s="292"/>
      <c r="AN17" s="292"/>
      <c r="AO17" s="292"/>
      <c r="AP17" s="292"/>
      <c r="AQ17" s="292"/>
      <c r="AR17" s="317"/>
    </row>
    <row r="18" spans="1:46" ht="13" x14ac:dyDescent="0.2">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8"/>
      <c r="AR18" s="318"/>
    </row>
    <row r="19" spans="1:46" ht="13" x14ac:dyDescent="0.2">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540</v>
      </c>
      <c r="AL19" s="292"/>
      <c r="AM19" s="292"/>
      <c r="AN19" s="292"/>
      <c r="AO19" s="292"/>
      <c r="AP19" s="292"/>
      <c r="AQ19" s="292"/>
      <c r="AR19" s="292"/>
    </row>
    <row r="20" spans="1:46" ht="13" x14ac:dyDescent="0.2">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9"/>
      <c r="AL20" s="320"/>
      <c r="AM20" s="320"/>
      <c r="AN20" s="321"/>
      <c r="AO20" s="322" t="s">
        <v>541</v>
      </c>
      <c r="AP20" s="323" t="s">
        <v>542</v>
      </c>
      <c r="AQ20" s="324" t="s">
        <v>543</v>
      </c>
      <c r="AR20" s="325"/>
    </row>
    <row r="21" spans="1:46" s="331" customFormat="1" ht="13" x14ac:dyDescent="0.2">
      <c r="A21" s="326"/>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200" t="s">
        <v>544</v>
      </c>
      <c r="AL21" s="1201"/>
      <c r="AM21" s="1201"/>
      <c r="AN21" s="1202"/>
      <c r="AO21" s="327">
        <v>12.38</v>
      </c>
      <c r="AP21" s="328">
        <v>11.28</v>
      </c>
      <c r="AQ21" s="329">
        <v>1.1000000000000001</v>
      </c>
      <c r="AR21" s="297"/>
      <c r="AS21" s="330"/>
      <c r="AT21" s="326"/>
    </row>
    <row r="22" spans="1:46" s="331" customFormat="1" ht="13" x14ac:dyDescent="0.2">
      <c r="A22" s="326"/>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200" t="s">
        <v>545</v>
      </c>
      <c r="AL22" s="1201"/>
      <c r="AM22" s="1201"/>
      <c r="AN22" s="1202"/>
      <c r="AO22" s="332">
        <v>100.2</v>
      </c>
      <c r="AP22" s="333">
        <v>99.7</v>
      </c>
      <c r="AQ22" s="334">
        <v>0.5</v>
      </c>
      <c r="AR22" s="318"/>
      <c r="AS22" s="330"/>
      <c r="AT22" s="326"/>
    </row>
    <row r="23" spans="1:46" s="331" customFormat="1" ht="13" x14ac:dyDescent="0.2">
      <c r="A23" s="326"/>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8"/>
      <c r="AQ23" s="318"/>
      <c r="AR23" s="318"/>
      <c r="AS23" s="330"/>
      <c r="AT23" s="326"/>
    </row>
    <row r="24" spans="1:46" s="331" customFormat="1" ht="13" x14ac:dyDescent="0.2">
      <c r="A24" s="326"/>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7" t="s">
        <v>546</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8"/>
      <c r="AQ26" s="318"/>
      <c r="AR26" s="318"/>
      <c r="AS26" s="297"/>
      <c r="AT26" s="297"/>
    </row>
    <row r="27" spans="1:46" ht="13" x14ac:dyDescent="0.2">
      <c r="A27" s="339"/>
      <c r="AO27" s="292"/>
      <c r="AP27" s="292"/>
      <c r="AQ27" s="292"/>
      <c r="AR27" s="292"/>
      <c r="AS27" s="292"/>
      <c r="AT27" s="292"/>
    </row>
    <row r="28" spans="1:46" ht="16.5" x14ac:dyDescent="0.2">
      <c r="A28" s="293" t="s">
        <v>547</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40"/>
    </row>
    <row r="29" spans="1:46" ht="13" x14ac:dyDescent="0.2">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548</v>
      </c>
      <c r="AL29" s="297"/>
      <c r="AM29" s="297"/>
      <c r="AN29" s="297"/>
      <c r="AO29" s="292"/>
      <c r="AP29" s="292"/>
      <c r="AQ29" s="292"/>
      <c r="AR29" s="292"/>
      <c r="AS29" s="341"/>
    </row>
    <row r="30" spans="1:46" ht="13.5" customHeight="1" x14ac:dyDescent="0.2">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189" t="s">
        <v>527</v>
      </c>
      <c r="AP30" s="302"/>
      <c r="AQ30" s="303" t="s">
        <v>528</v>
      </c>
      <c r="AR30" s="304"/>
    </row>
    <row r="31" spans="1:46" ht="13" x14ac:dyDescent="0.2">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190"/>
      <c r="AP31" s="308" t="s">
        <v>529</v>
      </c>
      <c r="AQ31" s="309" t="s">
        <v>530</v>
      </c>
      <c r="AR31" s="310" t="s">
        <v>531</v>
      </c>
    </row>
    <row r="32" spans="1:46" ht="27" customHeight="1" x14ac:dyDescent="0.2">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194" t="s">
        <v>549</v>
      </c>
      <c r="AL32" s="1195"/>
      <c r="AM32" s="1195"/>
      <c r="AN32" s="1196"/>
      <c r="AO32" s="342">
        <v>43314325</v>
      </c>
      <c r="AP32" s="342">
        <v>28369</v>
      </c>
      <c r="AQ32" s="343">
        <v>31910</v>
      </c>
      <c r="AR32" s="344">
        <v>-11.1</v>
      </c>
    </row>
    <row r="33" spans="1:46" ht="13.5" customHeight="1" x14ac:dyDescent="0.2">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194" t="s">
        <v>550</v>
      </c>
      <c r="AL33" s="1195"/>
      <c r="AM33" s="1195"/>
      <c r="AN33" s="1196"/>
      <c r="AO33" s="342" t="s">
        <v>536</v>
      </c>
      <c r="AP33" s="342" t="s">
        <v>536</v>
      </c>
      <c r="AQ33" s="343">
        <v>2603</v>
      </c>
      <c r="AR33" s="344" t="s">
        <v>536</v>
      </c>
    </row>
    <row r="34" spans="1:46" ht="27" customHeight="1" x14ac:dyDescent="0.2">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194" t="s">
        <v>551</v>
      </c>
      <c r="AL34" s="1195"/>
      <c r="AM34" s="1195"/>
      <c r="AN34" s="1196"/>
      <c r="AO34" s="342">
        <v>44715725</v>
      </c>
      <c r="AP34" s="342">
        <v>29287</v>
      </c>
      <c r="AQ34" s="343">
        <v>20590</v>
      </c>
      <c r="AR34" s="344">
        <v>42.2</v>
      </c>
    </row>
    <row r="35" spans="1:46" ht="27" customHeight="1" x14ac:dyDescent="0.2">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194" t="s">
        <v>552</v>
      </c>
      <c r="AL35" s="1195"/>
      <c r="AM35" s="1195"/>
      <c r="AN35" s="1196"/>
      <c r="AO35" s="342">
        <v>15527120</v>
      </c>
      <c r="AP35" s="342">
        <v>10169</v>
      </c>
      <c r="AQ35" s="343">
        <v>9962</v>
      </c>
      <c r="AR35" s="344">
        <v>2.1</v>
      </c>
    </row>
    <row r="36" spans="1:46" ht="27" customHeight="1" x14ac:dyDescent="0.2">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194" t="s">
        <v>553</v>
      </c>
      <c r="AL36" s="1195"/>
      <c r="AM36" s="1195"/>
      <c r="AN36" s="1196"/>
      <c r="AO36" s="342">
        <v>143503</v>
      </c>
      <c r="AP36" s="342">
        <v>94</v>
      </c>
      <c r="AQ36" s="343">
        <v>163</v>
      </c>
      <c r="AR36" s="344">
        <v>-42.3</v>
      </c>
    </row>
    <row r="37" spans="1:46" ht="13.5" customHeight="1" x14ac:dyDescent="0.2">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194" t="s">
        <v>554</v>
      </c>
      <c r="AL37" s="1195"/>
      <c r="AM37" s="1195"/>
      <c r="AN37" s="1196"/>
      <c r="AO37" s="342">
        <v>578818</v>
      </c>
      <c r="AP37" s="342">
        <v>379</v>
      </c>
      <c r="AQ37" s="343">
        <v>1304</v>
      </c>
      <c r="AR37" s="344">
        <v>-70.900000000000006</v>
      </c>
    </row>
    <row r="38" spans="1:46" ht="27" customHeight="1" x14ac:dyDescent="0.2">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203" t="s">
        <v>555</v>
      </c>
      <c r="AL38" s="1204"/>
      <c r="AM38" s="1204"/>
      <c r="AN38" s="1205"/>
      <c r="AO38" s="345" t="s">
        <v>536</v>
      </c>
      <c r="AP38" s="345" t="s">
        <v>536</v>
      </c>
      <c r="AQ38" s="346">
        <v>1</v>
      </c>
      <c r="AR38" s="334" t="s">
        <v>536</v>
      </c>
      <c r="AS38" s="341"/>
    </row>
    <row r="39" spans="1:46" ht="13" x14ac:dyDescent="0.2">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203" t="s">
        <v>556</v>
      </c>
      <c r="AL39" s="1204"/>
      <c r="AM39" s="1204"/>
      <c r="AN39" s="1205"/>
      <c r="AO39" s="342">
        <v>-29882366</v>
      </c>
      <c r="AP39" s="342">
        <v>-19571</v>
      </c>
      <c r="AQ39" s="343">
        <v>-16939</v>
      </c>
      <c r="AR39" s="344">
        <v>15.5</v>
      </c>
      <c r="AS39" s="341"/>
    </row>
    <row r="40" spans="1:46" ht="27" customHeight="1" x14ac:dyDescent="0.2">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194" t="s">
        <v>557</v>
      </c>
      <c r="AL40" s="1195"/>
      <c r="AM40" s="1195"/>
      <c r="AN40" s="1196"/>
      <c r="AO40" s="342">
        <v>-55901907</v>
      </c>
      <c r="AP40" s="342">
        <v>-36613</v>
      </c>
      <c r="AQ40" s="343">
        <v>-31934</v>
      </c>
      <c r="AR40" s="344">
        <v>14.7</v>
      </c>
      <c r="AS40" s="341"/>
    </row>
    <row r="41" spans="1:46" ht="13" x14ac:dyDescent="0.2">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206" t="s">
        <v>297</v>
      </c>
      <c r="AL41" s="1207"/>
      <c r="AM41" s="1207"/>
      <c r="AN41" s="1208"/>
      <c r="AO41" s="342">
        <v>18495218</v>
      </c>
      <c r="AP41" s="342">
        <v>12113</v>
      </c>
      <c r="AQ41" s="343">
        <v>17660</v>
      </c>
      <c r="AR41" s="344">
        <v>-31.4</v>
      </c>
      <c r="AS41" s="341"/>
    </row>
    <row r="42" spans="1:46" ht="13" x14ac:dyDescent="0.2">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7" t="s">
        <v>558</v>
      </c>
      <c r="AL42" s="292"/>
      <c r="AM42" s="292"/>
      <c r="AN42" s="292"/>
      <c r="AO42" s="292"/>
      <c r="AP42" s="292"/>
      <c r="AQ42" s="318"/>
      <c r="AR42" s="318"/>
      <c r="AS42" s="341"/>
    </row>
    <row r="43" spans="1:46" ht="13" x14ac:dyDescent="0.2">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8"/>
      <c r="AQ43" s="318"/>
      <c r="AR43" s="292"/>
      <c r="AS43" s="341"/>
    </row>
    <row r="44" spans="1:46" ht="13" x14ac:dyDescent="0.2">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8"/>
      <c r="AR44" s="292"/>
    </row>
    <row r="45" spans="1:46" ht="13" x14ac:dyDescent="0.2">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9"/>
      <c r="AR45" s="294"/>
      <c r="AS45" s="294"/>
      <c r="AT45" s="292"/>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2"/>
    </row>
    <row r="47" spans="1:46" ht="17.25" customHeight="1" x14ac:dyDescent="0.2">
      <c r="A47" s="351" t="s">
        <v>559</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ht="13" x14ac:dyDescent="0.2">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2" t="s">
        <v>560</v>
      </c>
      <c r="AL48" s="352"/>
      <c r="AM48" s="352"/>
      <c r="AN48" s="352"/>
      <c r="AO48" s="352"/>
      <c r="AP48" s="352"/>
      <c r="AQ48" s="353"/>
      <c r="AR48" s="352"/>
    </row>
    <row r="49" spans="1:44" ht="13.5" customHeight="1" x14ac:dyDescent="0.2">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4"/>
      <c r="AL49" s="355"/>
      <c r="AM49" s="1209" t="s">
        <v>527</v>
      </c>
      <c r="AN49" s="1211" t="s">
        <v>561</v>
      </c>
      <c r="AO49" s="1212"/>
      <c r="AP49" s="1212"/>
      <c r="AQ49" s="1212"/>
      <c r="AR49" s="1213"/>
    </row>
    <row r="50" spans="1:44" ht="13" x14ac:dyDescent="0.2">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6"/>
      <c r="AL50" s="357"/>
      <c r="AM50" s="1210"/>
      <c r="AN50" s="358" t="s">
        <v>562</v>
      </c>
      <c r="AO50" s="359" t="s">
        <v>563</v>
      </c>
      <c r="AP50" s="360" t="s">
        <v>564</v>
      </c>
      <c r="AQ50" s="361" t="s">
        <v>565</v>
      </c>
      <c r="AR50" s="362" t="s">
        <v>566</v>
      </c>
    </row>
    <row r="51" spans="1:44" ht="13" x14ac:dyDescent="0.2">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4" t="s">
        <v>567</v>
      </c>
      <c r="AL51" s="355"/>
      <c r="AM51" s="363">
        <v>91416827</v>
      </c>
      <c r="AN51" s="364">
        <v>59121</v>
      </c>
      <c r="AO51" s="365">
        <v>13.4</v>
      </c>
      <c r="AP51" s="366">
        <v>51684</v>
      </c>
      <c r="AQ51" s="367">
        <v>-0.4</v>
      </c>
      <c r="AR51" s="368">
        <v>13.8</v>
      </c>
    </row>
    <row r="52" spans="1:44" ht="13" x14ac:dyDescent="0.2">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9"/>
      <c r="AL52" s="370" t="s">
        <v>568</v>
      </c>
      <c r="AM52" s="371">
        <v>48107268</v>
      </c>
      <c r="AN52" s="372">
        <v>31112</v>
      </c>
      <c r="AO52" s="373">
        <v>23.3</v>
      </c>
      <c r="AP52" s="374">
        <v>26671</v>
      </c>
      <c r="AQ52" s="375">
        <v>2.6</v>
      </c>
      <c r="AR52" s="376">
        <v>20.7</v>
      </c>
    </row>
    <row r="53" spans="1:44" ht="13" x14ac:dyDescent="0.2">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4" t="s">
        <v>569</v>
      </c>
      <c r="AL53" s="355"/>
      <c r="AM53" s="363">
        <v>92200466</v>
      </c>
      <c r="AN53" s="364">
        <v>59757</v>
      </c>
      <c r="AO53" s="365">
        <v>1.1000000000000001</v>
      </c>
      <c r="AP53" s="366">
        <v>52897</v>
      </c>
      <c r="AQ53" s="367">
        <v>2.2999999999999998</v>
      </c>
      <c r="AR53" s="368">
        <v>-1.2</v>
      </c>
    </row>
    <row r="54" spans="1:44" ht="13" x14ac:dyDescent="0.2">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9"/>
      <c r="AL54" s="370" t="s">
        <v>568</v>
      </c>
      <c r="AM54" s="371">
        <v>47793956</v>
      </c>
      <c r="AN54" s="372">
        <v>30976</v>
      </c>
      <c r="AO54" s="373">
        <v>-0.4</v>
      </c>
      <c r="AP54" s="374">
        <v>27013</v>
      </c>
      <c r="AQ54" s="375">
        <v>1.3</v>
      </c>
      <c r="AR54" s="376">
        <v>-1.7</v>
      </c>
    </row>
    <row r="55" spans="1:44" ht="13" x14ac:dyDescent="0.2">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4" t="s">
        <v>570</v>
      </c>
      <c r="AL55" s="355"/>
      <c r="AM55" s="363">
        <v>87247467</v>
      </c>
      <c r="AN55" s="364">
        <v>56727</v>
      </c>
      <c r="AO55" s="365">
        <v>-5.0999999999999996</v>
      </c>
      <c r="AP55" s="366">
        <v>54945</v>
      </c>
      <c r="AQ55" s="367">
        <v>3.9</v>
      </c>
      <c r="AR55" s="368">
        <v>-9</v>
      </c>
    </row>
    <row r="56" spans="1:44" ht="13" x14ac:dyDescent="0.2">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9"/>
      <c r="AL56" s="370" t="s">
        <v>568</v>
      </c>
      <c r="AM56" s="371">
        <v>47998254</v>
      </c>
      <c r="AN56" s="372">
        <v>31208</v>
      </c>
      <c r="AO56" s="373">
        <v>0.7</v>
      </c>
      <c r="AP56" s="374">
        <v>29293</v>
      </c>
      <c r="AQ56" s="375">
        <v>8.4</v>
      </c>
      <c r="AR56" s="376">
        <v>-7.7</v>
      </c>
    </row>
    <row r="57" spans="1:44" ht="13" x14ac:dyDescent="0.2">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4" t="s">
        <v>571</v>
      </c>
      <c r="AL57" s="355"/>
      <c r="AM57" s="363">
        <v>108198200</v>
      </c>
      <c r="AN57" s="364">
        <v>70552</v>
      </c>
      <c r="AO57" s="365">
        <v>24.4</v>
      </c>
      <c r="AP57" s="366">
        <v>57132</v>
      </c>
      <c r="AQ57" s="367">
        <v>4</v>
      </c>
      <c r="AR57" s="368">
        <v>20.399999999999999</v>
      </c>
    </row>
    <row r="58" spans="1:44" ht="13" x14ac:dyDescent="0.2">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9"/>
      <c r="AL58" s="370" t="s">
        <v>568</v>
      </c>
      <c r="AM58" s="371">
        <v>58880291</v>
      </c>
      <c r="AN58" s="372">
        <v>38394</v>
      </c>
      <c r="AO58" s="373">
        <v>23</v>
      </c>
      <c r="AP58" s="374">
        <v>30126</v>
      </c>
      <c r="AQ58" s="375">
        <v>2.8</v>
      </c>
      <c r="AR58" s="376">
        <v>20.2</v>
      </c>
    </row>
    <row r="59" spans="1:44" ht="13" x14ac:dyDescent="0.2">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4" t="s">
        <v>572</v>
      </c>
      <c r="AL59" s="355"/>
      <c r="AM59" s="363">
        <v>119651955</v>
      </c>
      <c r="AN59" s="364">
        <v>78366</v>
      </c>
      <c r="AO59" s="365">
        <v>11.1</v>
      </c>
      <c r="AP59" s="366">
        <v>58766</v>
      </c>
      <c r="AQ59" s="367">
        <v>2.9</v>
      </c>
      <c r="AR59" s="368">
        <v>8.1999999999999993</v>
      </c>
    </row>
    <row r="60" spans="1:44" ht="13" x14ac:dyDescent="0.2">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9"/>
      <c r="AL60" s="370" t="s">
        <v>568</v>
      </c>
      <c r="AM60" s="371">
        <v>59613422</v>
      </c>
      <c r="AN60" s="372">
        <v>39044</v>
      </c>
      <c r="AO60" s="373">
        <v>1.7</v>
      </c>
      <c r="AP60" s="374">
        <v>29363</v>
      </c>
      <c r="AQ60" s="375">
        <v>-2.5</v>
      </c>
      <c r="AR60" s="376">
        <v>4.2</v>
      </c>
    </row>
    <row r="61" spans="1:44" ht="13" x14ac:dyDescent="0.2">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4" t="s">
        <v>573</v>
      </c>
      <c r="AL61" s="377"/>
      <c r="AM61" s="378">
        <v>99742983</v>
      </c>
      <c r="AN61" s="379">
        <v>64905</v>
      </c>
      <c r="AO61" s="380">
        <v>9</v>
      </c>
      <c r="AP61" s="381">
        <v>55085</v>
      </c>
      <c r="AQ61" s="382">
        <v>2.5</v>
      </c>
      <c r="AR61" s="368">
        <v>6.5</v>
      </c>
    </row>
    <row r="62" spans="1:44" ht="13" x14ac:dyDescent="0.2">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9"/>
      <c r="AL62" s="370" t="s">
        <v>568</v>
      </c>
      <c r="AM62" s="371">
        <v>52478638</v>
      </c>
      <c r="AN62" s="372">
        <v>34147</v>
      </c>
      <c r="AO62" s="373">
        <v>9.6999999999999993</v>
      </c>
      <c r="AP62" s="374">
        <v>28493</v>
      </c>
      <c r="AQ62" s="375">
        <v>2.5</v>
      </c>
      <c r="AR62" s="376">
        <v>7.2</v>
      </c>
    </row>
    <row r="63" spans="1:44" ht="13" x14ac:dyDescent="0.2">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ht="13" x14ac:dyDescent="0.2">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ht="13" x14ac:dyDescent="0.2">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2"/>
      <c r="AL67" s="292"/>
      <c r="AM67" s="292"/>
      <c r="AN67" s="292"/>
      <c r="AO67" s="292"/>
      <c r="AP67" s="292"/>
      <c r="AQ67" s="292"/>
      <c r="AR67" s="292"/>
      <c r="AS67" s="292"/>
      <c r="AT67" s="292"/>
    </row>
    <row r="68" spans="1:46" ht="13.5" hidden="1" customHeight="1" x14ac:dyDescent="0.2">
      <c r="AK68" s="292"/>
      <c r="AL68" s="292"/>
      <c r="AM68" s="292"/>
      <c r="AN68" s="292"/>
      <c r="AO68" s="292"/>
      <c r="AP68" s="292"/>
      <c r="AQ68" s="292"/>
      <c r="AR68" s="292"/>
    </row>
    <row r="69" spans="1:46" ht="13.5" hidden="1" customHeight="1" x14ac:dyDescent="0.2">
      <c r="AK69" s="292"/>
      <c r="AL69" s="292"/>
      <c r="AM69" s="292"/>
      <c r="AN69" s="292"/>
      <c r="AO69" s="292"/>
      <c r="AP69" s="292"/>
      <c r="AQ69" s="292"/>
      <c r="AR69" s="292"/>
    </row>
    <row r="70" spans="1:46" ht="13" hidden="1" x14ac:dyDescent="0.2">
      <c r="AK70" s="292"/>
      <c r="AL70" s="292"/>
      <c r="AM70" s="292"/>
      <c r="AN70" s="292"/>
      <c r="AO70" s="292"/>
      <c r="AP70" s="292"/>
      <c r="AQ70" s="292"/>
      <c r="AR70" s="292"/>
    </row>
    <row r="71" spans="1:46" ht="13" hidden="1" x14ac:dyDescent="0.2">
      <c r="AK71" s="292"/>
      <c r="AL71" s="292"/>
      <c r="AM71" s="292"/>
      <c r="AN71" s="292"/>
      <c r="AO71" s="292"/>
      <c r="AP71" s="292"/>
      <c r="AQ71" s="292"/>
      <c r="AR71" s="292"/>
    </row>
    <row r="72" spans="1:46" ht="13" hidden="1" x14ac:dyDescent="0.2">
      <c r="AK72" s="292"/>
      <c r="AL72" s="292"/>
      <c r="AM72" s="292"/>
      <c r="AN72" s="292"/>
      <c r="AO72" s="292"/>
      <c r="AP72" s="292"/>
      <c r="AQ72" s="292"/>
      <c r="AR72" s="292"/>
    </row>
    <row r="73" spans="1:46" ht="13" hidden="1" x14ac:dyDescent="0.2">
      <c r="AK73" s="292"/>
      <c r="AL73" s="292"/>
      <c r="AM73" s="292"/>
      <c r="AN73" s="292"/>
      <c r="AO73" s="292"/>
      <c r="AP73" s="292"/>
      <c r="AQ73" s="292"/>
      <c r="AR73" s="292"/>
    </row>
  </sheetData>
  <sheetProtection algorithmName="SHA-512" hashValue="Rw50mZXWp4BvUw8JNcbj/9Bveokk3Ifqak+5TcnFsFgIqOxfhH8bysTAixGQ6h1AxFyqLbh30ohNY0vSNk7Rfg==" saltValue="szNqYa7TfiuiHUej+Kjk+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0" customWidth="1"/>
    <col min="126" max="16384" width="9" style="289" hidden="1"/>
  </cols>
  <sheetData>
    <row r="1" spans="2:125" ht="13.5" customHeight="1" x14ac:dyDescent="0.2">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ht="13" x14ac:dyDescent="0.2">
      <c r="B2" s="289"/>
      <c r="DG2" s="289"/>
    </row>
    <row r="3" spans="2:125" ht="13" x14ac:dyDescent="0.2">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ht="13" x14ac:dyDescent="0.2"/>
    <row r="5" spans="2:125" ht="13" x14ac:dyDescent="0.2"/>
    <row r="6" spans="2:125" ht="13" x14ac:dyDescent="0.2"/>
    <row r="7" spans="2:125" ht="13" x14ac:dyDescent="0.2"/>
    <row r="8" spans="2:125" ht="13" x14ac:dyDescent="0.2"/>
    <row r="9" spans="2:125" ht="13" x14ac:dyDescent="0.2">
      <c r="DU9" s="28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89"/>
    </row>
    <row r="18" spans="125:125" ht="13" x14ac:dyDescent="0.2"/>
    <row r="19" spans="125:125" ht="13" x14ac:dyDescent="0.2"/>
    <row r="20" spans="125:125" ht="13" x14ac:dyDescent="0.2">
      <c r="DU20" s="289"/>
    </row>
    <row r="21" spans="125:125" ht="13" x14ac:dyDescent="0.2">
      <c r="DU21" s="28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89"/>
    </row>
    <row r="29" spans="125:125" ht="13" x14ac:dyDescent="0.2"/>
    <row r="30" spans="125:125" ht="13" x14ac:dyDescent="0.2"/>
    <row r="31" spans="125:125" ht="13" x14ac:dyDescent="0.2"/>
    <row r="32" spans="125:125" ht="13" x14ac:dyDescent="0.2"/>
    <row r="33" spans="2:125" ht="13" x14ac:dyDescent="0.2">
      <c r="B33" s="289"/>
      <c r="G33" s="289"/>
      <c r="I33" s="289"/>
    </row>
    <row r="34" spans="2:125" ht="13" x14ac:dyDescent="0.2">
      <c r="C34" s="289"/>
      <c r="P34" s="289"/>
      <c r="DE34" s="289"/>
      <c r="DH34" s="289"/>
    </row>
    <row r="35" spans="2:125" ht="13" x14ac:dyDescent="0.2">
      <c r="D35" s="289"/>
      <c r="E35" s="289"/>
      <c r="DG35" s="289"/>
      <c r="DJ35" s="289"/>
      <c r="DP35" s="289"/>
      <c r="DQ35" s="289"/>
      <c r="DR35" s="289"/>
      <c r="DS35" s="289"/>
      <c r="DT35" s="289"/>
      <c r="DU35" s="289"/>
    </row>
    <row r="36" spans="2:125" ht="13" x14ac:dyDescent="0.2">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ht="13" x14ac:dyDescent="0.2">
      <c r="DU37" s="289"/>
    </row>
    <row r="38" spans="2:125" ht="13" x14ac:dyDescent="0.2">
      <c r="DT38" s="289"/>
      <c r="DU38" s="289"/>
    </row>
    <row r="39" spans="2:125" ht="13" x14ac:dyDescent="0.2"/>
    <row r="40" spans="2:125" ht="13" x14ac:dyDescent="0.2">
      <c r="DH40" s="289"/>
    </row>
    <row r="41" spans="2:125" ht="13" x14ac:dyDescent="0.2">
      <c r="DE41" s="289"/>
    </row>
    <row r="42" spans="2:125" ht="13" x14ac:dyDescent="0.2">
      <c r="DG42" s="289"/>
      <c r="DJ42" s="289"/>
    </row>
    <row r="43" spans="2:125" ht="13" x14ac:dyDescent="0.2">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ht="13" x14ac:dyDescent="0.2">
      <c r="DU44" s="289"/>
    </row>
    <row r="45" spans="2:125" ht="13" x14ac:dyDescent="0.2"/>
    <row r="46" spans="2:125" ht="13" x14ac:dyDescent="0.2"/>
    <row r="47" spans="2:125" ht="13" x14ac:dyDescent="0.2"/>
    <row r="48" spans="2:125" ht="13" x14ac:dyDescent="0.2">
      <c r="DT48" s="289"/>
      <c r="DU48" s="289"/>
    </row>
    <row r="49" spans="120:125" ht="13" x14ac:dyDescent="0.2">
      <c r="DU49" s="289"/>
    </row>
    <row r="50" spans="120:125" ht="13" x14ac:dyDescent="0.2">
      <c r="DU50" s="289"/>
    </row>
    <row r="51" spans="120:125" ht="13" x14ac:dyDescent="0.2">
      <c r="DP51" s="289"/>
      <c r="DQ51" s="289"/>
      <c r="DR51" s="289"/>
      <c r="DS51" s="289"/>
      <c r="DT51" s="289"/>
      <c r="DU51" s="289"/>
    </row>
    <row r="52" spans="120:125" ht="13" x14ac:dyDescent="0.2"/>
    <row r="53" spans="120:125" ht="13" x14ac:dyDescent="0.2"/>
    <row r="54" spans="120:125" ht="13" x14ac:dyDescent="0.2">
      <c r="DU54" s="289"/>
    </row>
    <row r="55" spans="120:125" ht="13" x14ac:dyDescent="0.2"/>
    <row r="56" spans="120:125" ht="13" x14ac:dyDescent="0.2"/>
    <row r="57" spans="120:125" ht="13" x14ac:dyDescent="0.2"/>
    <row r="58" spans="120:125" ht="13" x14ac:dyDescent="0.2">
      <c r="DU58" s="289"/>
    </row>
    <row r="59" spans="120:125" ht="13" x14ac:dyDescent="0.2"/>
    <row r="60" spans="120:125" ht="13" x14ac:dyDescent="0.2"/>
    <row r="61" spans="120:125" ht="13" x14ac:dyDescent="0.2"/>
    <row r="62" spans="120:125" ht="13" x14ac:dyDescent="0.2"/>
    <row r="63" spans="120:125" ht="13" x14ac:dyDescent="0.2">
      <c r="DU63" s="289"/>
    </row>
    <row r="64" spans="120:125" ht="13" x14ac:dyDescent="0.2">
      <c r="DT64" s="289"/>
      <c r="DU64" s="289"/>
    </row>
    <row r="65" spans="123:125" ht="13" x14ac:dyDescent="0.2"/>
    <row r="66" spans="123:125" ht="13" x14ac:dyDescent="0.2"/>
    <row r="67" spans="123:125" ht="13" x14ac:dyDescent="0.2"/>
    <row r="68" spans="123:125" ht="13" x14ac:dyDescent="0.2"/>
    <row r="69" spans="123:125" ht="13" x14ac:dyDescent="0.2">
      <c r="DS69" s="289"/>
      <c r="DT69" s="289"/>
      <c r="DU69" s="28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89"/>
    </row>
    <row r="83" spans="116:125" ht="13" x14ac:dyDescent="0.2">
      <c r="DM83" s="289"/>
      <c r="DN83" s="289"/>
      <c r="DO83" s="289"/>
      <c r="DP83" s="289"/>
      <c r="DQ83" s="289"/>
      <c r="DR83" s="289"/>
      <c r="DS83" s="289"/>
      <c r="DT83" s="289"/>
      <c r="DU83" s="289"/>
    </row>
    <row r="84" spans="116:125" ht="13" x14ac:dyDescent="0.2"/>
    <row r="85" spans="116:125" ht="13" x14ac:dyDescent="0.2"/>
    <row r="86" spans="116:125" ht="13" x14ac:dyDescent="0.2"/>
    <row r="87" spans="116:125" ht="13" x14ac:dyDescent="0.2"/>
    <row r="88" spans="116:125" ht="13" x14ac:dyDescent="0.2">
      <c r="DU88" s="28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89"/>
      <c r="DT94" s="289"/>
      <c r="DU94" s="289"/>
    </row>
    <row r="95" spans="116:125" ht="13.5" customHeight="1" x14ac:dyDescent="0.2">
      <c r="DU95" s="28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89"/>
    </row>
    <row r="102" spans="124:125" ht="13.5" customHeight="1" x14ac:dyDescent="0.2"/>
    <row r="103" spans="124:125" ht="13.5" customHeight="1" x14ac:dyDescent="0.2"/>
    <row r="104" spans="124:125" ht="13.5" customHeight="1" x14ac:dyDescent="0.2">
      <c r="DT104" s="289"/>
      <c r="DU104" s="28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9" t="s">
        <v>575</v>
      </c>
    </row>
    <row r="120" spans="125:125" ht="13.5" hidden="1" customHeight="1" x14ac:dyDescent="0.2"/>
    <row r="121" spans="125:125" ht="13.5" hidden="1" customHeight="1" x14ac:dyDescent="0.2">
      <c r="DU121" s="289"/>
    </row>
  </sheetData>
  <sheetProtection algorithmName="SHA-512" hashValue="eU51+puB6EXicYxaIJOV2lIYSAWKsSuDlUoqgG9bE21gtGd7mM9HuLEum0G9eNZsCmv3p7JPwEiPXnBFz8goHw==" saltValue="wreEQeBNBQ0dtc4TzEm40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0" zoomScaleNormal="100" zoomScaleSheetLayoutView="55" workbookViewId="0"/>
  </sheetViews>
  <sheetFormatPr defaultColWidth="0" defaultRowHeight="13.5" customHeight="1" zeroHeight="1" x14ac:dyDescent="0.2"/>
  <cols>
    <col min="1" max="125" width="2.453125" style="290" customWidth="1"/>
    <col min="126" max="142" width="0" style="289" hidden="1" customWidth="1"/>
    <col min="143" max="16384" width="9" style="289" hidden="1"/>
  </cols>
  <sheetData>
    <row r="1" spans="1:125" ht="13.5" customHeight="1" x14ac:dyDescent="0.2">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ht="13" x14ac:dyDescent="0.2">
      <c r="B2" s="289"/>
      <c r="T2" s="289"/>
    </row>
    <row r="3" spans="1:125" ht="13" x14ac:dyDescent="0.2">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89"/>
      <c r="G33" s="289"/>
      <c r="I33" s="289"/>
    </row>
    <row r="34" spans="2:125" ht="13" x14ac:dyDescent="0.2">
      <c r="C34" s="289"/>
      <c r="P34" s="289"/>
      <c r="R34" s="289"/>
      <c r="U34" s="289"/>
    </row>
    <row r="35" spans="2:125" ht="13" x14ac:dyDescent="0.2">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ht="13" x14ac:dyDescent="0.2">
      <c r="F36" s="289"/>
      <c r="H36" s="289"/>
      <c r="J36" s="289"/>
      <c r="K36" s="289"/>
      <c r="L36" s="289"/>
      <c r="M36" s="289"/>
      <c r="N36" s="289"/>
      <c r="O36" s="289"/>
      <c r="Q36" s="289"/>
      <c r="S36" s="289"/>
      <c r="V36" s="289"/>
    </row>
    <row r="37" spans="2:125" ht="13" x14ac:dyDescent="0.2"/>
    <row r="38" spans="2:125" ht="13" x14ac:dyDescent="0.2"/>
    <row r="39" spans="2:125" ht="13" x14ac:dyDescent="0.2"/>
    <row r="40" spans="2:125" ht="13" x14ac:dyDescent="0.2">
      <c r="U40" s="289"/>
    </row>
    <row r="41" spans="2:125" ht="13" x14ac:dyDescent="0.2">
      <c r="R41" s="289"/>
    </row>
    <row r="42" spans="2:125" ht="13" x14ac:dyDescent="0.2">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ht="13" x14ac:dyDescent="0.2">
      <c r="Q43" s="289"/>
      <c r="S43" s="289"/>
      <c r="V43" s="28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576</v>
      </c>
    </row>
  </sheetData>
  <sheetProtection algorithmName="SHA-512" hashValue="W6EgvjOOYb8vwDf63HzkCjLs+8aSZxgb6u/p05+Z5gnWVtlXDWgrWiqfOKq2YzOhcXho7R1v3eZl81cz+jxqIw==" saltValue="YpRr2Gpdvc8mJKskdSvGV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577</v>
      </c>
      <c r="G46" s="8" t="s">
        <v>578</v>
      </c>
      <c r="H46" s="8" t="s">
        <v>579</v>
      </c>
      <c r="I46" s="8" t="s">
        <v>580</v>
      </c>
      <c r="J46" s="9" t="s">
        <v>581</v>
      </c>
    </row>
    <row r="47" spans="2:10" ht="57.75" customHeight="1" x14ac:dyDescent="0.2">
      <c r="B47" s="10"/>
      <c r="C47" s="1214" t="s">
        <v>3</v>
      </c>
      <c r="D47" s="1214"/>
      <c r="E47" s="1215"/>
      <c r="F47" s="11">
        <v>3.35</v>
      </c>
      <c r="G47" s="12">
        <v>2.95</v>
      </c>
      <c r="H47" s="12">
        <v>2.94</v>
      </c>
      <c r="I47" s="12">
        <v>2.62</v>
      </c>
      <c r="J47" s="13">
        <v>1.86</v>
      </c>
    </row>
    <row r="48" spans="2:10" ht="57.75" customHeight="1" x14ac:dyDescent="0.2">
      <c r="B48" s="14"/>
      <c r="C48" s="1216" t="s">
        <v>4</v>
      </c>
      <c r="D48" s="1216"/>
      <c r="E48" s="1217"/>
      <c r="F48" s="15">
        <v>0.24</v>
      </c>
      <c r="G48" s="16">
        <v>0.61</v>
      </c>
      <c r="H48" s="16">
        <v>0.46</v>
      </c>
      <c r="I48" s="16">
        <v>0.3</v>
      </c>
      <c r="J48" s="17">
        <v>7.0000000000000007E-2</v>
      </c>
    </row>
    <row r="49" spans="2:10" ht="57.75" customHeight="1" thickBot="1" x14ac:dyDescent="0.25">
      <c r="B49" s="18"/>
      <c r="C49" s="1218" t="s">
        <v>5</v>
      </c>
      <c r="D49" s="1218"/>
      <c r="E49" s="1219"/>
      <c r="F49" s="19" t="s">
        <v>582</v>
      </c>
      <c r="G49" s="20">
        <v>0.4</v>
      </c>
      <c r="H49" s="20" t="s">
        <v>583</v>
      </c>
      <c r="I49" s="20" t="s">
        <v>584</v>
      </c>
      <c r="J49" s="21" t="s">
        <v>585</v>
      </c>
    </row>
    <row r="50" spans="2:10" ht="13.5" customHeight="1" x14ac:dyDescent="0.2"/>
  </sheetData>
  <sheetProtection algorithmName="SHA-512" hashValue="pHPkSdRH0o+cXzJyJIVt9IxqdicoBiF8LdRv7pR+rzcjce416n8h6vps7WG/IE+3tNBK83my0r3bFEe5voWDJA==" saltValue="BGd73+I/X9TjsZEX06NQ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dcterms:created xsi:type="dcterms:W3CDTF">2022-02-02T05:57:08Z</dcterms:created>
  <dcterms:modified xsi:type="dcterms:W3CDTF">2022-09-30T05:48:19Z</dcterms:modified>
  <cp:category/>
</cp:coreProperties>
</file>