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2決算_財政状況資料集\11 ９月公表分（２回目）\３月公表分（コピー） → 結合したら01or02フォルダへ\02 政令市（合体後）\"/>
    </mc:Choice>
  </mc:AlternateContent>
  <xr:revisionPtr revIDLastSave="0" documentId="13_ncr:1_{B980F1B8-7FB5-4D36-8401-932E4ACD4023}" xr6:coauthVersionLast="36" xr6:coauthVersionMax="36" xr10:uidLastSave="{00000000-0000-0000-0000-000000000000}"/>
  <bookViews>
    <workbookView xWindow="0" yWindow="0" windowWidth="20490" windowHeight="76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U88" i="12"/>
  <c r="AF88" i="12"/>
  <c r="CR102" i="12"/>
  <c r="DQ102" i="12"/>
  <c r="DL102" i="12"/>
  <c r="DG102" i="12"/>
  <c r="DB102" i="12"/>
  <c r="CW102" i="12"/>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BE40" i="10"/>
  <c r="AM40" i="10"/>
  <c r="U40" i="10"/>
  <c r="BE39" i="10"/>
  <c r="AM39" i="10"/>
  <c r="U39" i="10"/>
  <c r="BE38" i="10"/>
  <c r="U38" i="10"/>
  <c r="BE37" i="10"/>
  <c r="U37" i="10"/>
  <c r="BE36" i="10"/>
  <c r="BE35" i="10"/>
  <c r="C35" i="10"/>
  <c r="BE34" i="10"/>
  <c r="C34" i="10"/>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AM34" i="10" l="1"/>
  <c r="AM35" i="10" s="1"/>
  <c r="AM36" i="10" s="1"/>
  <c r="AM37" i="10" s="1"/>
  <c r="AM38" i="10" s="1"/>
  <c r="C38" i="10"/>
  <c r="C39" i="10" s="1"/>
  <c r="C40" i="10" s="1"/>
  <c r="C41" i="10" s="1"/>
  <c r="U34" i="10"/>
  <c r="U35" i="10" s="1"/>
  <c r="U36" i="10" s="1"/>
  <c r="BW34" i="10" l="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<sst xmlns="http://schemas.openxmlformats.org/spreadsheetml/2006/main" count="1126" uniqueCount="656">
  <si>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</si>
  <si>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</si>
  <si>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</si>
  <si>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</si>
  <si>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</si>
  <si>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</si>
  <si>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</si>
  <si>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</si>
  <si>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</si>
  <si>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</si>
  <si>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</si>
  <si>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</si>
  <si>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</si>
  <si>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</si>
  <si>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</si>
  <si>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</si>
  <si>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</si>
  <si>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</si>
  <si>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</si>
  <si>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</si>
  <si>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</si>
  <si>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</si>
  <si>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</si>
  <si>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</si>
  <si>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</si>
  <si>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</si>
  <si>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</si>
  <si>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</si>
  <si>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</si>
  <si>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</si>
  <si>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</si>
  <si>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</si>
  <si>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</si>
  <si>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</si>
  <si>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</si>
  <si>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</si>
  <si>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</si>
  <si>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</si>
  <si>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</si>
  <si>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</si>
  <si>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</si>
  <si>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</si>
  <si>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</si>
  <si>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</si>
  <si>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</si>
  <si>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</si>
  <si>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</si>
  <si>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</si>
  <si>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</si>
  <si>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</si>
  <si>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</si>
  <si>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</si>
  <si>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</si>
  <si>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</si>
  <si>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</si>
  <si>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</si>
  <si>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</si>
  <si>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</si>
  <si>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</si>
  <si>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</si>
  <si>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</si>
  <si>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</si>
  <si>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</si>
  <si>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</si>
  <si>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</si>
  <si>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</si>
  <si>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</si>
  <si>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</si>
  <si>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</si>
  <si>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</si>
  <si>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</si>
  <si>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</si>
  <si>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</si>
  <si>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</si>
  <si>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</si>
  <si>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</si>
  <si>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</si>
  <si>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</si>
  <si>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</si>
  <si>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</si>
  <si>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</si>
  <si>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</si>
  <si>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</si>
  <si>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</si>
  <si>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</si>
  <si>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政令指定都市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</si>
  <si>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</si>
  <si>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</si>
  <si>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</si>
  <si>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</si>
  <si>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</si>
  <si>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</si>
  <si>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</si>
  <si>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</si>
  <si>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</si>
  <si>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</si>
  <si>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</si>
  <si>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</si>
  <si>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岡山市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</si>
  <si>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</si>
  <si>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</si>
  <si>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</si>
  <si>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</si>
  <si>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</si>
  <si>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</si>
  <si>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</si>
  <si>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</si>
  <si>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</si>
  <si>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</si>
  <si>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</si>
  <si>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</si>
  <si>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</si>
  <si>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</si>
  <si>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</si>
  <si>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</si>
  <si>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</si>
  <si>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</si>
  <si>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</si>
  <si>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</si>
  <si>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</si>
  <si>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</si>
  <si>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</si>
  <si>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</si>
  <si>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</si>
  <si>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</si>
  <si>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</si>
  <si>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</si>
  <si>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</si>
  <si>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</si>
  <si>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</si>
  <si>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</si>
  <si>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</si>
  <si>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</si>
  <si>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</si>
  <si>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</si>
  <si>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</si>
  <si>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</si>
  <si>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</si>
  <si>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</si>
  <si>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</si>
  <si>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</si>
  <si>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</si>
  <si>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</si>
  <si>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</si>
  <si>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</si>
  <si>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</si>
  <si>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</si>
  <si>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</si>
  <si>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</si>
  <si>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</si>
  <si>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</si>
  <si>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</si>
  <si>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</si>
  <si>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</si>
  <si>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</si>
  <si>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</si>
  <si>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</si>
  <si>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</si>
  <si>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</si>
  <si>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</si>
  <si>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</si>
  <si>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</si>
  <si>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</si>
  <si>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</si>
  <si>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</si>
  <si>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</si>
  <si>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</si>
  <si>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</si>
  <si>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</si>
  <si>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</si>
  <si>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</si>
  <si>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</si>
  <si>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</si>
  <si>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</si>
  <si>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</si>
  <si>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</si>
  <si>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</si>
  <si>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</si>
  <si>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</si>
  <si>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</si>
  <si>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</si>
  <si>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</si>
  <si>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</si>
  <si>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</si>
  <si>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</si>
  <si>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</si>
  <si>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</si>
  <si>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</si>
  <si>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</si>
  <si>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</si>
  <si>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</si>
  <si>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</si>
  <si>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</si>
  <si>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</si>
  <si>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</si>
  <si>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</si>
  <si>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</si>
  <si>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</si>
  <si>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</si>
  <si>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</si>
  <si>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</si>
  <si>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</si>
  <si>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</si>
  <si>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</si>
  <si>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</si>
  <si>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</si>
  <si>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</si>
  <si>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岡山県岡山市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</si>
  <si>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</si>
  <si>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</si>
  <si>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</si>
  <si>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</si>
  <si>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</si>
  <si>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</si>
  <si>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</si>
  <si>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</si>
  <si>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</si>
  <si>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</si>
  <si>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</si>
  <si>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</si>
  <si>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</si>
  <si>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</si>
  <si>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</si>
  <si>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</si>
  <si>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</si>
  <si>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</si>
  <si>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</si>
  <si>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</si>
  <si>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</si>
  <si>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</si>
  <si>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</si>
  <si>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</si>
  <si>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</si>
  <si>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</si>
  <si>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</si>
  <si>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</si>
  <si>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</si>
  <si>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</si>
  <si>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</si>
  <si>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</si>
  <si>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</si>
  <si>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</si>
  <si>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</si>
  <si>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</si>
  <si>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</si>
  <si>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</si>
  <si>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</si>
  <si>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</si>
  <si>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</si>
  <si>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</si>
  <si>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</si>
  <si>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</si>
  <si>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</si>
  <si>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</si>
  <si>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</si>
  <si>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</si>
  <si>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</si>
  <si>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</si>
  <si>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</si>
  <si>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</si>
  <si>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</si>
  <si>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</si>
  <si>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</si>
  <si>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</si>
  <si>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</si>
  <si>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</si>
  <si>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</si>
  <si>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</si>
  <si>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</si>
  <si>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</si>
  <si>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</si>
  <si>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</si>
  <si>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</si>
  <si>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</si>
  <si>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</si>
  <si>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</si>
  <si>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</si>
  <si>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</si>
  <si>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</si>
  <si>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</si>
  <si>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</si>
  <si>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</si>
  <si>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</si>
  <si>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</si>
  <si>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</si>
  <si>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</si>
  <si>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</si>
  <si>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</si>
  <si>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</si>
  <si>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</si>
  <si>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</si>
  <si>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</si>
  <si>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</si>
  <si>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</si>
  <si>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</si>
  <si>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</si>
  <si>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</si>
  <si>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</si>
  <si>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</si>
  <si>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</si>
  <si>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</si>
  <si>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</si>
  <si>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</si>
  <si>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</si>
  <si>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</si>
  <si>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</si>
  <si>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</si>
  <si>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</si>
  <si>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</si>
  <si>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</si>
  <si>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</si>
  <si>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</si>
  <si>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</si>
  <si>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</si>
  <si>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</si>
  <si>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</si>
  <si>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</si>
  <si>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</si>
  <si>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</si>
  <si>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</si>
  <si>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</si>
  <si>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</si>
  <si>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</si>
  <si>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</si>
  <si>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</si>
  <si>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</si>
  <si>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</si>
  <si>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</si>
  <si>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</si>
  <si>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</si>
  <si>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</si>
  <si>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</si>
  <si>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</si>
  <si>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</si>
  <si>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</si>
  <si>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</si>
  <si>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</si>
  <si>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</si>
  <si>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</si>
  <si>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</si>
  <si>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</si>
  <si>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</si>
  <si>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</si>
  <si>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</si>
  <si>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</si>
  <si>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</si>
  <si>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</si>
  <si>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</si>
  <si>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</si>
  <si>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</si>
  <si>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</si>
  <si>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</si>
  <si>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</si>
  <si>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</si>
  <si>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</si>
  <si>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</si>
  <si>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</si>
  <si>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</si>
  <si>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</si>
  <si>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</si>
  <si>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</si>
  <si>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</si>
  <si>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</si>
  <si>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岡山県岡山市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</si>
  <si>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</si>
  <si>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</si>
  <si>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</si>
  <si>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</si>
  <si>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</si>
  <si>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</si>
  <si>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</si>
  <si>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</si>
  <si>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</si>
  <si>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</si>
  <si>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</si>
  <si>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</si>
  <si>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</si>
  <si>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</si>
  <si>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</si>
  <si>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</si>
  <si>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</si>
  <si>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</si>
  <si>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</si>
  <si>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</si>
  <si>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岡山市用品調達費特別会計</t>
    <phoneticPr fontId="5"/>
  </si>
  <si>
    <t>岡山市災害遺児教育年金事業費特別会計</t>
    <phoneticPr fontId="5"/>
  </si>
  <si>
    <t>岡山市公共用地取得事業費特別会計</t>
    <phoneticPr fontId="5"/>
  </si>
  <si>
    <t>岡山市学童校外事故共済事業費特別会計</t>
    <phoneticPr fontId="5"/>
  </si>
  <si>
    <t>岡山市母子父子寡婦福祉資金貸付事業費特別会計</t>
    <phoneticPr fontId="5"/>
  </si>
  <si>
    <t>岡山市公債費特別会計</t>
    <phoneticPr fontId="5"/>
  </si>
  <si>
    <t>岡山市立総合医療センター病院事業債特別会計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</si>
  <si>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</si>
  <si>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</si>
  <si>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</si>
  <si>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</si>
  <si>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</si>
  <si>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</si>
  <si>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</si>
  <si>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</si>
  <si>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</si>
  <si>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</si>
  <si>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</si>
  <si>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</si>
  <si>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</si>
  <si>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</si>
  <si>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岡山市国民健康保険費特別会計</t>
    <phoneticPr fontId="5"/>
  </si>
  <si>
    <t>岡山市介護保険費特別会計</t>
    <phoneticPr fontId="5"/>
  </si>
  <si>
    <t>岡山市後期高齢者医療費特別会計</t>
    <phoneticPr fontId="5"/>
  </si>
  <si>
    <t>岡山市下水道事業会計</t>
    <phoneticPr fontId="5"/>
  </si>
  <si>
    <t>法適用企業</t>
    <phoneticPr fontId="5"/>
  </si>
  <si>
    <t>岡山市市場事業会計</t>
    <phoneticPr fontId="5"/>
  </si>
  <si>
    <t>法適用企業</t>
    <phoneticPr fontId="5"/>
  </si>
  <si>
    <t>岡山市水道事業会計</t>
    <phoneticPr fontId="5"/>
  </si>
  <si>
    <t>法適用企業</t>
    <phoneticPr fontId="5"/>
  </si>
  <si>
    <t>岡山市工業用水道事業会計</t>
    <phoneticPr fontId="5"/>
  </si>
  <si>
    <t>岡山市病院事業会計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</si>
  <si>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</si>
  <si>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</si>
  <si>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</si>
  <si>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</si>
  <si>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</si>
  <si>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</si>
  <si>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</si>
  <si>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</si>
  <si>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</si>
  <si>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</si>
  <si>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</si>
  <si>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</si>
  <si>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</si>
  <si>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</si>
  <si>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</si>
  <si>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</si>
  <si>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</si>
  <si>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</si>
  <si>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</si>
  <si>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</si>
  <si>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</si>
  <si>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</si>
  <si>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</si>
  <si>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</si>
  <si>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</si>
  <si>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</si>
  <si>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</si>
  <si>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</si>
  <si>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</si>
  <si>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</si>
  <si>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</si>
  <si>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</si>
  <si>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</si>
  <si>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</si>
  <si>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</si>
  <si>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</si>
  <si>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</si>
  <si>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</si>
  <si>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</si>
  <si>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</si>
  <si>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</si>
  <si>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</si>
  <si>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</si>
  <si>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</si>
  <si>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</si>
  <si>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</si>
  <si>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</si>
  <si>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</si>
  <si>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</si>
  <si>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</si>
  <si>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</si>
  <si>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</si>
  <si>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</si>
  <si>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</si>
  <si>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</si>
  <si>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</si>
  <si>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</si>
  <si>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</si>
  <si>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</si>
  <si>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</si>
  <si>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</si>
  <si>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</si>
  <si>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</si>
  <si>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</si>
  <si>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</si>
  <si>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</si>
  <si>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</si>
  <si>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</si>
  <si>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</si>
  <si>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</si>
  <si>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岡山市下水道事業会計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</si>
  <si>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</si>
  <si>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</si>
  <si>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岡山市病院事業会計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</si>
  <si>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</si>
  <si>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岡山市市場事業会計</t>
    <phoneticPr fontId="5"/>
  </si>
  <si>
    <t>(Ｆ)</t>
    <phoneticPr fontId="5"/>
  </si>
  <si>
    <t>岡山市水道事業会計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</si>
  <si>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</si>
  <si>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</si>
  <si>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</si>
  <si>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</si>
  <si>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</si>
  <si>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</si>
  <si>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</si>
  <si>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</si>
  <si>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</si>
  <si>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</si>
  <si>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</si>
  <si>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</si>
  <si>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</si>
  <si>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</si>
  <si>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</si>
  <si>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</si>
  <si>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</si>
  <si>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</si>
  <si>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</si>
  <si>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</si>
  <si>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</si>
  <si>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</si>
  <si>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</si>
  <si>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</si>
  <si>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</si>
  <si>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</si>
  <si>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</si>
  <si>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</si>
  <si>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</si>
  <si>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</si>
  <si>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</si>
  <si>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</si>
  <si>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</si>
  <si>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</si>
  <si>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</si>
  <si>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</si>
  <si>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</si>
  <si>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</si>
  <si>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</si>
  <si>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</si>
  <si>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</si>
  <si>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</si>
  <si>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</si>
  <si>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</si>
  <si>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</si>
  <si>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</si>
  <si>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</si>
  <si>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</si>
  <si>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</si>
  <si>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</si>
  <si>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</si>
  <si>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</si>
  <si>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</si>
  <si>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</si>
  <si>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</si>
  <si>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</si>
  <si>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</si>
  <si>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</si>
  <si>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</si>
  <si>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</si>
  <si>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</si>
  <si>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</si>
  <si>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</si>
  <si>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</si>
  <si>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</si>
  <si>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</si>
  <si>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</si>
  <si>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</si>
  <si>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</si>
  <si>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</si>
  <si>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</si>
  <si>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</si>
  <si>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</si>
  <si>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</si>
  <si>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</si>
  <si>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</si>
  <si>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</si>
  <si>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</si>
  <si>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</si>
  <si>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</si>
  <si>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</si>
  <si>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</si>
  <si>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</si>
  <si>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</si>
  <si>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</si>
  <si>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</si>
  <si>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</si>
  <si>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</si>
  <si>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</si>
  <si>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</si>
  <si>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</si>
  <si>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</si>
  <si>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2.53</t>
  </si>
  <si>
    <t>▲ 2.47</t>
  </si>
  <si>
    <t>▲ 1.20</t>
  </si>
  <si>
    <t>▲ 1.03</t>
  </si>
  <si>
    <t>▲ 1.38</t>
  </si>
  <si>
    <t>一般会計</t>
  </si>
  <si>
    <t>岡山市水道事業会計</t>
  </si>
  <si>
    <t>岡山市市場事業会計</t>
  </si>
  <si>
    <t>岡山市介護保険費特別会計</t>
  </si>
  <si>
    <t>岡山市工業用水道事業会計</t>
  </si>
  <si>
    <t>岡山市国民健康保険費特別会計</t>
  </si>
  <si>
    <t>岡山市下水道事業会計</t>
  </si>
  <si>
    <t>岡山市後期高齢者医療費特別会計</t>
  </si>
  <si>
    <t>その他会計（赤字）</t>
  </si>
  <si>
    <t>▲ 0.32</t>
  </si>
  <si>
    <t>その他会計（黒字）</t>
  </si>
  <si>
    <t>（百万円）</t>
    <phoneticPr fontId="5"/>
  </si>
  <si>
    <t>H27末</t>
    <phoneticPr fontId="5"/>
  </si>
  <si>
    <t>H28末</t>
    <phoneticPr fontId="5"/>
  </si>
  <si>
    <t>H29末</t>
    <phoneticPr fontId="5"/>
  </si>
  <si>
    <t>H30末</t>
    <phoneticPr fontId="5"/>
  </si>
  <si>
    <t>R01末</t>
    <phoneticPr fontId="5"/>
  </si>
  <si>
    <t>神崎衛生施設組合</t>
  </si>
  <si>
    <t>備南衛生施設組合</t>
  </si>
  <si>
    <t>旭川中部衛生施設組合</t>
  </si>
  <si>
    <t>岡山市久米南町衛生施設組合</t>
  </si>
  <si>
    <t>岡山市久米南町国民健康保険組合</t>
  </si>
  <si>
    <t>岡山県広域水道企業団</t>
  </si>
  <si>
    <t>岡山県南部水道企業団</t>
  </si>
  <si>
    <t>湛井十二箇郷組合</t>
  </si>
  <si>
    <t>大正池水利組合</t>
  </si>
  <si>
    <t>田原用水組合</t>
  </si>
  <si>
    <t>岡山県後期高齢者医療広域連合</t>
  </si>
  <si>
    <t>岡山県市町村総合事務組合</t>
  </si>
  <si>
    <t>四ヶ郷組合</t>
  </si>
  <si>
    <t>三ヶ村組合</t>
  </si>
  <si>
    <t>六ヶ郷組合</t>
  </si>
  <si>
    <t>西一郷半組合</t>
  </si>
  <si>
    <t>旭東用排水組合</t>
  </si>
  <si>
    <t>（一財）岡山市勤労者福祉サービスセンター</t>
    <rPh sb="1" eb="2">
      <t>１</t>
    </rPh>
    <phoneticPr fontId="24"/>
  </si>
  <si>
    <t>（公財）岡山市公園協会</t>
    <rPh sb="1" eb="2">
      <t>コウ</t>
    </rPh>
    <phoneticPr fontId="24"/>
  </si>
  <si>
    <t>（公財）岡山市シルバー人材センター</t>
  </si>
  <si>
    <t>(公財）岡山文化芸術創造</t>
    <rPh sb="4" eb="6">
      <t>オカヤマ</t>
    </rPh>
    <rPh sb="6" eb="8">
      <t>ブンカ</t>
    </rPh>
    <rPh sb="8" eb="10">
      <t>ゲイジュツ</t>
    </rPh>
    <rPh sb="10" eb="12">
      <t>ソウゾウ</t>
    </rPh>
    <phoneticPr fontId="2"/>
  </si>
  <si>
    <t>（一財）岡山市水産協会</t>
  </si>
  <si>
    <t>（公財）岡山市ふれあい公社</t>
  </si>
  <si>
    <t>（株）岡山コンベンションセンター</t>
  </si>
  <si>
    <t>岡山市場冷蔵（株）</t>
  </si>
  <si>
    <t>岡山都市整備(株)</t>
  </si>
  <si>
    <t>岡山港埠頭開発(株）</t>
  </si>
  <si>
    <t>岡山市土地開発公社</t>
  </si>
  <si>
    <t>岡山都市開発（株）</t>
  </si>
  <si>
    <t>（地独）岡山市立総合医療センター</t>
    <rPh sb="1" eb="2">
      <t>チ</t>
    </rPh>
    <rPh sb="2" eb="3">
      <t>ドク</t>
    </rPh>
    <rPh sb="4" eb="7">
      <t>オカヤマシ</t>
    </rPh>
    <rPh sb="7" eb="8">
      <t>リツ</t>
    </rPh>
    <rPh sb="8" eb="10">
      <t>ソウゴウ</t>
    </rPh>
    <rPh sb="10" eb="12">
      <t>イリョウ</t>
    </rPh>
    <phoneticPr fontId="24"/>
  </si>
  <si>
    <t>（一財）岡山市スポーツ協会</t>
    <rPh sb="1" eb="2">
      <t>イチ</t>
    </rPh>
    <rPh sb="2" eb="3">
      <t>ザイ</t>
    </rPh>
    <rPh sb="4" eb="7">
      <t>オカヤマシ</t>
    </rPh>
    <rPh sb="11" eb="13">
      <t>キョウカイ</t>
    </rPh>
    <phoneticPr fontId="24"/>
  </si>
  <si>
    <t>公共施設等整備基金</t>
  </si>
  <si>
    <t>庁舎整備基金</t>
  </si>
  <si>
    <t>地域振興基金</t>
  </si>
  <si>
    <t>一般廃棄物処理施設整備基金</t>
  </si>
  <si>
    <t>学校教育施設等整備基金</t>
    <rPh sb="0" eb="2">
      <t>ガッコウ</t>
    </rPh>
    <rPh sb="2" eb="4">
      <t>キョウイク</t>
    </rPh>
    <rPh sb="4" eb="6">
      <t>シセツ</t>
    </rPh>
    <rPh sb="6" eb="7">
      <t>トウ</t>
    </rPh>
    <rPh sb="7" eb="9">
      <t>セイビ</t>
    </rPh>
    <rPh sb="9" eb="11">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</si>
  <si>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</si>
  <si>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</si>
  <si>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</si>
  <si>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</si>
  <si>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</si>
  <si>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平成30年度に道路事業に係る県債償還負担金が終了したことなどにより、実質公債費比率は0.2ポイント減少しました。これは将来負担比率と共に、類似団体内平均値を下回っています。
　今後も引き続き財政の健全化に努めていきます。</t>
    <rPh sb="1" eb="3">
      <t>ヘイセイ</t>
    </rPh>
    <rPh sb="5" eb="7">
      <t>ネンド</t>
    </rPh>
    <rPh sb="8" eb="10">
      <t>ドウロ</t>
    </rPh>
    <rPh sb="10" eb="12">
      <t>ジギョウ</t>
    </rPh>
    <rPh sb="13" eb="14">
      <t>カカ</t>
    </rPh>
    <rPh sb="15" eb="17">
      <t>ケンサイ</t>
    </rPh>
    <rPh sb="17" eb="19">
      <t>ショウカン</t>
    </rPh>
    <rPh sb="19" eb="21">
      <t>フタン</t>
    </rPh>
    <rPh sb="21" eb="22">
      <t>キン</t>
    </rPh>
    <rPh sb="23" eb="25">
      <t>シュウリョウ</t>
    </rPh>
    <rPh sb="35" eb="37">
      <t>ジッシツ</t>
    </rPh>
    <rPh sb="37" eb="40">
      <t>コウサイヒ</t>
    </rPh>
    <rPh sb="40" eb="42">
      <t>ヒリツ</t>
    </rPh>
    <rPh sb="50" eb="52">
      <t>ゲンショウ</t>
    </rPh>
    <rPh sb="60" eb="66">
      <t>ショウライフタンヒリツ</t>
    </rPh>
    <rPh sb="67" eb="68">
      <t>トモ</t>
    </rPh>
    <rPh sb="70" eb="75">
      <t>ルイジダンタイナイ</t>
    </rPh>
    <rPh sb="75" eb="78">
      <t>ヘイキンチ</t>
    </rPh>
    <rPh sb="79" eb="81">
      <t>シタマワ</t>
    </rPh>
    <rPh sb="89" eb="91">
      <t>コンゴ</t>
    </rPh>
    <rPh sb="92" eb="93">
      <t>ヒ</t>
    </rPh>
    <rPh sb="94" eb="95">
      <t>ツヅ</t>
    </rPh>
    <rPh sb="96" eb="98">
      <t>ザイセイ</t>
    </rPh>
    <rPh sb="99" eb="102">
      <t>ケンゼンカ</t>
    </rPh>
    <rPh sb="103" eb="104">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</si>
  <si>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</si>
  <si>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</si>
  <si>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</si>
  <si>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令和2年度の有形固定資産減価償却率は、0.6ポイント増加し、今後老朽化施設の改修・更新等、多額の経費が必要となることが見込まれる状況です。
　将来負担比率は、臨時財政対策債の地方債残高の増などによる基準財政需要額算入見込額の増等により、充当可能財源等が将来負担額を上回ったことで、令和元年度に引き続き、「-」となりました。
　今後見込まれる将来負担の中で、施設の複合化や民間活力の導入等も図りつつ、引き続き公共施設の適切なマネジメントと、健全性を確保した財政運営に努めていきます。</t>
    <rPh sb="1" eb="3">
      <t>レイワ</t>
    </rPh>
    <rPh sb="4" eb="6">
      <t>ネンド</t>
    </rPh>
    <rPh sb="7" eb="13">
      <t>ユウケイコテイシサン</t>
    </rPh>
    <rPh sb="13" eb="17">
      <t>ゲンカショウキャク</t>
    </rPh>
    <rPh sb="17" eb="18">
      <t>リツ</t>
    </rPh>
    <rPh sb="27" eb="29">
      <t>ゾウカ</t>
    </rPh>
    <rPh sb="31" eb="38">
      <t>コンゴロウキュウカシセツ</t>
    </rPh>
    <rPh sb="39" eb="41">
      <t>カイシュウ</t>
    </rPh>
    <rPh sb="42" eb="45">
      <t>コウシントウ</t>
    </rPh>
    <rPh sb="46" eb="48">
      <t>タガク</t>
    </rPh>
    <rPh sb="49" eb="51">
      <t>ケイヒ</t>
    </rPh>
    <rPh sb="72" eb="78">
      <t>ショウライフタンヒリツ</t>
    </rPh>
    <rPh sb="119" eb="126">
      <t>ジュウトウカノウザイゲントウ</t>
    </rPh>
    <rPh sb="127" eb="132">
      <t>ショウライフタンガク</t>
    </rPh>
    <rPh sb="133" eb="135">
      <t>ウワマワ</t>
    </rPh>
    <rPh sb="141" eb="143">
      <t>レイワ</t>
    </rPh>
    <rPh sb="143" eb="146">
      <t>ガンネンド</t>
    </rPh>
    <rPh sb="147" eb="148">
      <t>ヒ</t>
    </rPh>
    <rPh sb="149" eb="150">
      <t>ツヅ</t>
    </rPh>
    <rPh sb="164" eb="168">
      <t>コンゴミコ</t>
    </rPh>
    <rPh sb="171" eb="175">
      <t>ショウライフタン</t>
    </rPh>
    <rPh sb="176" eb="177">
      <t>ナカ</t>
    </rPh>
    <rPh sb="179" eb="181">
      <t>シセツ</t>
    </rPh>
    <rPh sb="182" eb="185">
      <t>フクゴウカ</t>
    </rPh>
    <rPh sb="186" eb="190">
      <t>ミンカンカツリョク</t>
    </rPh>
    <rPh sb="191" eb="194">
      <t>ドウニュウトウ</t>
    </rPh>
    <rPh sb="195" eb="196">
      <t>ハカ</t>
    </rPh>
    <rPh sb="200" eb="201">
      <t>ヒ</t>
    </rPh>
    <rPh sb="202" eb="203">
      <t>ツヅ</t>
    </rPh>
    <rPh sb="204" eb="208">
      <t>コウキョウシセツ</t>
    </rPh>
    <rPh sb="209" eb="211">
      <t>テキセツ</t>
    </rPh>
    <rPh sb="220" eb="223">
      <t>ケンゼンセイ</t>
    </rPh>
    <rPh sb="224" eb="226">
      <t>カクホ</t>
    </rPh>
    <rPh sb="228" eb="232">
      <t>ザイセイウンエイ</t>
    </rPh>
    <rPh sb="233" eb="234">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</si>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</sst>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75E10C8-C8B8-43EF-B037-2642306DE6B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51684</c:v>
                </c:pt>
                <c:pt idx="1">
                  <c:v>52897</c:v>
                </c:pt>
                <c:pt idx="2">
                  <c:v>54945</c:v>
                </c:pt>
                <c:pt idx="3">
                  <c:v>57132</c:v>
                </c:pt>
                <c:pt idx="4">
                  <c:v>58766</c:v>
                </c:pt>
              </c:numCache>
            </c:numRef>
          </c:val>
          <c:smooth val="0"/>
          <c:extLst>
            <c:ext xmlns:c16="http://schemas.microsoft.com/office/drawing/2014/chart" uri="{C3380CC4-5D6E-409C-BE32-E72D297353CC}">
              <c16:uniqueId val="{00000000-116E-4ED7-990D-1E573A1A6E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51405</c:v>
                </c:pt>
                <c:pt idx="1">
                  <c:v>54614</c:v>
                </c:pt>
                <c:pt idx="2">
                  <c:v>54145</c:v>
                </c:pt>
                <c:pt idx="3">
                  <c:v>55638</c:v>
                </c:pt>
                <c:pt idx="4">
                  <c:v>61674</c:v>
                </c:pt>
              </c:numCache>
            </c:numRef>
          </c:val>
          <c:smooth val="0"/>
          <c:extLst>
            <c:ext xmlns:c16="http://schemas.microsoft.com/office/drawing/2014/chart" uri="{C3380CC4-5D6E-409C-BE32-E72D297353CC}">
              <c16:uniqueId val="{00000001-116E-4ED7-990D-1E573A1A6E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66000"/>
          <c:min val="46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4.5199999999999996</c:v>
                </c:pt>
                <c:pt idx="1">
                  <c:v>3.95</c:v>
                </c:pt>
                <c:pt idx="2">
                  <c:v>4.71</c:v>
                </c:pt>
                <c:pt idx="3">
                  <c:v>5.0999999999999996</c:v>
                </c:pt>
                <c:pt idx="4">
                  <c:v>5.92</c:v>
                </c:pt>
              </c:numCache>
            </c:numRef>
          </c:val>
          <c:extLst>
            <c:ext xmlns:c16="http://schemas.microsoft.com/office/drawing/2014/chart" uri="{C3380CC4-5D6E-409C-BE32-E72D297353CC}">
              <c16:uniqueId val="{00000000-EC60-4481-8C49-2D0FE1005D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12.08</c:v>
                </c:pt>
                <c:pt idx="1">
                  <c:v>10.199999999999999</c:v>
                </c:pt>
                <c:pt idx="2">
                  <c:v>10.27</c:v>
                </c:pt>
                <c:pt idx="3">
                  <c:v>9.89</c:v>
                </c:pt>
                <c:pt idx="4">
                  <c:v>9.84</c:v>
                </c:pt>
              </c:numCache>
            </c:numRef>
          </c:val>
          <c:extLst>
            <c:ext xmlns:c16="http://schemas.microsoft.com/office/drawing/2014/chart" uri="{C3380CC4-5D6E-409C-BE32-E72D297353CC}">
              <c16:uniqueId val="{00000001-EC60-4481-8C49-2D0FE1005D5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-2.5299999999999998</c:v>
                </c:pt>
                <c:pt idx="1">
                  <c:v>-2.4700000000000002</c:v>
                </c:pt>
                <c:pt idx="2">
                  <c:v>-1.2</c:v>
                </c:pt>
                <c:pt idx="3">
                  <c:v>-1.03</c:v>
                </c:pt>
                <c:pt idx="4">
                  <c:v>-1.38</c:v>
                </c:pt>
              </c:numCache>
            </c:numRef>
          </c:val>
          <c:smooth val="0"/>
          <c:extLst>
            <c:ext xmlns:c16="http://schemas.microsoft.com/office/drawing/2014/chart" uri="{C3380CC4-5D6E-409C-BE32-E72D297353CC}">
              <c16:uniqueId val="{00000002-EC60-4481-8C49-2D0FE1005D5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042-432D-A6B5-DAEAED5CA7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0.32</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42-432D-A6B5-DAEAED5CA7CB}"/>
            </c:ext>
          </c:extLst>
        </c:ser>
        <c:ser>
          <c:idx val="2"/>
          <c:order val="2"/>
          <c:tx>
            <c:strRef>
              <c:f>データシート!$A$29</c:f>
              <c:strCache>
                <c:ptCount val="1"/>
                <c:pt idx="0">
                  <c:v>岡山市後期高齢者医療費特別会計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042-432D-A6B5-DAEAED5CA7CB}"/>
            </c:ext>
          </c:extLst>
        </c:ser>
        <c:ser>
          <c:idx val="3"/>
          <c:order val="3"/>
          <c:tx>
            <c:strRef>
              <c:f>データシート!$A$30</c:f>
              <c:strCache>
                <c:ptCount val="1"/>
                <c:pt idx="0">
                  <c:v>岡山市下水道事業会計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0.22</c:v>
                </c:pt>
                <c:pt idx="2">
                  <c:v>#N/A</c:v>
                </c:pt>
                <c:pt idx="3">
                  <c:v>0.1</c:v>
                </c:pt>
                <c:pt idx="4">
                  <c:v>#N/A</c:v>
                </c:pt>
                <c:pt idx="5">
                  <c:v>0.1</c:v>
                </c:pt>
                <c:pt idx="6">
                  <c:v>#N/A</c:v>
                </c:pt>
                <c:pt idx="7">
                  <c:v>0.09</c:v>
                </c:pt>
                <c:pt idx="8">
                  <c:v>#N/A</c:v>
                </c:pt>
                <c:pt idx="9">
                  <c:v>0.09</c:v>
                </c:pt>
              </c:numCache>
            </c:numRef>
          </c:val>
          <c:extLst>
            <c:ext xmlns:c16="http://schemas.microsoft.com/office/drawing/2014/chart" uri="{C3380CC4-5D6E-409C-BE32-E72D297353CC}">
              <c16:uniqueId val="{00000003-2042-432D-A6B5-DAEAED5CA7CB}"/>
            </c:ext>
          </c:extLst>
        </c:ser>
        <c:ser>
          <c:idx val="4"/>
          <c:order val="4"/>
          <c:tx>
            <c:strRef>
              <c:f>データシート!$A$31</c:f>
              <c:strCache>
                <c:ptCount val="1"/>
                <c:pt idx="0">
                  <c:v>岡山市国民健康保険費特別会計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1.28</c:v>
                </c:pt>
                <c:pt idx="2">
                  <c:v>#N/A</c:v>
                </c:pt>
                <c:pt idx="3">
                  <c:v>0.51</c:v>
                </c:pt>
                <c:pt idx="4">
                  <c:v>#N/A</c:v>
                </c:pt>
                <c:pt idx="5">
                  <c:v>0.31</c:v>
                </c:pt>
                <c:pt idx="6">
                  <c:v>#N/A</c:v>
                </c:pt>
                <c:pt idx="7">
                  <c:v>0.13</c:v>
                </c:pt>
                <c:pt idx="8">
                  <c:v>#N/A</c:v>
                </c:pt>
                <c:pt idx="9">
                  <c:v>0.42</c:v>
                </c:pt>
              </c:numCache>
            </c:numRef>
          </c:val>
          <c:extLst>
            <c:ext xmlns:c16="http://schemas.microsoft.com/office/drawing/2014/chart" uri="{C3380CC4-5D6E-409C-BE32-E72D297353CC}">
              <c16:uniqueId val="{00000004-2042-432D-A6B5-DAEAED5CA7CB}"/>
            </c:ext>
          </c:extLst>
        </c:ser>
        <c:ser>
          <c:idx val="5"/>
          <c:order val="5"/>
          <c:tx>
            <c:strRef>
              <c:f>データシート!$A$32</c:f>
              <c:strCache>
                <c:ptCount val="1"/>
                <c:pt idx="0">
                  <c:v>岡山市工業用水道事業会計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0.52</c:v>
                </c:pt>
                <c:pt idx="2">
                  <c:v>#N/A</c:v>
                </c:pt>
                <c:pt idx="3">
                  <c:v>0.47</c:v>
                </c:pt>
                <c:pt idx="4">
                  <c:v>#N/A</c:v>
                </c:pt>
                <c:pt idx="5">
                  <c:v>0.49</c:v>
                </c:pt>
                <c:pt idx="6">
                  <c:v>#N/A</c:v>
                </c:pt>
                <c:pt idx="7">
                  <c:v>0.56999999999999995</c:v>
                </c:pt>
                <c:pt idx="8">
                  <c:v>#N/A</c:v>
                </c:pt>
                <c:pt idx="9">
                  <c:v>0.54</c:v>
                </c:pt>
              </c:numCache>
            </c:numRef>
          </c:val>
          <c:extLst>
            <c:ext xmlns:c16="http://schemas.microsoft.com/office/drawing/2014/chart" uri="{C3380CC4-5D6E-409C-BE32-E72D297353CC}">
              <c16:uniqueId val="{00000005-2042-432D-A6B5-DAEAED5CA7CB}"/>
            </c:ext>
          </c:extLst>
        </c:ser>
        <c:ser>
          <c:idx val="6"/>
          <c:order val="6"/>
          <c:tx>
            <c:strRef>
              <c:f>データシート!$A$33</c:f>
              <c:strCache>
                <c:ptCount val="1"/>
                <c:pt idx="0">
                  <c:v>岡山市介護保険費特別会計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0.52</c:v>
                </c:pt>
                <c:pt idx="2">
                  <c:v>#N/A</c:v>
                </c:pt>
                <c:pt idx="3">
                  <c:v>0.49</c:v>
                </c:pt>
                <c:pt idx="4">
                  <c:v>#N/A</c:v>
                </c:pt>
                <c:pt idx="5">
                  <c:v>0.28000000000000003</c:v>
                </c:pt>
                <c:pt idx="6">
                  <c:v>#N/A</c:v>
                </c:pt>
                <c:pt idx="7">
                  <c:v>0.28000000000000003</c:v>
                </c:pt>
                <c:pt idx="8">
                  <c:v>#N/A</c:v>
                </c:pt>
                <c:pt idx="9">
                  <c:v>0.59</c:v>
                </c:pt>
              </c:numCache>
            </c:numRef>
          </c:val>
          <c:extLst>
            <c:ext xmlns:c16="http://schemas.microsoft.com/office/drawing/2014/chart" uri="{C3380CC4-5D6E-409C-BE32-E72D297353CC}">
              <c16:uniqueId val="{00000006-2042-432D-A6B5-DAEAED5CA7CB}"/>
            </c:ext>
          </c:extLst>
        </c:ser>
        <c:ser>
          <c:idx val="7"/>
          <c:order val="7"/>
          <c:tx>
            <c:strRef>
              <c:f>データシート!$A$34</c:f>
              <c:strCache>
                <c:ptCount val="1"/>
                <c:pt idx="0">
                  <c:v>岡山市市場事業会計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c:v>
                </c:pt>
                <c:pt idx="2">
                  <c:v>#N/A</c:v>
                </c:pt>
                <c:pt idx="3">
                  <c:v>1.41</c:v>
                </c:pt>
                <c:pt idx="4">
                  <c:v>#N/A</c:v>
                </c:pt>
                <c:pt idx="5">
                  <c:v>1.44</c:v>
                </c:pt>
                <c:pt idx="6">
                  <c:v>#N/A</c:v>
                </c:pt>
                <c:pt idx="7">
                  <c:v>1.49</c:v>
                </c:pt>
                <c:pt idx="8">
                  <c:v>#N/A</c:v>
                </c:pt>
                <c:pt idx="9">
                  <c:v>1.52</c:v>
                </c:pt>
              </c:numCache>
            </c:numRef>
          </c:val>
          <c:extLst>
            <c:ext xmlns:c16="http://schemas.microsoft.com/office/drawing/2014/chart" uri="{C3380CC4-5D6E-409C-BE32-E72D297353CC}">
              <c16:uniqueId val="{00000007-2042-432D-A6B5-DAEAED5CA7CB}"/>
            </c:ext>
          </c:extLst>
        </c:ser>
        <c:ser>
          <c:idx val="8"/>
          <c:order val="8"/>
          <c:tx>
            <c:strRef>
              <c:f>データシート!$A$35</c:f>
              <c:strCache>
                <c:ptCount val="1"/>
                <c:pt idx="0">
                  <c:v>岡山市水道事業会計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6.65</c:v>
                </c:pt>
                <c:pt idx="2">
                  <c:v>#N/A</c:v>
                </c:pt>
                <c:pt idx="3">
                  <c:v>5.49</c:v>
                </c:pt>
                <c:pt idx="4">
                  <c:v>#N/A</c:v>
                </c:pt>
                <c:pt idx="5">
                  <c:v>5.62</c:v>
                </c:pt>
                <c:pt idx="6">
                  <c:v>#N/A</c:v>
                </c:pt>
                <c:pt idx="7">
                  <c:v>5.4</c:v>
                </c:pt>
                <c:pt idx="8">
                  <c:v>#N/A</c:v>
                </c:pt>
                <c:pt idx="9">
                  <c:v>4.91</c:v>
                </c:pt>
              </c:numCache>
            </c:numRef>
          </c:val>
          <c:extLst>
            <c:ext xmlns:c16="http://schemas.microsoft.com/office/drawing/2014/chart" uri="{C3380CC4-5D6E-409C-BE32-E72D297353CC}">
              <c16:uniqueId val="{00000008-2042-432D-A6B5-DAEAED5CA7C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5.24</c:v>
                </c:pt>
                <c:pt idx="2">
                  <c:v>#N/A</c:v>
                </c:pt>
                <c:pt idx="3">
                  <c:v>4.24</c:v>
                </c:pt>
                <c:pt idx="4">
                  <c:v>#N/A</c:v>
                </c:pt>
                <c:pt idx="5">
                  <c:v>5.05</c:v>
                </c:pt>
                <c:pt idx="6">
                  <c:v>#N/A</c:v>
                </c:pt>
                <c:pt idx="7">
                  <c:v>5.44</c:v>
                </c:pt>
                <c:pt idx="8">
                  <c:v>#N/A</c:v>
                </c:pt>
                <c:pt idx="9">
                  <c:v>6.25</c:v>
                </c:pt>
              </c:numCache>
            </c:numRef>
          </c:val>
          <c:extLst>
            <c:ext xmlns:c16="http://schemas.microsoft.com/office/drawing/2014/chart" uri="{C3380CC4-5D6E-409C-BE32-E72D297353CC}">
              <c16:uniqueId val="{00000009-2042-432D-A6B5-DAEAED5CA7C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30956</c:v>
                </c:pt>
                <c:pt idx="5">
                  <c:v>31016</c:v>
                </c:pt>
                <c:pt idx="8">
                  <c:v>30972</c:v>
                </c:pt>
                <c:pt idx="11">
                  <c:v>30697</c:v>
                </c:pt>
                <c:pt idx="14">
                  <c:v>30515</c:v>
                </c:pt>
              </c:numCache>
            </c:numRef>
          </c:val>
          <c:extLst>
            <c:ext xmlns:c16="http://schemas.microsoft.com/office/drawing/2014/chart" uri="{C3380CC4-5D6E-409C-BE32-E72D297353CC}">
              <c16:uniqueId val="{00000000-F1E7-4E2C-9393-5E75E97ECA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1E7-4E2C-9393-5E75E97ECA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3328</c:v>
                </c:pt>
                <c:pt idx="3">
                  <c:v>3199</c:v>
                </c:pt>
                <c:pt idx="6">
                  <c:v>3079</c:v>
                </c:pt>
                <c:pt idx="9">
                  <c:v>1261</c:v>
                </c:pt>
                <c:pt idx="12">
                  <c:v>1153</c:v>
                </c:pt>
              </c:numCache>
            </c:numRef>
          </c:val>
          <c:extLst>
            <c:ext xmlns:c16="http://schemas.microsoft.com/office/drawing/2014/chart" uri="{C3380CC4-5D6E-409C-BE32-E72D297353CC}">
              <c16:uniqueId val="{00000002-F1E7-4E2C-9393-5E75E97ECA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148</c:v>
                </c:pt>
                <c:pt idx="3">
                  <c:v>145</c:v>
                </c:pt>
                <c:pt idx="6">
                  <c:v>119</c:v>
                </c:pt>
                <c:pt idx="9">
                  <c:v>27</c:v>
                </c:pt>
                <c:pt idx="12">
                  <c:v>25</c:v>
                </c:pt>
              </c:numCache>
            </c:numRef>
          </c:val>
          <c:extLst>
            <c:ext xmlns:c16="http://schemas.microsoft.com/office/drawing/2014/chart" uri="{C3380CC4-5D6E-409C-BE32-E72D297353CC}">
              <c16:uniqueId val="{00000003-F1E7-4E2C-9393-5E75E97ECA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7000</c:v>
                </c:pt>
                <c:pt idx="3">
                  <c:v>6564</c:v>
                </c:pt>
                <c:pt idx="6">
                  <c:v>6335</c:v>
                </c:pt>
                <c:pt idx="9">
                  <c:v>6001</c:v>
                </c:pt>
                <c:pt idx="12">
                  <c:v>6214</c:v>
                </c:pt>
              </c:numCache>
            </c:numRef>
          </c:val>
          <c:extLst>
            <c:ext xmlns:c16="http://schemas.microsoft.com/office/drawing/2014/chart" uri="{C3380CC4-5D6E-409C-BE32-E72D297353CC}">
              <c16:uniqueId val="{00000004-F1E7-4E2C-9393-5E75E97ECA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2030</c:v>
                </c:pt>
                <c:pt idx="3">
                  <c:v>2363</c:v>
                </c:pt>
                <c:pt idx="6">
                  <c:v>2697</c:v>
                </c:pt>
                <c:pt idx="9">
                  <c:v>3030</c:v>
                </c:pt>
                <c:pt idx="12">
                  <c:v>3175</c:v>
                </c:pt>
              </c:numCache>
            </c:numRef>
          </c:val>
          <c:extLst>
            <c:ext xmlns:c16="http://schemas.microsoft.com/office/drawing/2014/chart" uri="{C3380CC4-5D6E-409C-BE32-E72D297353CC}">
              <c16:uniqueId val="{00000005-F1E7-4E2C-9393-5E75E97ECA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E7-4E2C-9393-5E75E97ECA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28575</c:v>
                </c:pt>
                <c:pt idx="3">
                  <c:v>28436</c:v>
                </c:pt>
                <c:pt idx="6">
                  <c:v>29196</c:v>
                </c:pt>
                <c:pt idx="9">
                  <c:v>29175</c:v>
                </c:pt>
                <c:pt idx="12">
                  <c:v>29067</c:v>
                </c:pt>
              </c:numCache>
            </c:numRef>
          </c:val>
          <c:extLst>
            <c:ext xmlns:c16="http://schemas.microsoft.com/office/drawing/2014/chart" uri="{C3380CC4-5D6E-409C-BE32-E72D297353CC}">
              <c16:uniqueId val="{00000007-F1E7-4E2C-9393-5E75E97ECA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10125</c:v>
                </c:pt>
                <c:pt idx="2">
                  <c:v>#N/A</c:v>
                </c:pt>
                <c:pt idx="3">
                  <c:v>#N/A</c:v>
                </c:pt>
                <c:pt idx="4">
                  <c:v>9691</c:v>
                </c:pt>
                <c:pt idx="5">
                  <c:v>#N/A</c:v>
                </c:pt>
                <c:pt idx="6">
                  <c:v>#N/A</c:v>
                </c:pt>
                <c:pt idx="7">
                  <c:v>10454</c:v>
                </c:pt>
                <c:pt idx="8">
                  <c:v>#N/A</c:v>
                </c:pt>
                <c:pt idx="9">
                  <c:v>#N/A</c:v>
                </c:pt>
                <c:pt idx="10">
                  <c:v>8797</c:v>
                </c:pt>
                <c:pt idx="11">
                  <c:v>#N/A</c:v>
                </c:pt>
                <c:pt idx="12">
                  <c:v>#N/A</c:v>
                </c:pt>
                <c:pt idx="13">
                  <c:v>9119</c:v>
                </c:pt>
                <c:pt idx="14">
                  <c:v>#N/A</c:v>
                </c:pt>
              </c:numCache>
            </c:numRef>
          </c:val>
          <c:smooth val="0"/>
          <c:extLst>
            <c:ext xmlns:c16="http://schemas.microsoft.com/office/drawing/2014/chart" uri="{C3380CC4-5D6E-409C-BE32-E72D297353CC}">
              <c16:uniqueId val="{00000008-F1E7-4E2C-9393-5E75E97ECA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350565</c:v>
                </c:pt>
                <c:pt idx="5">
                  <c:v>358292</c:v>
                </c:pt>
                <c:pt idx="8">
                  <c:v>369716</c:v>
                </c:pt>
                <c:pt idx="11">
                  <c:v>376864</c:v>
                </c:pt>
                <c:pt idx="14">
                  <c:v>387164</c:v>
                </c:pt>
              </c:numCache>
            </c:numRef>
          </c:val>
          <c:extLst>
            <c:ext xmlns:c16="http://schemas.microsoft.com/office/drawing/2014/chart" uri="{C3380CC4-5D6E-409C-BE32-E72D297353CC}">
              <c16:uniqueId val="{00000000-F05F-44A9-B4ED-DAC48208BE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71399</c:v>
                </c:pt>
                <c:pt idx="5">
                  <c:v>70596</c:v>
                </c:pt>
                <c:pt idx="8">
                  <c:v>67968</c:v>
                </c:pt>
                <c:pt idx="11">
                  <c:v>66858</c:v>
                </c:pt>
                <c:pt idx="14">
                  <c:v>66437</c:v>
                </c:pt>
              </c:numCache>
            </c:numRef>
          </c:val>
          <c:extLst>
            <c:ext xmlns:c16="http://schemas.microsoft.com/office/drawing/2014/chart" uri="{C3380CC4-5D6E-409C-BE32-E72D297353CC}">
              <c16:uniqueId val="{00000001-F05F-44A9-B4ED-DAC48208BE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59685</c:v>
                </c:pt>
                <c:pt idx="5">
                  <c:v>70132</c:v>
                </c:pt>
                <c:pt idx="8">
                  <c:v>76383</c:v>
                </c:pt>
                <c:pt idx="11">
                  <c:v>79920</c:v>
                </c:pt>
                <c:pt idx="14">
                  <c:v>82649</c:v>
                </c:pt>
              </c:numCache>
            </c:numRef>
          </c:val>
          <c:extLst>
            <c:ext xmlns:c16="http://schemas.microsoft.com/office/drawing/2014/chart" uri="{C3380CC4-5D6E-409C-BE32-E72D297353CC}">
              <c16:uniqueId val="{00000002-F05F-44A9-B4ED-DAC48208BE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05F-44A9-B4ED-DAC48208BE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05F-44A9-B4ED-DAC48208BE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1026</c:v>
                </c:pt>
                <c:pt idx="3">
                  <c:v>1226</c:v>
                </c:pt>
                <c:pt idx="6">
                  <c:v>1433</c:v>
                </c:pt>
                <c:pt idx="9">
                  <c:v>1467</c:v>
                </c:pt>
                <c:pt idx="12">
                  <c:v>356</c:v>
                </c:pt>
              </c:numCache>
            </c:numRef>
          </c:val>
          <c:extLst>
            <c:ext xmlns:c16="http://schemas.microsoft.com/office/drawing/2014/chart" uri="{C3380CC4-5D6E-409C-BE32-E72D297353CC}">
              <c16:uniqueId val="{00000005-F05F-44A9-B4ED-DAC48208BE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37447</c:v>
                </c:pt>
                <c:pt idx="3">
                  <c:v>62247</c:v>
                </c:pt>
                <c:pt idx="6">
                  <c:v>58417</c:v>
                </c:pt>
                <c:pt idx="9">
                  <c:v>57569</c:v>
                </c:pt>
                <c:pt idx="12">
                  <c:v>56832</c:v>
                </c:pt>
              </c:numCache>
            </c:numRef>
          </c:val>
          <c:extLst>
            <c:ext xmlns:c16="http://schemas.microsoft.com/office/drawing/2014/chart" uri="{C3380CC4-5D6E-409C-BE32-E72D297353CC}">
              <c16:uniqueId val="{00000006-F05F-44A9-B4ED-DAC48208BE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461</c:v>
                </c:pt>
                <c:pt idx="3">
                  <c:v>338</c:v>
                </c:pt>
                <c:pt idx="6">
                  <c:v>151</c:v>
                </c:pt>
                <c:pt idx="9">
                  <c:v>149</c:v>
                </c:pt>
                <c:pt idx="12">
                  <c:v>127</c:v>
                </c:pt>
              </c:numCache>
            </c:numRef>
          </c:val>
          <c:extLst>
            <c:ext xmlns:c16="http://schemas.microsoft.com/office/drawing/2014/chart" uri="{C3380CC4-5D6E-409C-BE32-E72D297353CC}">
              <c16:uniqueId val="{00000007-F05F-44A9-B4ED-DAC48208BE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110078</c:v>
                </c:pt>
                <c:pt idx="3">
                  <c:v>106310</c:v>
                </c:pt>
                <c:pt idx="6">
                  <c:v>101405</c:v>
                </c:pt>
                <c:pt idx="9">
                  <c:v>95474</c:v>
                </c:pt>
                <c:pt idx="12">
                  <c:v>92894</c:v>
                </c:pt>
              </c:numCache>
            </c:numRef>
          </c:val>
          <c:extLst>
            <c:ext xmlns:c16="http://schemas.microsoft.com/office/drawing/2014/chart" uri="{C3380CC4-5D6E-409C-BE32-E72D297353CC}">
              <c16:uniqueId val="{00000008-F05F-44A9-B4ED-DAC48208BE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24746</c:v>
                </c:pt>
                <c:pt idx="3">
                  <c:v>19697</c:v>
                </c:pt>
                <c:pt idx="6">
                  <c:v>16415</c:v>
                </c:pt>
                <c:pt idx="9">
                  <c:v>14919</c:v>
                </c:pt>
                <c:pt idx="12">
                  <c:v>14750</c:v>
                </c:pt>
              </c:numCache>
            </c:numRef>
          </c:val>
          <c:extLst>
            <c:ext xmlns:c16="http://schemas.microsoft.com/office/drawing/2014/chart" uri="{C3380CC4-5D6E-409C-BE32-E72D297353CC}">
              <c16:uniqueId val="{00000009-F05F-44A9-B4ED-DAC48208BE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327125</c:v>
                </c:pt>
                <c:pt idx="3">
                  <c:v>340138</c:v>
                </c:pt>
                <c:pt idx="6">
                  <c:v>352156</c:v>
                </c:pt>
                <c:pt idx="9">
                  <c:v>352657</c:v>
                </c:pt>
                <c:pt idx="12">
                  <c:v>363236</c:v>
                </c:pt>
              </c:numCache>
            </c:numRef>
          </c:val>
          <c:extLst>
            <c:ext xmlns:c16="http://schemas.microsoft.com/office/drawing/2014/chart" uri="{C3380CC4-5D6E-409C-BE32-E72D297353CC}">
              <c16:uniqueId val="{0000000A-F05F-44A9-B4ED-DAC48208BE0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19233</c:v>
                </c:pt>
                <c:pt idx="2">
                  <c:v>#N/A</c:v>
                </c:pt>
                <c:pt idx="3">
                  <c:v>#N/A</c:v>
                </c:pt>
                <c:pt idx="4">
                  <c:v>30937</c:v>
                </c:pt>
                <c:pt idx="5">
                  <c:v>#N/A</c:v>
                </c:pt>
                <c:pt idx="6">
                  <c:v>#N/A</c:v>
                </c:pt>
                <c:pt idx="7">
                  <c:v>15910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05F-44A9-B4ED-DAC48208BE0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20050</c:v>
                </c:pt>
                <c:pt idx="1">
                  <c:v>19404</c:v>
                </c:pt>
                <c:pt idx="2">
                  <c:v>19808</c:v>
                </c:pt>
              </c:numCache>
            </c:numRef>
          </c:val>
          <c:extLst>
            <c:ext xmlns:c16="http://schemas.microsoft.com/office/drawing/2014/chart" uri="{C3380CC4-5D6E-409C-BE32-E72D297353CC}">
              <c16:uniqueId val="{00000000-1A7F-46C7-B9AA-B1555A8C87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1412</c:v>
                </c:pt>
                <c:pt idx="1">
                  <c:v>1427</c:v>
                </c:pt>
                <c:pt idx="2">
                  <c:v>1446</c:v>
                </c:pt>
              </c:numCache>
            </c:numRef>
          </c:val>
          <c:extLst>
            <c:ext xmlns:c16="http://schemas.microsoft.com/office/drawing/2014/chart" uri="{C3380CC4-5D6E-409C-BE32-E72D297353CC}">
              <c16:uniqueId val="{00000001-1A7F-46C7-B9AA-B1555A8C87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30152</c:v>
                </c:pt>
                <c:pt idx="1">
                  <c:v>33667</c:v>
                </c:pt>
                <c:pt idx="2">
                  <c:v>34134</c:v>
                </c:pt>
              </c:numCache>
            </c:numRef>
          </c:val>
          <c:extLst>
            <c:ext xmlns:c16="http://schemas.microsoft.com/office/drawing/2014/chart" uri="{C3380CC4-5D6E-409C-BE32-E72D297353CC}">
              <c16:uniqueId val="{00000002-1A7F-46C7-B9AA-B1555A8C875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{0744E7B9-C918-44EC-A4A7-9885D323533C}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467-4377-936D-3FF5C8EA42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{AD662F56-1104-4B03-9A6E-7A9B7A03372A}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67-4377-936D-3FF5C8EA42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{02505081-2F95-4FBF-8144-361AF5BD657E}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67-4377-936D-3FF5C8EA42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{393B6479-A625-4C59-9555-11A1687C19CA}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67-4377-936D-3FF5C8EA42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{6F421CBF-0A84-4D23-A71A-224FEA35446A}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67-4377-936D-3FF5C8EA420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{A3E30762-F75C-481F-8A6D-F822FEBF2192}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467-4377-936D-3FF5C8EA420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{DB74A862-4FD1-4640-9750-40EBD7F21DE5}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467-4377-936D-3FF5C8EA420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{55693579-3D26-47A4-A37E-0DAB6C8B5BCC}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467-4377-936D-3FF5C8EA420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{23BC119C-9C12-4813-BE4C-DAE8E9D4380B}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467-4377-936D-3FF5C8EA42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61.5</c:v>
                </c:pt>
                <c:pt idx="8">
                  <c:v>62.1</c:v>
                </c:pt>
                <c:pt idx="16">
                  <c:v>63.1</c:v>
                </c:pt>
                <c:pt idx="24">
                  <c:v>63.8</c:v>
                </c:pt>
                <c:pt idx="32">
                  <c:v>64.400000000000006</c:v>
                </c:pt>
              </c:numCache>
            </c:numRef>
          </c:xVal>
          <c:yVal>
            <c:numRef>
              <c:f>公会計指標分析・財政指標組合せ分析表!$BP$51:$DC$51</c:f>
              <c:numCache>
                <c:formatCode>#,##0.0;"▲ "#,##0.0</c:formatCode>
                <c:ptCount val="40"/>
                <c:pt idx="0">
                  <c:v>13.5</c:v>
                </c:pt>
                <c:pt idx="8">
                  <c:v>18.3</c:v>
                </c:pt>
                <c:pt idx="16">
                  <c:v>9.3000000000000007</c:v>
                </c:pt>
              </c:numCache>
            </c:numRef>
          </c:yVal>
          <c:smooth val="0"/>
          <c:extLst>
            <c:ext xmlns:c16="http://schemas.microsoft.com/office/drawing/2014/chart" uri="{C3380CC4-5D6E-409C-BE32-E72D297353CC}">
              <c16:uniqueId val="{00000009-F467-4377-936D-3FF5C8EA420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{D4507028-31D1-488B-8A22-88C41E6A62A6}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467-4377-936D-3FF5C8EA420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{B3A6F83D-DC1F-419D-8051-4764CFEDC4F0}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67-4377-936D-3FF5C8EA42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{E317738E-9EEA-45D7-AAB9-A1FE30CE0DFB}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67-4377-936D-3FF5C8EA42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{24D77820-E368-4F1B-B019-C6D874588AA6}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67-4377-936D-3FF5C8EA42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{8141B859-313C-4DCE-8024-F0753D3A3515}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67-4377-936D-3FF5C8EA420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{8DE1EABB-EE02-4C8C-A281-77F3EC194A5F}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467-4377-936D-3FF5C8EA420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{CD5B24E3-40E2-4885-BF40-19F5F29BABDB}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467-4377-936D-3FF5C8EA420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{D5E15FA8-AC65-4903-9907-3BF07EABAB14}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467-4377-936D-3FF5C8EA420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{412726EC-9537-4940-B21F-9924642A6B0C}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467-4377-936D-3FF5C8EA42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c:v>
                </c:pt>
                <c:pt idx="8">
                  <c:v>62</c:v>
                </c:pt>
                <c:pt idx="16">
                  <c:v>62.9</c:v>
                </c:pt>
                <c:pt idx="24">
                  <c:v>63.4</c:v>
                </c:pt>
                <c:pt idx="32">
                  <c:v>64.2</c:v>
                </c:pt>
              </c:numCache>
            </c:numRef>
          </c:xVal>
          <c:yVal>
            <c:numRef>
              <c:f>公会計指標分析・財政指標組合せ分析表!$BP$55:$DC$55</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F467-4377-936D-3FF5C8EA4207}"/>
            </c:ext>
          </c:extLst>
        </c:ser>
        <c:dLbls>
          <c:showLegendKey val="0"/>
          <c:showVal val="1"/>
          <c:showCatName val="0"/>
          <c:showSerName val="0"/>
          <c:showPercent val="0"/>
          <c:showBubbleSize val="0"/>
        </c:dLbls>
        <c:axId val="46179840"/>
        <c:axId val="46181760"/>
      </c:scatterChart>
      <c:valAx>
        <c:axId val="46179840"/>
        <c:scaling>
          <c:orientation val="maxMin"/>
          <c:max val="65"/>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{EC58AA83-2506-48B9-AABE-615B0B0F2284}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E93-48D5-A871-F8B5499F77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{E7CF69BA-058B-4D22-BD3B-AF9E6272FB5C}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93-48D5-A871-F8B5499F77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{ED2749D5-4209-4055-A208-634C79D1B897}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93-48D5-A871-F8B5499F77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{C02763FB-4CEA-4B1D-9D0D-217FF96BC259}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93-48D5-A871-F8B5499F77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{D0C9FE65-5436-4A44-A456-2C52A89B4B0D}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93-48D5-A871-F8B5499F77D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{AA9A76D0-DC02-4414-B263-D9A36CBDE5F6}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E93-48D5-A871-F8B5499F77D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{71F11BF4-6EA2-4D37-91EE-1738AF593189}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E93-48D5-A871-F8B5499F77D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{D8913CD8-8FB0-4E2E-90A8-5B54E7514F93}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E93-48D5-A871-F8B5499F77D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{6B327C40-5EB9-41E1-A618-1F1EB7A14967}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E93-48D5-A871-F8B5499F77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c:v>
                </c:pt>
                <c:pt idx="16">
                  <c:v>6.3</c:v>
                </c:pt>
                <c:pt idx="24">
                  <c:v>5.6</c:v>
                </c:pt>
                <c:pt idx="32">
                  <c:v>5.4</c:v>
                </c:pt>
              </c:numCache>
            </c:numRef>
          </c:xVal>
          <c:yVal>
            <c:numRef>
              <c:f>公会計指標分析・財政指標組合せ分析表!$BP$73:$DC$73</c:f>
              <c:numCache>
                <c:formatCode>#,##0.0;"▲ "#,##0.0</c:formatCode>
                <c:ptCount val="40"/>
                <c:pt idx="0">
                  <c:v>13.5</c:v>
                </c:pt>
                <c:pt idx="8">
                  <c:v>18.3</c:v>
                </c:pt>
                <c:pt idx="16">
                  <c:v>9.3000000000000007</c:v>
                </c:pt>
              </c:numCache>
            </c:numRef>
          </c:yVal>
          <c:smooth val="0"/>
          <c:extLst>
            <c:ext xmlns:c16="http://schemas.microsoft.com/office/drawing/2014/chart" uri="{C3380CC4-5D6E-409C-BE32-E72D297353CC}">
              <c16:uniqueId val="{00000009-DE93-48D5-A871-F8B5499F77D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{A80FD876-3FE6-4AFA-B2F8-3211B05BA0CD}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E93-48D5-A871-F8B5499F77D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{DA7655CC-C420-4F25-9E6E-86F53CCCF436}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93-48D5-A871-F8B5499F77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{6116B079-B3DC-429C-B9AE-E8FEB3DE783B}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93-48D5-A871-F8B5499F77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{14B94EF1-4B3C-4E43-A46F-4BA271C7CCAF}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93-48D5-A871-F8B5499F77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{6B65125E-E709-4FDD-A421-6E1F3044D479}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93-48D5-A871-F8B5499F77D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{53F45F4C-4690-47B2-9A1E-7C6D195454D9}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E93-48D5-A871-F8B5499F77D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{EEA1706D-11EE-422A-91EF-528B3B2ACA05}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E93-48D5-A871-F8B5499F77D5}"/>
                </c:ext>
              </c:extLst>
            </c:dLbl>
            <c:dLbl>
              <c:idx val="24"/>
              <c:layout>
                <c:manualLayout>
                  <c:x val="-4.490505736590124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{CBAD1779-245C-48F7-B5B5-1D68D93B8097}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E93-48D5-A871-F8B5499F77D5}"/>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{840D266E-57E2-4287-B25A-D4B58319435E}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E93-48D5-A871-F8B5499F77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10.3</c:v>
                </c:pt>
                <c:pt idx="8">
                  <c:v>9</c:v>
                </c:pt>
                <c:pt idx="16">
                  <c:v>8</c:v>
                </c:pt>
                <c:pt idx="24">
                  <c:v>7.3</c:v>
                </c:pt>
                <c:pt idx="32">
                  <c:v>7.3</c:v>
                </c:pt>
              </c:numCache>
            </c:numRef>
          </c:xVal>
          <c:yVal>
            <c:numRef>
              <c:f>公会計指標分析・財政指標組合せ分析表!$BP$77:$DC$77</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DE93-48D5-A871-F8B5499F77D5}"/>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借入抑制に伴う地方債償還額の減による元利償還金の減や、道路事業に係る県債償還負担金の減に伴う債務負担行為に基づく支出額の減など、満期一括償還地方債に係る年度割相当額及び公営企業債の元利償還金に対する繰入金以外は減少傾向に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引き続き建設事業の重点化や進度調整により、地方債借入額の抑制、健全な実質公債費比率の維持に努めています。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減債基金積立不足額を生じることなく着実な積立を実施しております。減債基金残高及び減債基金積立相当額は、平成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年度以降の市場公募債発行に伴い増加傾向です。</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年度は県費負担教職員の権限移譲に伴う退職手当支給予定額の増により増加しましたが、平成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支給水準の引下げによる退職手当支給見込額の減等により再び減少しました。そして令和元年度には、下水道事業債の残高減少等により将来負担額が減少し、さらに基金等の充当可能財源が増加したことから、充当可能財源が将来負担額を上回りました。</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令和２年度についても交付税算入の多い有利な財源の活用や基金の増などにより、令和元年度に引き続き充当可能財源が将来負担を上回っております。</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将来世代に負担を先送りすることのないよう、引き続き健全な財政運営に努めていきます。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岡山県岡山市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・市有施設の耐震化や老朽化施設の改修・更新等の財源として公共施設</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整備基金を取り崩した一方、今後増加が見込まれる</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一般廃棄物処理施設等の整備費</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に対応するため</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、一般廃棄物処理施設整備</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基金に</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億円を積み立てたことなどから</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基金全体として</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億円余の増額となりました。</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・市税収入の大幅な減収や災害等に必要となる財源として一定程度の財政調整基金を維持していくとともに、それぞれ個々の資金使途目的に合わせて特定目的基金の運用を図っていきます。</a:t>
          </a:r>
          <a:endParaRPr kumimoji="0" lang="ja-JP" altLang="ja-JP" sz="1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・公共施設整備基金：公共施設等の整備事業の財源に充てるため</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・庁舎整備基金：庁舎整備事業の財源に充てるため</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・地域振興基金：岡山市における市民の連帯の強化及び地域振興に要する経費の財源に充てるため</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・学校教育施設等整備基金：学校教育施設等整備事業の財源に充てるため</a:t>
          </a:r>
          <a:r>
            <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億円積み立てを行い</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令和２</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年度末残高は</a:t>
          </a:r>
          <a:r>
            <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億円余の増</a:t>
          </a:r>
          <a:endPar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一般廃棄物処理施設整備基金：一般廃棄物処理施設整備事業の財源に充てるため</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積み立てを行い</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年度末残高は</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億円余の増</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・庁舎整備基金：今後、本庁舎整備事業の進捗に従い取</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崩して事業の財源に充てていく予定です。</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・地域振興基金：合併地域、周辺地域、中山間地域の地域活力創出支援のための財源として約</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年間で約</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35</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億円を充当していく</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予定です。</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・当初予算財源として</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億円取り崩したことによる減少</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・実質収支の</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分の</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を下回らない額である</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54</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億円を積み立てたことによる増加</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・前年度末残高対比で</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・財政調整基金の残高は標準財政規模（約</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2,013</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割程度となるように努めることとしています。</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・今後も市税収入の大幅な減少や災害への備え等のため、一定程度の残高を維持していくように努めます。</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利子積立によるもの</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今後、公債費の増加が見込まれており、平準化の財源として一定程度を維持していく見込みです。</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0D1BB16-37C8-4713-8F30-3C284D60BB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6227903-5BF8-4E9C-B7F2-D22709ACC9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4B7011D9-992B-4E67-8C32-024A6E5F433F}"/>
            </a:ext>
          </a:extLst>
        </xdr:cNvPr>
        <xdr:cNvSpPr/>
      </xdr:nvSpPr>
      <xdr:spPr>
        <a:xfrm>
          <a:off x="15878175" y="80962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C7C6D19F-4B7E-4508-9CCF-D27458CCBF8B}"/>
            </a:ext>
          </a:extLst>
        </xdr:cNvPr>
        <xdr:cNvSpPr/>
      </xdr:nvSpPr>
      <xdr:spPr>
        <a:xfrm>
          <a:off x="17249775" y="80962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051C14C8-B9C9-4E33-9FD4-CD3CE76AD661}"/>
            </a:ext>
          </a:extLst>
        </xdr:cNvPr>
        <xdr:cNvSpPr/>
      </xdr:nvSpPr>
      <xdr:spPr>
        <a:xfrm>
          <a:off x="15878175" y="116586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4C2A2D41-4683-4403-9EB9-F817F6AC708A}"/>
            </a:ext>
          </a:extLst>
        </xdr:cNvPr>
        <xdr:cNvSpPr/>
      </xdr:nvSpPr>
      <xdr:spPr>
        <a:xfrm>
          <a:off x="17249775" y="116586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7A571F0E-3054-4D80-B386-50A79B084382}"/>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76642B7D-70DC-4CE1-B8ED-F2F879FF2C9A}"/>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819E2D08-F74D-40BC-A065-FE304FA7B52E}"/>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CA17834-6F18-493C-80CA-BC216A6ADF79}"/>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E4BE12FB-0BFE-4876-BCDC-26B6237A9BA1}"/>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AA2D1464-3E40-47A7-9D73-BBC9E31DC63A}"/>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C0226A19-A84A-425D-BCDB-F8B3005A671F}"/>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8854C6B5-C680-49C5-924B-708120E03944}"/>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BC6BC562-A653-4140-86DC-03F836EF00E3}"/>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3F62D1F6-DEAC-48E4-829C-0FCC43838EF4}"/>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708,155
694,255
789.95
431,751,201
414,502,028
11,928,941
201,342,926
336,865,675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AE6A11B6-1812-455E-9AD3-7939C5B92ABF}"/>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A955C6D1-3EAE-4CD5-A916-4109E559DEFD}"/>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71E7BE4D-DA6F-493B-8593-DF0F63AA620A}"/>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60FA12B9-03A9-4EE3-9E3F-94FBCA4EF8C0}"/>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39FA20DE-6F2F-4C7D-9D02-BBE5AEE1F319}"/>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7237CCA-6284-4AE4-9AC6-CFDD83C56324}"/>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B3E91646-35A4-4802-9912-A553E8FCFD4D}"/>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D44BE544-7769-444A-8EAA-B749AC57BDC6}"/>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65561220-97A5-4C05-988E-C060585DEA67}"/>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B5C80204-9F4E-4776-8A77-C3EE996D69E8}"/>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F7CECD17-D910-4778-B47E-12028E52F5DA}"/>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14DD8CE-40A7-4E8A-BEEA-F87FB37859BE}"/>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44B01442-1754-4089-B7DD-428C25C19F90}"/>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C379DD0A-D992-4869-B8FC-4172943E0942}"/>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B63EC552-D4FB-4F9A-B84E-2CAFE3F1D3F9}"/>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CECC72DF-7E6C-4822-AF8A-380EE69680E4}"/>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7C484F96-1852-45BD-AC99-5031B1611987}"/>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C97FFA17-504C-497E-991B-E22FCB6FE742}"/>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15CA9469-E9E8-475E-9EB5-2B346AD4E470}"/>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CB4E4EB2-1DF4-45FE-9F5F-BDD60F5D1305}"/>
            </a:ext>
          </a:extLst>
        </xdr:cNvPr>
        <xdr:cNvSpPr txBox="1"/>
      </xdr:nvSpPr>
      <xdr:spPr>
        <a:xfrm>
          <a:off x="419100" y="24352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1C57408F-FC73-4936-86C5-9F1D06B69715}"/>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B28CF2A4-5BC8-4D52-9EB7-E203B4473108}"/>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48D0055D-2624-442D-9A8D-8EECB8452C50}"/>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E7E3D439-098E-4ECA-A36A-254370B678B8}"/>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ACE083CC-B06F-4D27-AFCF-F7D8F400F2F5}"/>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1BE228AD-2EC3-470C-9BF0-5643BA6DBF74}"/>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9B8383EC-1B23-43B7-A8A6-1F9552DF990C}"/>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2AC601A9-9726-4180-AFAB-692333BAC021}"/>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8C0B7D50-1787-40DB-A755-CC08D7C850A8}"/>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5EF164F1-129D-4467-AC1F-23D33F63A48C}"/>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7EC880E6-48E4-49DA-8FA8-994CF2EB75A0}"/>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8293808C-7F13-4A20-A732-909456DD2E11}"/>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C202F0E6-0730-4D52-BC23-A1E9DE06E42C}"/>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DF8B6073-5B15-4C86-97C1-C6F441A98BDE}"/>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6C8FCB3C-3E27-4E06-90D7-ADDC05EBE49E}"/>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当市の有形固定資産減価償却率は、上昇傾向にありますが、類似団体の平均値と同程度で推移しています。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公共施設等総合管理計画」に基づき、施設の更新時には複合化・総量の適正化・民間活力の導入の３点から検討し、財政負担の低減化や平準化を図りながら、公共施設の適切なマネジメントに努めていき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B129844-08A9-4BFE-949D-7C2201F54A92}"/>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20A4B8F-4AA6-4607-86E1-85BD9CB8398E}"/>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8F213ADB-72CF-4596-8FEF-7BA84BDBA7D2}"/>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a:extLst>
            <a:ext uri="{FF2B5EF4-FFF2-40B4-BE49-F238E27FC236}">
              <a16:creationId xmlns:a16="http://schemas.microsoft.com/office/drawing/2014/main" id="{06200645-59E4-4525-B22A-0719494099A1}"/>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a:extLst>
            <a:ext uri="{FF2B5EF4-FFF2-40B4-BE49-F238E27FC236}">
              <a16:creationId xmlns:a16="http://schemas.microsoft.com/office/drawing/2014/main" id="{5A62F1D7-9E5E-4F7A-B7BE-CE1051B0982B}"/>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a:extLst>
            <a:ext uri="{FF2B5EF4-FFF2-40B4-BE49-F238E27FC236}">
              <a16:creationId xmlns:a16="http://schemas.microsoft.com/office/drawing/2014/main" id="{99F6AB22-5DC7-4A3A-9BBC-E8FEC078E08F}"/>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a:extLst>
            <a:ext uri="{FF2B5EF4-FFF2-40B4-BE49-F238E27FC236}">
              <a16:creationId xmlns:a16="http://schemas.microsoft.com/office/drawing/2014/main" id="{995810EB-8228-4970-8469-1D7A4339CC3F}"/>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a:extLst>
            <a:ext uri="{FF2B5EF4-FFF2-40B4-BE49-F238E27FC236}">
              <a16:creationId xmlns:a16="http://schemas.microsoft.com/office/drawing/2014/main" id="{5A83B251-18E5-4539-AF27-5A9A604D4FA1}"/>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a:extLst>
            <a:ext uri="{FF2B5EF4-FFF2-40B4-BE49-F238E27FC236}">
              <a16:creationId xmlns:a16="http://schemas.microsoft.com/office/drawing/2014/main" id="{1FD47940-C539-47D6-A03F-93197313865A}"/>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a:extLst>
            <a:ext uri="{FF2B5EF4-FFF2-40B4-BE49-F238E27FC236}">
              <a16:creationId xmlns:a16="http://schemas.microsoft.com/office/drawing/2014/main" id="{12958898-3A3C-425A-BED3-FD7950537C31}"/>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a:extLst>
            <a:ext uri="{FF2B5EF4-FFF2-40B4-BE49-F238E27FC236}">
              <a16:creationId xmlns:a16="http://schemas.microsoft.com/office/drawing/2014/main" id="{73D3C67D-B490-4590-8727-3B024F45ACAE}"/>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DB5E27C3-19A8-4AEB-A5BC-F1CC2A5E596C}"/>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BFBD6E10-C7A3-45C5-ABDE-E87EAF3FDC59}"/>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76C90482-3B2C-44EF-AA4C-2C47B4151AA2}"/>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10033</xdr:rowOff>
    </xdr:from>
    <xdr:to>
      <xdr:col>23</xdr:col>
      <xdr:colOff>85090</xdr:colOff>
      <xdr:row>35</xdr:row>
      <xdr:rowOff>11557</xdr:rowOff>
    </xdr:to>
    <xdr:cxnSp macro="">
      <xdr:nvCxnSpPr>
        <xdr:cNvPr id="67" name="直線コネクタ 66">
          <a:extLst>
            <a:ext uri="{FF2B5EF4-FFF2-40B4-BE49-F238E27FC236}">
              <a16:creationId xmlns:a16="http://schemas.microsoft.com/office/drawing/2014/main" id="{7255C0CF-FAAA-4011-AC0E-ADFAB548D7B9}"/>
            </a:ext>
          </a:extLst>
        </xdr:cNvPr>
        <xdr:cNvCxnSpPr/>
      </xdr:nvCxnSpPr>
      <xdr:spPr>
        <a:xfrm flipV="1">
          <a:off x="4306570" y="4378833"/>
          <a:ext cx="1270" cy="129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8" name="有形固定資産減価償却率最小値テキスト">
          <a:extLst>
            <a:ext uri="{FF2B5EF4-FFF2-40B4-BE49-F238E27FC236}">
              <a16:creationId xmlns:a16="http://schemas.microsoft.com/office/drawing/2014/main" id="{7C8F5774-283B-43F2-A890-912ADF7822D6}"/>
            </a:ext>
          </a:extLst>
        </xdr:cNvPr>
        <xdr:cNvSpPr txBox="1"/>
      </xdr:nvSpPr>
      <xdr:spPr>
        <a:xfrm>
          <a:off x="4359275" y="567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9" name="直線コネクタ 68">
          <a:extLst>
            <a:ext uri="{FF2B5EF4-FFF2-40B4-BE49-F238E27FC236}">
              <a16:creationId xmlns:a16="http://schemas.microsoft.com/office/drawing/2014/main" id="{FE0EDE2F-3394-4DE0-98DB-324BC48DDA8D}"/>
            </a:ext>
          </a:extLst>
        </xdr:cNvPr>
        <xdr:cNvCxnSpPr/>
      </xdr:nvCxnSpPr>
      <xdr:spPr>
        <a:xfrm>
          <a:off x="4216400" y="567575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128160</xdr:rowOff>
    </xdr:from>
    <xdr:ext cx="405111" cy="259045"/>
    <xdr:sp macro="" textlink="">
      <xdr:nvSpPr>
        <xdr:cNvPr id="70" name="有形固定資産減価償却率最大値テキスト">
          <a:extLst>
            <a:ext uri="{FF2B5EF4-FFF2-40B4-BE49-F238E27FC236}">
              <a16:creationId xmlns:a16="http://schemas.microsoft.com/office/drawing/2014/main" id="{1EC2EDE0-3F1D-4FBA-A22C-FD9A9E1D2FD2}"/>
            </a:ext>
          </a:extLst>
        </xdr:cNvPr>
        <xdr:cNvSpPr txBox="1"/>
      </xdr:nvSpPr>
      <xdr:spPr>
        <a:xfrm>
          <a:off x="4359275" y="4173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10033</xdr:rowOff>
    </xdr:from>
    <xdr:to>
      <xdr:col>23</xdr:col>
      <xdr:colOff>174625</xdr:colOff>
      <xdr:row>27</xdr:row>
      <xdr:rowOff>10033</xdr:rowOff>
    </xdr:to>
    <xdr:cxnSp macro="">
      <xdr:nvCxnSpPr>
        <xdr:cNvPr id="71" name="直線コネクタ 70">
          <a:extLst>
            <a:ext uri="{FF2B5EF4-FFF2-40B4-BE49-F238E27FC236}">
              <a16:creationId xmlns:a16="http://schemas.microsoft.com/office/drawing/2014/main" id="{8F5F0615-09AF-48EC-95ED-F67680EB3EE9}"/>
            </a:ext>
          </a:extLst>
        </xdr:cNvPr>
        <xdr:cNvCxnSpPr/>
      </xdr:nvCxnSpPr>
      <xdr:spPr>
        <a:xfrm>
          <a:off x="4216400" y="437883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64914</xdr:rowOff>
    </xdr:from>
    <xdr:ext cx="405111" cy="259045"/>
    <xdr:sp macro="" textlink="">
      <xdr:nvSpPr>
        <xdr:cNvPr id="72" name="有形固定資産減価償却率平均値テキスト">
          <a:extLst>
            <a:ext uri="{FF2B5EF4-FFF2-40B4-BE49-F238E27FC236}">
              <a16:creationId xmlns:a16="http://schemas.microsoft.com/office/drawing/2014/main" id="{88FEB78F-F5AC-4CE7-BBEF-6E42AAF612A5}"/>
            </a:ext>
          </a:extLst>
        </xdr:cNvPr>
        <xdr:cNvSpPr txBox="1"/>
      </xdr:nvSpPr>
      <xdr:spPr>
        <a:xfrm>
          <a:off x="4359275" y="4925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42037</xdr:rowOff>
    </xdr:from>
    <xdr:to>
      <xdr:col>23</xdr:col>
      <xdr:colOff>136525</xdr:colOff>
      <xdr:row>31</xdr:row>
      <xdr:rowOff>143637</xdr:rowOff>
    </xdr:to>
    <xdr:sp macro="" textlink="">
      <xdr:nvSpPr>
        <xdr:cNvPr id="73" name="フローチャート: 判断 72">
          <a:extLst>
            <a:ext uri="{FF2B5EF4-FFF2-40B4-BE49-F238E27FC236}">
              <a16:creationId xmlns:a16="http://schemas.microsoft.com/office/drawing/2014/main" id="{624EB6B7-6C02-4ACE-9B67-057139C1F163}"/>
            </a:ext>
          </a:extLst>
        </xdr:cNvPr>
        <xdr:cNvSpPr/>
      </xdr:nvSpPr>
      <xdr:spPr>
        <a:xfrm>
          <a:off x="4254500" y="50648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144399</xdr:rowOff>
    </xdr:from>
    <xdr:to>
      <xdr:col>19</xdr:col>
      <xdr:colOff>187325</xdr:colOff>
      <xdr:row>31</xdr:row>
      <xdr:rowOff>74549</xdr:rowOff>
    </xdr:to>
    <xdr:sp macro="" textlink="">
      <xdr:nvSpPr>
        <xdr:cNvPr id="74" name="フローチャート: 判断 73">
          <a:extLst>
            <a:ext uri="{FF2B5EF4-FFF2-40B4-BE49-F238E27FC236}">
              <a16:creationId xmlns:a16="http://schemas.microsoft.com/office/drawing/2014/main" id="{66B4536D-138C-47FB-8A3F-77CA3CA3CBE8}"/>
            </a:ext>
          </a:extLst>
        </xdr:cNvPr>
        <xdr:cNvSpPr/>
      </xdr:nvSpPr>
      <xdr:spPr>
        <a:xfrm>
          <a:off x="3616325" y="49989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101219</xdr:rowOff>
    </xdr:from>
    <xdr:to>
      <xdr:col>15</xdr:col>
      <xdr:colOff>187325</xdr:colOff>
      <xdr:row>31</xdr:row>
      <xdr:rowOff>31369</xdr:rowOff>
    </xdr:to>
    <xdr:sp macro="" textlink="">
      <xdr:nvSpPr>
        <xdr:cNvPr id="75" name="フローチャート: 判断 74">
          <a:extLst>
            <a:ext uri="{FF2B5EF4-FFF2-40B4-BE49-F238E27FC236}">
              <a16:creationId xmlns:a16="http://schemas.microsoft.com/office/drawing/2014/main" id="{5998FA38-E921-44EE-ACD3-1BEC4363663A}"/>
            </a:ext>
          </a:extLst>
        </xdr:cNvPr>
        <xdr:cNvSpPr/>
      </xdr:nvSpPr>
      <xdr:spPr>
        <a:xfrm>
          <a:off x="2930525" y="496214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6" name="フローチャート: 判断 75">
          <a:extLst>
            <a:ext uri="{FF2B5EF4-FFF2-40B4-BE49-F238E27FC236}">
              <a16:creationId xmlns:a16="http://schemas.microsoft.com/office/drawing/2014/main" id="{C0F01281-58D3-4CD3-A58D-D1BAB2758B4D}"/>
            </a:ext>
          </a:extLst>
        </xdr:cNvPr>
        <xdr:cNvSpPr/>
      </xdr:nvSpPr>
      <xdr:spPr>
        <a:xfrm>
          <a:off x="2244725" y="48844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7" name="フローチャート: 判断 76">
          <a:extLst>
            <a:ext uri="{FF2B5EF4-FFF2-40B4-BE49-F238E27FC236}">
              <a16:creationId xmlns:a16="http://schemas.microsoft.com/office/drawing/2014/main" id="{4B44B3BD-0687-409D-BCE3-35FF5F680DDB}"/>
            </a:ext>
          </a:extLst>
        </xdr:cNvPr>
        <xdr:cNvSpPr/>
      </xdr:nvSpPr>
      <xdr:spPr>
        <a:xfrm>
          <a:off x="1558925" y="48012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B8C9180-1F33-45C9-8CCD-219FBADFB735}"/>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F42D91B-952E-4B5A-9403-7338CDC5C662}"/>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F6BD0A5-BBA3-42DD-8EE5-8B7378E6E22D}"/>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6E3D3F8-0F76-43E4-92EB-2A0FCBCF1991}"/>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66A85D9-75F2-444B-83AD-1029ACF454DC}"/>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59309</xdr:rowOff>
    </xdr:from>
    <xdr:to>
      <xdr:col>23</xdr:col>
      <xdr:colOff>136525</xdr:colOff>
      <xdr:row>31</xdr:row>
      <xdr:rowOff>160909</xdr:rowOff>
    </xdr:to>
    <xdr:sp macro="" textlink="">
      <xdr:nvSpPr>
        <xdr:cNvPr id="83" name="楕円 82">
          <a:extLst>
            <a:ext uri="{FF2B5EF4-FFF2-40B4-BE49-F238E27FC236}">
              <a16:creationId xmlns:a16="http://schemas.microsoft.com/office/drawing/2014/main" id="{F60DA147-D44B-4E98-835A-93D482C4CBC4}"/>
            </a:ext>
          </a:extLst>
        </xdr:cNvPr>
        <xdr:cNvSpPr/>
      </xdr:nvSpPr>
      <xdr:spPr>
        <a:xfrm>
          <a:off x="4254500" y="507898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37736</xdr:rowOff>
    </xdr:from>
    <xdr:ext cx="405111" cy="259045"/>
    <xdr:sp macro="" textlink="">
      <xdr:nvSpPr>
        <xdr:cNvPr id="84" name="有形固定資産減価償却率該当値テキスト">
          <a:extLst>
            <a:ext uri="{FF2B5EF4-FFF2-40B4-BE49-F238E27FC236}">
              <a16:creationId xmlns:a16="http://schemas.microsoft.com/office/drawing/2014/main" id="{EA04A507-A665-4DA5-8E2A-31219BB7A337}"/>
            </a:ext>
          </a:extLst>
        </xdr:cNvPr>
        <xdr:cNvSpPr txBox="1"/>
      </xdr:nvSpPr>
      <xdr:spPr>
        <a:xfrm>
          <a:off x="4359275" y="5057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7493</xdr:rowOff>
    </xdr:from>
    <xdr:to>
      <xdr:col>19</xdr:col>
      <xdr:colOff>187325</xdr:colOff>
      <xdr:row>31</xdr:row>
      <xdr:rowOff>109093</xdr:rowOff>
    </xdr:to>
    <xdr:sp macro="" textlink="">
      <xdr:nvSpPr>
        <xdr:cNvPr id="85" name="楕円 84">
          <a:extLst>
            <a:ext uri="{FF2B5EF4-FFF2-40B4-BE49-F238E27FC236}">
              <a16:creationId xmlns:a16="http://schemas.microsoft.com/office/drawing/2014/main" id="{83282062-399D-47E3-84BF-D9205FC62696}"/>
            </a:ext>
          </a:extLst>
        </xdr:cNvPr>
        <xdr:cNvSpPr/>
      </xdr:nvSpPr>
      <xdr:spPr>
        <a:xfrm>
          <a:off x="3616325" y="503034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58293</xdr:rowOff>
    </xdr:from>
    <xdr:to>
      <xdr:col>23</xdr:col>
      <xdr:colOff>85725</xdr:colOff>
      <xdr:row>31</xdr:row>
      <xdr:rowOff>110109</xdr:rowOff>
    </xdr:to>
    <xdr:cxnSp macro="">
      <xdr:nvCxnSpPr>
        <xdr:cNvPr id="86" name="直線コネクタ 85">
          <a:extLst>
            <a:ext uri="{FF2B5EF4-FFF2-40B4-BE49-F238E27FC236}">
              <a16:creationId xmlns:a16="http://schemas.microsoft.com/office/drawing/2014/main" id="{CAF7F7BA-1110-4E45-9EA7-A826D4C193B9}"/>
            </a:ext>
          </a:extLst>
        </xdr:cNvPr>
        <xdr:cNvCxnSpPr/>
      </xdr:nvCxnSpPr>
      <xdr:spPr>
        <a:xfrm>
          <a:off x="3673475" y="5077968"/>
          <a:ext cx="628650" cy="4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118491</xdr:rowOff>
    </xdr:from>
    <xdr:to>
      <xdr:col>15</xdr:col>
      <xdr:colOff>187325</xdr:colOff>
      <xdr:row>31</xdr:row>
      <xdr:rowOff>48641</xdr:rowOff>
    </xdr:to>
    <xdr:sp macro="" textlink="">
      <xdr:nvSpPr>
        <xdr:cNvPr id="87" name="楕円 86">
          <a:extLst>
            <a:ext uri="{FF2B5EF4-FFF2-40B4-BE49-F238E27FC236}">
              <a16:creationId xmlns:a16="http://schemas.microsoft.com/office/drawing/2014/main" id="{314740B0-E3C5-4479-AAB8-F31639348A36}"/>
            </a:ext>
          </a:extLst>
        </xdr:cNvPr>
        <xdr:cNvSpPr/>
      </xdr:nvSpPr>
      <xdr:spPr>
        <a:xfrm>
          <a:off x="2930525" y="497941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169291</xdr:rowOff>
    </xdr:from>
    <xdr:to>
      <xdr:col>19</xdr:col>
      <xdr:colOff>136525</xdr:colOff>
      <xdr:row>31</xdr:row>
      <xdr:rowOff>58293</xdr:rowOff>
    </xdr:to>
    <xdr:cxnSp macro="">
      <xdr:nvCxnSpPr>
        <xdr:cNvPr id="88" name="直線コネクタ 87">
          <a:extLst>
            <a:ext uri="{FF2B5EF4-FFF2-40B4-BE49-F238E27FC236}">
              <a16:creationId xmlns:a16="http://schemas.microsoft.com/office/drawing/2014/main" id="{FCE46FA6-37FF-41D0-A4D0-158631DD4213}"/>
            </a:ext>
          </a:extLst>
        </xdr:cNvPr>
        <xdr:cNvCxnSpPr/>
      </xdr:nvCxnSpPr>
      <xdr:spPr>
        <a:xfrm>
          <a:off x="2987675" y="5017516"/>
          <a:ext cx="6858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32131</xdr:rowOff>
    </xdr:from>
    <xdr:to>
      <xdr:col>11</xdr:col>
      <xdr:colOff>187325</xdr:colOff>
      <xdr:row>30</xdr:row>
      <xdr:rowOff>133731</xdr:rowOff>
    </xdr:to>
    <xdr:sp macro="" textlink="">
      <xdr:nvSpPr>
        <xdr:cNvPr id="89" name="楕円 88">
          <a:extLst>
            <a:ext uri="{FF2B5EF4-FFF2-40B4-BE49-F238E27FC236}">
              <a16:creationId xmlns:a16="http://schemas.microsoft.com/office/drawing/2014/main" id="{BF3D8A5B-6DD7-47CA-88AA-B5247551A320}"/>
            </a:ext>
          </a:extLst>
        </xdr:cNvPr>
        <xdr:cNvSpPr/>
      </xdr:nvSpPr>
      <xdr:spPr>
        <a:xfrm>
          <a:off x="2244725" y="488670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82931</xdr:rowOff>
    </xdr:from>
    <xdr:to>
      <xdr:col>15</xdr:col>
      <xdr:colOff>136525</xdr:colOff>
      <xdr:row>30</xdr:row>
      <xdr:rowOff>169291</xdr:rowOff>
    </xdr:to>
    <xdr:cxnSp macro="">
      <xdr:nvCxnSpPr>
        <xdr:cNvPr id="90" name="直線コネクタ 89">
          <a:extLst>
            <a:ext uri="{FF2B5EF4-FFF2-40B4-BE49-F238E27FC236}">
              <a16:creationId xmlns:a16="http://schemas.microsoft.com/office/drawing/2014/main" id="{B6E4461D-47BA-4A3C-8657-A6567E0C0105}"/>
            </a:ext>
          </a:extLst>
        </xdr:cNvPr>
        <xdr:cNvCxnSpPr/>
      </xdr:nvCxnSpPr>
      <xdr:spPr>
        <a:xfrm>
          <a:off x="2301875" y="4943856"/>
          <a:ext cx="6858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151765</xdr:rowOff>
    </xdr:from>
    <xdr:to>
      <xdr:col>7</xdr:col>
      <xdr:colOff>187325</xdr:colOff>
      <xdr:row>30</xdr:row>
      <xdr:rowOff>81915</xdr:rowOff>
    </xdr:to>
    <xdr:sp macro="" textlink="">
      <xdr:nvSpPr>
        <xdr:cNvPr id="91" name="楕円 90">
          <a:extLst>
            <a:ext uri="{FF2B5EF4-FFF2-40B4-BE49-F238E27FC236}">
              <a16:creationId xmlns:a16="http://schemas.microsoft.com/office/drawing/2014/main" id="{B2966D6A-B283-4429-8E17-32ACFD801AD8}"/>
            </a:ext>
          </a:extLst>
        </xdr:cNvPr>
        <xdr:cNvSpPr/>
      </xdr:nvSpPr>
      <xdr:spPr>
        <a:xfrm>
          <a:off x="1558925" y="48475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31115</xdr:rowOff>
    </xdr:from>
    <xdr:to>
      <xdr:col>11</xdr:col>
      <xdr:colOff>136525</xdr:colOff>
      <xdr:row>30</xdr:row>
      <xdr:rowOff>82931</xdr:rowOff>
    </xdr:to>
    <xdr:cxnSp macro="">
      <xdr:nvCxnSpPr>
        <xdr:cNvPr id="92" name="直線コネクタ 91">
          <a:extLst>
            <a:ext uri="{FF2B5EF4-FFF2-40B4-BE49-F238E27FC236}">
              <a16:creationId xmlns:a16="http://schemas.microsoft.com/office/drawing/2014/main" id="{7BE55D33-2891-4DBC-93E7-B87ED5D9653E}"/>
            </a:ext>
          </a:extLst>
        </xdr:cNvPr>
        <xdr:cNvCxnSpPr/>
      </xdr:nvCxnSpPr>
      <xdr:spPr>
        <a:xfrm>
          <a:off x="1616075" y="4885690"/>
          <a:ext cx="685800" cy="5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91076</xdr:rowOff>
    </xdr:from>
    <xdr:ext cx="405111" cy="259045"/>
    <xdr:sp macro="" textlink="">
      <xdr:nvSpPr>
        <xdr:cNvPr id="93" name="n_1aveValue有形固定資産減価償却率">
          <a:extLst>
            <a:ext uri="{FF2B5EF4-FFF2-40B4-BE49-F238E27FC236}">
              <a16:creationId xmlns:a16="http://schemas.microsoft.com/office/drawing/2014/main" id="{8A482C36-DA13-4BF6-BF46-E48FE602A637}"/>
            </a:ext>
          </a:extLst>
        </xdr:cNvPr>
        <xdr:cNvSpPr txBox="1"/>
      </xdr:nvSpPr>
      <xdr:spPr>
        <a:xfrm>
          <a:off x="3474094" y="4783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47896</xdr:rowOff>
    </xdr:from>
    <xdr:ext cx="405111" cy="259045"/>
    <xdr:sp macro="" textlink="">
      <xdr:nvSpPr>
        <xdr:cNvPr id="94" name="n_2aveValue有形固定資産減価償却率">
          <a:extLst>
            <a:ext uri="{FF2B5EF4-FFF2-40B4-BE49-F238E27FC236}">
              <a16:creationId xmlns:a16="http://schemas.microsoft.com/office/drawing/2014/main" id="{B8C2DAEC-2FD6-4FF3-B8E5-41A3CBE268FC}"/>
            </a:ext>
          </a:extLst>
        </xdr:cNvPr>
        <xdr:cNvSpPr txBox="1"/>
      </xdr:nvSpPr>
      <xdr:spPr>
        <a:xfrm>
          <a:off x="2797819" y="474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5" name="n_3aveValue有形固定資産減価償却率">
          <a:extLst>
            <a:ext uri="{FF2B5EF4-FFF2-40B4-BE49-F238E27FC236}">
              <a16:creationId xmlns:a16="http://schemas.microsoft.com/office/drawing/2014/main" id="{4250E74F-D317-49DA-AD79-1EDB74DE632B}"/>
            </a:ext>
          </a:extLst>
        </xdr:cNvPr>
        <xdr:cNvSpPr txBox="1"/>
      </xdr:nvSpPr>
      <xdr:spPr>
        <a:xfrm>
          <a:off x="2112019" y="46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96" name="n_4aveValue有形固定資産減価償却率">
          <a:extLst>
            <a:ext uri="{FF2B5EF4-FFF2-40B4-BE49-F238E27FC236}">
              <a16:creationId xmlns:a16="http://schemas.microsoft.com/office/drawing/2014/main" id="{15213F8E-E9AB-4949-8E7F-5EFD85D6E1ED}"/>
            </a:ext>
          </a:extLst>
        </xdr:cNvPr>
        <xdr:cNvSpPr txBox="1"/>
      </xdr:nvSpPr>
      <xdr:spPr>
        <a:xfrm>
          <a:off x="1426219" y="458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100220</xdr:rowOff>
    </xdr:from>
    <xdr:ext cx="405111" cy="259045"/>
    <xdr:sp macro="" textlink="">
      <xdr:nvSpPr>
        <xdr:cNvPr id="97" name="n_1mainValue有形固定資産減価償却率">
          <a:extLst>
            <a:ext uri="{FF2B5EF4-FFF2-40B4-BE49-F238E27FC236}">
              <a16:creationId xmlns:a16="http://schemas.microsoft.com/office/drawing/2014/main" id="{87280392-1958-4F00-9476-195F3F870EA6}"/>
            </a:ext>
          </a:extLst>
        </xdr:cNvPr>
        <xdr:cNvSpPr txBox="1"/>
      </xdr:nvSpPr>
      <xdr:spPr>
        <a:xfrm>
          <a:off x="3474094" y="512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39768</xdr:rowOff>
    </xdr:from>
    <xdr:ext cx="405111" cy="259045"/>
    <xdr:sp macro="" textlink="">
      <xdr:nvSpPr>
        <xdr:cNvPr id="98" name="n_2mainValue有形固定資産減価償却率">
          <a:extLst>
            <a:ext uri="{FF2B5EF4-FFF2-40B4-BE49-F238E27FC236}">
              <a16:creationId xmlns:a16="http://schemas.microsoft.com/office/drawing/2014/main" id="{1800D848-299F-4282-B1CC-A6A7F199EC02}"/>
            </a:ext>
          </a:extLst>
        </xdr:cNvPr>
        <xdr:cNvSpPr txBox="1"/>
      </xdr:nvSpPr>
      <xdr:spPr>
        <a:xfrm>
          <a:off x="2797819" y="505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124858</xdr:rowOff>
    </xdr:from>
    <xdr:ext cx="405111" cy="259045"/>
    <xdr:sp macro="" textlink="">
      <xdr:nvSpPr>
        <xdr:cNvPr id="99" name="n_3mainValue有形固定資産減価償却率">
          <a:extLst>
            <a:ext uri="{FF2B5EF4-FFF2-40B4-BE49-F238E27FC236}">
              <a16:creationId xmlns:a16="http://schemas.microsoft.com/office/drawing/2014/main" id="{E5CA52F5-A1CF-47E7-A84E-1E3E554077CF}"/>
            </a:ext>
          </a:extLst>
        </xdr:cNvPr>
        <xdr:cNvSpPr txBox="1"/>
      </xdr:nvSpPr>
      <xdr:spPr>
        <a:xfrm>
          <a:off x="2112019" y="49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73042</xdr:rowOff>
    </xdr:from>
    <xdr:ext cx="405111" cy="259045"/>
    <xdr:sp macro="" textlink="">
      <xdr:nvSpPr>
        <xdr:cNvPr id="100" name="n_4mainValue有形固定資産減価償却率">
          <a:extLst>
            <a:ext uri="{FF2B5EF4-FFF2-40B4-BE49-F238E27FC236}">
              <a16:creationId xmlns:a16="http://schemas.microsoft.com/office/drawing/2014/main" id="{04E56379-98E3-43B9-8E45-13C450D9BCB1}"/>
            </a:ext>
          </a:extLst>
        </xdr:cNvPr>
        <xdr:cNvSpPr txBox="1"/>
      </xdr:nvSpPr>
      <xdr:spPr>
        <a:xfrm>
          <a:off x="1426219" y="493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906F15EA-FB96-4948-A5A1-61D888E8411C}"/>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7293E1B8-E390-42AE-AEEE-450EC60C1D3A}"/>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8B312098-A666-45D4-9226-5210814A3F7D}"/>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C4520DC8-A6DB-45BF-8F00-E897E308DECA}"/>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F972AA67-6A5B-4868-B97F-160A9DD27317}"/>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69C0162A-3D3A-42C0-A1F2-DBAF78DBC2A7}"/>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7C61CEC6-455B-4AD4-922A-FFF5F3FDF135}"/>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6C0435A5-A4D8-43E5-8343-BA7E716AC176}"/>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13AC9EB9-10F5-4A4C-8F90-78F85433F59E}"/>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2CB74A8D-028E-4376-8881-F80C63543985}"/>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2107FC46-0097-458C-8F08-E434E6CACE26}"/>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7EBFE4E8-2B93-4E2D-B008-B01A7DCD6C2F}"/>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14953A03-883E-4892-BAA9-3FEB1B87415C}"/>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引き続き、財務負担の平準化を図りつつ、健全性を確保した財政運営に努めていきます。</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23DD9055-3EFF-432C-BA7B-52153A67174A}"/>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77FE737D-1188-4894-B3FC-C4580F0EEB52}"/>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A204F96F-31D0-4C6A-91E4-17C44ECA2560}"/>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38FB5207-AA5B-463F-98A1-028AAA87BDEE}"/>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6EA90A2B-5B5E-4A31-B7D4-47EE937BE978}"/>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490312B6-2AF6-4393-A002-28F3B1AC1E55}"/>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a:extLst>
            <a:ext uri="{FF2B5EF4-FFF2-40B4-BE49-F238E27FC236}">
              <a16:creationId xmlns:a16="http://schemas.microsoft.com/office/drawing/2014/main" id="{3F5CD3ED-B27A-4CE8-B8F1-AD866A918D37}"/>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478CC0D2-EDCF-4CA8-8100-C7C24BB96340}"/>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2" name="テキスト ボックス 121">
          <a:extLst>
            <a:ext uri="{FF2B5EF4-FFF2-40B4-BE49-F238E27FC236}">
              <a16:creationId xmlns:a16="http://schemas.microsoft.com/office/drawing/2014/main" id="{C136A07E-5FE5-47F9-AE6C-7508FACA58FF}"/>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E940A6C5-A494-40BF-8281-0F1FE306A92A}"/>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E7ADE196-FF9A-4774-8C07-DC31276FA3A4}"/>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3687F25A-158A-432F-8C71-9A1DD264E788}"/>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a:extLst>
            <a:ext uri="{FF2B5EF4-FFF2-40B4-BE49-F238E27FC236}">
              <a16:creationId xmlns:a16="http://schemas.microsoft.com/office/drawing/2014/main" id="{EC88027D-D928-47FB-996E-A1E19130B078}"/>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4D8B80F4-B88D-4DB2-A2B6-55D4DE3C4361}"/>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8" name="テキスト ボックス 127">
          <a:extLst>
            <a:ext uri="{FF2B5EF4-FFF2-40B4-BE49-F238E27FC236}">
              <a16:creationId xmlns:a16="http://schemas.microsoft.com/office/drawing/2014/main" id="{88E57239-8A56-4AAC-BFD8-5EB333A274E7}"/>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9DD18104-0C26-4B18-9C98-F2D324A55A8E}"/>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163541</xdr:rowOff>
    </xdr:from>
    <xdr:to>
      <xdr:col>76</xdr:col>
      <xdr:colOff>21589</xdr:colOff>
      <xdr:row>34</xdr:row>
      <xdr:rowOff>80574</xdr:rowOff>
    </xdr:to>
    <xdr:cxnSp macro="">
      <xdr:nvCxnSpPr>
        <xdr:cNvPr id="130" name="直線コネクタ 129">
          <a:extLst>
            <a:ext uri="{FF2B5EF4-FFF2-40B4-BE49-F238E27FC236}">
              <a16:creationId xmlns:a16="http://schemas.microsoft.com/office/drawing/2014/main" id="{412AC93D-70B9-49C3-A8EC-B758E92BBD56}"/>
            </a:ext>
          </a:extLst>
        </xdr:cNvPr>
        <xdr:cNvCxnSpPr/>
      </xdr:nvCxnSpPr>
      <xdr:spPr>
        <a:xfrm flipV="1">
          <a:off x="13326745" y="4208491"/>
          <a:ext cx="1269" cy="138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84401</xdr:rowOff>
    </xdr:from>
    <xdr:ext cx="560923" cy="259045"/>
    <xdr:sp macro="" textlink="">
      <xdr:nvSpPr>
        <xdr:cNvPr id="131" name="債務償還比率最小値テキスト">
          <a:extLst>
            <a:ext uri="{FF2B5EF4-FFF2-40B4-BE49-F238E27FC236}">
              <a16:creationId xmlns:a16="http://schemas.microsoft.com/office/drawing/2014/main" id="{2FD30EB5-505C-4C95-A06E-ABEDF099C6A6}"/>
            </a:ext>
          </a:extLst>
        </xdr:cNvPr>
        <xdr:cNvSpPr txBox="1"/>
      </xdr:nvSpPr>
      <xdr:spPr>
        <a:xfrm>
          <a:off x="13379450" y="55930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80574</xdr:rowOff>
    </xdr:from>
    <xdr:to>
      <xdr:col>76</xdr:col>
      <xdr:colOff>111125</xdr:colOff>
      <xdr:row>34</xdr:row>
      <xdr:rowOff>80574</xdr:rowOff>
    </xdr:to>
    <xdr:cxnSp macro="">
      <xdr:nvCxnSpPr>
        <xdr:cNvPr id="132" name="直線コネクタ 131">
          <a:extLst>
            <a:ext uri="{FF2B5EF4-FFF2-40B4-BE49-F238E27FC236}">
              <a16:creationId xmlns:a16="http://schemas.microsoft.com/office/drawing/2014/main" id="{056209AF-97E9-4243-8446-21C722AE9B5C}"/>
            </a:ext>
          </a:extLst>
        </xdr:cNvPr>
        <xdr:cNvCxnSpPr/>
      </xdr:nvCxnSpPr>
      <xdr:spPr>
        <a:xfrm>
          <a:off x="13255625" y="558919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110218</xdr:rowOff>
    </xdr:from>
    <xdr:ext cx="469744" cy="259045"/>
    <xdr:sp macro="" textlink="">
      <xdr:nvSpPr>
        <xdr:cNvPr id="133" name="債務償還比率最大値テキスト">
          <a:extLst>
            <a:ext uri="{FF2B5EF4-FFF2-40B4-BE49-F238E27FC236}">
              <a16:creationId xmlns:a16="http://schemas.microsoft.com/office/drawing/2014/main" id="{3443BD27-53A9-4FC3-85BE-9454D9E38A8B}"/>
            </a:ext>
          </a:extLst>
        </xdr:cNvPr>
        <xdr:cNvSpPr txBox="1"/>
      </xdr:nvSpPr>
      <xdr:spPr>
        <a:xfrm>
          <a:off x="13379450" y="399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163541</xdr:rowOff>
    </xdr:from>
    <xdr:to>
      <xdr:col>76</xdr:col>
      <xdr:colOff>111125</xdr:colOff>
      <xdr:row>25</xdr:row>
      <xdr:rowOff>163541</xdr:rowOff>
    </xdr:to>
    <xdr:cxnSp macro="">
      <xdr:nvCxnSpPr>
        <xdr:cNvPr id="134" name="直線コネクタ 133">
          <a:extLst>
            <a:ext uri="{FF2B5EF4-FFF2-40B4-BE49-F238E27FC236}">
              <a16:creationId xmlns:a16="http://schemas.microsoft.com/office/drawing/2014/main" id="{8DAEF736-2022-46DE-883E-38D75BF9706B}"/>
            </a:ext>
          </a:extLst>
        </xdr:cNvPr>
        <xdr:cNvCxnSpPr/>
      </xdr:nvCxnSpPr>
      <xdr:spPr>
        <a:xfrm>
          <a:off x="13255625" y="420849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17804</xdr:rowOff>
    </xdr:from>
    <xdr:ext cx="560923" cy="259045"/>
    <xdr:sp macro="" textlink="">
      <xdr:nvSpPr>
        <xdr:cNvPr id="135" name="債務償還比率平均値テキスト">
          <a:extLst>
            <a:ext uri="{FF2B5EF4-FFF2-40B4-BE49-F238E27FC236}">
              <a16:creationId xmlns:a16="http://schemas.microsoft.com/office/drawing/2014/main" id="{54DE3240-89B6-4BB9-B9CC-ED13E13BE3F9}"/>
            </a:ext>
          </a:extLst>
        </xdr:cNvPr>
        <xdr:cNvSpPr txBox="1"/>
      </xdr:nvSpPr>
      <xdr:spPr>
        <a:xfrm>
          <a:off x="13379450" y="4713629"/>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39377</xdr:rowOff>
    </xdr:from>
    <xdr:to>
      <xdr:col>76</xdr:col>
      <xdr:colOff>73025</xdr:colOff>
      <xdr:row>29</xdr:row>
      <xdr:rowOff>140977</xdr:rowOff>
    </xdr:to>
    <xdr:sp macro="" textlink="">
      <xdr:nvSpPr>
        <xdr:cNvPr id="136" name="フローチャート: 判断 135">
          <a:extLst>
            <a:ext uri="{FF2B5EF4-FFF2-40B4-BE49-F238E27FC236}">
              <a16:creationId xmlns:a16="http://schemas.microsoft.com/office/drawing/2014/main" id="{5B7E21CC-6E32-4660-95EA-B6A7BC68A178}"/>
            </a:ext>
          </a:extLst>
        </xdr:cNvPr>
        <xdr:cNvSpPr/>
      </xdr:nvSpPr>
      <xdr:spPr>
        <a:xfrm>
          <a:off x="13293725" y="473520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41656</xdr:rowOff>
    </xdr:from>
    <xdr:to>
      <xdr:col>72</xdr:col>
      <xdr:colOff>123825</xdr:colOff>
      <xdr:row>29</xdr:row>
      <xdr:rowOff>143256</xdr:rowOff>
    </xdr:to>
    <xdr:sp macro="" textlink="">
      <xdr:nvSpPr>
        <xdr:cNvPr id="137" name="フローチャート: 判断 136">
          <a:extLst>
            <a:ext uri="{FF2B5EF4-FFF2-40B4-BE49-F238E27FC236}">
              <a16:creationId xmlns:a16="http://schemas.microsoft.com/office/drawing/2014/main" id="{6495F3DD-B67F-4CC0-98E1-0B7AF5A4C050}"/>
            </a:ext>
          </a:extLst>
        </xdr:cNvPr>
        <xdr:cNvSpPr/>
      </xdr:nvSpPr>
      <xdr:spPr>
        <a:xfrm>
          <a:off x="12646025" y="47406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26543</xdr:rowOff>
    </xdr:from>
    <xdr:to>
      <xdr:col>68</xdr:col>
      <xdr:colOff>123825</xdr:colOff>
      <xdr:row>29</xdr:row>
      <xdr:rowOff>128143</xdr:rowOff>
    </xdr:to>
    <xdr:sp macro="" textlink="">
      <xdr:nvSpPr>
        <xdr:cNvPr id="138" name="フローチャート: 判断 137">
          <a:extLst>
            <a:ext uri="{FF2B5EF4-FFF2-40B4-BE49-F238E27FC236}">
              <a16:creationId xmlns:a16="http://schemas.microsoft.com/office/drawing/2014/main" id="{E021214E-8B0D-4DBF-B420-F3DB4C4A4F9D}"/>
            </a:ext>
          </a:extLst>
        </xdr:cNvPr>
        <xdr:cNvSpPr/>
      </xdr:nvSpPr>
      <xdr:spPr>
        <a:xfrm>
          <a:off x="11960225" y="47255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43815</xdr:rowOff>
    </xdr:from>
    <xdr:to>
      <xdr:col>64</xdr:col>
      <xdr:colOff>123825</xdr:colOff>
      <xdr:row>29</xdr:row>
      <xdr:rowOff>145415</xdr:rowOff>
    </xdr:to>
    <xdr:sp macro="" textlink="">
      <xdr:nvSpPr>
        <xdr:cNvPr id="139" name="フローチャート: 判断 138">
          <a:extLst>
            <a:ext uri="{FF2B5EF4-FFF2-40B4-BE49-F238E27FC236}">
              <a16:creationId xmlns:a16="http://schemas.microsoft.com/office/drawing/2014/main" id="{D6A5136F-966B-42DD-9C2C-A29A627EE684}"/>
            </a:ext>
          </a:extLst>
        </xdr:cNvPr>
        <xdr:cNvSpPr/>
      </xdr:nvSpPr>
      <xdr:spPr>
        <a:xfrm>
          <a:off x="11274425" y="4742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69483</xdr:rowOff>
    </xdr:from>
    <xdr:to>
      <xdr:col>60</xdr:col>
      <xdr:colOff>123825</xdr:colOff>
      <xdr:row>29</xdr:row>
      <xdr:rowOff>171083</xdr:rowOff>
    </xdr:to>
    <xdr:sp macro="" textlink="">
      <xdr:nvSpPr>
        <xdr:cNvPr id="140" name="フローチャート: 判断 139">
          <a:extLst>
            <a:ext uri="{FF2B5EF4-FFF2-40B4-BE49-F238E27FC236}">
              <a16:creationId xmlns:a16="http://schemas.microsoft.com/office/drawing/2014/main" id="{CE085AA1-7A98-4C1F-8F82-43EA2BDB63CC}"/>
            </a:ext>
          </a:extLst>
        </xdr:cNvPr>
        <xdr:cNvSpPr/>
      </xdr:nvSpPr>
      <xdr:spPr>
        <a:xfrm>
          <a:off x="10588625" y="47621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BEC9339-ACC0-44DB-B0B5-5B93DE02D081}"/>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70564AE-6D9F-461C-855A-5AF9D2E7F1E9}"/>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943C79CB-A593-452E-A91A-5E7CE9DF397A}"/>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BDC13A1C-9B37-417B-BEBB-E460012B61BE}"/>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AF70AC3A-16ED-4C50-B7E7-2BD680B4A206}"/>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110532</xdr:rowOff>
    </xdr:from>
    <xdr:to>
      <xdr:col>76</xdr:col>
      <xdr:colOff>73025</xdr:colOff>
      <xdr:row>27</xdr:row>
      <xdr:rowOff>40682</xdr:rowOff>
    </xdr:to>
    <xdr:sp macro="" textlink="">
      <xdr:nvSpPr>
        <xdr:cNvPr id="146" name="楕円 145">
          <a:extLst>
            <a:ext uri="{FF2B5EF4-FFF2-40B4-BE49-F238E27FC236}">
              <a16:creationId xmlns:a16="http://schemas.microsoft.com/office/drawing/2014/main" id="{0E97CC00-B35C-4588-953D-C484B771C5F1}"/>
            </a:ext>
          </a:extLst>
        </xdr:cNvPr>
        <xdr:cNvSpPr/>
      </xdr:nvSpPr>
      <xdr:spPr>
        <a:xfrm>
          <a:off x="13293725" y="431740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133409</xdr:rowOff>
    </xdr:from>
    <xdr:ext cx="469744" cy="259045"/>
    <xdr:sp macro="" textlink="">
      <xdr:nvSpPr>
        <xdr:cNvPr id="147" name="債務償還比率該当値テキスト">
          <a:extLst>
            <a:ext uri="{FF2B5EF4-FFF2-40B4-BE49-F238E27FC236}">
              <a16:creationId xmlns:a16="http://schemas.microsoft.com/office/drawing/2014/main" id="{625C3604-526F-41C4-A99C-B8B19A02CFAB}"/>
            </a:ext>
          </a:extLst>
        </xdr:cNvPr>
        <xdr:cNvSpPr txBox="1"/>
      </xdr:nvSpPr>
      <xdr:spPr>
        <a:xfrm>
          <a:off x="13379450" y="418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96619</xdr:rowOff>
    </xdr:from>
    <xdr:to>
      <xdr:col>72</xdr:col>
      <xdr:colOff>123825</xdr:colOff>
      <xdr:row>27</xdr:row>
      <xdr:rowOff>26769</xdr:rowOff>
    </xdr:to>
    <xdr:sp macro="" textlink="">
      <xdr:nvSpPr>
        <xdr:cNvPr id="148" name="楕円 147">
          <a:extLst>
            <a:ext uri="{FF2B5EF4-FFF2-40B4-BE49-F238E27FC236}">
              <a16:creationId xmlns:a16="http://schemas.microsoft.com/office/drawing/2014/main" id="{2C1D2FF5-3CA5-44D0-BB19-6A871C8EBFDA}"/>
            </a:ext>
          </a:extLst>
        </xdr:cNvPr>
        <xdr:cNvSpPr/>
      </xdr:nvSpPr>
      <xdr:spPr>
        <a:xfrm>
          <a:off x="12646025" y="43066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147419</xdr:rowOff>
    </xdr:from>
    <xdr:to>
      <xdr:col>76</xdr:col>
      <xdr:colOff>22225</xdr:colOff>
      <xdr:row>26</xdr:row>
      <xdr:rowOff>161332</xdr:rowOff>
    </xdr:to>
    <xdr:cxnSp macro="">
      <xdr:nvCxnSpPr>
        <xdr:cNvPr id="149" name="直線コネクタ 148">
          <a:extLst>
            <a:ext uri="{FF2B5EF4-FFF2-40B4-BE49-F238E27FC236}">
              <a16:creationId xmlns:a16="http://schemas.microsoft.com/office/drawing/2014/main" id="{6D94304B-46F1-4E1A-9377-0B7B3DD6B094}"/>
            </a:ext>
          </a:extLst>
        </xdr:cNvPr>
        <xdr:cNvCxnSpPr/>
      </xdr:nvCxnSpPr>
      <xdr:spPr>
        <a:xfrm>
          <a:off x="12693650" y="4354294"/>
          <a:ext cx="638175" cy="2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90262</xdr:rowOff>
    </xdr:from>
    <xdr:to>
      <xdr:col>68</xdr:col>
      <xdr:colOff>123825</xdr:colOff>
      <xdr:row>27</xdr:row>
      <xdr:rowOff>20412</xdr:rowOff>
    </xdr:to>
    <xdr:sp macro="" textlink="">
      <xdr:nvSpPr>
        <xdr:cNvPr id="150" name="楕円 149">
          <a:extLst>
            <a:ext uri="{FF2B5EF4-FFF2-40B4-BE49-F238E27FC236}">
              <a16:creationId xmlns:a16="http://schemas.microsoft.com/office/drawing/2014/main" id="{8D709679-7C00-409A-A9D4-EF2169F7E40F}"/>
            </a:ext>
          </a:extLst>
        </xdr:cNvPr>
        <xdr:cNvSpPr/>
      </xdr:nvSpPr>
      <xdr:spPr>
        <a:xfrm>
          <a:off x="11960225" y="42971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141062</xdr:rowOff>
    </xdr:from>
    <xdr:to>
      <xdr:col>72</xdr:col>
      <xdr:colOff>73025</xdr:colOff>
      <xdr:row>26</xdr:row>
      <xdr:rowOff>147419</xdr:rowOff>
    </xdr:to>
    <xdr:cxnSp macro="">
      <xdr:nvCxnSpPr>
        <xdr:cNvPr id="151" name="直線コネクタ 150">
          <a:extLst>
            <a:ext uri="{FF2B5EF4-FFF2-40B4-BE49-F238E27FC236}">
              <a16:creationId xmlns:a16="http://schemas.microsoft.com/office/drawing/2014/main" id="{799FD53E-DF97-4401-825D-8E7187B52B07}"/>
            </a:ext>
          </a:extLst>
        </xdr:cNvPr>
        <xdr:cNvCxnSpPr/>
      </xdr:nvCxnSpPr>
      <xdr:spPr>
        <a:xfrm>
          <a:off x="12007850" y="4354287"/>
          <a:ext cx="6858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99378</xdr:rowOff>
    </xdr:from>
    <xdr:to>
      <xdr:col>64</xdr:col>
      <xdr:colOff>123825</xdr:colOff>
      <xdr:row>27</xdr:row>
      <xdr:rowOff>29528</xdr:rowOff>
    </xdr:to>
    <xdr:sp macro="" textlink="">
      <xdr:nvSpPr>
        <xdr:cNvPr id="152" name="楕円 151">
          <a:extLst>
            <a:ext uri="{FF2B5EF4-FFF2-40B4-BE49-F238E27FC236}">
              <a16:creationId xmlns:a16="http://schemas.microsoft.com/office/drawing/2014/main" id="{96592711-2929-47F0-A1DC-A1FDD181E2D9}"/>
            </a:ext>
          </a:extLst>
        </xdr:cNvPr>
        <xdr:cNvSpPr/>
      </xdr:nvSpPr>
      <xdr:spPr>
        <a:xfrm>
          <a:off x="11274425" y="431260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141062</xdr:rowOff>
    </xdr:from>
    <xdr:to>
      <xdr:col>68</xdr:col>
      <xdr:colOff>73025</xdr:colOff>
      <xdr:row>26</xdr:row>
      <xdr:rowOff>150178</xdr:rowOff>
    </xdr:to>
    <xdr:cxnSp macro="">
      <xdr:nvCxnSpPr>
        <xdr:cNvPr id="153" name="直線コネクタ 152">
          <a:extLst>
            <a:ext uri="{FF2B5EF4-FFF2-40B4-BE49-F238E27FC236}">
              <a16:creationId xmlns:a16="http://schemas.microsoft.com/office/drawing/2014/main" id="{A1FB7F3F-AB01-4B41-B611-FB46F31A36BB}"/>
            </a:ext>
          </a:extLst>
        </xdr:cNvPr>
        <xdr:cNvCxnSpPr/>
      </xdr:nvCxnSpPr>
      <xdr:spPr>
        <a:xfrm flipV="1">
          <a:off x="11322050" y="4354287"/>
          <a:ext cx="685800" cy="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63874</xdr:rowOff>
    </xdr:from>
    <xdr:to>
      <xdr:col>60</xdr:col>
      <xdr:colOff>123825</xdr:colOff>
      <xdr:row>26</xdr:row>
      <xdr:rowOff>165474</xdr:rowOff>
    </xdr:to>
    <xdr:sp macro="" textlink="">
      <xdr:nvSpPr>
        <xdr:cNvPr id="154" name="楕円 153">
          <a:extLst>
            <a:ext uri="{FF2B5EF4-FFF2-40B4-BE49-F238E27FC236}">
              <a16:creationId xmlns:a16="http://schemas.microsoft.com/office/drawing/2014/main" id="{445A692D-1005-4BC8-9343-A8F2FDF3460E}"/>
            </a:ext>
          </a:extLst>
        </xdr:cNvPr>
        <xdr:cNvSpPr/>
      </xdr:nvSpPr>
      <xdr:spPr>
        <a:xfrm>
          <a:off x="10588625" y="42770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114674</xdr:rowOff>
    </xdr:from>
    <xdr:to>
      <xdr:col>64</xdr:col>
      <xdr:colOff>73025</xdr:colOff>
      <xdr:row>26</xdr:row>
      <xdr:rowOff>150178</xdr:rowOff>
    </xdr:to>
    <xdr:cxnSp macro="">
      <xdr:nvCxnSpPr>
        <xdr:cNvPr id="155" name="直線コネクタ 154">
          <a:extLst>
            <a:ext uri="{FF2B5EF4-FFF2-40B4-BE49-F238E27FC236}">
              <a16:creationId xmlns:a16="http://schemas.microsoft.com/office/drawing/2014/main" id="{83F37C23-0400-4BEC-BF4E-393D64C438FE}"/>
            </a:ext>
          </a:extLst>
        </xdr:cNvPr>
        <xdr:cNvCxnSpPr/>
      </xdr:nvCxnSpPr>
      <xdr:spPr>
        <a:xfrm>
          <a:off x="10636250" y="4324724"/>
          <a:ext cx="685800" cy="3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134383</xdr:rowOff>
    </xdr:from>
    <xdr:ext cx="560923" cy="259045"/>
    <xdr:sp macro="" textlink="">
      <xdr:nvSpPr>
        <xdr:cNvPr id="156" name="n_1aveValue債務償還比率">
          <a:extLst>
            <a:ext uri="{FF2B5EF4-FFF2-40B4-BE49-F238E27FC236}">
              <a16:creationId xmlns:a16="http://schemas.microsoft.com/office/drawing/2014/main" id="{C3340C95-B518-4A03-8E8B-D74BF28E150B}"/>
            </a:ext>
          </a:extLst>
        </xdr:cNvPr>
        <xdr:cNvSpPr txBox="1"/>
      </xdr:nvSpPr>
      <xdr:spPr>
        <a:xfrm>
          <a:off x="12441763" y="48302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119270</xdr:rowOff>
    </xdr:from>
    <xdr:ext cx="560923" cy="259045"/>
    <xdr:sp macro="" textlink="">
      <xdr:nvSpPr>
        <xdr:cNvPr id="157" name="n_2aveValue債務償還比率">
          <a:extLst>
            <a:ext uri="{FF2B5EF4-FFF2-40B4-BE49-F238E27FC236}">
              <a16:creationId xmlns:a16="http://schemas.microsoft.com/office/drawing/2014/main" id="{707EDDCE-343C-4374-9070-2C21D39BA4B6}"/>
            </a:ext>
          </a:extLst>
        </xdr:cNvPr>
        <xdr:cNvSpPr txBox="1"/>
      </xdr:nvSpPr>
      <xdr:spPr>
        <a:xfrm>
          <a:off x="11765488" y="48182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136542</xdr:rowOff>
    </xdr:from>
    <xdr:ext cx="560923" cy="259045"/>
    <xdr:sp macro="" textlink="">
      <xdr:nvSpPr>
        <xdr:cNvPr id="158" name="n_3aveValue債務償還比率">
          <a:extLst>
            <a:ext uri="{FF2B5EF4-FFF2-40B4-BE49-F238E27FC236}">
              <a16:creationId xmlns:a16="http://schemas.microsoft.com/office/drawing/2014/main" id="{D53304EF-4695-442E-9699-A82E932E97E1}"/>
            </a:ext>
          </a:extLst>
        </xdr:cNvPr>
        <xdr:cNvSpPr txBox="1"/>
      </xdr:nvSpPr>
      <xdr:spPr>
        <a:xfrm>
          <a:off x="11079688" y="48355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162210</xdr:rowOff>
    </xdr:from>
    <xdr:ext cx="560923" cy="259045"/>
    <xdr:sp macro="" textlink="">
      <xdr:nvSpPr>
        <xdr:cNvPr id="159" name="n_4aveValue債務償還比率">
          <a:extLst>
            <a:ext uri="{FF2B5EF4-FFF2-40B4-BE49-F238E27FC236}">
              <a16:creationId xmlns:a16="http://schemas.microsoft.com/office/drawing/2014/main" id="{C1D58F3C-FF58-43ED-89AE-BDE24103A2A0}"/>
            </a:ext>
          </a:extLst>
        </xdr:cNvPr>
        <xdr:cNvSpPr txBox="1"/>
      </xdr:nvSpPr>
      <xdr:spPr>
        <a:xfrm>
          <a:off x="10393888" y="48548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43296</xdr:rowOff>
    </xdr:from>
    <xdr:ext cx="469744" cy="259045"/>
    <xdr:sp macro="" textlink="">
      <xdr:nvSpPr>
        <xdr:cNvPr id="160" name="n_1mainValue債務償還比率">
          <a:extLst>
            <a:ext uri="{FF2B5EF4-FFF2-40B4-BE49-F238E27FC236}">
              <a16:creationId xmlns:a16="http://schemas.microsoft.com/office/drawing/2014/main" id="{00502BCA-08CF-4ABC-96E3-3C86C9B0D14A}"/>
            </a:ext>
          </a:extLst>
        </xdr:cNvPr>
        <xdr:cNvSpPr txBox="1"/>
      </xdr:nvSpPr>
      <xdr:spPr>
        <a:xfrm>
          <a:off x="12465127" y="409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36939</xdr:rowOff>
    </xdr:from>
    <xdr:ext cx="469744" cy="259045"/>
    <xdr:sp macro="" textlink="">
      <xdr:nvSpPr>
        <xdr:cNvPr id="161" name="n_2mainValue債務償還比率">
          <a:extLst>
            <a:ext uri="{FF2B5EF4-FFF2-40B4-BE49-F238E27FC236}">
              <a16:creationId xmlns:a16="http://schemas.microsoft.com/office/drawing/2014/main" id="{DD787B63-B90B-49CF-BD61-901A66CB6A9D}"/>
            </a:ext>
          </a:extLst>
        </xdr:cNvPr>
        <xdr:cNvSpPr txBox="1"/>
      </xdr:nvSpPr>
      <xdr:spPr>
        <a:xfrm>
          <a:off x="11788852" y="408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46055</xdr:rowOff>
    </xdr:from>
    <xdr:ext cx="469744" cy="259045"/>
    <xdr:sp macro="" textlink="">
      <xdr:nvSpPr>
        <xdr:cNvPr id="162" name="n_3mainValue債務償還比率">
          <a:extLst>
            <a:ext uri="{FF2B5EF4-FFF2-40B4-BE49-F238E27FC236}">
              <a16:creationId xmlns:a16="http://schemas.microsoft.com/office/drawing/2014/main" id="{95CFB4CC-C06B-406B-A5B5-AB39FFBB354E}"/>
            </a:ext>
          </a:extLst>
        </xdr:cNvPr>
        <xdr:cNvSpPr txBox="1"/>
      </xdr:nvSpPr>
      <xdr:spPr>
        <a:xfrm>
          <a:off x="11103052" y="40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10551</xdr:rowOff>
    </xdr:from>
    <xdr:ext cx="469744" cy="259045"/>
    <xdr:sp macro="" textlink="">
      <xdr:nvSpPr>
        <xdr:cNvPr id="163" name="n_4mainValue債務償還比率">
          <a:extLst>
            <a:ext uri="{FF2B5EF4-FFF2-40B4-BE49-F238E27FC236}">
              <a16:creationId xmlns:a16="http://schemas.microsoft.com/office/drawing/2014/main" id="{AB7C9EF1-2773-4D5C-A8A7-F4B28A7C8953}"/>
            </a:ext>
          </a:extLst>
        </xdr:cNvPr>
        <xdr:cNvSpPr txBox="1"/>
      </xdr:nvSpPr>
      <xdr:spPr>
        <a:xfrm>
          <a:off x="10417252" y="405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7912347D-256F-4A38-907E-D790A1368768}"/>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E9CD91A0-556A-4CC3-890A-6AB95D7C88F7}"/>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3A175E28-BD73-43C9-BE64-13A144CAEBFD}"/>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F8BD74E8-0BEB-4540-9CBF-A8C3C77AFD2A}"/>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066CD491-C790-4BAA-9650-CBFBB5FAF203}"/>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44DA5FD4-7359-41E6-A994-A6B40728E347}"/>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B1D346B-F215-4BC6-9A6D-C348814FFDD2}"/>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5D2E255-FA18-4B79-AB25-E34132312EE9}"/>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BE046ED-90D0-4908-B378-35D6631044AA}"/>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A5C6301-5F8A-4EBC-992A-82BBDFF1AF15}"/>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137F1F9-598C-46AE-B623-26DCA55DA295}"/>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7AE3881-4341-46A1-913E-F8A9BC83F37B}"/>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31CF3B4-8C0D-4AAF-B935-19F821E75846}"/>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C9521D7-2102-41C0-80CC-BC9079637D54}"/>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128DA66-08D8-4390-A2B4-D20E9ACAE3CA}"/>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7443BD5-01CE-4725-AA2E-EC5437CC3E44}"/>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708,155
694,255
789.95
431,751,201
414,502,028
11,928,941
201,342,926
336,865,675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6E470DA-1A1F-4569-8617-5DCEF43D09E1}"/>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40C7F13-7E88-46D7-B4C8-94E837BC6F0B}"/>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3506839-7BFF-41D1-A3D6-0CFF2AF702E8}"/>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5DAF062-A766-4D37-AACD-E9D264850D5A}"/>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25823B5-E157-4439-87CB-414C949D24C0}"/>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FE733EE-2C00-45A5-86B6-E2200C4109A8}"/>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15C2C29-236C-46F1-82FB-F6F63EDE61F1}"/>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E53A0A6-B5C3-49B0-8F02-04B407A06345}"/>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4630271-6DA6-40AD-A5C8-D06E81879CB6}"/>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6B11470-9B78-4A5F-92C4-635C210FCD27}"/>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0A68B2C-DB94-45AB-9C50-303FF7F81CFE}"/>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D3C01B9-BE69-4BE6-96FB-1BAD2DF29137}"/>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EAB1019-E9A3-4A5C-8822-5B1DB86D8E96}"/>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B6352B4-618F-45A7-ABE2-EEF234052301}"/>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F90E6C8-C9F7-4A54-A887-BCEF52F3A3B2}"/>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730D770-39FB-4B9F-9249-585593915271}"/>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2D67C17-D862-41E2-AA57-A2FEF5A40C00}"/>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EAC7753-5334-4631-BF28-E405F367DCBC}"/>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E78C578-E387-4E98-A6FD-4659292D044C}"/>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56741CA-C6E6-45C9-953C-B4DC67580027}"/>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8E1181B-F5EE-4BDC-99DF-878465B01A86}"/>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2631587-D1F7-4CF1-B81B-ECA5A648930D}"/>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06ABA9B-CF49-4E2D-A63F-7D8F4EE30040}"/>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1ACB4FF-618A-4C1D-BEC6-7FB761AA1405}"/>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9EB1ECE-7F8F-4CCA-AFE1-90FF15A1B734}"/>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5244B02-6FC8-4D33-9D23-B4CE9350BB0B}"/>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EA50358-5B21-4122-A1CF-119E760C876D}"/>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C5F15B6-4AEC-4649-899F-634E62B989C8}"/>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7FCDC49-0D44-4977-9F6A-B5B273EA6338}"/>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B2DBB74-1228-45C6-B9C9-14979FC48EFD}"/>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A016C3E-50DE-4E71-B1D1-DDDB852DE475}"/>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EF35EED-935A-4D2F-A947-6C8832003C83}"/>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EFAD879D-7240-4884-8432-913C842391EA}"/>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B769F9C4-2658-49E4-AB03-0A471F21F7CC}"/>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296B6666-257B-4095-964B-4335C55737AB}"/>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5959E1B4-A2F4-4FD2-973A-5A2F8379ED00}"/>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ACE3751F-D41B-43AE-837B-AB2ECE225BA7}"/>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5870202B-4F21-4195-B3CB-36238BFDB7BC}"/>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27C23B13-C01E-4537-A5EE-776569F7785B}"/>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AD833D4-03AD-4A8F-A2EE-C9BDE2D40251}"/>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6E763246-1C58-4B96-83EC-C05F6235C06E}"/>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15278E1A-CC17-484F-8BC1-94F4FAE716F7}"/>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32BF0F69-8FE8-4170-B15F-4D491524843D}"/>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103632</xdr:rowOff>
    </xdr:from>
    <xdr:to>
      <xdr:col>24</xdr:col>
      <xdr:colOff>62865</xdr:colOff>
      <xdr:row>42</xdr:row>
      <xdr:rowOff>19050</xdr:rowOff>
    </xdr:to>
    <xdr:cxnSp macro="">
      <xdr:nvCxnSpPr>
        <xdr:cNvPr id="55" name="直線コネクタ 54">
          <a:extLst>
            <a:ext uri="{FF2B5EF4-FFF2-40B4-BE49-F238E27FC236}">
              <a16:creationId xmlns:a16="http://schemas.microsoft.com/office/drawing/2014/main" id="{7AB8A1AF-DEE3-43BB-A82F-629F905AC4CA}"/>
            </a:ext>
          </a:extLst>
        </xdr:cNvPr>
        <xdr:cNvCxnSpPr/>
      </xdr:nvCxnSpPr>
      <xdr:spPr>
        <a:xfrm flipV="1">
          <a:off x="4180840" y="5612257"/>
          <a:ext cx="0" cy="120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405111" cy="259045"/>
    <xdr:sp macro="" textlink="">
      <xdr:nvSpPr>
        <xdr:cNvPr id="56" name="【道路】&#10;有形固定資産減価償却率最小値テキスト">
          <a:extLst>
            <a:ext uri="{FF2B5EF4-FFF2-40B4-BE49-F238E27FC236}">
              <a16:creationId xmlns:a16="http://schemas.microsoft.com/office/drawing/2014/main" id="{DF9DC5B2-6998-4991-AF77-0DA91AC3B264}"/>
            </a:ext>
          </a:extLst>
        </xdr:cNvPr>
        <xdr:cNvSpPr txBox="1"/>
      </xdr:nvSpPr>
      <xdr:spPr>
        <a:xfrm>
          <a:off x="4219575"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7" name="直線コネクタ 56">
          <a:extLst>
            <a:ext uri="{FF2B5EF4-FFF2-40B4-BE49-F238E27FC236}">
              <a16:creationId xmlns:a16="http://schemas.microsoft.com/office/drawing/2014/main" id="{3F810468-57E3-42C4-A496-3DB46794CA86}"/>
            </a:ext>
          </a:extLst>
        </xdr:cNvPr>
        <xdr:cNvCxnSpPr/>
      </xdr:nvCxnSpPr>
      <xdr:spPr>
        <a:xfrm>
          <a:off x="4105275" y="6819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50309</xdr:rowOff>
    </xdr:from>
    <xdr:ext cx="405111" cy="259045"/>
    <xdr:sp macro="" textlink="">
      <xdr:nvSpPr>
        <xdr:cNvPr id="58" name="【道路】&#10;有形固定資産減価償却率最大値テキスト">
          <a:extLst>
            <a:ext uri="{FF2B5EF4-FFF2-40B4-BE49-F238E27FC236}">
              <a16:creationId xmlns:a16="http://schemas.microsoft.com/office/drawing/2014/main" id="{89156B02-D6E3-492D-8A3B-DB464DFC3071}"/>
            </a:ext>
          </a:extLst>
        </xdr:cNvPr>
        <xdr:cNvSpPr txBox="1"/>
      </xdr:nvSpPr>
      <xdr:spPr>
        <a:xfrm>
          <a:off x="4219575" y="53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103632</xdr:rowOff>
    </xdr:from>
    <xdr:to>
      <xdr:col>24</xdr:col>
      <xdr:colOff>152400</xdr:colOff>
      <xdr:row>34</xdr:row>
      <xdr:rowOff>103632</xdr:rowOff>
    </xdr:to>
    <xdr:cxnSp macro="">
      <xdr:nvCxnSpPr>
        <xdr:cNvPr id="59" name="直線コネクタ 58">
          <a:extLst>
            <a:ext uri="{FF2B5EF4-FFF2-40B4-BE49-F238E27FC236}">
              <a16:creationId xmlns:a16="http://schemas.microsoft.com/office/drawing/2014/main" id="{C6714063-EB58-4CCB-8CC3-54AEF1989CEC}"/>
            </a:ext>
          </a:extLst>
        </xdr:cNvPr>
        <xdr:cNvCxnSpPr/>
      </xdr:nvCxnSpPr>
      <xdr:spPr>
        <a:xfrm>
          <a:off x="4105275" y="56122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163847</xdr:rowOff>
    </xdr:from>
    <xdr:ext cx="405111" cy="259045"/>
    <xdr:sp macro="" textlink="">
      <xdr:nvSpPr>
        <xdr:cNvPr id="60" name="【道路】&#10;有形固定資産減価償却率平均値テキスト">
          <a:extLst>
            <a:ext uri="{FF2B5EF4-FFF2-40B4-BE49-F238E27FC236}">
              <a16:creationId xmlns:a16="http://schemas.microsoft.com/office/drawing/2014/main" id="{E4322F94-24DE-459C-8748-4FE8853E7AC0}"/>
            </a:ext>
          </a:extLst>
        </xdr:cNvPr>
        <xdr:cNvSpPr txBox="1"/>
      </xdr:nvSpPr>
      <xdr:spPr>
        <a:xfrm>
          <a:off x="4219575"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61" name="フローチャート: 判断 60">
          <a:extLst>
            <a:ext uri="{FF2B5EF4-FFF2-40B4-BE49-F238E27FC236}">
              <a16:creationId xmlns:a16="http://schemas.microsoft.com/office/drawing/2014/main" id="{5AE62AED-F354-4E9B-831B-DF581A2791C7}"/>
            </a:ext>
          </a:extLst>
        </xdr:cNvPr>
        <xdr:cNvSpPr/>
      </xdr:nvSpPr>
      <xdr:spPr>
        <a:xfrm>
          <a:off x="4124325" y="63258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151130</xdr:rowOff>
    </xdr:from>
    <xdr:to>
      <xdr:col>20</xdr:col>
      <xdr:colOff>38100</xdr:colOff>
      <xdr:row>39</xdr:row>
      <xdr:rowOff>81280</xdr:rowOff>
    </xdr:to>
    <xdr:sp macro="" textlink="">
      <xdr:nvSpPr>
        <xdr:cNvPr id="62" name="フローチャート: 判断 61">
          <a:extLst>
            <a:ext uri="{FF2B5EF4-FFF2-40B4-BE49-F238E27FC236}">
              <a16:creationId xmlns:a16="http://schemas.microsoft.com/office/drawing/2014/main" id="{E80F57F0-F9FE-441E-BD11-A8B88A631123}"/>
            </a:ext>
          </a:extLst>
        </xdr:cNvPr>
        <xdr:cNvSpPr/>
      </xdr:nvSpPr>
      <xdr:spPr>
        <a:xfrm>
          <a:off x="3381375" y="63042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162560</xdr:rowOff>
    </xdr:from>
    <xdr:to>
      <xdr:col>15</xdr:col>
      <xdr:colOff>101600</xdr:colOff>
      <xdr:row>39</xdr:row>
      <xdr:rowOff>92710</xdr:rowOff>
    </xdr:to>
    <xdr:sp macro="" textlink="">
      <xdr:nvSpPr>
        <xdr:cNvPr id="63" name="フローチャート: 判断 62">
          <a:extLst>
            <a:ext uri="{FF2B5EF4-FFF2-40B4-BE49-F238E27FC236}">
              <a16:creationId xmlns:a16="http://schemas.microsoft.com/office/drawing/2014/main" id="{35E804B4-CEC1-42A9-8213-8B78FE1A46D3}"/>
            </a:ext>
          </a:extLst>
        </xdr:cNvPr>
        <xdr:cNvSpPr/>
      </xdr:nvSpPr>
      <xdr:spPr>
        <a:xfrm>
          <a:off x="2571750" y="63125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135128</xdr:rowOff>
    </xdr:from>
    <xdr:to>
      <xdr:col>10</xdr:col>
      <xdr:colOff>165100</xdr:colOff>
      <xdr:row>39</xdr:row>
      <xdr:rowOff>65278</xdr:rowOff>
    </xdr:to>
    <xdr:sp macro="" textlink="">
      <xdr:nvSpPr>
        <xdr:cNvPr id="64" name="フローチャート: 判断 63">
          <a:extLst>
            <a:ext uri="{FF2B5EF4-FFF2-40B4-BE49-F238E27FC236}">
              <a16:creationId xmlns:a16="http://schemas.microsoft.com/office/drawing/2014/main" id="{1EEA32A4-E697-4F77-B15E-829A34295A9D}"/>
            </a:ext>
          </a:extLst>
        </xdr:cNvPr>
        <xdr:cNvSpPr/>
      </xdr:nvSpPr>
      <xdr:spPr>
        <a:xfrm>
          <a:off x="1781175" y="628827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144272</xdr:rowOff>
    </xdr:from>
    <xdr:to>
      <xdr:col>6</xdr:col>
      <xdr:colOff>38100</xdr:colOff>
      <xdr:row>39</xdr:row>
      <xdr:rowOff>74422</xdr:rowOff>
    </xdr:to>
    <xdr:sp macro="" textlink="">
      <xdr:nvSpPr>
        <xdr:cNvPr id="65" name="フローチャート: 判断 64">
          <a:extLst>
            <a:ext uri="{FF2B5EF4-FFF2-40B4-BE49-F238E27FC236}">
              <a16:creationId xmlns:a16="http://schemas.microsoft.com/office/drawing/2014/main" id="{E6C891F7-BF23-48A5-B9D9-7E83904E5368}"/>
            </a:ext>
          </a:extLst>
        </xdr:cNvPr>
        <xdr:cNvSpPr/>
      </xdr:nvSpPr>
      <xdr:spPr>
        <a:xfrm>
          <a:off x="981075" y="62942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6C408F6-73AA-48B5-9DBB-ED94D51F0DFD}"/>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2BB7284-FA44-4A02-B9B6-0EB9A1D20803}"/>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D725421-A414-4950-8DC8-42285A2A043A}"/>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E2652D7-5EAA-4F79-B70B-E3F82CE4E3DB}"/>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FD6895E-D8C2-4793-81DA-E4D63C7308B2}"/>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75692</xdr:rowOff>
    </xdr:from>
    <xdr:to>
      <xdr:col>24</xdr:col>
      <xdr:colOff>114300</xdr:colOff>
      <xdr:row>39</xdr:row>
      <xdr:rowOff>5842</xdr:rowOff>
    </xdr:to>
    <xdr:sp macro="" textlink="">
      <xdr:nvSpPr>
        <xdr:cNvPr id="71" name="楕円 70">
          <a:extLst>
            <a:ext uri="{FF2B5EF4-FFF2-40B4-BE49-F238E27FC236}">
              <a16:creationId xmlns:a16="http://schemas.microsoft.com/office/drawing/2014/main" id="{834ADB8F-0A67-4C7E-B43B-0CE3445D1F4B}"/>
            </a:ext>
          </a:extLst>
        </xdr:cNvPr>
        <xdr:cNvSpPr/>
      </xdr:nvSpPr>
      <xdr:spPr>
        <a:xfrm>
          <a:off x="4124325" y="622884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98569</xdr:rowOff>
    </xdr:from>
    <xdr:ext cx="405111" cy="259045"/>
    <xdr:sp macro="" textlink="">
      <xdr:nvSpPr>
        <xdr:cNvPr id="72" name="【道路】&#10;有形固定資産減価償却率該当値テキスト">
          <a:extLst>
            <a:ext uri="{FF2B5EF4-FFF2-40B4-BE49-F238E27FC236}">
              <a16:creationId xmlns:a16="http://schemas.microsoft.com/office/drawing/2014/main" id="{108A0458-33BB-40B8-8CE9-A0056DC892B0}"/>
            </a:ext>
          </a:extLst>
        </xdr:cNvPr>
        <xdr:cNvSpPr txBox="1"/>
      </xdr:nvSpPr>
      <xdr:spPr>
        <a:xfrm>
          <a:off x="4219575" y="609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52832</xdr:rowOff>
    </xdr:from>
    <xdr:to>
      <xdr:col>20</xdr:col>
      <xdr:colOff>38100</xdr:colOff>
      <xdr:row>38</xdr:row>
      <xdr:rowOff>154432</xdr:rowOff>
    </xdr:to>
    <xdr:sp macro="" textlink="">
      <xdr:nvSpPr>
        <xdr:cNvPr id="73" name="楕円 72">
          <a:extLst>
            <a:ext uri="{FF2B5EF4-FFF2-40B4-BE49-F238E27FC236}">
              <a16:creationId xmlns:a16="http://schemas.microsoft.com/office/drawing/2014/main" id="{59A0FBFC-2FB0-47CD-962A-39997B6E096B}"/>
            </a:ext>
          </a:extLst>
        </xdr:cNvPr>
        <xdr:cNvSpPr/>
      </xdr:nvSpPr>
      <xdr:spPr>
        <a:xfrm>
          <a:off x="3381375" y="620280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103632</xdr:rowOff>
    </xdr:from>
    <xdr:to>
      <xdr:col>24</xdr:col>
      <xdr:colOff>63500</xdr:colOff>
      <xdr:row>38</xdr:row>
      <xdr:rowOff>126492</xdr:rowOff>
    </xdr:to>
    <xdr:cxnSp macro="">
      <xdr:nvCxnSpPr>
        <xdr:cNvPr id="74" name="直線コネクタ 73">
          <a:extLst>
            <a:ext uri="{FF2B5EF4-FFF2-40B4-BE49-F238E27FC236}">
              <a16:creationId xmlns:a16="http://schemas.microsoft.com/office/drawing/2014/main" id="{1F56C04A-2FF9-4031-926B-6C014591A058}"/>
            </a:ext>
          </a:extLst>
        </xdr:cNvPr>
        <xdr:cNvCxnSpPr/>
      </xdr:nvCxnSpPr>
      <xdr:spPr>
        <a:xfrm>
          <a:off x="3429000" y="6259957"/>
          <a:ext cx="752475"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50546</xdr:rowOff>
    </xdr:from>
    <xdr:to>
      <xdr:col>15</xdr:col>
      <xdr:colOff>101600</xdr:colOff>
      <xdr:row>38</xdr:row>
      <xdr:rowOff>152146</xdr:rowOff>
    </xdr:to>
    <xdr:sp macro="" textlink="">
      <xdr:nvSpPr>
        <xdr:cNvPr id="75" name="楕円 74">
          <a:extLst>
            <a:ext uri="{FF2B5EF4-FFF2-40B4-BE49-F238E27FC236}">
              <a16:creationId xmlns:a16="http://schemas.microsoft.com/office/drawing/2014/main" id="{7CC393F6-C67C-43E1-A5DE-A1EE00DAC268}"/>
            </a:ext>
          </a:extLst>
        </xdr:cNvPr>
        <xdr:cNvSpPr/>
      </xdr:nvSpPr>
      <xdr:spPr>
        <a:xfrm>
          <a:off x="2571750" y="620052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101346</xdr:rowOff>
    </xdr:from>
    <xdr:to>
      <xdr:col>19</xdr:col>
      <xdr:colOff>177800</xdr:colOff>
      <xdr:row>38</xdr:row>
      <xdr:rowOff>103632</xdr:rowOff>
    </xdr:to>
    <xdr:cxnSp macro="">
      <xdr:nvCxnSpPr>
        <xdr:cNvPr id="76" name="直線コネクタ 75">
          <a:extLst>
            <a:ext uri="{FF2B5EF4-FFF2-40B4-BE49-F238E27FC236}">
              <a16:creationId xmlns:a16="http://schemas.microsoft.com/office/drawing/2014/main" id="{466B432B-63AC-4752-996A-7BB4E6AD75A9}"/>
            </a:ext>
          </a:extLst>
        </xdr:cNvPr>
        <xdr:cNvCxnSpPr/>
      </xdr:nvCxnSpPr>
      <xdr:spPr>
        <a:xfrm>
          <a:off x="2619375" y="6257671"/>
          <a:ext cx="8096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25400</xdr:rowOff>
    </xdr:from>
    <xdr:to>
      <xdr:col>10</xdr:col>
      <xdr:colOff>165100</xdr:colOff>
      <xdr:row>38</xdr:row>
      <xdr:rowOff>127000</xdr:rowOff>
    </xdr:to>
    <xdr:sp macro="" textlink="">
      <xdr:nvSpPr>
        <xdr:cNvPr id="77" name="楕円 76">
          <a:extLst>
            <a:ext uri="{FF2B5EF4-FFF2-40B4-BE49-F238E27FC236}">
              <a16:creationId xmlns:a16="http://schemas.microsoft.com/office/drawing/2014/main" id="{A27659CB-C8E8-4AC9-8D3F-AC07FADC86FA}"/>
            </a:ext>
          </a:extLst>
        </xdr:cNvPr>
        <xdr:cNvSpPr/>
      </xdr:nvSpPr>
      <xdr:spPr>
        <a:xfrm>
          <a:off x="1781175" y="61817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38</xdr:row>
      <xdr:rowOff>101346</xdr:rowOff>
    </xdr:to>
    <xdr:cxnSp macro="">
      <xdr:nvCxnSpPr>
        <xdr:cNvPr id="78" name="直線コネクタ 77">
          <a:extLst>
            <a:ext uri="{FF2B5EF4-FFF2-40B4-BE49-F238E27FC236}">
              <a16:creationId xmlns:a16="http://schemas.microsoft.com/office/drawing/2014/main" id="{1E2446EB-A8F2-4C6C-8EE1-E5B75E7BE298}"/>
            </a:ext>
          </a:extLst>
        </xdr:cNvPr>
        <xdr:cNvCxnSpPr/>
      </xdr:nvCxnSpPr>
      <xdr:spPr>
        <a:xfrm>
          <a:off x="1828800" y="6229350"/>
          <a:ext cx="790575"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169418</xdr:rowOff>
    </xdr:from>
    <xdr:to>
      <xdr:col>6</xdr:col>
      <xdr:colOff>38100</xdr:colOff>
      <xdr:row>38</xdr:row>
      <xdr:rowOff>99568</xdr:rowOff>
    </xdr:to>
    <xdr:sp macro="" textlink="">
      <xdr:nvSpPr>
        <xdr:cNvPr id="79" name="楕円 78">
          <a:extLst>
            <a:ext uri="{FF2B5EF4-FFF2-40B4-BE49-F238E27FC236}">
              <a16:creationId xmlns:a16="http://schemas.microsoft.com/office/drawing/2014/main" id="{0F0E9E4F-3166-4DFA-839D-265049FAA044}"/>
            </a:ext>
          </a:extLst>
        </xdr:cNvPr>
        <xdr:cNvSpPr/>
      </xdr:nvSpPr>
      <xdr:spPr>
        <a:xfrm>
          <a:off x="981075" y="615111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48768</xdr:rowOff>
    </xdr:from>
    <xdr:to>
      <xdr:col>10</xdr:col>
      <xdr:colOff>114300</xdr:colOff>
      <xdr:row>38</xdr:row>
      <xdr:rowOff>76200</xdr:rowOff>
    </xdr:to>
    <xdr:cxnSp macro="">
      <xdr:nvCxnSpPr>
        <xdr:cNvPr id="80" name="直線コネクタ 79">
          <a:extLst>
            <a:ext uri="{FF2B5EF4-FFF2-40B4-BE49-F238E27FC236}">
              <a16:creationId xmlns:a16="http://schemas.microsoft.com/office/drawing/2014/main" id="{FB30BEA0-5914-4CAF-87E2-1E1FF089B465}"/>
            </a:ext>
          </a:extLst>
        </xdr:cNvPr>
        <xdr:cNvCxnSpPr/>
      </xdr:nvCxnSpPr>
      <xdr:spPr>
        <a:xfrm>
          <a:off x="1028700" y="6198743"/>
          <a:ext cx="8001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72407</xdr:rowOff>
    </xdr:from>
    <xdr:ext cx="405111" cy="259045"/>
    <xdr:sp macro="" textlink="">
      <xdr:nvSpPr>
        <xdr:cNvPr id="81" name="n_1aveValue【道路】&#10;有形固定資産減価償却率">
          <a:extLst>
            <a:ext uri="{FF2B5EF4-FFF2-40B4-BE49-F238E27FC236}">
              <a16:creationId xmlns:a16="http://schemas.microsoft.com/office/drawing/2014/main" id="{C692D840-0DB1-4501-B66F-F865D7190753}"/>
            </a:ext>
          </a:extLst>
        </xdr:cNvPr>
        <xdr:cNvSpPr txBox="1"/>
      </xdr:nvSpPr>
      <xdr:spPr>
        <a:xfrm>
          <a:off x="32391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2" name="n_2aveValue【道路】&#10;有形固定資産減価償却率">
          <a:extLst>
            <a:ext uri="{FF2B5EF4-FFF2-40B4-BE49-F238E27FC236}">
              <a16:creationId xmlns:a16="http://schemas.microsoft.com/office/drawing/2014/main" id="{70FBE204-B7D5-4D46-8171-E6325757420B}"/>
            </a:ext>
          </a:extLst>
        </xdr:cNvPr>
        <xdr:cNvSpPr txBox="1"/>
      </xdr:nvSpPr>
      <xdr:spPr>
        <a:xfrm>
          <a:off x="2439044"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56405</xdr:rowOff>
    </xdr:from>
    <xdr:ext cx="405111" cy="259045"/>
    <xdr:sp macro="" textlink="">
      <xdr:nvSpPr>
        <xdr:cNvPr id="83" name="n_3aveValue【道路】&#10;有形固定資産減価償却率">
          <a:extLst>
            <a:ext uri="{FF2B5EF4-FFF2-40B4-BE49-F238E27FC236}">
              <a16:creationId xmlns:a16="http://schemas.microsoft.com/office/drawing/2014/main" id="{B0A1A940-475D-472F-92D4-B8A915FC1137}"/>
            </a:ext>
          </a:extLst>
        </xdr:cNvPr>
        <xdr:cNvSpPr txBox="1"/>
      </xdr:nvSpPr>
      <xdr:spPr>
        <a:xfrm>
          <a:off x="1648469" y="6371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65549</xdr:rowOff>
    </xdr:from>
    <xdr:ext cx="405111" cy="259045"/>
    <xdr:sp macro="" textlink="">
      <xdr:nvSpPr>
        <xdr:cNvPr id="84" name="n_4aveValue【道路】&#10;有形固定資産減価償却率">
          <a:extLst>
            <a:ext uri="{FF2B5EF4-FFF2-40B4-BE49-F238E27FC236}">
              <a16:creationId xmlns:a16="http://schemas.microsoft.com/office/drawing/2014/main" id="{B36045A8-BD66-4C37-A7C8-29FFF00AADBC}"/>
            </a:ext>
          </a:extLst>
        </xdr:cNvPr>
        <xdr:cNvSpPr txBox="1"/>
      </xdr:nvSpPr>
      <xdr:spPr>
        <a:xfrm>
          <a:off x="848369" y="638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170959</xdr:rowOff>
    </xdr:from>
    <xdr:ext cx="405111" cy="259045"/>
    <xdr:sp macro="" textlink="">
      <xdr:nvSpPr>
        <xdr:cNvPr id="85" name="n_1mainValue【道路】&#10;有形固定資産減価償却率">
          <a:extLst>
            <a:ext uri="{FF2B5EF4-FFF2-40B4-BE49-F238E27FC236}">
              <a16:creationId xmlns:a16="http://schemas.microsoft.com/office/drawing/2014/main" id="{3D5AF859-F24A-4BB8-B9BA-5EFD9F6AED36}"/>
            </a:ext>
          </a:extLst>
        </xdr:cNvPr>
        <xdr:cNvSpPr txBox="1"/>
      </xdr:nvSpPr>
      <xdr:spPr>
        <a:xfrm>
          <a:off x="3239144" y="5990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168673</xdr:rowOff>
    </xdr:from>
    <xdr:ext cx="405111" cy="259045"/>
    <xdr:sp macro="" textlink="">
      <xdr:nvSpPr>
        <xdr:cNvPr id="86" name="n_2mainValue【道路】&#10;有形固定資産減価償却率">
          <a:extLst>
            <a:ext uri="{FF2B5EF4-FFF2-40B4-BE49-F238E27FC236}">
              <a16:creationId xmlns:a16="http://schemas.microsoft.com/office/drawing/2014/main" id="{67040ECA-BD82-448E-9712-EFEC048DEC97}"/>
            </a:ext>
          </a:extLst>
        </xdr:cNvPr>
        <xdr:cNvSpPr txBox="1"/>
      </xdr:nvSpPr>
      <xdr:spPr>
        <a:xfrm>
          <a:off x="2439044" y="5988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7" name="n_3mainValue【道路】&#10;有形固定資産減価償却率">
          <a:extLst>
            <a:ext uri="{FF2B5EF4-FFF2-40B4-BE49-F238E27FC236}">
              <a16:creationId xmlns:a16="http://schemas.microsoft.com/office/drawing/2014/main" id="{BE0D84BD-E3D4-4F0A-AF26-62E00574B656}"/>
            </a:ext>
          </a:extLst>
        </xdr:cNvPr>
        <xdr:cNvSpPr txBox="1"/>
      </xdr:nvSpPr>
      <xdr:spPr>
        <a:xfrm>
          <a:off x="1648469" y="5969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116095</xdr:rowOff>
    </xdr:from>
    <xdr:ext cx="405111" cy="259045"/>
    <xdr:sp macro="" textlink="">
      <xdr:nvSpPr>
        <xdr:cNvPr id="88" name="n_4mainValue【道路】&#10;有形固定資産減価償却率">
          <a:extLst>
            <a:ext uri="{FF2B5EF4-FFF2-40B4-BE49-F238E27FC236}">
              <a16:creationId xmlns:a16="http://schemas.microsoft.com/office/drawing/2014/main" id="{5AC4ECE3-E685-4D19-800C-FAAE11E0B106}"/>
            </a:ext>
          </a:extLst>
        </xdr:cNvPr>
        <xdr:cNvSpPr txBox="1"/>
      </xdr:nvSpPr>
      <xdr:spPr>
        <a:xfrm>
          <a:off x="848369" y="594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746BB804-F23A-482A-981B-7082F34C3045}"/>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6EF270C1-9879-48C2-BF0D-2124C2FE9BE6}"/>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8BBEF465-B5E9-44EC-BAC2-D5ABF44EED51}"/>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3637D8C2-4AF2-4096-965D-0EB9837AC1D9}"/>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E599BEAF-32DF-480B-ABDB-0529562F26EF}"/>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BA9581A-A7F8-4996-BDEB-B2C47FE334C0}"/>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43A19BA0-0784-40E1-B296-EB34C0A0C868}"/>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A0D911E7-D417-41A9-AC03-4F78B6DBD4C1}"/>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EF13B2F-81EC-4F21-ADC9-A3B83043E01C}"/>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CC7861CD-4CCB-4990-9CC6-CA9EE3B8A728}"/>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8F9AFAB7-1675-4641-93D8-2C4792CD065F}"/>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B3EDAB24-6B72-45C4-9E3A-66FBE779BEDA}"/>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9C8757D4-27D3-4FF2-B3D3-BE671217EE88}"/>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FC008E48-3938-4C64-9A02-85D8ECF491FA}"/>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B6911080-D51D-4F1E-B12C-A68F7D37E96B}"/>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B519B927-4D33-40CB-9010-27BED2CBA42E}"/>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8A02D795-5B3E-48CA-A745-B01AE35F54A3}"/>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F2501170-046A-4AAF-867F-A423BA545E08}"/>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573881DC-06E4-498E-ACB7-BC8BA9AEB5CC}"/>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379877CC-CE00-43DC-87D2-F8C17C54C06E}"/>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6348618D-39A5-43C3-97DB-2B116B322A65}"/>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722DF94D-E934-4353-A9EE-F9BC11376E3E}"/>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78390109-9C1C-48C2-948A-CA369A2C738C}"/>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76454</xdr:rowOff>
    </xdr:from>
    <xdr:to>
      <xdr:col>54</xdr:col>
      <xdr:colOff>189865</xdr:colOff>
      <xdr:row>41</xdr:row>
      <xdr:rowOff>43561</xdr:rowOff>
    </xdr:to>
    <xdr:cxnSp macro="">
      <xdr:nvCxnSpPr>
        <xdr:cNvPr id="112" name="直線コネクタ 111">
          <a:extLst>
            <a:ext uri="{FF2B5EF4-FFF2-40B4-BE49-F238E27FC236}">
              <a16:creationId xmlns:a16="http://schemas.microsoft.com/office/drawing/2014/main" id="{960D8867-F613-4CE0-A0F5-29E3B6687F2C}"/>
            </a:ext>
          </a:extLst>
        </xdr:cNvPr>
        <xdr:cNvCxnSpPr/>
      </xdr:nvCxnSpPr>
      <xdr:spPr>
        <a:xfrm flipV="1">
          <a:off x="9429115" y="5419979"/>
          <a:ext cx="0" cy="126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47388</xdr:rowOff>
    </xdr:from>
    <xdr:ext cx="469744" cy="259045"/>
    <xdr:sp macro="" textlink="">
      <xdr:nvSpPr>
        <xdr:cNvPr id="113" name="【道路】&#10;一人当たり延長最小値テキスト">
          <a:extLst>
            <a:ext uri="{FF2B5EF4-FFF2-40B4-BE49-F238E27FC236}">
              <a16:creationId xmlns:a16="http://schemas.microsoft.com/office/drawing/2014/main" id="{B5A8E160-1087-47A6-B80D-0B990191DDD2}"/>
            </a:ext>
          </a:extLst>
        </xdr:cNvPr>
        <xdr:cNvSpPr txBox="1"/>
      </xdr:nvSpPr>
      <xdr:spPr>
        <a:xfrm>
          <a:off x="9467850" y="668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43561</xdr:rowOff>
    </xdr:from>
    <xdr:to>
      <xdr:col>55</xdr:col>
      <xdr:colOff>88900</xdr:colOff>
      <xdr:row>41</xdr:row>
      <xdr:rowOff>43561</xdr:rowOff>
    </xdr:to>
    <xdr:cxnSp macro="">
      <xdr:nvCxnSpPr>
        <xdr:cNvPr id="114" name="直線コネクタ 113">
          <a:extLst>
            <a:ext uri="{FF2B5EF4-FFF2-40B4-BE49-F238E27FC236}">
              <a16:creationId xmlns:a16="http://schemas.microsoft.com/office/drawing/2014/main" id="{7E2E0D0C-38F1-4A8A-8E40-0CDBE6469842}"/>
            </a:ext>
          </a:extLst>
        </xdr:cNvPr>
        <xdr:cNvCxnSpPr/>
      </xdr:nvCxnSpPr>
      <xdr:spPr>
        <a:xfrm>
          <a:off x="9363075" y="66856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23131</xdr:rowOff>
    </xdr:from>
    <xdr:ext cx="534377" cy="259045"/>
    <xdr:sp macro="" textlink="">
      <xdr:nvSpPr>
        <xdr:cNvPr id="115" name="【道路】&#10;一人当たり延長最大値テキスト">
          <a:extLst>
            <a:ext uri="{FF2B5EF4-FFF2-40B4-BE49-F238E27FC236}">
              <a16:creationId xmlns:a16="http://schemas.microsoft.com/office/drawing/2014/main" id="{F395D7B1-6051-4314-A2E7-927BEA43AB8D}"/>
            </a:ext>
          </a:extLst>
        </xdr:cNvPr>
        <xdr:cNvSpPr txBox="1"/>
      </xdr:nvSpPr>
      <xdr:spPr>
        <a:xfrm>
          <a:off x="9467850" y="520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76454</xdr:rowOff>
    </xdr:from>
    <xdr:to>
      <xdr:col>55</xdr:col>
      <xdr:colOff>88900</xdr:colOff>
      <xdr:row>33</xdr:row>
      <xdr:rowOff>76454</xdr:rowOff>
    </xdr:to>
    <xdr:cxnSp macro="">
      <xdr:nvCxnSpPr>
        <xdr:cNvPr id="116" name="直線コネクタ 115">
          <a:extLst>
            <a:ext uri="{FF2B5EF4-FFF2-40B4-BE49-F238E27FC236}">
              <a16:creationId xmlns:a16="http://schemas.microsoft.com/office/drawing/2014/main" id="{82974FF9-D36A-4DED-9817-7E72580DF14A}"/>
            </a:ext>
          </a:extLst>
        </xdr:cNvPr>
        <xdr:cNvCxnSpPr/>
      </xdr:nvCxnSpPr>
      <xdr:spPr>
        <a:xfrm>
          <a:off x="9363075" y="541997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68851</xdr:rowOff>
    </xdr:from>
    <xdr:ext cx="469744" cy="259045"/>
    <xdr:sp macro="" textlink="">
      <xdr:nvSpPr>
        <xdr:cNvPr id="117" name="【道路】&#10;一人当たり延長平均値テキスト">
          <a:extLst>
            <a:ext uri="{FF2B5EF4-FFF2-40B4-BE49-F238E27FC236}">
              <a16:creationId xmlns:a16="http://schemas.microsoft.com/office/drawing/2014/main" id="{C7EED1AE-A6D7-45E9-B349-794A8E877E29}"/>
            </a:ext>
          </a:extLst>
        </xdr:cNvPr>
        <xdr:cNvSpPr txBox="1"/>
      </xdr:nvSpPr>
      <xdr:spPr>
        <a:xfrm>
          <a:off x="9467850" y="638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90424</xdr:rowOff>
    </xdr:from>
    <xdr:to>
      <xdr:col>55</xdr:col>
      <xdr:colOff>50800</xdr:colOff>
      <xdr:row>40</xdr:row>
      <xdr:rowOff>20574</xdr:rowOff>
    </xdr:to>
    <xdr:sp macro="" textlink="">
      <xdr:nvSpPr>
        <xdr:cNvPr id="118" name="フローチャート: 判断 117">
          <a:extLst>
            <a:ext uri="{FF2B5EF4-FFF2-40B4-BE49-F238E27FC236}">
              <a16:creationId xmlns:a16="http://schemas.microsoft.com/office/drawing/2014/main" id="{84640F18-1C70-4E22-B683-CA69482E9ABE}"/>
            </a:ext>
          </a:extLst>
        </xdr:cNvPr>
        <xdr:cNvSpPr/>
      </xdr:nvSpPr>
      <xdr:spPr>
        <a:xfrm>
          <a:off x="9401175" y="640232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89535</xdr:rowOff>
    </xdr:from>
    <xdr:to>
      <xdr:col>50</xdr:col>
      <xdr:colOff>165100</xdr:colOff>
      <xdr:row>40</xdr:row>
      <xdr:rowOff>19685</xdr:rowOff>
    </xdr:to>
    <xdr:sp macro="" textlink="">
      <xdr:nvSpPr>
        <xdr:cNvPr id="119" name="フローチャート: 判断 118">
          <a:extLst>
            <a:ext uri="{FF2B5EF4-FFF2-40B4-BE49-F238E27FC236}">
              <a16:creationId xmlns:a16="http://schemas.microsoft.com/office/drawing/2014/main" id="{D2A02653-96D6-4341-A645-12FAC7F60D3E}"/>
            </a:ext>
          </a:extLst>
        </xdr:cNvPr>
        <xdr:cNvSpPr/>
      </xdr:nvSpPr>
      <xdr:spPr>
        <a:xfrm>
          <a:off x="8639175" y="6401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90932</xdr:rowOff>
    </xdr:from>
    <xdr:to>
      <xdr:col>46</xdr:col>
      <xdr:colOff>38100</xdr:colOff>
      <xdr:row>40</xdr:row>
      <xdr:rowOff>21082</xdr:rowOff>
    </xdr:to>
    <xdr:sp macro="" textlink="">
      <xdr:nvSpPr>
        <xdr:cNvPr id="120" name="フローチャート: 判断 119">
          <a:extLst>
            <a:ext uri="{FF2B5EF4-FFF2-40B4-BE49-F238E27FC236}">
              <a16:creationId xmlns:a16="http://schemas.microsoft.com/office/drawing/2014/main" id="{23F5AEC0-898E-489B-9EB9-84FEF02C4799}"/>
            </a:ext>
          </a:extLst>
        </xdr:cNvPr>
        <xdr:cNvSpPr/>
      </xdr:nvSpPr>
      <xdr:spPr>
        <a:xfrm>
          <a:off x="7839075" y="640283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90805</xdr:rowOff>
    </xdr:from>
    <xdr:to>
      <xdr:col>41</xdr:col>
      <xdr:colOff>101600</xdr:colOff>
      <xdr:row>40</xdr:row>
      <xdr:rowOff>20955</xdr:rowOff>
    </xdr:to>
    <xdr:sp macro="" textlink="">
      <xdr:nvSpPr>
        <xdr:cNvPr id="121" name="フローチャート: 判断 120">
          <a:extLst>
            <a:ext uri="{FF2B5EF4-FFF2-40B4-BE49-F238E27FC236}">
              <a16:creationId xmlns:a16="http://schemas.microsoft.com/office/drawing/2014/main" id="{898D30ED-5DD3-4CF7-954D-272A7219F4BB}"/>
            </a:ext>
          </a:extLst>
        </xdr:cNvPr>
        <xdr:cNvSpPr/>
      </xdr:nvSpPr>
      <xdr:spPr>
        <a:xfrm>
          <a:off x="7029450" y="6402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77597</xdr:rowOff>
    </xdr:from>
    <xdr:to>
      <xdr:col>36</xdr:col>
      <xdr:colOff>165100</xdr:colOff>
      <xdr:row>40</xdr:row>
      <xdr:rowOff>7747</xdr:rowOff>
    </xdr:to>
    <xdr:sp macro="" textlink="">
      <xdr:nvSpPr>
        <xdr:cNvPr id="122" name="フローチャート: 判断 121">
          <a:extLst>
            <a:ext uri="{FF2B5EF4-FFF2-40B4-BE49-F238E27FC236}">
              <a16:creationId xmlns:a16="http://schemas.microsoft.com/office/drawing/2014/main" id="{CB7EA875-0E77-49C0-846F-91E2E0CA4B81}"/>
            </a:ext>
          </a:extLst>
        </xdr:cNvPr>
        <xdr:cNvSpPr/>
      </xdr:nvSpPr>
      <xdr:spPr>
        <a:xfrm>
          <a:off x="6238875" y="639267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5121ACC-C819-4618-A035-DBF702326902}"/>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5523B53-7686-492C-922C-3A7C07B964D5}"/>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D6DD6C1-5C11-4604-B0FD-2C76D8059B81}"/>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741E3FF-675C-4900-A696-ED5C160049A1}"/>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782DEE1-28EA-415A-8AF8-355F432EF676}"/>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115951</xdr:rowOff>
    </xdr:from>
    <xdr:to>
      <xdr:col>55</xdr:col>
      <xdr:colOff>50800</xdr:colOff>
      <xdr:row>36</xdr:row>
      <xdr:rowOff>46101</xdr:rowOff>
    </xdr:to>
    <xdr:sp macro="" textlink="">
      <xdr:nvSpPr>
        <xdr:cNvPr id="128" name="楕円 127">
          <a:extLst>
            <a:ext uri="{FF2B5EF4-FFF2-40B4-BE49-F238E27FC236}">
              <a16:creationId xmlns:a16="http://schemas.microsoft.com/office/drawing/2014/main" id="{9CA08A27-66BC-4CA5-847E-0A72993CBC42}"/>
            </a:ext>
          </a:extLst>
        </xdr:cNvPr>
        <xdr:cNvSpPr/>
      </xdr:nvSpPr>
      <xdr:spPr>
        <a:xfrm>
          <a:off x="9401175" y="5783326"/>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138828</xdr:rowOff>
    </xdr:from>
    <xdr:ext cx="469744" cy="259045"/>
    <xdr:sp macro="" textlink="">
      <xdr:nvSpPr>
        <xdr:cNvPr id="129" name="【道路】&#10;一人当たり延長該当値テキスト">
          <a:extLst>
            <a:ext uri="{FF2B5EF4-FFF2-40B4-BE49-F238E27FC236}">
              <a16:creationId xmlns:a16="http://schemas.microsoft.com/office/drawing/2014/main" id="{3608A65F-D105-4650-BEF9-9F56121D51D5}"/>
            </a:ext>
          </a:extLst>
        </xdr:cNvPr>
        <xdr:cNvSpPr txBox="1"/>
      </xdr:nvSpPr>
      <xdr:spPr>
        <a:xfrm>
          <a:off x="9467850" y="564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118618</xdr:rowOff>
    </xdr:from>
    <xdr:to>
      <xdr:col>50</xdr:col>
      <xdr:colOff>165100</xdr:colOff>
      <xdr:row>36</xdr:row>
      <xdr:rowOff>48768</xdr:rowOff>
    </xdr:to>
    <xdr:sp macro="" textlink="">
      <xdr:nvSpPr>
        <xdr:cNvPr id="130" name="楕円 129">
          <a:extLst>
            <a:ext uri="{FF2B5EF4-FFF2-40B4-BE49-F238E27FC236}">
              <a16:creationId xmlns:a16="http://schemas.microsoft.com/office/drawing/2014/main" id="{D42D42F2-55AB-41DF-985B-52941266DFD1}"/>
            </a:ext>
          </a:extLst>
        </xdr:cNvPr>
        <xdr:cNvSpPr/>
      </xdr:nvSpPr>
      <xdr:spPr>
        <a:xfrm>
          <a:off x="8639175" y="578916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166751</xdr:rowOff>
    </xdr:from>
    <xdr:to>
      <xdr:col>55</xdr:col>
      <xdr:colOff>0</xdr:colOff>
      <xdr:row>35</xdr:row>
      <xdr:rowOff>169418</xdr:rowOff>
    </xdr:to>
    <xdr:cxnSp macro="">
      <xdr:nvCxnSpPr>
        <xdr:cNvPr id="131" name="直線コネクタ 130">
          <a:extLst>
            <a:ext uri="{FF2B5EF4-FFF2-40B4-BE49-F238E27FC236}">
              <a16:creationId xmlns:a16="http://schemas.microsoft.com/office/drawing/2014/main" id="{05DC0587-F81D-4E92-93C2-216EBB0FA621}"/>
            </a:ext>
          </a:extLst>
        </xdr:cNvPr>
        <xdr:cNvCxnSpPr/>
      </xdr:nvCxnSpPr>
      <xdr:spPr>
        <a:xfrm flipV="1">
          <a:off x="8686800" y="583095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120142</xdr:rowOff>
    </xdr:from>
    <xdr:to>
      <xdr:col>46</xdr:col>
      <xdr:colOff>38100</xdr:colOff>
      <xdr:row>36</xdr:row>
      <xdr:rowOff>50292</xdr:rowOff>
    </xdr:to>
    <xdr:sp macro="" textlink="">
      <xdr:nvSpPr>
        <xdr:cNvPr id="132" name="楕円 131">
          <a:extLst>
            <a:ext uri="{FF2B5EF4-FFF2-40B4-BE49-F238E27FC236}">
              <a16:creationId xmlns:a16="http://schemas.microsoft.com/office/drawing/2014/main" id="{49D1BEA2-386F-4174-A4BB-9EA0BA804E10}"/>
            </a:ext>
          </a:extLst>
        </xdr:cNvPr>
        <xdr:cNvSpPr/>
      </xdr:nvSpPr>
      <xdr:spPr>
        <a:xfrm>
          <a:off x="7839075" y="579069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169418</xdr:rowOff>
    </xdr:from>
    <xdr:to>
      <xdr:col>50</xdr:col>
      <xdr:colOff>114300</xdr:colOff>
      <xdr:row>35</xdr:row>
      <xdr:rowOff>170942</xdr:rowOff>
    </xdr:to>
    <xdr:cxnSp macro="">
      <xdr:nvCxnSpPr>
        <xdr:cNvPr id="133" name="直線コネクタ 132">
          <a:extLst>
            <a:ext uri="{FF2B5EF4-FFF2-40B4-BE49-F238E27FC236}">
              <a16:creationId xmlns:a16="http://schemas.microsoft.com/office/drawing/2014/main" id="{DE659099-84CD-44FA-B6A5-C3153A476BA7}"/>
            </a:ext>
          </a:extLst>
        </xdr:cNvPr>
        <xdr:cNvCxnSpPr/>
      </xdr:nvCxnSpPr>
      <xdr:spPr>
        <a:xfrm flipV="1">
          <a:off x="7886700" y="5827268"/>
          <a:ext cx="8001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96393</xdr:rowOff>
    </xdr:from>
    <xdr:to>
      <xdr:col>41</xdr:col>
      <xdr:colOff>101600</xdr:colOff>
      <xdr:row>36</xdr:row>
      <xdr:rowOff>26543</xdr:rowOff>
    </xdr:to>
    <xdr:sp macro="" textlink="">
      <xdr:nvSpPr>
        <xdr:cNvPr id="134" name="楕円 133">
          <a:extLst>
            <a:ext uri="{FF2B5EF4-FFF2-40B4-BE49-F238E27FC236}">
              <a16:creationId xmlns:a16="http://schemas.microsoft.com/office/drawing/2014/main" id="{1C7824ED-F31B-4DED-8270-699F5093460E}"/>
            </a:ext>
          </a:extLst>
        </xdr:cNvPr>
        <xdr:cNvSpPr/>
      </xdr:nvSpPr>
      <xdr:spPr>
        <a:xfrm>
          <a:off x="7029450" y="576376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147193</xdr:rowOff>
    </xdr:from>
    <xdr:to>
      <xdr:col>45</xdr:col>
      <xdr:colOff>177800</xdr:colOff>
      <xdr:row>35</xdr:row>
      <xdr:rowOff>170942</xdr:rowOff>
    </xdr:to>
    <xdr:cxnSp macro="">
      <xdr:nvCxnSpPr>
        <xdr:cNvPr id="135" name="直線コネクタ 134">
          <a:extLst>
            <a:ext uri="{FF2B5EF4-FFF2-40B4-BE49-F238E27FC236}">
              <a16:creationId xmlns:a16="http://schemas.microsoft.com/office/drawing/2014/main" id="{8D32DB6C-6244-4548-BEB1-51CE278FE4F2}"/>
            </a:ext>
          </a:extLst>
        </xdr:cNvPr>
        <xdr:cNvCxnSpPr/>
      </xdr:nvCxnSpPr>
      <xdr:spPr>
        <a:xfrm>
          <a:off x="7077075" y="5811393"/>
          <a:ext cx="809625"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113030</xdr:rowOff>
    </xdr:from>
    <xdr:to>
      <xdr:col>36</xdr:col>
      <xdr:colOff>165100</xdr:colOff>
      <xdr:row>36</xdr:row>
      <xdr:rowOff>43180</xdr:rowOff>
    </xdr:to>
    <xdr:sp macro="" textlink="">
      <xdr:nvSpPr>
        <xdr:cNvPr id="136" name="楕円 135">
          <a:extLst>
            <a:ext uri="{FF2B5EF4-FFF2-40B4-BE49-F238E27FC236}">
              <a16:creationId xmlns:a16="http://schemas.microsoft.com/office/drawing/2014/main" id="{18314211-2F7C-462A-8479-37C388971161}"/>
            </a:ext>
          </a:extLst>
        </xdr:cNvPr>
        <xdr:cNvSpPr/>
      </xdr:nvSpPr>
      <xdr:spPr>
        <a:xfrm>
          <a:off x="6238875" y="57804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147193</xdr:rowOff>
    </xdr:from>
    <xdr:to>
      <xdr:col>41</xdr:col>
      <xdr:colOff>50800</xdr:colOff>
      <xdr:row>35</xdr:row>
      <xdr:rowOff>163830</xdr:rowOff>
    </xdr:to>
    <xdr:cxnSp macro="">
      <xdr:nvCxnSpPr>
        <xdr:cNvPr id="137" name="直線コネクタ 136">
          <a:extLst>
            <a:ext uri="{FF2B5EF4-FFF2-40B4-BE49-F238E27FC236}">
              <a16:creationId xmlns:a16="http://schemas.microsoft.com/office/drawing/2014/main" id="{4ACCA87F-834E-40C6-ADFF-B726ADFA5241}"/>
            </a:ext>
          </a:extLst>
        </xdr:cNvPr>
        <xdr:cNvCxnSpPr/>
      </xdr:nvCxnSpPr>
      <xdr:spPr>
        <a:xfrm flipV="1">
          <a:off x="6286500" y="5811393"/>
          <a:ext cx="790575"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10812</xdr:rowOff>
    </xdr:from>
    <xdr:ext cx="469744" cy="259045"/>
    <xdr:sp macro="" textlink="">
      <xdr:nvSpPr>
        <xdr:cNvPr id="138" name="n_1aveValue【道路】&#10;一人当たり延長">
          <a:extLst>
            <a:ext uri="{FF2B5EF4-FFF2-40B4-BE49-F238E27FC236}">
              <a16:creationId xmlns:a16="http://schemas.microsoft.com/office/drawing/2014/main" id="{7EDA8D68-9A06-4083-8A0D-A93E50F3C10E}"/>
            </a:ext>
          </a:extLst>
        </xdr:cNvPr>
        <xdr:cNvSpPr txBox="1"/>
      </xdr:nvSpPr>
      <xdr:spPr>
        <a:xfrm>
          <a:off x="845827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12209</xdr:rowOff>
    </xdr:from>
    <xdr:ext cx="469744" cy="259045"/>
    <xdr:sp macro="" textlink="">
      <xdr:nvSpPr>
        <xdr:cNvPr id="139" name="n_2aveValue【道路】&#10;一人当たり延長">
          <a:extLst>
            <a:ext uri="{FF2B5EF4-FFF2-40B4-BE49-F238E27FC236}">
              <a16:creationId xmlns:a16="http://schemas.microsoft.com/office/drawing/2014/main" id="{2C91B02F-CF70-4081-93F8-8E8A42A885B1}"/>
            </a:ext>
          </a:extLst>
        </xdr:cNvPr>
        <xdr:cNvSpPr txBox="1"/>
      </xdr:nvSpPr>
      <xdr:spPr>
        <a:xfrm>
          <a:off x="7677227" y="64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12082</xdr:rowOff>
    </xdr:from>
    <xdr:ext cx="469744" cy="259045"/>
    <xdr:sp macro="" textlink="">
      <xdr:nvSpPr>
        <xdr:cNvPr id="140" name="n_3aveValue【道路】&#10;一人当たり延長">
          <a:extLst>
            <a:ext uri="{FF2B5EF4-FFF2-40B4-BE49-F238E27FC236}">
              <a16:creationId xmlns:a16="http://schemas.microsoft.com/office/drawing/2014/main" id="{98193B37-0262-4564-899F-91146CD2969E}"/>
            </a:ext>
          </a:extLst>
        </xdr:cNvPr>
        <xdr:cNvSpPr txBox="1"/>
      </xdr:nvSpPr>
      <xdr:spPr>
        <a:xfrm>
          <a:off x="6867602" y="64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170324</xdr:rowOff>
    </xdr:from>
    <xdr:ext cx="469744" cy="259045"/>
    <xdr:sp macro="" textlink="">
      <xdr:nvSpPr>
        <xdr:cNvPr id="141" name="n_4aveValue【道路】&#10;一人当たり延長">
          <a:extLst>
            <a:ext uri="{FF2B5EF4-FFF2-40B4-BE49-F238E27FC236}">
              <a16:creationId xmlns:a16="http://schemas.microsoft.com/office/drawing/2014/main" id="{93573D0C-9E86-4483-BED6-2E31DDCEDA41}"/>
            </a:ext>
          </a:extLst>
        </xdr:cNvPr>
        <xdr:cNvSpPr txBox="1"/>
      </xdr:nvSpPr>
      <xdr:spPr>
        <a:xfrm>
          <a:off x="6067502" y="64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65295</xdr:rowOff>
    </xdr:from>
    <xdr:ext cx="469744" cy="259045"/>
    <xdr:sp macro="" textlink="">
      <xdr:nvSpPr>
        <xdr:cNvPr id="142" name="n_1mainValue【道路】&#10;一人当たり延長">
          <a:extLst>
            <a:ext uri="{FF2B5EF4-FFF2-40B4-BE49-F238E27FC236}">
              <a16:creationId xmlns:a16="http://schemas.microsoft.com/office/drawing/2014/main" id="{54B4CAD2-A1F0-4BC4-AEDA-BAA049291740}"/>
            </a:ext>
          </a:extLst>
        </xdr:cNvPr>
        <xdr:cNvSpPr txBox="1"/>
      </xdr:nvSpPr>
      <xdr:spPr>
        <a:xfrm>
          <a:off x="8458277" y="557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66819</xdr:rowOff>
    </xdr:from>
    <xdr:ext cx="469744" cy="259045"/>
    <xdr:sp macro="" textlink="">
      <xdr:nvSpPr>
        <xdr:cNvPr id="143" name="n_2mainValue【道路】&#10;一人当たり延長">
          <a:extLst>
            <a:ext uri="{FF2B5EF4-FFF2-40B4-BE49-F238E27FC236}">
              <a16:creationId xmlns:a16="http://schemas.microsoft.com/office/drawing/2014/main" id="{0147ABEB-D6E8-4E3C-A31F-DB081646D0DC}"/>
            </a:ext>
          </a:extLst>
        </xdr:cNvPr>
        <xdr:cNvSpPr txBox="1"/>
      </xdr:nvSpPr>
      <xdr:spPr>
        <a:xfrm>
          <a:off x="7677227" y="556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43070</xdr:rowOff>
    </xdr:from>
    <xdr:ext cx="469744" cy="259045"/>
    <xdr:sp macro="" textlink="">
      <xdr:nvSpPr>
        <xdr:cNvPr id="144" name="n_3mainValue【道路】&#10;一人当たり延長">
          <a:extLst>
            <a:ext uri="{FF2B5EF4-FFF2-40B4-BE49-F238E27FC236}">
              <a16:creationId xmlns:a16="http://schemas.microsoft.com/office/drawing/2014/main" id="{480BEC12-0260-4D5B-8126-E207A17FF47D}"/>
            </a:ext>
          </a:extLst>
        </xdr:cNvPr>
        <xdr:cNvSpPr txBox="1"/>
      </xdr:nvSpPr>
      <xdr:spPr>
        <a:xfrm>
          <a:off x="6867602"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59707</xdr:rowOff>
    </xdr:from>
    <xdr:ext cx="469744" cy="259045"/>
    <xdr:sp macro="" textlink="">
      <xdr:nvSpPr>
        <xdr:cNvPr id="145" name="n_4mainValue【道路】&#10;一人当たり延長">
          <a:extLst>
            <a:ext uri="{FF2B5EF4-FFF2-40B4-BE49-F238E27FC236}">
              <a16:creationId xmlns:a16="http://schemas.microsoft.com/office/drawing/2014/main" id="{A4A25B06-4045-4224-AB10-7B76524D90C5}"/>
            </a:ext>
          </a:extLst>
        </xdr:cNvPr>
        <xdr:cNvSpPr txBox="1"/>
      </xdr:nvSpPr>
      <xdr:spPr>
        <a:xfrm>
          <a:off x="6067502" y="55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1AC5426F-E303-4ACD-AA62-67D182C82064}"/>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2DD79C5B-3B1C-437E-8CA0-762FB3C29009}"/>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AD6E5B5A-4EC7-414D-BA17-AE5A63DFD9BE}"/>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5A426EF0-8858-4249-B29F-73B820D1D3D0}"/>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F9CCFDBC-4E2F-404B-A275-43F06862036F}"/>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3E684951-EEB6-486A-82F2-1AB34B7EB838}"/>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97188C55-77A7-47E6-90C2-860F63F878F3}"/>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6BAB58C-EC81-4CCB-8C55-F0569C2768BE}"/>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C32C9581-D908-43E8-9CDF-07B470A4FD32}"/>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EE33A543-A752-45C7-AFC0-9418C98E64C8}"/>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9B4B074C-5CE6-4EC1-88DC-001FFB5833B4}"/>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23EE0A2-0395-4226-AAEC-1FD62A885E6D}"/>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2DA96499-D4D2-494C-8605-F29BA793FAA0}"/>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F0D60717-FCF6-4D0F-A342-4C6FCC97B752}"/>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668B0503-123D-4568-8DEA-9F31A23BCC19}"/>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376AA12-8DBC-4082-B497-7965907B311E}"/>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96912AC1-56E6-4391-A78F-74C1F4C00384}"/>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68293293-14D1-4CDE-8F6A-9618727FB2D1}"/>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3EB02B4E-FE5A-43CD-9E0B-AD3CFF540F46}"/>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BC8FF325-D8B4-4F3B-BBE2-0049391050E7}"/>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1A5FC512-2C7D-4EFB-8061-0FC5F0AC9008}"/>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A5609648-099E-49A7-BA6D-4B6BA0D66C4F}"/>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6FEB7832-DA00-4F85-AAF6-2C3106A5EFF3}"/>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63</xdr:row>
      <xdr:rowOff>80010</xdr:rowOff>
    </xdr:to>
    <xdr:cxnSp macro="">
      <xdr:nvCxnSpPr>
        <xdr:cNvPr id="169" name="直線コネクタ 168">
          <a:extLst>
            <a:ext uri="{FF2B5EF4-FFF2-40B4-BE49-F238E27FC236}">
              <a16:creationId xmlns:a16="http://schemas.microsoft.com/office/drawing/2014/main" id="{2A3897B4-A932-45B3-B782-7781B4B501CE}"/>
            </a:ext>
          </a:extLst>
        </xdr:cNvPr>
        <xdr:cNvCxnSpPr/>
      </xdr:nvCxnSpPr>
      <xdr:spPr>
        <a:xfrm flipV="1">
          <a:off x="4180840" y="9065895"/>
          <a:ext cx="0" cy="1218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8F96B0A2-53D5-4BEC-9685-A6BB2FB83EF3}"/>
            </a:ext>
          </a:extLst>
        </xdr:cNvPr>
        <xdr:cNvSpPr txBox="1"/>
      </xdr:nvSpPr>
      <xdr:spPr>
        <a:xfrm>
          <a:off x="4219575" y="1028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171" name="直線コネクタ 170">
          <a:extLst>
            <a:ext uri="{FF2B5EF4-FFF2-40B4-BE49-F238E27FC236}">
              <a16:creationId xmlns:a16="http://schemas.microsoft.com/office/drawing/2014/main" id="{924545DB-76B7-472F-8094-341D4E8D8C0D}"/>
            </a:ext>
          </a:extLst>
        </xdr:cNvPr>
        <xdr:cNvCxnSpPr/>
      </xdr:nvCxnSpPr>
      <xdr:spPr>
        <a:xfrm>
          <a:off x="4105275" y="102844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B0338251-8EB9-41C8-8479-8BD89B5391E3}"/>
            </a:ext>
          </a:extLst>
        </xdr:cNvPr>
        <xdr:cNvSpPr txBox="1"/>
      </xdr:nvSpPr>
      <xdr:spPr>
        <a:xfrm>
          <a:off x="4219575" y="8860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3" name="直線コネクタ 172">
          <a:extLst>
            <a:ext uri="{FF2B5EF4-FFF2-40B4-BE49-F238E27FC236}">
              <a16:creationId xmlns:a16="http://schemas.microsoft.com/office/drawing/2014/main" id="{255B3CF4-FFD6-4946-8AF1-DC3B60F1FD0D}"/>
            </a:ext>
          </a:extLst>
        </xdr:cNvPr>
        <xdr:cNvCxnSpPr/>
      </xdr:nvCxnSpPr>
      <xdr:spPr>
        <a:xfrm>
          <a:off x="4105275" y="9065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23512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F6A7B4C8-895C-486B-95A0-AA5DB9C2A380}"/>
            </a:ext>
          </a:extLst>
        </xdr:cNvPr>
        <xdr:cNvSpPr txBox="1"/>
      </xdr:nvSpPr>
      <xdr:spPr>
        <a:xfrm>
          <a:off x="4219575" y="9904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xdr:rowOff>
    </xdr:from>
    <xdr:to>
      <xdr:col>24</xdr:col>
      <xdr:colOff>114300</xdr:colOff>
      <xdr:row>62</xdr:row>
      <xdr:rowOff>102235</xdr:rowOff>
    </xdr:to>
    <xdr:sp macro="" textlink="">
      <xdr:nvSpPr>
        <xdr:cNvPr id="175" name="フローチャート: 判断 174">
          <a:extLst>
            <a:ext uri="{FF2B5EF4-FFF2-40B4-BE49-F238E27FC236}">
              <a16:creationId xmlns:a16="http://schemas.microsoft.com/office/drawing/2014/main" id="{BB129751-153A-4200-8FFB-467B059C541A}"/>
            </a:ext>
          </a:extLst>
        </xdr:cNvPr>
        <xdr:cNvSpPr/>
      </xdr:nvSpPr>
      <xdr:spPr>
        <a:xfrm>
          <a:off x="4124325" y="100399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149225</xdr:rowOff>
    </xdr:from>
    <xdr:to>
      <xdr:col>20</xdr:col>
      <xdr:colOff>38100</xdr:colOff>
      <xdr:row>62</xdr:row>
      <xdr:rowOff>79375</xdr:rowOff>
    </xdr:to>
    <xdr:sp macro="" textlink="">
      <xdr:nvSpPr>
        <xdr:cNvPr id="176" name="フローチャート: 判断 175">
          <a:extLst>
            <a:ext uri="{FF2B5EF4-FFF2-40B4-BE49-F238E27FC236}">
              <a16:creationId xmlns:a16="http://schemas.microsoft.com/office/drawing/2014/main" id="{D3D1F812-ABAB-4F86-A854-3294F9777782}"/>
            </a:ext>
          </a:extLst>
        </xdr:cNvPr>
        <xdr:cNvSpPr/>
      </xdr:nvSpPr>
      <xdr:spPr>
        <a:xfrm>
          <a:off x="3381375" y="100266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126365</xdr:rowOff>
    </xdr:from>
    <xdr:to>
      <xdr:col>15</xdr:col>
      <xdr:colOff>101600</xdr:colOff>
      <xdr:row>62</xdr:row>
      <xdr:rowOff>56515</xdr:rowOff>
    </xdr:to>
    <xdr:sp macro="" textlink="">
      <xdr:nvSpPr>
        <xdr:cNvPr id="177" name="フローチャート: 判断 176">
          <a:extLst>
            <a:ext uri="{FF2B5EF4-FFF2-40B4-BE49-F238E27FC236}">
              <a16:creationId xmlns:a16="http://schemas.microsoft.com/office/drawing/2014/main" id="{143BC69C-9F78-4B7F-B055-6E9EE57F53D8}"/>
            </a:ext>
          </a:extLst>
        </xdr:cNvPr>
        <xdr:cNvSpPr/>
      </xdr:nvSpPr>
      <xdr:spPr>
        <a:xfrm>
          <a:off x="2571750" y="100006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103505</xdr:rowOff>
    </xdr:from>
    <xdr:to>
      <xdr:col>10</xdr:col>
      <xdr:colOff>165100</xdr:colOff>
      <xdr:row>62</xdr:row>
      <xdr:rowOff>33655</xdr:rowOff>
    </xdr:to>
    <xdr:sp macro="" textlink="">
      <xdr:nvSpPr>
        <xdr:cNvPr id="178" name="フローチャート: 判断 177">
          <a:extLst>
            <a:ext uri="{FF2B5EF4-FFF2-40B4-BE49-F238E27FC236}">
              <a16:creationId xmlns:a16="http://schemas.microsoft.com/office/drawing/2014/main" id="{892BE413-69D5-4B2D-8DF0-99BD5A58523E}"/>
            </a:ext>
          </a:extLst>
        </xdr:cNvPr>
        <xdr:cNvSpPr/>
      </xdr:nvSpPr>
      <xdr:spPr>
        <a:xfrm>
          <a:off x="1781175" y="998410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73025</xdr:rowOff>
    </xdr:from>
    <xdr:to>
      <xdr:col>6</xdr:col>
      <xdr:colOff>38100</xdr:colOff>
      <xdr:row>62</xdr:row>
      <xdr:rowOff>3175</xdr:rowOff>
    </xdr:to>
    <xdr:sp macro="" textlink="">
      <xdr:nvSpPr>
        <xdr:cNvPr id="179" name="フローチャート: 判断 178">
          <a:extLst>
            <a:ext uri="{FF2B5EF4-FFF2-40B4-BE49-F238E27FC236}">
              <a16:creationId xmlns:a16="http://schemas.microsoft.com/office/drawing/2014/main" id="{ED872937-6432-4217-8FBC-D1B304E5C03A}"/>
            </a:ext>
          </a:extLst>
        </xdr:cNvPr>
        <xdr:cNvSpPr/>
      </xdr:nvSpPr>
      <xdr:spPr>
        <a:xfrm>
          <a:off x="981075" y="9950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698C380-49D0-4172-B6A4-F7856F72F95C}"/>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2D860A8-6B01-41CA-BBA9-AB6EBA7DBA48}"/>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24469D3-46BA-4698-9E30-F47C4843A5E2}"/>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ED8C8FA-05FE-4FD8-ABD7-7A907193289E}"/>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A18E136-B53E-47DD-BCAF-BA01C0CE01F3}"/>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118745</xdr:rowOff>
    </xdr:from>
    <xdr:to>
      <xdr:col>24</xdr:col>
      <xdr:colOff>114300</xdr:colOff>
      <xdr:row>63</xdr:row>
      <xdr:rowOff>48895</xdr:rowOff>
    </xdr:to>
    <xdr:sp macro="" textlink="">
      <xdr:nvSpPr>
        <xdr:cNvPr id="185" name="楕円 184">
          <a:extLst>
            <a:ext uri="{FF2B5EF4-FFF2-40B4-BE49-F238E27FC236}">
              <a16:creationId xmlns:a16="http://schemas.microsoft.com/office/drawing/2014/main" id="{2B6EC8B7-9596-4511-A018-6D214FBAA48F}"/>
            </a:ext>
          </a:extLst>
        </xdr:cNvPr>
        <xdr:cNvSpPr/>
      </xdr:nvSpPr>
      <xdr:spPr>
        <a:xfrm>
          <a:off x="4124325" y="1016127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33672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119A8717-A8F1-46FA-8B3E-EB02FC9C915D}"/>
            </a:ext>
          </a:extLst>
        </xdr:cNvPr>
        <xdr:cNvSpPr txBox="1"/>
      </xdr:nvSpPr>
      <xdr:spPr>
        <a:xfrm>
          <a:off x="4219575"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90170</xdr:rowOff>
    </xdr:from>
    <xdr:to>
      <xdr:col>20</xdr:col>
      <xdr:colOff>38100</xdr:colOff>
      <xdr:row>63</xdr:row>
      <xdr:rowOff>20320</xdr:rowOff>
    </xdr:to>
    <xdr:sp macro="" textlink="">
      <xdr:nvSpPr>
        <xdr:cNvPr id="187" name="楕円 186">
          <a:extLst>
            <a:ext uri="{FF2B5EF4-FFF2-40B4-BE49-F238E27FC236}">
              <a16:creationId xmlns:a16="http://schemas.microsoft.com/office/drawing/2014/main" id="{A01C6056-31BC-4214-847B-BB0026682735}"/>
            </a:ext>
          </a:extLst>
        </xdr:cNvPr>
        <xdr:cNvSpPr/>
      </xdr:nvSpPr>
      <xdr:spPr>
        <a:xfrm>
          <a:off x="3381375" y="101263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140970</xdr:rowOff>
    </xdr:from>
    <xdr:to>
      <xdr:col>24</xdr:col>
      <xdr:colOff>63500</xdr:colOff>
      <xdr:row>62</xdr:row>
      <xdr:rowOff>169545</xdr:rowOff>
    </xdr:to>
    <xdr:cxnSp macro="">
      <xdr:nvCxnSpPr>
        <xdr:cNvPr id="188" name="直線コネクタ 187">
          <a:extLst>
            <a:ext uri="{FF2B5EF4-FFF2-40B4-BE49-F238E27FC236}">
              <a16:creationId xmlns:a16="http://schemas.microsoft.com/office/drawing/2014/main" id="{C6688CAD-47F7-4EA9-A2E0-4B34C2424ABD}"/>
            </a:ext>
          </a:extLst>
        </xdr:cNvPr>
        <xdr:cNvCxnSpPr/>
      </xdr:nvCxnSpPr>
      <xdr:spPr>
        <a:xfrm>
          <a:off x="3429000" y="10183495"/>
          <a:ext cx="752475"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59690</xdr:rowOff>
    </xdr:from>
    <xdr:to>
      <xdr:col>15</xdr:col>
      <xdr:colOff>101600</xdr:colOff>
      <xdr:row>62</xdr:row>
      <xdr:rowOff>161290</xdr:rowOff>
    </xdr:to>
    <xdr:sp macro="" textlink="">
      <xdr:nvSpPr>
        <xdr:cNvPr id="189" name="楕円 188">
          <a:extLst>
            <a:ext uri="{FF2B5EF4-FFF2-40B4-BE49-F238E27FC236}">
              <a16:creationId xmlns:a16="http://schemas.microsoft.com/office/drawing/2014/main" id="{BA06E856-D66B-43DB-80A3-A68BC9CB1FEB}"/>
            </a:ext>
          </a:extLst>
        </xdr:cNvPr>
        <xdr:cNvSpPr/>
      </xdr:nvSpPr>
      <xdr:spPr>
        <a:xfrm>
          <a:off x="2571750" y="100990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110490</xdr:rowOff>
    </xdr:from>
    <xdr:to>
      <xdr:col>19</xdr:col>
      <xdr:colOff>177800</xdr:colOff>
      <xdr:row>62</xdr:row>
      <xdr:rowOff>140970</xdr:rowOff>
    </xdr:to>
    <xdr:cxnSp macro="">
      <xdr:nvCxnSpPr>
        <xdr:cNvPr id="190" name="直線コネクタ 189">
          <a:extLst>
            <a:ext uri="{FF2B5EF4-FFF2-40B4-BE49-F238E27FC236}">
              <a16:creationId xmlns:a16="http://schemas.microsoft.com/office/drawing/2014/main" id="{DD60AA93-E881-4859-8557-9A5E8A48319C}"/>
            </a:ext>
          </a:extLst>
        </xdr:cNvPr>
        <xdr:cNvCxnSpPr/>
      </xdr:nvCxnSpPr>
      <xdr:spPr>
        <a:xfrm>
          <a:off x="2619375" y="10146665"/>
          <a:ext cx="809625"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29210</xdr:rowOff>
    </xdr:from>
    <xdr:to>
      <xdr:col>10</xdr:col>
      <xdr:colOff>165100</xdr:colOff>
      <xdr:row>62</xdr:row>
      <xdr:rowOff>130810</xdr:rowOff>
    </xdr:to>
    <xdr:sp macro="" textlink="">
      <xdr:nvSpPr>
        <xdr:cNvPr id="191" name="楕円 190">
          <a:extLst>
            <a:ext uri="{FF2B5EF4-FFF2-40B4-BE49-F238E27FC236}">
              <a16:creationId xmlns:a16="http://schemas.microsoft.com/office/drawing/2014/main" id="{6C757043-A021-4D9C-A30B-D4D9F85695C4}"/>
            </a:ext>
          </a:extLst>
        </xdr:cNvPr>
        <xdr:cNvSpPr/>
      </xdr:nvSpPr>
      <xdr:spPr>
        <a:xfrm>
          <a:off x="1781175" y="1006538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80010</xdr:rowOff>
    </xdr:from>
    <xdr:to>
      <xdr:col>15</xdr:col>
      <xdr:colOff>50800</xdr:colOff>
      <xdr:row>62</xdr:row>
      <xdr:rowOff>110490</xdr:rowOff>
    </xdr:to>
    <xdr:cxnSp macro="">
      <xdr:nvCxnSpPr>
        <xdr:cNvPr id="192" name="直線コネクタ 191">
          <a:extLst>
            <a:ext uri="{FF2B5EF4-FFF2-40B4-BE49-F238E27FC236}">
              <a16:creationId xmlns:a16="http://schemas.microsoft.com/office/drawing/2014/main" id="{2C726FFC-00B3-4A4C-9495-94E621300FB2}"/>
            </a:ext>
          </a:extLst>
        </xdr:cNvPr>
        <xdr:cNvCxnSpPr/>
      </xdr:nvCxnSpPr>
      <xdr:spPr>
        <a:xfrm>
          <a:off x="1828800" y="10122535"/>
          <a:ext cx="790575"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168275</xdr:rowOff>
    </xdr:from>
    <xdr:to>
      <xdr:col>6</xdr:col>
      <xdr:colOff>38100</xdr:colOff>
      <xdr:row>62</xdr:row>
      <xdr:rowOff>98425</xdr:rowOff>
    </xdr:to>
    <xdr:sp macro="" textlink="">
      <xdr:nvSpPr>
        <xdr:cNvPr id="193" name="楕円 192">
          <a:extLst>
            <a:ext uri="{FF2B5EF4-FFF2-40B4-BE49-F238E27FC236}">
              <a16:creationId xmlns:a16="http://schemas.microsoft.com/office/drawing/2014/main" id="{400A14FC-B216-47A5-80E7-BB47DFECDBD7}"/>
            </a:ext>
          </a:extLst>
        </xdr:cNvPr>
        <xdr:cNvSpPr/>
      </xdr:nvSpPr>
      <xdr:spPr>
        <a:xfrm>
          <a:off x="981075" y="100361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47625</xdr:rowOff>
    </xdr:from>
    <xdr:to>
      <xdr:col>10</xdr:col>
      <xdr:colOff>114300</xdr:colOff>
      <xdr:row>62</xdr:row>
      <xdr:rowOff>80010</xdr:rowOff>
    </xdr:to>
    <xdr:cxnSp macro="">
      <xdr:nvCxnSpPr>
        <xdr:cNvPr id="194" name="直線コネクタ 193">
          <a:extLst>
            <a:ext uri="{FF2B5EF4-FFF2-40B4-BE49-F238E27FC236}">
              <a16:creationId xmlns:a16="http://schemas.microsoft.com/office/drawing/2014/main" id="{1BC8B772-8EBF-4EE8-9939-49ECD9AFDCF9}"/>
            </a:ext>
          </a:extLst>
        </xdr:cNvPr>
        <xdr:cNvCxnSpPr/>
      </xdr:nvCxnSpPr>
      <xdr:spPr>
        <a:xfrm>
          <a:off x="1028700" y="10083800"/>
          <a:ext cx="8001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95902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5B642910-B2D7-418B-8FD2-BFB1511AD364}"/>
            </a:ext>
          </a:extLst>
        </xdr:cNvPr>
        <xdr:cNvSpPr txBox="1"/>
      </xdr:nvSpPr>
      <xdr:spPr>
        <a:xfrm>
          <a:off x="32391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73042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205B7FAF-376F-4E6C-BCE9-5903F88C36E9}"/>
            </a:ext>
          </a:extLst>
        </xdr:cNvPr>
        <xdr:cNvSpPr txBox="1"/>
      </xdr:nvSpPr>
      <xdr:spPr>
        <a:xfrm>
          <a:off x="24390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50182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56D906F9-5362-450F-AACB-AF20740DEA68}"/>
            </a:ext>
          </a:extLst>
        </xdr:cNvPr>
        <xdr:cNvSpPr txBox="1"/>
      </xdr:nvSpPr>
      <xdr:spPr>
        <a:xfrm>
          <a:off x="1648469"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19702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2E1B6BEE-E862-4FA5-96E9-D76D391AA1AF}"/>
            </a:ext>
          </a:extLst>
        </xdr:cNvPr>
        <xdr:cNvSpPr txBox="1"/>
      </xdr:nvSpPr>
      <xdr:spPr>
        <a:xfrm>
          <a:off x="848369"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11447</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B53D6CEB-77EC-457B-9AB6-C56C2D909FFC}"/>
            </a:ext>
          </a:extLst>
        </xdr:cNvPr>
        <xdr:cNvSpPr txBox="1"/>
      </xdr:nvSpPr>
      <xdr:spPr>
        <a:xfrm>
          <a:off x="32391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152417</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955B9626-1EB6-4278-B35B-E02EF94A5ACD}"/>
            </a:ext>
          </a:extLst>
        </xdr:cNvPr>
        <xdr:cNvSpPr txBox="1"/>
      </xdr:nvSpPr>
      <xdr:spPr>
        <a:xfrm>
          <a:off x="2439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121937</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F2CBD4D2-64A8-47C7-86C8-4A0350EDBE14}"/>
            </a:ext>
          </a:extLst>
        </xdr:cNvPr>
        <xdr:cNvSpPr txBox="1"/>
      </xdr:nvSpPr>
      <xdr:spPr>
        <a:xfrm>
          <a:off x="1648469" y="10164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89552</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A1AAE645-4A03-483E-9BE8-D1DAA8A02FAA}"/>
            </a:ext>
          </a:extLst>
        </xdr:cNvPr>
        <xdr:cNvSpPr txBox="1"/>
      </xdr:nvSpPr>
      <xdr:spPr>
        <a:xfrm>
          <a:off x="848369"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3ED24A51-E9DE-4845-85D0-DE75E713744E}"/>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A28580D0-96A9-4495-A7C7-EFD39006639B}"/>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702B58D-7C35-47B6-9849-C106F6880E8B}"/>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BE9CABA1-5BFF-41B2-85F9-5D6AA773CFF5}"/>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EAA83E71-E812-4204-8571-25432718D768}"/>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2240A0E4-89D1-4DE3-9552-A37508E4CEC1}"/>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C929255B-D826-4759-932A-F5E18EA1ED3A}"/>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CDFA67A9-BC38-4D1D-B60E-EAD80E5E034E}"/>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B469B67C-8676-44D5-A1A6-D66AE93DD77D}"/>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6E6E1C4-58B3-4513-83AD-652406225103}"/>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5CF3055E-58C8-4F88-A789-7D36632CEBD6}"/>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86603FF5-A190-4533-AEC8-E62D00D7B8C7}"/>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9924F8AD-35FC-416E-AFF5-37D4FFE777C9}"/>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08899D74-0CE8-466E-9F1B-B6BCA6D6B15F}"/>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5AB4DFD3-5294-48DA-BE7C-D22855104EF0}"/>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4D9E6B54-071F-4B3B-9118-81EEB46BE147}"/>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61106062-6774-4652-92A2-4E7E7D8014FF}"/>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8A5BD09C-8F45-48B4-8428-82E0C3D4A71E}"/>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D6220F09-38D5-407C-98FE-D90601CA3479}"/>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A8341B35-93AB-4DF8-8565-7B06103D99E4}"/>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5170159D-DC46-426E-A958-F033A1B08855}"/>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860F940E-1D4F-4212-8EF5-89FCEC28DA76}"/>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66204559-66C3-40AA-9CAE-9120BD3DF938}"/>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109724</xdr:rowOff>
    </xdr:from>
    <xdr:to>
      <xdr:col>54</xdr:col>
      <xdr:colOff>189865</xdr:colOff>
      <xdr:row>64</xdr:row>
      <xdr:rowOff>30099</xdr:rowOff>
    </xdr:to>
    <xdr:cxnSp macro="">
      <xdr:nvCxnSpPr>
        <xdr:cNvPr id="226" name="直線コネクタ 225">
          <a:extLst>
            <a:ext uri="{FF2B5EF4-FFF2-40B4-BE49-F238E27FC236}">
              <a16:creationId xmlns:a16="http://schemas.microsoft.com/office/drawing/2014/main" id="{8B208869-E145-42A4-99AF-7881EDD45679}"/>
            </a:ext>
          </a:extLst>
        </xdr:cNvPr>
        <xdr:cNvCxnSpPr/>
      </xdr:nvCxnSpPr>
      <xdr:spPr>
        <a:xfrm flipV="1">
          <a:off x="9429115" y="9174349"/>
          <a:ext cx="0" cy="1215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33926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5642600E-4DA1-4E12-8CD2-29423C13E8BF}"/>
            </a:ext>
          </a:extLst>
        </xdr:cNvPr>
        <xdr:cNvSpPr txBox="1"/>
      </xdr:nvSpPr>
      <xdr:spPr>
        <a:xfrm>
          <a:off x="9467850" y="1039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30099</xdr:rowOff>
    </xdr:from>
    <xdr:to>
      <xdr:col>55</xdr:col>
      <xdr:colOff>88900</xdr:colOff>
      <xdr:row>64</xdr:row>
      <xdr:rowOff>30099</xdr:rowOff>
    </xdr:to>
    <xdr:cxnSp macro="">
      <xdr:nvCxnSpPr>
        <xdr:cNvPr id="228" name="直線コネクタ 227">
          <a:extLst>
            <a:ext uri="{FF2B5EF4-FFF2-40B4-BE49-F238E27FC236}">
              <a16:creationId xmlns:a16="http://schemas.microsoft.com/office/drawing/2014/main" id="{5A82DB4B-DCBC-437B-A01C-1E3BDA219ABF}"/>
            </a:ext>
          </a:extLst>
        </xdr:cNvPr>
        <xdr:cNvCxnSpPr/>
      </xdr:nvCxnSpPr>
      <xdr:spPr>
        <a:xfrm>
          <a:off x="9363075" y="1039012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56401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09FC63DD-B5DE-46DB-B8A0-C9E704C049B1}"/>
            </a:ext>
          </a:extLst>
        </xdr:cNvPr>
        <xdr:cNvSpPr txBox="1"/>
      </xdr:nvSpPr>
      <xdr:spPr>
        <a:xfrm>
          <a:off x="9467850" y="896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109724</xdr:rowOff>
    </xdr:from>
    <xdr:to>
      <xdr:col>55</xdr:col>
      <xdr:colOff>88900</xdr:colOff>
      <xdr:row>56</xdr:row>
      <xdr:rowOff>109724</xdr:rowOff>
    </xdr:to>
    <xdr:cxnSp macro="">
      <xdr:nvCxnSpPr>
        <xdr:cNvPr id="230" name="直線コネクタ 229">
          <a:extLst>
            <a:ext uri="{FF2B5EF4-FFF2-40B4-BE49-F238E27FC236}">
              <a16:creationId xmlns:a16="http://schemas.microsoft.com/office/drawing/2014/main" id="{1B8C87AF-3D30-4911-90F4-A7D1AC11D7D9}"/>
            </a:ext>
          </a:extLst>
        </xdr:cNvPr>
        <xdr:cNvCxnSpPr/>
      </xdr:nvCxnSpPr>
      <xdr:spPr>
        <a:xfrm>
          <a:off x="9363075" y="91743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62833</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9C462F54-BCB0-4D66-BA9C-8E9DBDA1FA37}"/>
            </a:ext>
          </a:extLst>
        </xdr:cNvPr>
        <xdr:cNvSpPr txBox="1"/>
      </xdr:nvSpPr>
      <xdr:spPr>
        <a:xfrm>
          <a:off x="9467850" y="99434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84406</xdr:rowOff>
    </xdr:from>
    <xdr:to>
      <xdr:col>55</xdr:col>
      <xdr:colOff>50800</xdr:colOff>
      <xdr:row>62</xdr:row>
      <xdr:rowOff>14556</xdr:rowOff>
    </xdr:to>
    <xdr:sp macro="" textlink="">
      <xdr:nvSpPr>
        <xdr:cNvPr id="232" name="フローチャート: 判断 231">
          <a:extLst>
            <a:ext uri="{FF2B5EF4-FFF2-40B4-BE49-F238E27FC236}">
              <a16:creationId xmlns:a16="http://schemas.microsoft.com/office/drawing/2014/main" id="{7301AAAC-F2A7-4966-9D55-257E424CF2F3}"/>
            </a:ext>
          </a:extLst>
        </xdr:cNvPr>
        <xdr:cNvSpPr/>
      </xdr:nvSpPr>
      <xdr:spPr>
        <a:xfrm>
          <a:off x="9401175" y="9965006"/>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87484</xdr:rowOff>
    </xdr:from>
    <xdr:to>
      <xdr:col>50</xdr:col>
      <xdr:colOff>165100</xdr:colOff>
      <xdr:row>62</xdr:row>
      <xdr:rowOff>17634</xdr:rowOff>
    </xdr:to>
    <xdr:sp macro="" textlink="">
      <xdr:nvSpPr>
        <xdr:cNvPr id="233" name="フローチャート: 判断 232">
          <a:extLst>
            <a:ext uri="{FF2B5EF4-FFF2-40B4-BE49-F238E27FC236}">
              <a16:creationId xmlns:a16="http://schemas.microsoft.com/office/drawing/2014/main" id="{07106E66-4996-4EBB-8797-462A6B3EF3CB}"/>
            </a:ext>
          </a:extLst>
        </xdr:cNvPr>
        <xdr:cNvSpPr/>
      </xdr:nvSpPr>
      <xdr:spPr>
        <a:xfrm>
          <a:off x="8639175" y="99617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90300</xdr:rowOff>
    </xdr:from>
    <xdr:to>
      <xdr:col>46</xdr:col>
      <xdr:colOff>38100</xdr:colOff>
      <xdr:row>62</xdr:row>
      <xdr:rowOff>20450</xdr:rowOff>
    </xdr:to>
    <xdr:sp macro="" textlink="">
      <xdr:nvSpPr>
        <xdr:cNvPr id="234" name="フローチャート: 判断 233">
          <a:extLst>
            <a:ext uri="{FF2B5EF4-FFF2-40B4-BE49-F238E27FC236}">
              <a16:creationId xmlns:a16="http://schemas.microsoft.com/office/drawing/2014/main" id="{01150762-8760-4C50-9FD6-D2CDDFA7F7ED}"/>
            </a:ext>
          </a:extLst>
        </xdr:cNvPr>
        <xdr:cNvSpPr/>
      </xdr:nvSpPr>
      <xdr:spPr>
        <a:xfrm>
          <a:off x="7839075" y="99645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75452</xdr:rowOff>
    </xdr:from>
    <xdr:to>
      <xdr:col>41</xdr:col>
      <xdr:colOff>101600</xdr:colOff>
      <xdr:row>62</xdr:row>
      <xdr:rowOff>5602</xdr:rowOff>
    </xdr:to>
    <xdr:sp macro="" textlink="">
      <xdr:nvSpPr>
        <xdr:cNvPr id="235" name="フローチャート: 判断 234">
          <a:extLst>
            <a:ext uri="{FF2B5EF4-FFF2-40B4-BE49-F238E27FC236}">
              <a16:creationId xmlns:a16="http://schemas.microsoft.com/office/drawing/2014/main" id="{8C4358C5-BB67-461E-B3FC-A5B84EA82A9E}"/>
            </a:ext>
          </a:extLst>
        </xdr:cNvPr>
        <xdr:cNvSpPr/>
      </xdr:nvSpPr>
      <xdr:spPr>
        <a:xfrm>
          <a:off x="7029450" y="995287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66220</xdr:rowOff>
    </xdr:from>
    <xdr:to>
      <xdr:col>36</xdr:col>
      <xdr:colOff>165100</xdr:colOff>
      <xdr:row>61</xdr:row>
      <xdr:rowOff>167820</xdr:rowOff>
    </xdr:to>
    <xdr:sp macro="" textlink="">
      <xdr:nvSpPr>
        <xdr:cNvPr id="236" name="フローチャート: 判断 235">
          <a:extLst>
            <a:ext uri="{FF2B5EF4-FFF2-40B4-BE49-F238E27FC236}">
              <a16:creationId xmlns:a16="http://schemas.microsoft.com/office/drawing/2014/main" id="{B89A1945-BB75-4C6C-A628-E969E24B60C4}"/>
            </a:ext>
          </a:extLst>
        </xdr:cNvPr>
        <xdr:cNvSpPr/>
      </xdr:nvSpPr>
      <xdr:spPr>
        <a:xfrm>
          <a:off x="6238875" y="99468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C7AEDE35-8EE8-49D5-ADC1-F1F52D746C0E}"/>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F8D1E4BF-ED0C-43FA-A217-C19BA848AE22}"/>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87E06EB-2D02-4C4B-AD45-91A9EF4AB27F}"/>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58FFC6B-C206-43B6-B610-563B0614F2D7}"/>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B91BC52-0D59-4A92-A44D-45F88DD74A89}"/>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58924</xdr:rowOff>
    </xdr:from>
    <xdr:to>
      <xdr:col>55</xdr:col>
      <xdr:colOff>50800</xdr:colOff>
      <xdr:row>56</xdr:row>
      <xdr:rowOff>160524</xdr:rowOff>
    </xdr:to>
    <xdr:sp macro="" textlink="">
      <xdr:nvSpPr>
        <xdr:cNvPr id="242" name="楕円 241">
          <a:extLst>
            <a:ext uri="{FF2B5EF4-FFF2-40B4-BE49-F238E27FC236}">
              <a16:creationId xmlns:a16="http://schemas.microsoft.com/office/drawing/2014/main" id="{A950265D-439E-460A-8404-E563CA45DF1A}"/>
            </a:ext>
          </a:extLst>
        </xdr:cNvPr>
        <xdr:cNvSpPr/>
      </xdr:nvSpPr>
      <xdr:spPr>
        <a:xfrm>
          <a:off x="9401175" y="9126724"/>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11951</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5E8122EB-37CA-46DB-8F3B-504A72F2D59E}"/>
            </a:ext>
          </a:extLst>
        </xdr:cNvPr>
        <xdr:cNvSpPr txBox="1"/>
      </xdr:nvSpPr>
      <xdr:spPr>
        <a:xfrm>
          <a:off x="9467850" y="907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63146</xdr:rowOff>
    </xdr:from>
    <xdr:to>
      <xdr:col>50</xdr:col>
      <xdr:colOff>165100</xdr:colOff>
      <xdr:row>56</xdr:row>
      <xdr:rowOff>164746</xdr:rowOff>
    </xdr:to>
    <xdr:sp macro="" textlink="">
      <xdr:nvSpPr>
        <xdr:cNvPr id="244" name="楕円 243">
          <a:extLst>
            <a:ext uri="{FF2B5EF4-FFF2-40B4-BE49-F238E27FC236}">
              <a16:creationId xmlns:a16="http://schemas.microsoft.com/office/drawing/2014/main" id="{BC4D4C15-778F-4E79-997A-9789E9E51BD5}"/>
            </a:ext>
          </a:extLst>
        </xdr:cNvPr>
        <xdr:cNvSpPr/>
      </xdr:nvSpPr>
      <xdr:spPr>
        <a:xfrm>
          <a:off x="8639175" y="91341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109724</xdr:rowOff>
    </xdr:from>
    <xdr:to>
      <xdr:col>55</xdr:col>
      <xdr:colOff>0</xdr:colOff>
      <xdr:row>56</xdr:row>
      <xdr:rowOff>113946</xdr:rowOff>
    </xdr:to>
    <xdr:cxnSp macro="">
      <xdr:nvCxnSpPr>
        <xdr:cNvPr id="245" name="直線コネクタ 244">
          <a:extLst>
            <a:ext uri="{FF2B5EF4-FFF2-40B4-BE49-F238E27FC236}">
              <a16:creationId xmlns:a16="http://schemas.microsoft.com/office/drawing/2014/main" id="{F05132A7-5669-49DF-AC9D-F17A934A69A5}"/>
            </a:ext>
          </a:extLst>
        </xdr:cNvPr>
        <xdr:cNvCxnSpPr/>
      </xdr:nvCxnSpPr>
      <xdr:spPr>
        <a:xfrm flipV="1">
          <a:off x="8686800" y="9174349"/>
          <a:ext cx="742950" cy="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64769</xdr:rowOff>
    </xdr:from>
    <xdr:to>
      <xdr:col>46</xdr:col>
      <xdr:colOff>38100</xdr:colOff>
      <xdr:row>56</xdr:row>
      <xdr:rowOff>166369</xdr:rowOff>
    </xdr:to>
    <xdr:sp macro="" textlink="">
      <xdr:nvSpPr>
        <xdr:cNvPr id="246" name="楕円 245">
          <a:extLst>
            <a:ext uri="{FF2B5EF4-FFF2-40B4-BE49-F238E27FC236}">
              <a16:creationId xmlns:a16="http://schemas.microsoft.com/office/drawing/2014/main" id="{DDD6B1D1-865F-4131-BEF2-57BCAD862C57}"/>
            </a:ext>
          </a:extLst>
        </xdr:cNvPr>
        <xdr:cNvSpPr/>
      </xdr:nvSpPr>
      <xdr:spPr>
        <a:xfrm>
          <a:off x="7839075" y="913574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113946</xdr:rowOff>
    </xdr:from>
    <xdr:to>
      <xdr:col>50</xdr:col>
      <xdr:colOff>114300</xdr:colOff>
      <xdr:row>56</xdr:row>
      <xdr:rowOff>115569</xdr:rowOff>
    </xdr:to>
    <xdr:cxnSp macro="">
      <xdr:nvCxnSpPr>
        <xdr:cNvPr id="247" name="直線コネクタ 246">
          <a:extLst>
            <a:ext uri="{FF2B5EF4-FFF2-40B4-BE49-F238E27FC236}">
              <a16:creationId xmlns:a16="http://schemas.microsoft.com/office/drawing/2014/main" id="{7B729146-357A-42A4-89BD-BF5884544DBA}"/>
            </a:ext>
          </a:extLst>
        </xdr:cNvPr>
        <xdr:cNvCxnSpPr/>
      </xdr:nvCxnSpPr>
      <xdr:spPr>
        <a:xfrm flipV="1">
          <a:off x="7886700" y="9181746"/>
          <a:ext cx="8001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66232</xdr:rowOff>
    </xdr:from>
    <xdr:to>
      <xdr:col>41</xdr:col>
      <xdr:colOff>101600</xdr:colOff>
      <xdr:row>56</xdr:row>
      <xdr:rowOff>167832</xdr:rowOff>
    </xdr:to>
    <xdr:sp macro="" textlink="">
      <xdr:nvSpPr>
        <xdr:cNvPr id="248" name="楕円 247">
          <a:extLst>
            <a:ext uri="{FF2B5EF4-FFF2-40B4-BE49-F238E27FC236}">
              <a16:creationId xmlns:a16="http://schemas.microsoft.com/office/drawing/2014/main" id="{B7F8D529-9FD7-4BCA-A984-BBDD57E55B73}"/>
            </a:ext>
          </a:extLst>
        </xdr:cNvPr>
        <xdr:cNvSpPr/>
      </xdr:nvSpPr>
      <xdr:spPr>
        <a:xfrm>
          <a:off x="7029450" y="913720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115569</xdr:rowOff>
    </xdr:from>
    <xdr:to>
      <xdr:col>45</xdr:col>
      <xdr:colOff>177800</xdr:colOff>
      <xdr:row>56</xdr:row>
      <xdr:rowOff>117032</xdr:rowOff>
    </xdr:to>
    <xdr:cxnSp macro="">
      <xdr:nvCxnSpPr>
        <xdr:cNvPr id="249" name="直線コネクタ 248">
          <a:extLst>
            <a:ext uri="{FF2B5EF4-FFF2-40B4-BE49-F238E27FC236}">
              <a16:creationId xmlns:a16="http://schemas.microsoft.com/office/drawing/2014/main" id="{BE86DA04-AB78-403D-AF38-DFEF0B2BF11A}"/>
            </a:ext>
          </a:extLst>
        </xdr:cNvPr>
        <xdr:cNvCxnSpPr/>
      </xdr:nvCxnSpPr>
      <xdr:spPr>
        <a:xfrm flipV="1">
          <a:off x="7077075" y="9183369"/>
          <a:ext cx="809625"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94285</xdr:rowOff>
    </xdr:from>
    <xdr:to>
      <xdr:col>36</xdr:col>
      <xdr:colOff>165100</xdr:colOff>
      <xdr:row>57</xdr:row>
      <xdr:rowOff>24435</xdr:rowOff>
    </xdr:to>
    <xdr:sp macro="" textlink="">
      <xdr:nvSpPr>
        <xdr:cNvPr id="250" name="楕円 249">
          <a:extLst>
            <a:ext uri="{FF2B5EF4-FFF2-40B4-BE49-F238E27FC236}">
              <a16:creationId xmlns:a16="http://schemas.microsoft.com/office/drawing/2014/main" id="{C5BFC922-3F36-4197-AEF9-0DB6C515F19D}"/>
            </a:ext>
          </a:extLst>
        </xdr:cNvPr>
        <xdr:cNvSpPr/>
      </xdr:nvSpPr>
      <xdr:spPr>
        <a:xfrm>
          <a:off x="6238875" y="91620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117032</xdr:rowOff>
    </xdr:from>
    <xdr:to>
      <xdr:col>41</xdr:col>
      <xdr:colOff>50800</xdr:colOff>
      <xdr:row>56</xdr:row>
      <xdr:rowOff>145085</xdr:rowOff>
    </xdr:to>
    <xdr:cxnSp macro="">
      <xdr:nvCxnSpPr>
        <xdr:cNvPr id="251" name="直線コネクタ 250">
          <a:extLst>
            <a:ext uri="{FF2B5EF4-FFF2-40B4-BE49-F238E27FC236}">
              <a16:creationId xmlns:a16="http://schemas.microsoft.com/office/drawing/2014/main" id="{689F1D9D-A91C-496E-A5AD-042FCF8553E0}"/>
            </a:ext>
          </a:extLst>
        </xdr:cNvPr>
        <xdr:cNvCxnSpPr/>
      </xdr:nvCxnSpPr>
      <xdr:spPr>
        <a:xfrm flipV="1">
          <a:off x="6286500" y="9184832"/>
          <a:ext cx="790575" cy="2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8761</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D9CDF031-7495-47BB-AAE5-3043746DFA61}"/>
            </a:ext>
          </a:extLst>
        </xdr:cNvPr>
        <xdr:cNvSpPr txBox="1"/>
      </xdr:nvSpPr>
      <xdr:spPr>
        <a:xfrm>
          <a:off x="8399995" y="1005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11577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31F6953F-06E4-468D-A88C-E4B04404DE2A}"/>
            </a:ext>
          </a:extLst>
        </xdr:cNvPr>
        <xdr:cNvSpPr txBox="1"/>
      </xdr:nvSpPr>
      <xdr:spPr>
        <a:xfrm>
          <a:off x="7609420" y="100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168179</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33F31EC3-A886-4C99-B5EF-D716785685CB}"/>
            </a:ext>
          </a:extLst>
        </xdr:cNvPr>
        <xdr:cNvSpPr txBox="1"/>
      </xdr:nvSpPr>
      <xdr:spPr>
        <a:xfrm>
          <a:off x="6818845" y="1004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158947</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96DA7844-BED4-49CD-9F40-58408EAD49C3}"/>
            </a:ext>
          </a:extLst>
        </xdr:cNvPr>
        <xdr:cNvSpPr txBox="1"/>
      </xdr:nvSpPr>
      <xdr:spPr>
        <a:xfrm>
          <a:off x="6009220" y="10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9823</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2905F450-A2F8-4045-A53A-E907A758F4FE}"/>
            </a:ext>
          </a:extLst>
        </xdr:cNvPr>
        <xdr:cNvSpPr txBox="1"/>
      </xdr:nvSpPr>
      <xdr:spPr>
        <a:xfrm>
          <a:off x="8399995" y="89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11446</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6C9EFFB1-72DF-4EA0-9D1E-9C6584DCA52A}"/>
            </a:ext>
          </a:extLst>
        </xdr:cNvPr>
        <xdr:cNvSpPr txBox="1"/>
      </xdr:nvSpPr>
      <xdr:spPr>
        <a:xfrm>
          <a:off x="7609420" y="891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12909</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6C9CD7DD-2928-4D43-8CEE-B75AF1F5324D}"/>
            </a:ext>
          </a:extLst>
        </xdr:cNvPr>
        <xdr:cNvSpPr txBox="1"/>
      </xdr:nvSpPr>
      <xdr:spPr>
        <a:xfrm>
          <a:off x="6818845" y="891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40962</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F6F9DDA4-94FD-4775-90E0-60BFB8CF659D}"/>
            </a:ext>
          </a:extLst>
        </xdr:cNvPr>
        <xdr:cNvSpPr txBox="1"/>
      </xdr:nvSpPr>
      <xdr:spPr>
        <a:xfrm>
          <a:off x="6009220" y="894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5FB19C5D-A5AB-4FF6-B4BE-F592E6776C13}"/>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8B17C671-5631-494A-A511-81DA80FDCFD1}"/>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7ABDFF12-497A-4653-8F2E-3EFE088E1F9C}"/>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D09B3D51-50DD-4DC3-A340-07BA97E3F617}"/>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A7937CCD-F742-4C02-A712-7C3A87C3CAB5}"/>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D7400141-FF4B-443A-9B5B-C32FA422BA2A}"/>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6508453E-7BB3-43D6-96F9-FC054D678498}"/>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53771A7-E76B-46CE-8954-275D176803A6}"/>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A9D8BAA4-A75D-4E55-B210-AF13D4AB5A89}"/>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91CEFB3D-5D9F-4F31-BDE1-A4424A475289}"/>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63743B7A-B1C7-4911-8405-A8BE89B2A62F}"/>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DB413683-D1B9-4E84-9338-00E85798BAC7}"/>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F8E49223-6DF2-48FB-AFEF-27D4871F82D4}"/>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D880B3DA-6313-4E3D-BBD0-3DDB6ACD5621}"/>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1A41CFE2-12EF-4CB3-AFAC-9A1CF4793AD8}"/>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69B8FC39-40EC-4820-86CD-388C7778EFA8}"/>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4629EB2E-30E3-421C-AF5E-3ED1A1B31404}"/>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2C2C5806-F4AA-42A0-8050-B04EBABB5709}"/>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76AD6A0D-3B79-4A07-A406-142592AD4AB4}"/>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7F474790-8245-4444-9595-DA866648DF20}"/>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7ADAD3C6-01B8-4FA5-983C-53BF33761C0A}"/>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B41B6213-1AD8-4945-B938-1012F01BB915}"/>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D12FD1D4-C59D-4647-8B11-D9827F93A7CF}"/>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D352CEEC-6B23-40E8-A372-DEE3A3D8EBB2}"/>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86</xdr:row>
      <xdr:rowOff>106680</xdr:rowOff>
    </xdr:to>
    <xdr:cxnSp macro="">
      <xdr:nvCxnSpPr>
        <xdr:cNvPr id="284" name="直線コネクタ 283">
          <a:extLst>
            <a:ext uri="{FF2B5EF4-FFF2-40B4-BE49-F238E27FC236}">
              <a16:creationId xmlns:a16="http://schemas.microsoft.com/office/drawing/2014/main" id="{D32EAD78-39B2-41A4-B287-CBE9F27D790B}"/>
            </a:ext>
          </a:extLst>
        </xdr:cNvPr>
        <xdr:cNvCxnSpPr/>
      </xdr:nvCxnSpPr>
      <xdr:spPr>
        <a:xfrm flipV="1">
          <a:off x="4180840" y="12792075"/>
          <a:ext cx="0" cy="12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7942F6F1-AACB-453D-A949-FBC930D2700B}"/>
            </a:ext>
          </a:extLst>
        </xdr:cNvPr>
        <xdr:cNvSpPr txBox="1"/>
      </xdr:nvSpPr>
      <xdr:spPr>
        <a:xfrm>
          <a:off x="4219575"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6" name="直線コネクタ 285">
          <a:extLst>
            <a:ext uri="{FF2B5EF4-FFF2-40B4-BE49-F238E27FC236}">
              <a16:creationId xmlns:a16="http://schemas.microsoft.com/office/drawing/2014/main" id="{87251302-294C-4810-968B-22EEA5E3192D}"/>
            </a:ext>
          </a:extLst>
        </xdr:cNvPr>
        <xdr:cNvCxnSpPr/>
      </xdr:nvCxnSpPr>
      <xdr:spPr>
        <a:xfrm>
          <a:off x="4105275" y="140290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A6753154-E21B-4A31-83BA-6AB1BE4D5E11}"/>
            </a:ext>
          </a:extLst>
        </xdr:cNvPr>
        <xdr:cNvSpPr txBox="1"/>
      </xdr:nvSpPr>
      <xdr:spPr>
        <a:xfrm>
          <a:off x="4219575" y="1258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8" name="直線コネクタ 287">
          <a:extLst>
            <a:ext uri="{FF2B5EF4-FFF2-40B4-BE49-F238E27FC236}">
              <a16:creationId xmlns:a16="http://schemas.microsoft.com/office/drawing/2014/main" id="{DBA0B4A8-1C0C-4FDC-8C68-019947486157}"/>
            </a:ext>
          </a:extLst>
        </xdr:cNvPr>
        <xdr:cNvCxnSpPr/>
      </xdr:nvCxnSpPr>
      <xdr:spPr>
        <a:xfrm>
          <a:off x="4105275" y="12792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59707</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85EB23D3-0BC9-4E30-92C4-A6FC7E2438F0}"/>
            </a:ext>
          </a:extLst>
        </xdr:cNvPr>
        <xdr:cNvSpPr txBox="1"/>
      </xdr:nvSpPr>
      <xdr:spPr>
        <a:xfrm>
          <a:off x="4219575" y="13337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290" name="フローチャート: 判断 289">
          <a:extLst>
            <a:ext uri="{FF2B5EF4-FFF2-40B4-BE49-F238E27FC236}">
              <a16:creationId xmlns:a16="http://schemas.microsoft.com/office/drawing/2014/main" id="{C7D2AB1F-592A-40C5-BDDC-9F9A05BB36A8}"/>
            </a:ext>
          </a:extLst>
        </xdr:cNvPr>
        <xdr:cNvSpPr/>
      </xdr:nvSpPr>
      <xdr:spPr>
        <a:xfrm>
          <a:off x="4124325" y="134766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166370</xdr:rowOff>
    </xdr:from>
    <xdr:to>
      <xdr:col>20</xdr:col>
      <xdr:colOff>38100</xdr:colOff>
      <xdr:row>83</xdr:row>
      <xdr:rowOff>96520</xdr:rowOff>
    </xdr:to>
    <xdr:sp macro="" textlink="">
      <xdr:nvSpPr>
        <xdr:cNvPr id="291" name="フローチャート: 判断 290">
          <a:extLst>
            <a:ext uri="{FF2B5EF4-FFF2-40B4-BE49-F238E27FC236}">
              <a16:creationId xmlns:a16="http://schemas.microsoft.com/office/drawing/2014/main" id="{0A8D8453-450A-4666-8679-EC9E4917034F}"/>
            </a:ext>
          </a:extLst>
        </xdr:cNvPr>
        <xdr:cNvSpPr/>
      </xdr:nvSpPr>
      <xdr:spPr>
        <a:xfrm>
          <a:off x="3381375" y="13441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2" name="フローチャート: 判断 291">
          <a:extLst>
            <a:ext uri="{FF2B5EF4-FFF2-40B4-BE49-F238E27FC236}">
              <a16:creationId xmlns:a16="http://schemas.microsoft.com/office/drawing/2014/main" id="{A7850E9B-B042-495D-A268-1EE8F387DE29}"/>
            </a:ext>
          </a:extLst>
        </xdr:cNvPr>
        <xdr:cNvSpPr/>
      </xdr:nvSpPr>
      <xdr:spPr>
        <a:xfrm>
          <a:off x="2571750" y="1341373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3" name="フローチャート: 判断 292">
          <a:extLst>
            <a:ext uri="{FF2B5EF4-FFF2-40B4-BE49-F238E27FC236}">
              <a16:creationId xmlns:a16="http://schemas.microsoft.com/office/drawing/2014/main" id="{03BB933E-BB8F-47A1-8916-BFB6DD1293DD}"/>
            </a:ext>
          </a:extLst>
        </xdr:cNvPr>
        <xdr:cNvSpPr/>
      </xdr:nvSpPr>
      <xdr:spPr>
        <a:xfrm>
          <a:off x="1781175" y="133565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170180</xdr:rowOff>
    </xdr:from>
    <xdr:to>
      <xdr:col>6</xdr:col>
      <xdr:colOff>38100</xdr:colOff>
      <xdr:row>82</xdr:row>
      <xdr:rowOff>100330</xdr:rowOff>
    </xdr:to>
    <xdr:sp macro="" textlink="">
      <xdr:nvSpPr>
        <xdr:cNvPr id="294" name="フローチャート: 判断 293">
          <a:extLst>
            <a:ext uri="{FF2B5EF4-FFF2-40B4-BE49-F238E27FC236}">
              <a16:creationId xmlns:a16="http://schemas.microsoft.com/office/drawing/2014/main" id="{6DD0ACC4-64A3-4016-B8EA-2913757F44A6}"/>
            </a:ext>
          </a:extLst>
        </xdr:cNvPr>
        <xdr:cNvSpPr/>
      </xdr:nvSpPr>
      <xdr:spPr>
        <a:xfrm>
          <a:off x="981075" y="132765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6A94C700-D067-47F7-86F1-02B4752E97E6}"/>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2958F578-43A8-4045-9DB0-1F9A0E706AA3}"/>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D6270D6C-DF83-4D40-BC64-7AFD7F4B2386}"/>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063A5E1-8320-4A88-8977-E82349820CB6}"/>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EE7D7EA-E2C4-40D3-B0DC-0D828CBBF748}"/>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93980</xdr:rowOff>
    </xdr:from>
    <xdr:to>
      <xdr:col>24</xdr:col>
      <xdr:colOff>114300</xdr:colOff>
      <xdr:row>85</xdr:row>
      <xdr:rowOff>24130</xdr:rowOff>
    </xdr:to>
    <xdr:sp macro="" textlink="">
      <xdr:nvSpPr>
        <xdr:cNvPr id="300" name="楕円 299">
          <a:extLst>
            <a:ext uri="{FF2B5EF4-FFF2-40B4-BE49-F238E27FC236}">
              <a16:creationId xmlns:a16="http://schemas.microsoft.com/office/drawing/2014/main" id="{A4F71C95-069D-4C1D-8FE4-8BA74B2C8664}"/>
            </a:ext>
          </a:extLst>
        </xdr:cNvPr>
        <xdr:cNvSpPr/>
      </xdr:nvSpPr>
      <xdr:spPr>
        <a:xfrm>
          <a:off x="4124325" y="136956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72407</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0FE46465-12F5-4B41-85AA-A41B94CD0BD9}"/>
            </a:ext>
          </a:extLst>
        </xdr:cNvPr>
        <xdr:cNvSpPr txBox="1"/>
      </xdr:nvSpPr>
      <xdr:spPr>
        <a:xfrm>
          <a:off x="4219575"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86361</xdr:rowOff>
    </xdr:from>
    <xdr:to>
      <xdr:col>20</xdr:col>
      <xdr:colOff>38100</xdr:colOff>
      <xdr:row>86</xdr:row>
      <xdr:rowOff>16511</xdr:rowOff>
    </xdr:to>
    <xdr:sp macro="" textlink="">
      <xdr:nvSpPr>
        <xdr:cNvPr id="302" name="楕円 301">
          <a:extLst>
            <a:ext uri="{FF2B5EF4-FFF2-40B4-BE49-F238E27FC236}">
              <a16:creationId xmlns:a16="http://schemas.microsoft.com/office/drawing/2014/main" id="{1156FDDF-E8B5-46A6-A17B-5D6DE9C17BD5}"/>
            </a:ext>
          </a:extLst>
        </xdr:cNvPr>
        <xdr:cNvSpPr/>
      </xdr:nvSpPr>
      <xdr:spPr>
        <a:xfrm>
          <a:off x="3381375" y="1384681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144780</xdr:rowOff>
    </xdr:from>
    <xdr:to>
      <xdr:col>24</xdr:col>
      <xdr:colOff>63500</xdr:colOff>
      <xdr:row>85</xdr:row>
      <xdr:rowOff>137161</xdr:rowOff>
    </xdr:to>
    <xdr:cxnSp macro="">
      <xdr:nvCxnSpPr>
        <xdr:cNvPr id="303" name="直線コネクタ 302">
          <a:extLst>
            <a:ext uri="{FF2B5EF4-FFF2-40B4-BE49-F238E27FC236}">
              <a16:creationId xmlns:a16="http://schemas.microsoft.com/office/drawing/2014/main" id="{B4B3B152-364D-4981-96E1-B72897BABFB2}"/>
            </a:ext>
          </a:extLst>
        </xdr:cNvPr>
        <xdr:cNvCxnSpPr/>
      </xdr:nvCxnSpPr>
      <xdr:spPr>
        <a:xfrm flipV="1">
          <a:off x="3429000" y="13743305"/>
          <a:ext cx="752475" cy="1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48261</xdr:rowOff>
    </xdr:from>
    <xdr:to>
      <xdr:col>15</xdr:col>
      <xdr:colOff>101600</xdr:colOff>
      <xdr:row>85</xdr:row>
      <xdr:rowOff>149861</xdr:rowOff>
    </xdr:to>
    <xdr:sp macro="" textlink="">
      <xdr:nvSpPr>
        <xdr:cNvPr id="304" name="楕円 303">
          <a:extLst>
            <a:ext uri="{FF2B5EF4-FFF2-40B4-BE49-F238E27FC236}">
              <a16:creationId xmlns:a16="http://schemas.microsoft.com/office/drawing/2014/main" id="{1882AA76-BCE7-4016-A96C-D76EE6DB3A76}"/>
            </a:ext>
          </a:extLst>
        </xdr:cNvPr>
        <xdr:cNvSpPr/>
      </xdr:nvSpPr>
      <xdr:spPr>
        <a:xfrm>
          <a:off x="2571750" y="1380871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99061</xdr:rowOff>
    </xdr:from>
    <xdr:to>
      <xdr:col>19</xdr:col>
      <xdr:colOff>177800</xdr:colOff>
      <xdr:row>85</xdr:row>
      <xdr:rowOff>137161</xdr:rowOff>
    </xdr:to>
    <xdr:cxnSp macro="">
      <xdr:nvCxnSpPr>
        <xdr:cNvPr id="305" name="直線コネクタ 304">
          <a:extLst>
            <a:ext uri="{FF2B5EF4-FFF2-40B4-BE49-F238E27FC236}">
              <a16:creationId xmlns:a16="http://schemas.microsoft.com/office/drawing/2014/main" id="{D23988C0-4F00-4C46-B6FF-D04E5F3EECF1}"/>
            </a:ext>
          </a:extLst>
        </xdr:cNvPr>
        <xdr:cNvCxnSpPr/>
      </xdr:nvCxnSpPr>
      <xdr:spPr>
        <a:xfrm>
          <a:off x="2619375" y="13865861"/>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166370</xdr:rowOff>
    </xdr:from>
    <xdr:to>
      <xdr:col>10</xdr:col>
      <xdr:colOff>165100</xdr:colOff>
      <xdr:row>85</xdr:row>
      <xdr:rowOff>96520</xdr:rowOff>
    </xdr:to>
    <xdr:sp macro="" textlink="">
      <xdr:nvSpPr>
        <xdr:cNvPr id="306" name="楕円 305">
          <a:extLst>
            <a:ext uri="{FF2B5EF4-FFF2-40B4-BE49-F238E27FC236}">
              <a16:creationId xmlns:a16="http://schemas.microsoft.com/office/drawing/2014/main" id="{BD88533A-4895-4EF6-B56E-27A6C10467DC}"/>
            </a:ext>
          </a:extLst>
        </xdr:cNvPr>
        <xdr:cNvSpPr/>
      </xdr:nvSpPr>
      <xdr:spPr>
        <a:xfrm>
          <a:off x="1781175" y="137648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45720</xdr:rowOff>
    </xdr:from>
    <xdr:to>
      <xdr:col>15</xdr:col>
      <xdr:colOff>50800</xdr:colOff>
      <xdr:row>85</xdr:row>
      <xdr:rowOff>99061</xdr:rowOff>
    </xdr:to>
    <xdr:cxnSp macro="">
      <xdr:nvCxnSpPr>
        <xdr:cNvPr id="307" name="直線コネクタ 306">
          <a:extLst>
            <a:ext uri="{FF2B5EF4-FFF2-40B4-BE49-F238E27FC236}">
              <a16:creationId xmlns:a16="http://schemas.microsoft.com/office/drawing/2014/main" id="{39697D7F-3038-4B6A-BCEB-C37E4F38AFF5}"/>
            </a:ext>
          </a:extLst>
        </xdr:cNvPr>
        <xdr:cNvCxnSpPr/>
      </xdr:nvCxnSpPr>
      <xdr:spPr>
        <a:xfrm>
          <a:off x="1828800" y="13812520"/>
          <a:ext cx="790575"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25400</xdr:rowOff>
    </xdr:from>
    <xdr:to>
      <xdr:col>6</xdr:col>
      <xdr:colOff>38100</xdr:colOff>
      <xdr:row>85</xdr:row>
      <xdr:rowOff>127000</xdr:rowOff>
    </xdr:to>
    <xdr:sp macro="" textlink="">
      <xdr:nvSpPr>
        <xdr:cNvPr id="308" name="楕円 307">
          <a:extLst>
            <a:ext uri="{FF2B5EF4-FFF2-40B4-BE49-F238E27FC236}">
              <a16:creationId xmlns:a16="http://schemas.microsoft.com/office/drawing/2014/main" id="{02DFD8BA-9D42-4985-9ACD-DF9CC776E0F4}"/>
            </a:ext>
          </a:extLst>
        </xdr:cNvPr>
        <xdr:cNvSpPr/>
      </xdr:nvSpPr>
      <xdr:spPr>
        <a:xfrm>
          <a:off x="981075" y="13792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45720</xdr:rowOff>
    </xdr:from>
    <xdr:to>
      <xdr:col>10</xdr:col>
      <xdr:colOff>114300</xdr:colOff>
      <xdr:row>85</xdr:row>
      <xdr:rowOff>76200</xdr:rowOff>
    </xdr:to>
    <xdr:cxnSp macro="">
      <xdr:nvCxnSpPr>
        <xdr:cNvPr id="309" name="直線コネクタ 308">
          <a:extLst>
            <a:ext uri="{FF2B5EF4-FFF2-40B4-BE49-F238E27FC236}">
              <a16:creationId xmlns:a16="http://schemas.microsoft.com/office/drawing/2014/main" id="{24560DA4-B6AA-49F6-956F-A12EF17C272B}"/>
            </a:ext>
          </a:extLst>
        </xdr:cNvPr>
        <xdr:cNvCxnSpPr/>
      </xdr:nvCxnSpPr>
      <xdr:spPr>
        <a:xfrm flipV="1">
          <a:off x="1028700" y="13812520"/>
          <a:ext cx="8001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113047</xdr:rowOff>
    </xdr:from>
    <xdr:ext cx="405111" cy="259045"/>
    <xdr:sp macro="" textlink="">
      <xdr:nvSpPr>
        <xdr:cNvPr id="310" name="n_1aveValue【公営住宅】&#10;有形固定資産減価償却率">
          <a:extLst>
            <a:ext uri="{FF2B5EF4-FFF2-40B4-BE49-F238E27FC236}">
              <a16:creationId xmlns:a16="http://schemas.microsoft.com/office/drawing/2014/main" id="{4185ADFB-E08C-450D-92F8-AEAAFD449511}"/>
            </a:ext>
          </a:extLst>
        </xdr:cNvPr>
        <xdr:cNvSpPr txBox="1"/>
      </xdr:nvSpPr>
      <xdr:spPr>
        <a:xfrm>
          <a:off x="3239144" y="132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311" name="n_2aveValue【公営住宅】&#10;有形固定資産減価償却率">
          <a:extLst>
            <a:ext uri="{FF2B5EF4-FFF2-40B4-BE49-F238E27FC236}">
              <a16:creationId xmlns:a16="http://schemas.microsoft.com/office/drawing/2014/main" id="{E879BD94-EFC8-4152-8A3B-A96349A90480}"/>
            </a:ext>
          </a:extLst>
        </xdr:cNvPr>
        <xdr:cNvSpPr txBox="1"/>
      </xdr:nvSpPr>
      <xdr:spPr>
        <a:xfrm>
          <a:off x="2439044"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2" name="n_3aveValue【公営住宅】&#10;有形固定資産減価償却率">
          <a:extLst>
            <a:ext uri="{FF2B5EF4-FFF2-40B4-BE49-F238E27FC236}">
              <a16:creationId xmlns:a16="http://schemas.microsoft.com/office/drawing/2014/main" id="{B303F5A3-9B39-4247-A3B6-D0E3782B5A1E}"/>
            </a:ext>
          </a:extLst>
        </xdr:cNvPr>
        <xdr:cNvSpPr txBox="1"/>
      </xdr:nvSpPr>
      <xdr:spPr>
        <a:xfrm>
          <a:off x="1648469"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116857</xdr:rowOff>
    </xdr:from>
    <xdr:ext cx="405111" cy="259045"/>
    <xdr:sp macro="" textlink="">
      <xdr:nvSpPr>
        <xdr:cNvPr id="313" name="n_4aveValue【公営住宅】&#10;有形固定資産減価償却率">
          <a:extLst>
            <a:ext uri="{FF2B5EF4-FFF2-40B4-BE49-F238E27FC236}">
              <a16:creationId xmlns:a16="http://schemas.microsoft.com/office/drawing/2014/main" id="{B315E7D6-3B15-4C92-8DFE-64763C6F4D7C}"/>
            </a:ext>
          </a:extLst>
        </xdr:cNvPr>
        <xdr:cNvSpPr txBox="1"/>
      </xdr:nvSpPr>
      <xdr:spPr>
        <a:xfrm>
          <a:off x="848369"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7638</xdr:rowOff>
    </xdr:from>
    <xdr:ext cx="405111" cy="259045"/>
    <xdr:sp macro="" textlink="">
      <xdr:nvSpPr>
        <xdr:cNvPr id="314" name="n_1mainValue【公営住宅】&#10;有形固定資産減価償却率">
          <a:extLst>
            <a:ext uri="{FF2B5EF4-FFF2-40B4-BE49-F238E27FC236}">
              <a16:creationId xmlns:a16="http://schemas.microsoft.com/office/drawing/2014/main" id="{2CC28592-F9EF-4B73-B3B3-1FD82AF440A2}"/>
            </a:ext>
          </a:extLst>
        </xdr:cNvPr>
        <xdr:cNvSpPr txBox="1"/>
      </xdr:nvSpPr>
      <xdr:spPr>
        <a:xfrm>
          <a:off x="3239144" y="13936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140988</xdr:rowOff>
    </xdr:from>
    <xdr:ext cx="405111" cy="259045"/>
    <xdr:sp macro="" textlink="">
      <xdr:nvSpPr>
        <xdr:cNvPr id="315" name="n_2mainValue【公営住宅】&#10;有形固定資産減価償却率">
          <a:extLst>
            <a:ext uri="{FF2B5EF4-FFF2-40B4-BE49-F238E27FC236}">
              <a16:creationId xmlns:a16="http://schemas.microsoft.com/office/drawing/2014/main" id="{88A3E473-3655-4E98-AD06-68C090DADB44}"/>
            </a:ext>
          </a:extLst>
        </xdr:cNvPr>
        <xdr:cNvSpPr txBox="1"/>
      </xdr:nvSpPr>
      <xdr:spPr>
        <a:xfrm>
          <a:off x="2439044" y="1390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87647</xdr:rowOff>
    </xdr:from>
    <xdr:ext cx="405111" cy="259045"/>
    <xdr:sp macro="" textlink="">
      <xdr:nvSpPr>
        <xdr:cNvPr id="316" name="n_3mainValue【公営住宅】&#10;有形固定資産減価償却率">
          <a:extLst>
            <a:ext uri="{FF2B5EF4-FFF2-40B4-BE49-F238E27FC236}">
              <a16:creationId xmlns:a16="http://schemas.microsoft.com/office/drawing/2014/main" id="{5FA8371A-3ED7-4505-8468-F5139D14C5CC}"/>
            </a:ext>
          </a:extLst>
        </xdr:cNvPr>
        <xdr:cNvSpPr txBox="1"/>
      </xdr:nvSpPr>
      <xdr:spPr>
        <a:xfrm>
          <a:off x="1648469"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118127</xdr:rowOff>
    </xdr:from>
    <xdr:ext cx="405111" cy="259045"/>
    <xdr:sp macro="" textlink="">
      <xdr:nvSpPr>
        <xdr:cNvPr id="317" name="n_4mainValue【公営住宅】&#10;有形固定資産減価償却率">
          <a:extLst>
            <a:ext uri="{FF2B5EF4-FFF2-40B4-BE49-F238E27FC236}">
              <a16:creationId xmlns:a16="http://schemas.microsoft.com/office/drawing/2014/main" id="{344904AE-F534-4376-9A26-28870BBD1BAF}"/>
            </a:ext>
          </a:extLst>
        </xdr:cNvPr>
        <xdr:cNvSpPr txBox="1"/>
      </xdr:nvSpPr>
      <xdr:spPr>
        <a:xfrm>
          <a:off x="848369" y="13884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C49FBC41-BEC9-4A32-8C0A-CB5D2A250FF9}"/>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FEB5BB09-F472-4966-B297-6021EAC86B1A}"/>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30F9E6D6-E771-4E11-9F40-51F64CCBE3B7}"/>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260F3B01-3684-4F65-ACA3-614438848143}"/>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B0F7D068-EA90-42D2-BD24-32CA3BA430EB}"/>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6C816327-2418-40D4-B424-662C154E209F}"/>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D014CBE2-93F9-4EA7-BF2F-FF8066A14126}"/>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DFAE9F17-4A71-40C2-B7AA-2C0ADBDB67D6}"/>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630E27AA-15F7-41E2-98FA-8665B9A88652}"/>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736528AB-62E2-4800-862D-3E37E6843F27}"/>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74D18E04-3977-4C64-81AE-7F390B73F97B}"/>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F0AA3DB9-DBC6-4B01-BCD5-F71781A780B2}"/>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D840DE99-E795-4AAB-8B81-940AF9018FF5}"/>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23D78F65-E6F3-45EA-991C-C2CEA7AA2E90}"/>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AFF19F1C-FA79-4898-B289-408D471C99A5}"/>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732D173F-F0B6-4D2B-B2C8-B7507269BC19}"/>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EB06036C-6CBF-4F65-A0F1-EC141945AA40}"/>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C07D11DE-FE69-49A5-AC5F-2F0D5B1E6522}"/>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FCC2D2A5-9646-47CD-A8FE-3670A91DE08F}"/>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1BF92167-5C5B-4222-A9E3-C3C583953730}"/>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F3B293A7-66A4-4310-8288-B80E45DE6C62}"/>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92963</xdr:rowOff>
    </xdr:from>
    <xdr:to>
      <xdr:col>54</xdr:col>
      <xdr:colOff>189865</xdr:colOff>
      <xdr:row>85</xdr:row>
      <xdr:rowOff>157429</xdr:rowOff>
    </xdr:to>
    <xdr:cxnSp macro="">
      <xdr:nvCxnSpPr>
        <xdr:cNvPr id="339" name="直線コネクタ 338">
          <a:extLst>
            <a:ext uri="{FF2B5EF4-FFF2-40B4-BE49-F238E27FC236}">
              <a16:creationId xmlns:a16="http://schemas.microsoft.com/office/drawing/2014/main" id="{50EEA0B3-AE39-495A-A44C-B9162F282A33}"/>
            </a:ext>
          </a:extLst>
        </xdr:cNvPr>
        <xdr:cNvCxnSpPr/>
      </xdr:nvCxnSpPr>
      <xdr:spPr>
        <a:xfrm flipV="1">
          <a:off x="9429115" y="12561188"/>
          <a:ext cx="0" cy="13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161256</xdr:rowOff>
    </xdr:from>
    <xdr:ext cx="469744" cy="259045"/>
    <xdr:sp macro="" textlink="">
      <xdr:nvSpPr>
        <xdr:cNvPr id="340" name="【公営住宅】&#10;一人当たり面積最小値テキスト">
          <a:extLst>
            <a:ext uri="{FF2B5EF4-FFF2-40B4-BE49-F238E27FC236}">
              <a16:creationId xmlns:a16="http://schemas.microsoft.com/office/drawing/2014/main" id="{3692300B-B714-48D4-8793-03E608F0E3FA}"/>
            </a:ext>
          </a:extLst>
        </xdr:cNvPr>
        <xdr:cNvSpPr txBox="1"/>
      </xdr:nvSpPr>
      <xdr:spPr>
        <a:xfrm>
          <a:off x="9467850" y="1392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157429</xdr:rowOff>
    </xdr:from>
    <xdr:to>
      <xdr:col>55</xdr:col>
      <xdr:colOff>88900</xdr:colOff>
      <xdr:row>85</xdr:row>
      <xdr:rowOff>157429</xdr:rowOff>
    </xdr:to>
    <xdr:cxnSp macro="">
      <xdr:nvCxnSpPr>
        <xdr:cNvPr id="341" name="直線コネクタ 340">
          <a:extLst>
            <a:ext uri="{FF2B5EF4-FFF2-40B4-BE49-F238E27FC236}">
              <a16:creationId xmlns:a16="http://schemas.microsoft.com/office/drawing/2014/main" id="{034F13EB-7961-4998-96C3-E3C894911B3E}"/>
            </a:ext>
          </a:extLst>
        </xdr:cNvPr>
        <xdr:cNvCxnSpPr/>
      </xdr:nvCxnSpPr>
      <xdr:spPr>
        <a:xfrm>
          <a:off x="9363075" y="1392422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39640</xdr:rowOff>
    </xdr:from>
    <xdr:ext cx="469744" cy="259045"/>
    <xdr:sp macro="" textlink="">
      <xdr:nvSpPr>
        <xdr:cNvPr id="342" name="【公営住宅】&#10;一人当たり面積最大値テキスト">
          <a:extLst>
            <a:ext uri="{FF2B5EF4-FFF2-40B4-BE49-F238E27FC236}">
              <a16:creationId xmlns:a16="http://schemas.microsoft.com/office/drawing/2014/main" id="{C1FD8BA8-2099-4472-A568-F203C92995E0}"/>
            </a:ext>
          </a:extLst>
        </xdr:cNvPr>
        <xdr:cNvSpPr txBox="1"/>
      </xdr:nvSpPr>
      <xdr:spPr>
        <a:xfrm>
          <a:off x="9467850" y="12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92963</xdr:rowOff>
    </xdr:from>
    <xdr:to>
      <xdr:col>55</xdr:col>
      <xdr:colOff>88900</xdr:colOff>
      <xdr:row>77</xdr:row>
      <xdr:rowOff>92963</xdr:rowOff>
    </xdr:to>
    <xdr:cxnSp macro="">
      <xdr:nvCxnSpPr>
        <xdr:cNvPr id="343" name="直線コネクタ 342">
          <a:extLst>
            <a:ext uri="{FF2B5EF4-FFF2-40B4-BE49-F238E27FC236}">
              <a16:creationId xmlns:a16="http://schemas.microsoft.com/office/drawing/2014/main" id="{735BF7A0-E98B-4901-9A72-1A0BC4702947}"/>
            </a:ext>
          </a:extLst>
        </xdr:cNvPr>
        <xdr:cNvCxnSpPr/>
      </xdr:nvCxnSpPr>
      <xdr:spPr>
        <a:xfrm>
          <a:off x="9363075" y="1256118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131335</xdr:rowOff>
    </xdr:from>
    <xdr:ext cx="469744" cy="259045"/>
    <xdr:sp macro="" textlink="">
      <xdr:nvSpPr>
        <xdr:cNvPr id="344" name="【公営住宅】&#10;一人当たり面積平均値テキスト">
          <a:extLst>
            <a:ext uri="{FF2B5EF4-FFF2-40B4-BE49-F238E27FC236}">
              <a16:creationId xmlns:a16="http://schemas.microsoft.com/office/drawing/2014/main" id="{CA954953-E3E9-43AD-906E-AC7658B6EAF1}"/>
            </a:ext>
          </a:extLst>
        </xdr:cNvPr>
        <xdr:cNvSpPr txBox="1"/>
      </xdr:nvSpPr>
      <xdr:spPr>
        <a:xfrm>
          <a:off x="9467850" y="132472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108458</xdr:rowOff>
    </xdr:from>
    <xdr:to>
      <xdr:col>55</xdr:col>
      <xdr:colOff>50800</xdr:colOff>
      <xdr:row>83</xdr:row>
      <xdr:rowOff>38608</xdr:rowOff>
    </xdr:to>
    <xdr:sp macro="" textlink="">
      <xdr:nvSpPr>
        <xdr:cNvPr id="345" name="フローチャート: 判断 344">
          <a:extLst>
            <a:ext uri="{FF2B5EF4-FFF2-40B4-BE49-F238E27FC236}">
              <a16:creationId xmlns:a16="http://schemas.microsoft.com/office/drawing/2014/main" id="{5BB792AA-C62E-4BA3-8F9F-F2490BF34664}"/>
            </a:ext>
          </a:extLst>
        </xdr:cNvPr>
        <xdr:cNvSpPr/>
      </xdr:nvSpPr>
      <xdr:spPr>
        <a:xfrm>
          <a:off x="9401175" y="1338313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E0F24995-FA93-4FC3-B75B-6539CAB3D5DB}"/>
            </a:ext>
          </a:extLst>
        </xdr:cNvPr>
        <xdr:cNvSpPr/>
      </xdr:nvSpPr>
      <xdr:spPr>
        <a:xfrm>
          <a:off x="86391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A9589480-0104-41F8-92A1-E9731EC313B7}"/>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06779F6B-80A7-40B7-80F6-59F387EDE90B}"/>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9" name="フローチャート: 判断 348">
          <a:extLst>
            <a:ext uri="{FF2B5EF4-FFF2-40B4-BE49-F238E27FC236}">
              <a16:creationId xmlns:a16="http://schemas.microsoft.com/office/drawing/2014/main" id="{8B8296B2-33C9-4E6B-B815-DF041D8EBABE}"/>
            </a:ext>
          </a:extLst>
        </xdr:cNvPr>
        <xdr:cNvSpPr/>
      </xdr:nvSpPr>
      <xdr:spPr>
        <a:xfrm>
          <a:off x="62388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737196F1-39FD-49B9-8781-7AF1CF604E4D}"/>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DF28306B-AEF5-49BF-A32F-2FBCA3996F0B}"/>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6C8F0AC-DD09-4C77-BB45-763172A565AD}"/>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9950E072-4B4B-412A-9E32-89D5FEE9C83F}"/>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A14A8C8-3CA8-405A-A175-521CE123266C}"/>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112116</xdr:rowOff>
    </xdr:from>
    <xdr:to>
      <xdr:col>55</xdr:col>
      <xdr:colOff>50800</xdr:colOff>
      <xdr:row>85</xdr:row>
      <xdr:rowOff>42266</xdr:rowOff>
    </xdr:to>
    <xdr:sp macro="" textlink="">
      <xdr:nvSpPr>
        <xdr:cNvPr id="355" name="楕円 354">
          <a:extLst>
            <a:ext uri="{FF2B5EF4-FFF2-40B4-BE49-F238E27FC236}">
              <a16:creationId xmlns:a16="http://schemas.microsoft.com/office/drawing/2014/main" id="{AE130D9B-E646-4437-B5F9-8867A0AF4B27}"/>
            </a:ext>
          </a:extLst>
        </xdr:cNvPr>
        <xdr:cNvSpPr/>
      </xdr:nvSpPr>
      <xdr:spPr>
        <a:xfrm>
          <a:off x="9401175" y="13713816"/>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90543</xdr:rowOff>
    </xdr:from>
    <xdr:ext cx="469744" cy="259045"/>
    <xdr:sp macro="" textlink="">
      <xdr:nvSpPr>
        <xdr:cNvPr id="356" name="【公営住宅】&#10;一人当たり面積該当値テキスト">
          <a:extLst>
            <a:ext uri="{FF2B5EF4-FFF2-40B4-BE49-F238E27FC236}">
              <a16:creationId xmlns:a16="http://schemas.microsoft.com/office/drawing/2014/main" id="{D2F4C364-300F-4893-B03F-6E355DC3767B}"/>
            </a:ext>
          </a:extLst>
        </xdr:cNvPr>
        <xdr:cNvSpPr txBox="1"/>
      </xdr:nvSpPr>
      <xdr:spPr>
        <a:xfrm>
          <a:off x="9467850" y="1368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115315</xdr:rowOff>
    </xdr:from>
    <xdr:to>
      <xdr:col>50</xdr:col>
      <xdr:colOff>165100</xdr:colOff>
      <xdr:row>85</xdr:row>
      <xdr:rowOff>45465</xdr:rowOff>
    </xdr:to>
    <xdr:sp macro="" textlink="">
      <xdr:nvSpPr>
        <xdr:cNvPr id="357" name="楕円 356">
          <a:extLst>
            <a:ext uri="{FF2B5EF4-FFF2-40B4-BE49-F238E27FC236}">
              <a16:creationId xmlns:a16="http://schemas.microsoft.com/office/drawing/2014/main" id="{584D8DBE-44D7-4D00-8139-837D8CA176C8}"/>
            </a:ext>
          </a:extLst>
        </xdr:cNvPr>
        <xdr:cNvSpPr/>
      </xdr:nvSpPr>
      <xdr:spPr>
        <a:xfrm>
          <a:off x="8639175" y="137170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162916</xdr:rowOff>
    </xdr:from>
    <xdr:to>
      <xdr:col>55</xdr:col>
      <xdr:colOff>0</xdr:colOff>
      <xdr:row>84</xdr:row>
      <xdr:rowOff>166115</xdr:rowOff>
    </xdr:to>
    <xdr:cxnSp macro="">
      <xdr:nvCxnSpPr>
        <xdr:cNvPr id="358" name="直線コネクタ 357">
          <a:extLst>
            <a:ext uri="{FF2B5EF4-FFF2-40B4-BE49-F238E27FC236}">
              <a16:creationId xmlns:a16="http://schemas.microsoft.com/office/drawing/2014/main" id="{EE5F578C-1897-4922-B3A7-83934E43DB08}"/>
            </a:ext>
          </a:extLst>
        </xdr:cNvPr>
        <xdr:cNvCxnSpPr/>
      </xdr:nvCxnSpPr>
      <xdr:spPr>
        <a:xfrm flipV="1">
          <a:off x="8686800" y="13761441"/>
          <a:ext cx="74295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59" name="楕円 358">
          <a:extLst>
            <a:ext uri="{FF2B5EF4-FFF2-40B4-BE49-F238E27FC236}">
              <a16:creationId xmlns:a16="http://schemas.microsoft.com/office/drawing/2014/main" id="{5CB67CC9-8695-4AD4-A1BE-2D9B54DB14AC}"/>
            </a:ext>
          </a:extLst>
        </xdr:cNvPr>
        <xdr:cNvSpPr/>
      </xdr:nvSpPr>
      <xdr:spPr>
        <a:xfrm>
          <a:off x="7839075" y="1371518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164288</xdr:rowOff>
    </xdr:from>
    <xdr:to>
      <xdr:col>50</xdr:col>
      <xdr:colOff>114300</xdr:colOff>
      <xdr:row>84</xdr:row>
      <xdr:rowOff>166115</xdr:rowOff>
    </xdr:to>
    <xdr:cxnSp macro="">
      <xdr:nvCxnSpPr>
        <xdr:cNvPr id="360" name="直線コネクタ 359">
          <a:extLst>
            <a:ext uri="{FF2B5EF4-FFF2-40B4-BE49-F238E27FC236}">
              <a16:creationId xmlns:a16="http://schemas.microsoft.com/office/drawing/2014/main" id="{7342F2BF-2D92-41F0-B70B-9D3632652FD3}"/>
            </a:ext>
          </a:extLst>
        </xdr:cNvPr>
        <xdr:cNvCxnSpPr/>
      </xdr:nvCxnSpPr>
      <xdr:spPr>
        <a:xfrm>
          <a:off x="7886700" y="13762813"/>
          <a:ext cx="8001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112573</xdr:rowOff>
    </xdr:from>
    <xdr:to>
      <xdr:col>41</xdr:col>
      <xdr:colOff>101600</xdr:colOff>
      <xdr:row>85</xdr:row>
      <xdr:rowOff>42723</xdr:rowOff>
    </xdr:to>
    <xdr:sp macro="" textlink="">
      <xdr:nvSpPr>
        <xdr:cNvPr id="361" name="楕円 360">
          <a:extLst>
            <a:ext uri="{FF2B5EF4-FFF2-40B4-BE49-F238E27FC236}">
              <a16:creationId xmlns:a16="http://schemas.microsoft.com/office/drawing/2014/main" id="{20CE6443-694C-40F6-9C8E-87816DC66F65}"/>
            </a:ext>
          </a:extLst>
        </xdr:cNvPr>
        <xdr:cNvSpPr/>
      </xdr:nvSpPr>
      <xdr:spPr>
        <a:xfrm>
          <a:off x="7029450" y="1371427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163373</xdr:rowOff>
    </xdr:from>
    <xdr:to>
      <xdr:col>45</xdr:col>
      <xdr:colOff>177800</xdr:colOff>
      <xdr:row>84</xdr:row>
      <xdr:rowOff>164288</xdr:rowOff>
    </xdr:to>
    <xdr:cxnSp macro="">
      <xdr:nvCxnSpPr>
        <xdr:cNvPr id="362" name="直線コネクタ 361">
          <a:extLst>
            <a:ext uri="{FF2B5EF4-FFF2-40B4-BE49-F238E27FC236}">
              <a16:creationId xmlns:a16="http://schemas.microsoft.com/office/drawing/2014/main" id="{34917165-C64D-45AE-9C37-D0B4E17D47DC}"/>
            </a:ext>
          </a:extLst>
        </xdr:cNvPr>
        <xdr:cNvCxnSpPr/>
      </xdr:nvCxnSpPr>
      <xdr:spPr>
        <a:xfrm>
          <a:off x="7077075" y="13761898"/>
          <a:ext cx="809625"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115315</xdr:rowOff>
    </xdr:from>
    <xdr:to>
      <xdr:col>36</xdr:col>
      <xdr:colOff>165100</xdr:colOff>
      <xdr:row>85</xdr:row>
      <xdr:rowOff>45465</xdr:rowOff>
    </xdr:to>
    <xdr:sp macro="" textlink="">
      <xdr:nvSpPr>
        <xdr:cNvPr id="363" name="楕円 362">
          <a:extLst>
            <a:ext uri="{FF2B5EF4-FFF2-40B4-BE49-F238E27FC236}">
              <a16:creationId xmlns:a16="http://schemas.microsoft.com/office/drawing/2014/main" id="{06C30ECD-6542-45E8-8685-BDA176ECB687}"/>
            </a:ext>
          </a:extLst>
        </xdr:cNvPr>
        <xdr:cNvSpPr/>
      </xdr:nvSpPr>
      <xdr:spPr>
        <a:xfrm>
          <a:off x="6238875" y="137170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163373</xdr:rowOff>
    </xdr:from>
    <xdr:to>
      <xdr:col>41</xdr:col>
      <xdr:colOff>50800</xdr:colOff>
      <xdr:row>84</xdr:row>
      <xdr:rowOff>166115</xdr:rowOff>
    </xdr:to>
    <xdr:cxnSp macro="">
      <xdr:nvCxnSpPr>
        <xdr:cNvPr id="364" name="直線コネクタ 363">
          <a:extLst>
            <a:ext uri="{FF2B5EF4-FFF2-40B4-BE49-F238E27FC236}">
              <a16:creationId xmlns:a16="http://schemas.microsoft.com/office/drawing/2014/main" id="{3557C6DA-CE7A-41C2-AA6D-CD1EA4330691}"/>
            </a:ext>
          </a:extLst>
        </xdr:cNvPr>
        <xdr:cNvCxnSpPr/>
      </xdr:nvCxnSpPr>
      <xdr:spPr>
        <a:xfrm flipV="1">
          <a:off x="6286500" y="13761898"/>
          <a:ext cx="790575"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65" name="n_1aveValue【公営住宅】&#10;一人当たり面積">
          <a:extLst>
            <a:ext uri="{FF2B5EF4-FFF2-40B4-BE49-F238E27FC236}">
              <a16:creationId xmlns:a16="http://schemas.microsoft.com/office/drawing/2014/main" id="{91999D3A-4DE5-4772-B121-81570C4E5D4C}"/>
            </a:ext>
          </a:extLst>
        </xdr:cNvPr>
        <xdr:cNvSpPr txBox="1"/>
      </xdr:nvSpPr>
      <xdr:spPr>
        <a:xfrm>
          <a:off x="845827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6" name="n_2aveValue【公営住宅】&#10;一人当たり面積">
          <a:extLst>
            <a:ext uri="{FF2B5EF4-FFF2-40B4-BE49-F238E27FC236}">
              <a16:creationId xmlns:a16="http://schemas.microsoft.com/office/drawing/2014/main" id="{91B112E9-B21D-4F1D-B208-A7991BB2D4C9}"/>
            </a:ext>
          </a:extLst>
        </xdr:cNvPr>
        <xdr:cNvSpPr txBox="1"/>
      </xdr:nvSpPr>
      <xdr:spPr>
        <a:xfrm>
          <a:off x="767722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7" name="n_3aveValue【公営住宅】&#10;一人当たり面積">
          <a:extLst>
            <a:ext uri="{FF2B5EF4-FFF2-40B4-BE49-F238E27FC236}">
              <a16:creationId xmlns:a16="http://schemas.microsoft.com/office/drawing/2014/main" id="{8D8CCF12-C1CE-4AB2-9495-40FA76524452}"/>
            </a:ext>
          </a:extLst>
        </xdr:cNvPr>
        <xdr:cNvSpPr txBox="1"/>
      </xdr:nvSpPr>
      <xdr:spPr>
        <a:xfrm>
          <a:off x="68676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93539</xdr:rowOff>
    </xdr:from>
    <xdr:ext cx="469744" cy="259045"/>
    <xdr:sp macro="" textlink="">
      <xdr:nvSpPr>
        <xdr:cNvPr id="368" name="n_4aveValue【公営住宅】&#10;一人当たり面積">
          <a:extLst>
            <a:ext uri="{FF2B5EF4-FFF2-40B4-BE49-F238E27FC236}">
              <a16:creationId xmlns:a16="http://schemas.microsoft.com/office/drawing/2014/main" id="{E651361B-DA88-4218-B7AD-CCCF2668FBC4}"/>
            </a:ext>
          </a:extLst>
        </xdr:cNvPr>
        <xdr:cNvSpPr txBox="1"/>
      </xdr:nvSpPr>
      <xdr:spPr>
        <a:xfrm>
          <a:off x="60675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36592</xdr:rowOff>
    </xdr:from>
    <xdr:ext cx="469744" cy="259045"/>
    <xdr:sp macro="" textlink="">
      <xdr:nvSpPr>
        <xdr:cNvPr id="369" name="n_1mainValue【公営住宅】&#10;一人当たり面積">
          <a:extLst>
            <a:ext uri="{FF2B5EF4-FFF2-40B4-BE49-F238E27FC236}">
              <a16:creationId xmlns:a16="http://schemas.microsoft.com/office/drawing/2014/main" id="{B911713B-0264-4335-91CD-2427FE5F1380}"/>
            </a:ext>
          </a:extLst>
        </xdr:cNvPr>
        <xdr:cNvSpPr txBox="1"/>
      </xdr:nvSpPr>
      <xdr:spPr>
        <a:xfrm>
          <a:off x="8458277" y="1380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34765</xdr:rowOff>
    </xdr:from>
    <xdr:ext cx="469744" cy="259045"/>
    <xdr:sp macro="" textlink="">
      <xdr:nvSpPr>
        <xdr:cNvPr id="370" name="n_2mainValue【公営住宅】&#10;一人当たり面積">
          <a:extLst>
            <a:ext uri="{FF2B5EF4-FFF2-40B4-BE49-F238E27FC236}">
              <a16:creationId xmlns:a16="http://schemas.microsoft.com/office/drawing/2014/main" id="{809E78F0-7330-47DA-8448-14525A88AE97}"/>
            </a:ext>
          </a:extLst>
        </xdr:cNvPr>
        <xdr:cNvSpPr txBox="1"/>
      </xdr:nvSpPr>
      <xdr:spPr>
        <a:xfrm>
          <a:off x="7677227" y="137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33850</xdr:rowOff>
    </xdr:from>
    <xdr:ext cx="469744" cy="259045"/>
    <xdr:sp macro="" textlink="">
      <xdr:nvSpPr>
        <xdr:cNvPr id="371" name="n_3mainValue【公営住宅】&#10;一人当たり面積">
          <a:extLst>
            <a:ext uri="{FF2B5EF4-FFF2-40B4-BE49-F238E27FC236}">
              <a16:creationId xmlns:a16="http://schemas.microsoft.com/office/drawing/2014/main" id="{7E045B58-5ABA-4DC2-8B3C-9491A0427D40}"/>
            </a:ext>
          </a:extLst>
        </xdr:cNvPr>
        <xdr:cNvSpPr txBox="1"/>
      </xdr:nvSpPr>
      <xdr:spPr>
        <a:xfrm>
          <a:off x="6867602" y="1379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36592</xdr:rowOff>
    </xdr:from>
    <xdr:ext cx="469744" cy="259045"/>
    <xdr:sp macro="" textlink="">
      <xdr:nvSpPr>
        <xdr:cNvPr id="372" name="n_4mainValue【公営住宅】&#10;一人当たり面積">
          <a:extLst>
            <a:ext uri="{FF2B5EF4-FFF2-40B4-BE49-F238E27FC236}">
              <a16:creationId xmlns:a16="http://schemas.microsoft.com/office/drawing/2014/main" id="{C3FC1433-39E2-437D-BAC1-04E569A90278}"/>
            </a:ext>
          </a:extLst>
        </xdr:cNvPr>
        <xdr:cNvSpPr txBox="1"/>
      </xdr:nvSpPr>
      <xdr:spPr>
        <a:xfrm>
          <a:off x="6067502" y="1380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9E54544C-3B5D-4BC8-B272-4AC9E31B64CD}"/>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289C2B36-8953-414E-A2C4-D17B69865D42}"/>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51A37A59-9825-4388-AA45-677ADA4A3381}"/>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4A8180A1-52B8-4B48-9101-34FD22578B4D}"/>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11C6013-C0B7-4C5C-B381-9F8B59987226}"/>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585BB282-9E46-4EC5-85DF-321F659623B3}"/>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564AC36A-7C47-4583-BAEF-2651F999F468}"/>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D559C35F-8BA6-4E9A-B2A3-1A3BB889C507}"/>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83FC420B-0DD4-4820-AD09-E5FE6C230C14}"/>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40F8084D-9231-4552-A36E-2558EA38BA4A}"/>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3E6B1D22-B526-4FA0-A74E-AFE6235721F8}"/>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5BF47550-B118-4868-B5C5-FAFDADF554B7}"/>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88BD27FA-86AB-4A6D-A95A-B43491D2106D}"/>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AD799E97-F9FC-410E-829C-2474043CFA4B}"/>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7865E675-B05F-4BF3-85A6-BC8FF7B88C0F}"/>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6FAAFB55-D080-46E5-A7E4-FCFF90602F0B}"/>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66AF88DA-625A-4F96-9F9E-7E5E05A7B0F7}"/>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D78F7F76-4B32-4155-B5E1-E9C0F609F512}"/>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C456B685-3C80-4115-8C63-7C810D2F1612}"/>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A905DFC1-9315-4B80-885D-7C31F122312D}"/>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a:extLst>
            <a:ext uri="{FF2B5EF4-FFF2-40B4-BE49-F238E27FC236}">
              <a16:creationId xmlns:a16="http://schemas.microsoft.com/office/drawing/2014/main" id="{C457D6DA-25A2-475A-B8C3-D93F71D4D0EA}"/>
            </a:ext>
          </a:extLst>
        </xdr:cNvPr>
        <xdr:cNvSpPr txBox="1"/>
      </xdr:nvSpPr>
      <xdr:spPr>
        <a:xfrm>
          <a:off x="3881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7168796D-5083-4428-B3CE-C2197D0E4548}"/>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F4256737-A62F-4C18-BE0B-AC4E031D57A3}"/>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109</xdr:row>
      <xdr:rowOff>11430</xdr:rowOff>
    </xdr:to>
    <xdr:cxnSp macro="">
      <xdr:nvCxnSpPr>
        <xdr:cNvPr id="396" name="直線コネクタ 395">
          <a:extLst>
            <a:ext uri="{FF2B5EF4-FFF2-40B4-BE49-F238E27FC236}">
              <a16:creationId xmlns:a16="http://schemas.microsoft.com/office/drawing/2014/main" id="{9489F517-86BE-4272-9981-E74397AFF8A7}"/>
            </a:ext>
          </a:extLst>
        </xdr:cNvPr>
        <xdr:cNvCxnSpPr/>
      </xdr:nvCxnSpPr>
      <xdr:spPr>
        <a:xfrm flipV="1">
          <a:off x="4180840" y="16342995"/>
          <a:ext cx="0" cy="131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15257</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58883459-01D2-4A41-B414-D19B837344D7}"/>
            </a:ext>
          </a:extLst>
        </xdr:cNvPr>
        <xdr:cNvSpPr txBox="1"/>
      </xdr:nvSpPr>
      <xdr:spPr>
        <a:xfrm>
          <a:off x="4219575"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11430</xdr:rowOff>
    </xdr:from>
    <xdr:to>
      <xdr:col>24</xdr:col>
      <xdr:colOff>152400</xdr:colOff>
      <xdr:row>109</xdr:row>
      <xdr:rowOff>11430</xdr:rowOff>
    </xdr:to>
    <xdr:cxnSp macro="">
      <xdr:nvCxnSpPr>
        <xdr:cNvPr id="398" name="直線コネクタ 397">
          <a:extLst>
            <a:ext uri="{FF2B5EF4-FFF2-40B4-BE49-F238E27FC236}">
              <a16:creationId xmlns:a16="http://schemas.microsoft.com/office/drawing/2014/main" id="{50B03B6F-3AAB-4C2F-9DF8-4234FEFABB24}"/>
            </a:ext>
          </a:extLst>
        </xdr:cNvPr>
        <xdr:cNvCxnSpPr/>
      </xdr:nvCxnSpPr>
      <xdr:spPr>
        <a:xfrm>
          <a:off x="4105275" y="176580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340478" cy="259045"/>
    <xdr:sp macro="" textlink="">
      <xdr:nvSpPr>
        <xdr:cNvPr id="399" name="【港湾・漁港】&#10;有形固定資産減価償却率最大値テキスト">
          <a:extLst>
            <a:ext uri="{FF2B5EF4-FFF2-40B4-BE49-F238E27FC236}">
              <a16:creationId xmlns:a16="http://schemas.microsoft.com/office/drawing/2014/main" id="{98A42EE5-1521-4A2B-A59B-2E7881027DC4}"/>
            </a:ext>
          </a:extLst>
        </xdr:cNvPr>
        <xdr:cNvSpPr txBox="1"/>
      </xdr:nvSpPr>
      <xdr:spPr>
        <a:xfrm>
          <a:off x="4219575" y="161277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00" name="直線コネクタ 399">
          <a:extLst>
            <a:ext uri="{FF2B5EF4-FFF2-40B4-BE49-F238E27FC236}">
              <a16:creationId xmlns:a16="http://schemas.microsoft.com/office/drawing/2014/main" id="{C241F127-0230-4724-BF25-A1AC6995C88B}"/>
            </a:ext>
          </a:extLst>
        </xdr:cNvPr>
        <xdr:cNvCxnSpPr/>
      </xdr:nvCxnSpPr>
      <xdr:spPr>
        <a:xfrm>
          <a:off x="4105275" y="163429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158132</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6DC66A2D-CCFD-447C-AC5E-35D097338302}"/>
            </a:ext>
          </a:extLst>
        </xdr:cNvPr>
        <xdr:cNvSpPr txBox="1"/>
      </xdr:nvSpPr>
      <xdr:spPr>
        <a:xfrm>
          <a:off x="4219575" y="1732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8255</xdr:rowOff>
    </xdr:from>
    <xdr:to>
      <xdr:col>24</xdr:col>
      <xdr:colOff>114300</xdr:colOff>
      <xdr:row>107</xdr:row>
      <xdr:rowOff>109855</xdr:rowOff>
    </xdr:to>
    <xdr:sp macro="" textlink="">
      <xdr:nvSpPr>
        <xdr:cNvPr id="402" name="フローチャート: 判断 401">
          <a:extLst>
            <a:ext uri="{FF2B5EF4-FFF2-40B4-BE49-F238E27FC236}">
              <a16:creationId xmlns:a16="http://schemas.microsoft.com/office/drawing/2014/main" id="{00190293-AA9E-4AB3-A32C-41956F509B89}"/>
            </a:ext>
          </a:extLst>
        </xdr:cNvPr>
        <xdr:cNvSpPr/>
      </xdr:nvSpPr>
      <xdr:spPr>
        <a:xfrm>
          <a:off x="4124325" y="173374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162561</xdr:rowOff>
    </xdr:from>
    <xdr:to>
      <xdr:col>20</xdr:col>
      <xdr:colOff>38100</xdr:colOff>
      <xdr:row>107</xdr:row>
      <xdr:rowOff>92711</xdr:rowOff>
    </xdr:to>
    <xdr:sp macro="" textlink="">
      <xdr:nvSpPr>
        <xdr:cNvPr id="403" name="フローチャート: 判断 402">
          <a:extLst>
            <a:ext uri="{FF2B5EF4-FFF2-40B4-BE49-F238E27FC236}">
              <a16:creationId xmlns:a16="http://schemas.microsoft.com/office/drawing/2014/main" id="{CC2462D2-51D9-408B-BC87-AAB2DC59CE31}"/>
            </a:ext>
          </a:extLst>
        </xdr:cNvPr>
        <xdr:cNvSpPr/>
      </xdr:nvSpPr>
      <xdr:spPr>
        <a:xfrm>
          <a:off x="3381375" y="173234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124461</xdr:rowOff>
    </xdr:from>
    <xdr:to>
      <xdr:col>15</xdr:col>
      <xdr:colOff>101600</xdr:colOff>
      <xdr:row>107</xdr:row>
      <xdr:rowOff>54611</xdr:rowOff>
    </xdr:to>
    <xdr:sp macro="" textlink="">
      <xdr:nvSpPr>
        <xdr:cNvPr id="404" name="フローチャート: 判断 403">
          <a:extLst>
            <a:ext uri="{FF2B5EF4-FFF2-40B4-BE49-F238E27FC236}">
              <a16:creationId xmlns:a16="http://schemas.microsoft.com/office/drawing/2014/main" id="{C0610FAC-D001-45C5-95DB-2688297EA159}"/>
            </a:ext>
          </a:extLst>
        </xdr:cNvPr>
        <xdr:cNvSpPr/>
      </xdr:nvSpPr>
      <xdr:spPr>
        <a:xfrm>
          <a:off x="2571750" y="172853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101600</xdr:rowOff>
    </xdr:from>
    <xdr:to>
      <xdr:col>10</xdr:col>
      <xdr:colOff>165100</xdr:colOff>
      <xdr:row>107</xdr:row>
      <xdr:rowOff>31750</xdr:rowOff>
    </xdr:to>
    <xdr:sp macro="" textlink="">
      <xdr:nvSpPr>
        <xdr:cNvPr id="405" name="フローチャート: 判断 404">
          <a:extLst>
            <a:ext uri="{FF2B5EF4-FFF2-40B4-BE49-F238E27FC236}">
              <a16:creationId xmlns:a16="http://schemas.microsoft.com/office/drawing/2014/main" id="{C8C89FAF-F922-4A71-95CE-6BDF8A74A6A0}"/>
            </a:ext>
          </a:extLst>
        </xdr:cNvPr>
        <xdr:cNvSpPr/>
      </xdr:nvSpPr>
      <xdr:spPr>
        <a:xfrm>
          <a:off x="1781175" y="172688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67311</xdr:rowOff>
    </xdr:from>
    <xdr:to>
      <xdr:col>6</xdr:col>
      <xdr:colOff>38100</xdr:colOff>
      <xdr:row>106</xdr:row>
      <xdr:rowOff>168911</xdr:rowOff>
    </xdr:to>
    <xdr:sp macro="" textlink="">
      <xdr:nvSpPr>
        <xdr:cNvPr id="406" name="フローチャート: 判断 405">
          <a:extLst>
            <a:ext uri="{FF2B5EF4-FFF2-40B4-BE49-F238E27FC236}">
              <a16:creationId xmlns:a16="http://schemas.microsoft.com/office/drawing/2014/main" id="{774540B7-5D38-483E-A83A-E523679041B1}"/>
            </a:ext>
          </a:extLst>
        </xdr:cNvPr>
        <xdr:cNvSpPr/>
      </xdr:nvSpPr>
      <xdr:spPr>
        <a:xfrm>
          <a:off x="981075" y="1722818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3DF8A51-21BE-4EB8-8126-A248A2E44907}"/>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8ECCBBA-FB93-4B2C-90C7-51602E0B7FD3}"/>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E4FD0ECC-CB62-4141-95C1-0AC86D5CD17C}"/>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81C6FAD2-5439-4155-A0E8-00252FE4B2BE}"/>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344492B5-5794-46BF-AA10-C67BC143C98B}"/>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99695</xdr:rowOff>
    </xdr:from>
    <xdr:to>
      <xdr:col>24</xdr:col>
      <xdr:colOff>114300</xdr:colOff>
      <xdr:row>101</xdr:row>
      <xdr:rowOff>29845</xdr:rowOff>
    </xdr:to>
    <xdr:sp macro="" textlink="">
      <xdr:nvSpPr>
        <xdr:cNvPr id="412" name="楕円 411">
          <a:extLst>
            <a:ext uri="{FF2B5EF4-FFF2-40B4-BE49-F238E27FC236}">
              <a16:creationId xmlns:a16="http://schemas.microsoft.com/office/drawing/2014/main" id="{6C24825F-5C90-457C-AC6F-DA8661302B11}"/>
            </a:ext>
          </a:extLst>
        </xdr:cNvPr>
        <xdr:cNvSpPr/>
      </xdr:nvSpPr>
      <xdr:spPr>
        <a:xfrm>
          <a:off x="4124325" y="1629537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52722</xdr:rowOff>
    </xdr:from>
    <xdr:ext cx="340478" cy="259045"/>
    <xdr:sp macro="" textlink="">
      <xdr:nvSpPr>
        <xdr:cNvPr id="413" name="【港湾・漁港】&#10;有形固定資産減価償却率該当値テキスト">
          <a:extLst>
            <a:ext uri="{FF2B5EF4-FFF2-40B4-BE49-F238E27FC236}">
              <a16:creationId xmlns:a16="http://schemas.microsoft.com/office/drawing/2014/main" id="{CA786A68-3511-4690-8F44-A79A6AFE5AE5}"/>
            </a:ext>
          </a:extLst>
        </xdr:cNvPr>
        <xdr:cNvSpPr txBox="1"/>
      </xdr:nvSpPr>
      <xdr:spPr>
        <a:xfrm>
          <a:off x="4219575" y="16242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57786</xdr:rowOff>
    </xdr:from>
    <xdr:to>
      <xdr:col>20</xdr:col>
      <xdr:colOff>38100</xdr:colOff>
      <xdr:row>100</xdr:row>
      <xdr:rowOff>159386</xdr:rowOff>
    </xdr:to>
    <xdr:sp macro="" textlink="">
      <xdr:nvSpPr>
        <xdr:cNvPr id="414" name="楕円 413">
          <a:extLst>
            <a:ext uri="{FF2B5EF4-FFF2-40B4-BE49-F238E27FC236}">
              <a16:creationId xmlns:a16="http://schemas.microsoft.com/office/drawing/2014/main" id="{18BF1344-D0FE-4D7B-A4BB-56C85E60ACDA}"/>
            </a:ext>
          </a:extLst>
        </xdr:cNvPr>
        <xdr:cNvSpPr/>
      </xdr:nvSpPr>
      <xdr:spPr>
        <a:xfrm>
          <a:off x="3381375" y="1625028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108586</xdr:rowOff>
    </xdr:from>
    <xdr:to>
      <xdr:col>24</xdr:col>
      <xdr:colOff>63500</xdr:colOff>
      <xdr:row>100</xdr:row>
      <xdr:rowOff>150495</xdr:rowOff>
    </xdr:to>
    <xdr:cxnSp macro="">
      <xdr:nvCxnSpPr>
        <xdr:cNvPr id="415" name="直線コネクタ 414">
          <a:extLst>
            <a:ext uri="{FF2B5EF4-FFF2-40B4-BE49-F238E27FC236}">
              <a16:creationId xmlns:a16="http://schemas.microsoft.com/office/drawing/2014/main" id="{057ECFA9-9CBE-468D-A136-9F1E0D67FBC3}"/>
            </a:ext>
          </a:extLst>
        </xdr:cNvPr>
        <xdr:cNvCxnSpPr/>
      </xdr:nvCxnSpPr>
      <xdr:spPr>
        <a:xfrm>
          <a:off x="3429000" y="16297911"/>
          <a:ext cx="752475" cy="4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17780</xdr:rowOff>
    </xdr:from>
    <xdr:to>
      <xdr:col>15</xdr:col>
      <xdr:colOff>101600</xdr:colOff>
      <xdr:row>100</xdr:row>
      <xdr:rowOff>119380</xdr:rowOff>
    </xdr:to>
    <xdr:sp macro="" textlink="">
      <xdr:nvSpPr>
        <xdr:cNvPr id="416" name="楕円 415">
          <a:extLst>
            <a:ext uri="{FF2B5EF4-FFF2-40B4-BE49-F238E27FC236}">
              <a16:creationId xmlns:a16="http://schemas.microsoft.com/office/drawing/2014/main" id="{199D03A4-1791-4760-B4D6-C9B86D9EF0C9}"/>
            </a:ext>
          </a:extLst>
        </xdr:cNvPr>
        <xdr:cNvSpPr/>
      </xdr:nvSpPr>
      <xdr:spPr>
        <a:xfrm>
          <a:off x="2571750" y="162102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68580</xdr:rowOff>
    </xdr:from>
    <xdr:to>
      <xdr:col>19</xdr:col>
      <xdr:colOff>177800</xdr:colOff>
      <xdr:row>100</xdr:row>
      <xdr:rowOff>108586</xdr:rowOff>
    </xdr:to>
    <xdr:cxnSp macro="">
      <xdr:nvCxnSpPr>
        <xdr:cNvPr id="417" name="直線コネクタ 416">
          <a:extLst>
            <a:ext uri="{FF2B5EF4-FFF2-40B4-BE49-F238E27FC236}">
              <a16:creationId xmlns:a16="http://schemas.microsoft.com/office/drawing/2014/main" id="{9D065C09-A431-4244-8512-78BB06CEA35E}"/>
            </a:ext>
          </a:extLst>
        </xdr:cNvPr>
        <xdr:cNvCxnSpPr/>
      </xdr:nvCxnSpPr>
      <xdr:spPr>
        <a:xfrm>
          <a:off x="2619375" y="16257905"/>
          <a:ext cx="809625"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149225</xdr:rowOff>
    </xdr:from>
    <xdr:to>
      <xdr:col>10</xdr:col>
      <xdr:colOff>165100</xdr:colOff>
      <xdr:row>100</xdr:row>
      <xdr:rowOff>79375</xdr:rowOff>
    </xdr:to>
    <xdr:sp macro="" textlink="">
      <xdr:nvSpPr>
        <xdr:cNvPr id="418" name="楕円 417">
          <a:extLst>
            <a:ext uri="{FF2B5EF4-FFF2-40B4-BE49-F238E27FC236}">
              <a16:creationId xmlns:a16="http://schemas.microsoft.com/office/drawing/2014/main" id="{DAABB705-E4E4-4921-B4C4-3BBA041FEF96}"/>
            </a:ext>
          </a:extLst>
        </xdr:cNvPr>
        <xdr:cNvSpPr/>
      </xdr:nvSpPr>
      <xdr:spPr>
        <a:xfrm>
          <a:off x="1781175" y="16179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28575</xdr:rowOff>
    </xdr:from>
    <xdr:to>
      <xdr:col>15</xdr:col>
      <xdr:colOff>50800</xdr:colOff>
      <xdr:row>100</xdr:row>
      <xdr:rowOff>68580</xdr:rowOff>
    </xdr:to>
    <xdr:cxnSp macro="">
      <xdr:nvCxnSpPr>
        <xdr:cNvPr id="419" name="直線コネクタ 418">
          <a:extLst>
            <a:ext uri="{FF2B5EF4-FFF2-40B4-BE49-F238E27FC236}">
              <a16:creationId xmlns:a16="http://schemas.microsoft.com/office/drawing/2014/main" id="{7B991333-1563-4853-B31A-379757FBB4F9}"/>
            </a:ext>
          </a:extLst>
        </xdr:cNvPr>
        <xdr:cNvCxnSpPr/>
      </xdr:nvCxnSpPr>
      <xdr:spPr>
        <a:xfrm>
          <a:off x="1828800" y="16217900"/>
          <a:ext cx="7905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130175</xdr:rowOff>
    </xdr:from>
    <xdr:to>
      <xdr:col>6</xdr:col>
      <xdr:colOff>38100</xdr:colOff>
      <xdr:row>100</xdr:row>
      <xdr:rowOff>60325</xdr:rowOff>
    </xdr:to>
    <xdr:sp macro="" textlink="">
      <xdr:nvSpPr>
        <xdr:cNvPr id="420" name="楕円 419">
          <a:extLst>
            <a:ext uri="{FF2B5EF4-FFF2-40B4-BE49-F238E27FC236}">
              <a16:creationId xmlns:a16="http://schemas.microsoft.com/office/drawing/2014/main" id="{AAC64D0B-E33D-4754-9BEC-86B028B87EBA}"/>
            </a:ext>
          </a:extLst>
        </xdr:cNvPr>
        <xdr:cNvSpPr/>
      </xdr:nvSpPr>
      <xdr:spPr>
        <a:xfrm>
          <a:off x="981075" y="161607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9525</xdr:rowOff>
    </xdr:from>
    <xdr:to>
      <xdr:col>10</xdr:col>
      <xdr:colOff>114300</xdr:colOff>
      <xdr:row>100</xdr:row>
      <xdr:rowOff>28575</xdr:rowOff>
    </xdr:to>
    <xdr:cxnSp macro="">
      <xdr:nvCxnSpPr>
        <xdr:cNvPr id="421" name="直線コネクタ 420">
          <a:extLst>
            <a:ext uri="{FF2B5EF4-FFF2-40B4-BE49-F238E27FC236}">
              <a16:creationId xmlns:a16="http://schemas.microsoft.com/office/drawing/2014/main" id="{F7018798-6E74-4504-B577-C3D9F580024D}"/>
            </a:ext>
          </a:extLst>
        </xdr:cNvPr>
        <xdr:cNvCxnSpPr/>
      </xdr:nvCxnSpPr>
      <xdr:spPr>
        <a:xfrm>
          <a:off x="1028700" y="16198850"/>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83838</xdr:rowOff>
    </xdr:from>
    <xdr:ext cx="405111" cy="259045"/>
    <xdr:sp macro="" textlink="">
      <xdr:nvSpPr>
        <xdr:cNvPr id="422" name="n_1aveValue【港湾・漁港】&#10;有形固定資産減価償却率">
          <a:extLst>
            <a:ext uri="{FF2B5EF4-FFF2-40B4-BE49-F238E27FC236}">
              <a16:creationId xmlns:a16="http://schemas.microsoft.com/office/drawing/2014/main" id="{4570A494-F759-463E-AF5C-CB719FE9CCC5}"/>
            </a:ext>
          </a:extLst>
        </xdr:cNvPr>
        <xdr:cNvSpPr txBox="1"/>
      </xdr:nvSpPr>
      <xdr:spPr>
        <a:xfrm>
          <a:off x="3239144" y="1741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45738</xdr:rowOff>
    </xdr:from>
    <xdr:ext cx="405111" cy="259045"/>
    <xdr:sp macro="" textlink="">
      <xdr:nvSpPr>
        <xdr:cNvPr id="423" name="n_2aveValue【港湾・漁港】&#10;有形固定資産減価償却率">
          <a:extLst>
            <a:ext uri="{FF2B5EF4-FFF2-40B4-BE49-F238E27FC236}">
              <a16:creationId xmlns:a16="http://schemas.microsoft.com/office/drawing/2014/main" id="{D0B126BC-33CE-4A51-918E-FB0DF595AE76}"/>
            </a:ext>
          </a:extLst>
        </xdr:cNvPr>
        <xdr:cNvSpPr txBox="1"/>
      </xdr:nvSpPr>
      <xdr:spPr>
        <a:xfrm>
          <a:off x="2439044" y="1737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22877</xdr:rowOff>
    </xdr:from>
    <xdr:ext cx="405111" cy="259045"/>
    <xdr:sp macro="" textlink="">
      <xdr:nvSpPr>
        <xdr:cNvPr id="424" name="n_3aveValue【港湾・漁港】&#10;有形固定資産減価償却率">
          <a:extLst>
            <a:ext uri="{FF2B5EF4-FFF2-40B4-BE49-F238E27FC236}">
              <a16:creationId xmlns:a16="http://schemas.microsoft.com/office/drawing/2014/main" id="{7BC3369C-840A-42D2-95A1-7B4744689EFF}"/>
            </a:ext>
          </a:extLst>
        </xdr:cNvPr>
        <xdr:cNvSpPr txBox="1"/>
      </xdr:nvSpPr>
      <xdr:spPr>
        <a:xfrm>
          <a:off x="1648469"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160038</xdr:rowOff>
    </xdr:from>
    <xdr:ext cx="405111" cy="259045"/>
    <xdr:sp macro="" textlink="">
      <xdr:nvSpPr>
        <xdr:cNvPr id="425" name="n_4aveValue【港湾・漁港】&#10;有形固定資産減価償却率">
          <a:extLst>
            <a:ext uri="{FF2B5EF4-FFF2-40B4-BE49-F238E27FC236}">
              <a16:creationId xmlns:a16="http://schemas.microsoft.com/office/drawing/2014/main" id="{A8A3B302-3402-44D2-B6A1-2A9B1E92E8DF}"/>
            </a:ext>
          </a:extLst>
        </xdr:cNvPr>
        <xdr:cNvSpPr txBox="1"/>
      </xdr:nvSpPr>
      <xdr:spPr>
        <a:xfrm>
          <a:off x="848369" y="17327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99</xdr:row>
      <xdr:rowOff>4463</xdr:rowOff>
    </xdr:from>
    <xdr:ext cx="340478" cy="259045"/>
    <xdr:sp macro="" textlink="">
      <xdr:nvSpPr>
        <xdr:cNvPr id="426" name="n_1mainValue【港湾・漁港】&#10;有形固定資産減価償却率">
          <a:extLst>
            <a:ext uri="{FF2B5EF4-FFF2-40B4-BE49-F238E27FC236}">
              <a16:creationId xmlns:a16="http://schemas.microsoft.com/office/drawing/2014/main" id="{CC390157-06B7-4A5A-9622-61F3BE77DB74}"/>
            </a:ext>
          </a:extLst>
        </xdr:cNvPr>
        <xdr:cNvSpPr txBox="1"/>
      </xdr:nvSpPr>
      <xdr:spPr>
        <a:xfrm>
          <a:off x="3258761" y="160382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135907</xdr:rowOff>
    </xdr:from>
    <xdr:ext cx="340478" cy="259045"/>
    <xdr:sp macro="" textlink="">
      <xdr:nvSpPr>
        <xdr:cNvPr id="427" name="n_2mainValue【港湾・漁港】&#10;有形固定資産減価償却率">
          <a:extLst>
            <a:ext uri="{FF2B5EF4-FFF2-40B4-BE49-F238E27FC236}">
              <a16:creationId xmlns:a16="http://schemas.microsoft.com/office/drawing/2014/main" id="{03CAEF6F-C6A0-471F-96D6-202B87C7333A}"/>
            </a:ext>
          </a:extLst>
        </xdr:cNvPr>
        <xdr:cNvSpPr txBox="1"/>
      </xdr:nvSpPr>
      <xdr:spPr>
        <a:xfrm>
          <a:off x="2468186" y="16004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95902</xdr:rowOff>
    </xdr:from>
    <xdr:ext cx="340478" cy="259045"/>
    <xdr:sp macro="" textlink="">
      <xdr:nvSpPr>
        <xdr:cNvPr id="428" name="n_3mainValue【港湾・漁港】&#10;有形固定資産減価償却率">
          <a:extLst>
            <a:ext uri="{FF2B5EF4-FFF2-40B4-BE49-F238E27FC236}">
              <a16:creationId xmlns:a16="http://schemas.microsoft.com/office/drawing/2014/main" id="{8DC26AD6-EAA5-4FD3-99E6-8A04DBBFCBC7}"/>
            </a:ext>
          </a:extLst>
        </xdr:cNvPr>
        <xdr:cNvSpPr txBox="1"/>
      </xdr:nvSpPr>
      <xdr:spPr>
        <a:xfrm>
          <a:off x="1677611" y="159645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76852</xdr:rowOff>
    </xdr:from>
    <xdr:ext cx="340478" cy="259045"/>
    <xdr:sp macro="" textlink="">
      <xdr:nvSpPr>
        <xdr:cNvPr id="429" name="n_4mainValue【港湾・漁港】&#10;有形固定資産減価償却率">
          <a:extLst>
            <a:ext uri="{FF2B5EF4-FFF2-40B4-BE49-F238E27FC236}">
              <a16:creationId xmlns:a16="http://schemas.microsoft.com/office/drawing/2014/main" id="{ECD78818-1306-4FF9-BFFA-37F08FF501E8}"/>
            </a:ext>
          </a:extLst>
        </xdr:cNvPr>
        <xdr:cNvSpPr txBox="1"/>
      </xdr:nvSpPr>
      <xdr:spPr>
        <a:xfrm>
          <a:off x="867986" y="15945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6D8059F8-645D-4AC6-AA95-975CC6D392F5}"/>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23447241-5621-43EE-A1C4-355D233B033D}"/>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D0150BF7-9C41-484A-8E12-A29121AD1833}"/>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10E2C22E-08F8-4B08-B185-E5C8854E419A}"/>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EEE26DCE-7FF2-4A35-8088-30DD0E8BD7E6}"/>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CFE1DC3E-A14D-4C21-A8C9-EE72C2C7F15F}"/>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D5D5C96B-C142-43F7-BDBC-FD9F135D4062}"/>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6F2A106B-8B82-4A2D-93D8-86C047F025C4}"/>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367BE65A-1E76-4C40-B039-C1ED80B4B436}"/>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D999BEAC-A414-44B1-813A-A07AE5008E29}"/>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id="{3E3C504E-2BA6-4289-BF45-B54D4D5F49E5}"/>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1" name="テキスト ボックス 440">
          <a:extLst>
            <a:ext uri="{FF2B5EF4-FFF2-40B4-BE49-F238E27FC236}">
              <a16:creationId xmlns:a16="http://schemas.microsoft.com/office/drawing/2014/main" id="{5082CFF6-95F1-4DE3-9E2B-469500C93D48}"/>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id="{33742F13-3386-432E-96AC-7476FA27E3FB}"/>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3" name="テキスト ボックス 442">
          <a:extLst>
            <a:ext uri="{FF2B5EF4-FFF2-40B4-BE49-F238E27FC236}">
              <a16:creationId xmlns:a16="http://schemas.microsoft.com/office/drawing/2014/main" id="{5BD40239-01E9-49FF-9F10-390BA2838C3A}"/>
            </a:ext>
          </a:extLst>
        </xdr:cNvPr>
        <xdr:cNvSpPr txBox="1"/>
      </xdr:nvSpPr>
      <xdr:spPr>
        <a:xfrm>
          <a:off x="5478976" y="1699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id="{41CC60C9-D4E7-436C-AC9A-B78B9259AD17}"/>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5" name="テキスト ボックス 444">
          <a:extLst>
            <a:ext uri="{FF2B5EF4-FFF2-40B4-BE49-F238E27FC236}">
              <a16:creationId xmlns:a16="http://schemas.microsoft.com/office/drawing/2014/main" id="{2CA167BA-1E6B-4E8F-A5DA-D634E0CD7BC2}"/>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id="{AA675914-B2EA-4B30-A838-F837918AF573}"/>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7" name="テキスト ボックス 446">
          <a:extLst>
            <a:ext uri="{FF2B5EF4-FFF2-40B4-BE49-F238E27FC236}">
              <a16:creationId xmlns:a16="http://schemas.microsoft.com/office/drawing/2014/main" id="{DA2B3977-AB4C-49C4-9BF7-C8D2377D6303}"/>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9818C263-B1E3-4A50-8931-AB30A885B92A}"/>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9" name="テキスト ボックス 448">
          <a:extLst>
            <a:ext uri="{FF2B5EF4-FFF2-40B4-BE49-F238E27FC236}">
              <a16:creationId xmlns:a16="http://schemas.microsoft.com/office/drawing/2014/main" id="{9B554C40-14F8-4C1B-8429-D9EC7D168B71}"/>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44CEA9A6-52FD-4065-A4A4-7A0EEFFF1190}"/>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161057</xdr:rowOff>
    </xdr:from>
    <xdr:to>
      <xdr:col>54</xdr:col>
      <xdr:colOff>189865</xdr:colOff>
      <xdr:row>108</xdr:row>
      <xdr:rowOff>74115</xdr:rowOff>
    </xdr:to>
    <xdr:cxnSp macro="">
      <xdr:nvCxnSpPr>
        <xdr:cNvPr id="451" name="直線コネクタ 450">
          <a:extLst>
            <a:ext uri="{FF2B5EF4-FFF2-40B4-BE49-F238E27FC236}">
              <a16:creationId xmlns:a16="http://schemas.microsoft.com/office/drawing/2014/main" id="{DAC73C6F-16C9-44FE-B753-41546EFE3E4E}"/>
            </a:ext>
          </a:extLst>
        </xdr:cNvPr>
        <xdr:cNvCxnSpPr/>
      </xdr:nvCxnSpPr>
      <xdr:spPr>
        <a:xfrm flipV="1">
          <a:off x="9429115" y="16194807"/>
          <a:ext cx="0" cy="1367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77942</xdr:rowOff>
    </xdr:from>
    <xdr:ext cx="378565" cy="259045"/>
    <xdr:sp macro="" textlink="">
      <xdr:nvSpPr>
        <xdr:cNvPr id="452" name="【港湾・漁港】&#10;一人当たり有形固定資産（償却資産）額最小値テキスト">
          <a:extLst>
            <a:ext uri="{FF2B5EF4-FFF2-40B4-BE49-F238E27FC236}">
              <a16:creationId xmlns:a16="http://schemas.microsoft.com/office/drawing/2014/main" id="{84DB2767-DEC5-407A-8327-B06C4A98478D}"/>
            </a:ext>
          </a:extLst>
        </xdr:cNvPr>
        <xdr:cNvSpPr txBox="1"/>
      </xdr:nvSpPr>
      <xdr:spPr>
        <a:xfrm>
          <a:off x="9467850" y="17565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74115</xdr:rowOff>
    </xdr:from>
    <xdr:to>
      <xdr:col>55</xdr:col>
      <xdr:colOff>88900</xdr:colOff>
      <xdr:row>108</xdr:row>
      <xdr:rowOff>74115</xdr:rowOff>
    </xdr:to>
    <xdr:cxnSp macro="">
      <xdr:nvCxnSpPr>
        <xdr:cNvPr id="453" name="直線コネクタ 452">
          <a:extLst>
            <a:ext uri="{FF2B5EF4-FFF2-40B4-BE49-F238E27FC236}">
              <a16:creationId xmlns:a16="http://schemas.microsoft.com/office/drawing/2014/main" id="{DEF40853-7761-4ECD-9D4C-32C29000D006}"/>
            </a:ext>
          </a:extLst>
        </xdr:cNvPr>
        <xdr:cNvCxnSpPr/>
      </xdr:nvCxnSpPr>
      <xdr:spPr>
        <a:xfrm>
          <a:off x="9363075" y="1756201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107734</xdr:rowOff>
    </xdr:from>
    <xdr:ext cx="599010" cy="259045"/>
    <xdr:sp macro="" textlink="">
      <xdr:nvSpPr>
        <xdr:cNvPr id="454" name="【港湾・漁港】&#10;一人当たり有形固定資産（償却資産）額最大値テキスト">
          <a:extLst>
            <a:ext uri="{FF2B5EF4-FFF2-40B4-BE49-F238E27FC236}">
              <a16:creationId xmlns:a16="http://schemas.microsoft.com/office/drawing/2014/main" id="{805E0BF8-8D93-4D28-AE40-6CC50618D0A8}"/>
            </a:ext>
          </a:extLst>
        </xdr:cNvPr>
        <xdr:cNvSpPr txBox="1"/>
      </xdr:nvSpPr>
      <xdr:spPr>
        <a:xfrm>
          <a:off x="9467850" y="1597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161057</xdr:rowOff>
    </xdr:from>
    <xdr:to>
      <xdr:col>55</xdr:col>
      <xdr:colOff>88900</xdr:colOff>
      <xdr:row>99</xdr:row>
      <xdr:rowOff>161057</xdr:rowOff>
    </xdr:to>
    <xdr:cxnSp macro="">
      <xdr:nvCxnSpPr>
        <xdr:cNvPr id="455" name="直線コネクタ 454">
          <a:extLst>
            <a:ext uri="{FF2B5EF4-FFF2-40B4-BE49-F238E27FC236}">
              <a16:creationId xmlns:a16="http://schemas.microsoft.com/office/drawing/2014/main" id="{B22AB4FC-3F78-4633-A839-DD452D9CE452}"/>
            </a:ext>
          </a:extLst>
        </xdr:cNvPr>
        <xdr:cNvCxnSpPr/>
      </xdr:nvCxnSpPr>
      <xdr:spPr>
        <a:xfrm>
          <a:off x="9363075" y="1619480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83938</xdr:rowOff>
    </xdr:from>
    <xdr:ext cx="534377" cy="259045"/>
    <xdr:sp macro="" textlink="">
      <xdr:nvSpPr>
        <xdr:cNvPr id="456" name="【港湾・漁港】&#10;一人当たり有形固定資産（償却資産）額平均値テキスト">
          <a:extLst>
            <a:ext uri="{FF2B5EF4-FFF2-40B4-BE49-F238E27FC236}">
              <a16:creationId xmlns:a16="http://schemas.microsoft.com/office/drawing/2014/main" id="{CACAC1CB-644F-4B75-B870-5739E0191516}"/>
            </a:ext>
          </a:extLst>
        </xdr:cNvPr>
        <xdr:cNvSpPr txBox="1"/>
      </xdr:nvSpPr>
      <xdr:spPr>
        <a:xfrm>
          <a:off x="9467850" y="16765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61061</xdr:rowOff>
    </xdr:from>
    <xdr:to>
      <xdr:col>55</xdr:col>
      <xdr:colOff>50800</xdr:colOff>
      <xdr:row>104</xdr:row>
      <xdr:rowOff>162661</xdr:rowOff>
    </xdr:to>
    <xdr:sp macro="" textlink="">
      <xdr:nvSpPr>
        <xdr:cNvPr id="457" name="フローチャート: 判断 456">
          <a:extLst>
            <a:ext uri="{FF2B5EF4-FFF2-40B4-BE49-F238E27FC236}">
              <a16:creationId xmlns:a16="http://schemas.microsoft.com/office/drawing/2014/main" id="{31691147-BDD1-42CA-843D-B72C96CBA31D}"/>
            </a:ext>
          </a:extLst>
        </xdr:cNvPr>
        <xdr:cNvSpPr/>
      </xdr:nvSpPr>
      <xdr:spPr>
        <a:xfrm>
          <a:off x="9401175" y="16904436"/>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59572</xdr:rowOff>
    </xdr:from>
    <xdr:to>
      <xdr:col>50</xdr:col>
      <xdr:colOff>165100</xdr:colOff>
      <xdr:row>104</xdr:row>
      <xdr:rowOff>161172</xdr:rowOff>
    </xdr:to>
    <xdr:sp macro="" textlink="">
      <xdr:nvSpPr>
        <xdr:cNvPr id="458" name="フローチャート: 判断 457">
          <a:extLst>
            <a:ext uri="{FF2B5EF4-FFF2-40B4-BE49-F238E27FC236}">
              <a16:creationId xmlns:a16="http://schemas.microsoft.com/office/drawing/2014/main" id="{B4C29C10-4E11-4DF7-83F0-250B2ED6205A}"/>
            </a:ext>
          </a:extLst>
        </xdr:cNvPr>
        <xdr:cNvSpPr/>
      </xdr:nvSpPr>
      <xdr:spPr>
        <a:xfrm>
          <a:off x="8639175" y="1689977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69273</xdr:rowOff>
    </xdr:from>
    <xdr:to>
      <xdr:col>46</xdr:col>
      <xdr:colOff>38100</xdr:colOff>
      <xdr:row>104</xdr:row>
      <xdr:rowOff>170873</xdr:rowOff>
    </xdr:to>
    <xdr:sp macro="" textlink="">
      <xdr:nvSpPr>
        <xdr:cNvPr id="459" name="フローチャート: 判断 458">
          <a:extLst>
            <a:ext uri="{FF2B5EF4-FFF2-40B4-BE49-F238E27FC236}">
              <a16:creationId xmlns:a16="http://schemas.microsoft.com/office/drawing/2014/main" id="{888D72DE-0701-49EE-BA2F-D383078A50E9}"/>
            </a:ext>
          </a:extLst>
        </xdr:cNvPr>
        <xdr:cNvSpPr/>
      </xdr:nvSpPr>
      <xdr:spPr>
        <a:xfrm>
          <a:off x="7839075" y="1690629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72930</xdr:rowOff>
    </xdr:from>
    <xdr:to>
      <xdr:col>41</xdr:col>
      <xdr:colOff>101600</xdr:colOff>
      <xdr:row>105</xdr:row>
      <xdr:rowOff>3080</xdr:rowOff>
    </xdr:to>
    <xdr:sp macro="" textlink="">
      <xdr:nvSpPr>
        <xdr:cNvPr id="460" name="フローチャート: 判断 459">
          <a:extLst>
            <a:ext uri="{FF2B5EF4-FFF2-40B4-BE49-F238E27FC236}">
              <a16:creationId xmlns:a16="http://schemas.microsoft.com/office/drawing/2014/main" id="{5E18183F-4340-47F7-8983-DD155EEF93FD}"/>
            </a:ext>
          </a:extLst>
        </xdr:cNvPr>
        <xdr:cNvSpPr/>
      </xdr:nvSpPr>
      <xdr:spPr>
        <a:xfrm>
          <a:off x="7029450" y="169099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78553</xdr:rowOff>
    </xdr:from>
    <xdr:to>
      <xdr:col>36</xdr:col>
      <xdr:colOff>165100</xdr:colOff>
      <xdr:row>105</xdr:row>
      <xdr:rowOff>8703</xdr:rowOff>
    </xdr:to>
    <xdr:sp macro="" textlink="">
      <xdr:nvSpPr>
        <xdr:cNvPr id="461" name="フローチャート: 判断 460">
          <a:extLst>
            <a:ext uri="{FF2B5EF4-FFF2-40B4-BE49-F238E27FC236}">
              <a16:creationId xmlns:a16="http://schemas.microsoft.com/office/drawing/2014/main" id="{588EA4D4-1EE5-414D-B985-9C27A2464018}"/>
            </a:ext>
          </a:extLst>
        </xdr:cNvPr>
        <xdr:cNvSpPr/>
      </xdr:nvSpPr>
      <xdr:spPr>
        <a:xfrm>
          <a:off x="6238875" y="169187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E8903BD3-9294-45C0-B42A-AAC5998DE180}"/>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439A5EDE-4951-42BD-BD7A-E8B36E90DC2C}"/>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256BB37E-45FC-46BF-86E3-13BC6627D369}"/>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4B49E81F-3F4D-465E-8ED1-F4B05F4AC2FE}"/>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A5E48CAC-AFAD-49C7-A048-4BD7A7A3544E}"/>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23315</xdr:rowOff>
    </xdr:from>
    <xdr:to>
      <xdr:col>55</xdr:col>
      <xdr:colOff>50800</xdr:colOff>
      <xdr:row>108</xdr:row>
      <xdr:rowOff>124915</xdr:rowOff>
    </xdr:to>
    <xdr:sp macro="" textlink="">
      <xdr:nvSpPr>
        <xdr:cNvPr id="467" name="楕円 466">
          <a:extLst>
            <a:ext uri="{FF2B5EF4-FFF2-40B4-BE49-F238E27FC236}">
              <a16:creationId xmlns:a16="http://schemas.microsoft.com/office/drawing/2014/main" id="{B3B4F453-97EA-4FC5-9B63-A3AE7DD474BA}"/>
            </a:ext>
          </a:extLst>
        </xdr:cNvPr>
        <xdr:cNvSpPr/>
      </xdr:nvSpPr>
      <xdr:spPr>
        <a:xfrm>
          <a:off x="9401175" y="1751439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109692</xdr:rowOff>
    </xdr:from>
    <xdr:ext cx="378565" cy="259045"/>
    <xdr:sp macro="" textlink="">
      <xdr:nvSpPr>
        <xdr:cNvPr id="468" name="【港湾・漁港】&#10;一人当たり有形固定資産（償却資産）額該当値テキスト">
          <a:extLst>
            <a:ext uri="{FF2B5EF4-FFF2-40B4-BE49-F238E27FC236}">
              <a16:creationId xmlns:a16="http://schemas.microsoft.com/office/drawing/2014/main" id="{729F8FAB-A020-4927-BE25-231BDDEE5131}"/>
            </a:ext>
          </a:extLst>
        </xdr:cNvPr>
        <xdr:cNvSpPr txBox="1"/>
      </xdr:nvSpPr>
      <xdr:spPr>
        <a:xfrm>
          <a:off x="9467850" y="17432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23333</xdr:rowOff>
    </xdr:from>
    <xdr:to>
      <xdr:col>50</xdr:col>
      <xdr:colOff>165100</xdr:colOff>
      <xdr:row>108</xdr:row>
      <xdr:rowOff>124933</xdr:rowOff>
    </xdr:to>
    <xdr:sp macro="" textlink="">
      <xdr:nvSpPr>
        <xdr:cNvPr id="469" name="楕円 468">
          <a:extLst>
            <a:ext uri="{FF2B5EF4-FFF2-40B4-BE49-F238E27FC236}">
              <a16:creationId xmlns:a16="http://schemas.microsoft.com/office/drawing/2014/main" id="{EEA248FB-94BF-453A-8620-D675190DD2D3}"/>
            </a:ext>
          </a:extLst>
        </xdr:cNvPr>
        <xdr:cNvSpPr/>
      </xdr:nvSpPr>
      <xdr:spPr>
        <a:xfrm>
          <a:off x="8639175" y="1751440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74115</xdr:rowOff>
    </xdr:from>
    <xdr:to>
      <xdr:col>55</xdr:col>
      <xdr:colOff>0</xdr:colOff>
      <xdr:row>108</xdr:row>
      <xdr:rowOff>74133</xdr:rowOff>
    </xdr:to>
    <xdr:cxnSp macro="">
      <xdr:nvCxnSpPr>
        <xdr:cNvPr id="470" name="直線コネクタ 469">
          <a:extLst>
            <a:ext uri="{FF2B5EF4-FFF2-40B4-BE49-F238E27FC236}">
              <a16:creationId xmlns:a16="http://schemas.microsoft.com/office/drawing/2014/main" id="{203F74C7-3E92-4FEF-8C48-005F9A2940A6}"/>
            </a:ext>
          </a:extLst>
        </xdr:cNvPr>
        <xdr:cNvCxnSpPr/>
      </xdr:nvCxnSpPr>
      <xdr:spPr>
        <a:xfrm flipV="1">
          <a:off x="8686800" y="17562015"/>
          <a:ext cx="74295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23434</xdr:rowOff>
    </xdr:from>
    <xdr:to>
      <xdr:col>46</xdr:col>
      <xdr:colOff>38100</xdr:colOff>
      <xdr:row>108</xdr:row>
      <xdr:rowOff>125034</xdr:rowOff>
    </xdr:to>
    <xdr:sp macro="" textlink="">
      <xdr:nvSpPr>
        <xdr:cNvPr id="471" name="楕円 470">
          <a:extLst>
            <a:ext uri="{FF2B5EF4-FFF2-40B4-BE49-F238E27FC236}">
              <a16:creationId xmlns:a16="http://schemas.microsoft.com/office/drawing/2014/main" id="{79BA17ED-8478-4DD4-BE20-54C2008C069A}"/>
            </a:ext>
          </a:extLst>
        </xdr:cNvPr>
        <xdr:cNvSpPr/>
      </xdr:nvSpPr>
      <xdr:spPr>
        <a:xfrm>
          <a:off x="7839075" y="1751450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74133</xdr:rowOff>
    </xdr:from>
    <xdr:to>
      <xdr:col>50</xdr:col>
      <xdr:colOff>114300</xdr:colOff>
      <xdr:row>108</xdr:row>
      <xdr:rowOff>74234</xdr:rowOff>
    </xdr:to>
    <xdr:cxnSp macro="">
      <xdr:nvCxnSpPr>
        <xdr:cNvPr id="472" name="直線コネクタ 471">
          <a:extLst>
            <a:ext uri="{FF2B5EF4-FFF2-40B4-BE49-F238E27FC236}">
              <a16:creationId xmlns:a16="http://schemas.microsoft.com/office/drawing/2014/main" id="{6E346F7B-B82C-4DF2-86C1-E8B4E625D7E3}"/>
            </a:ext>
          </a:extLst>
        </xdr:cNvPr>
        <xdr:cNvCxnSpPr/>
      </xdr:nvCxnSpPr>
      <xdr:spPr>
        <a:xfrm flipV="1">
          <a:off x="7886700" y="17562033"/>
          <a:ext cx="8001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23526</xdr:rowOff>
    </xdr:from>
    <xdr:to>
      <xdr:col>41</xdr:col>
      <xdr:colOff>101600</xdr:colOff>
      <xdr:row>108</xdr:row>
      <xdr:rowOff>125126</xdr:rowOff>
    </xdr:to>
    <xdr:sp macro="" textlink="">
      <xdr:nvSpPr>
        <xdr:cNvPr id="473" name="楕円 472">
          <a:extLst>
            <a:ext uri="{FF2B5EF4-FFF2-40B4-BE49-F238E27FC236}">
              <a16:creationId xmlns:a16="http://schemas.microsoft.com/office/drawing/2014/main" id="{7C0DEB90-EEE4-4B85-B503-B921E5A1C1A6}"/>
            </a:ext>
          </a:extLst>
        </xdr:cNvPr>
        <xdr:cNvSpPr/>
      </xdr:nvSpPr>
      <xdr:spPr>
        <a:xfrm>
          <a:off x="7029450" y="1751460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74234</xdr:rowOff>
    </xdr:from>
    <xdr:to>
      <xdr:col>45</xdr:col>
      <xdr:colOff>177800</xdr:colOff>
      <xdr:row>108</xdr:row>
      <xdr:rowOff>74326</xdr:rowOff>
    </xdr:to>
    <xdr:cxnSp macro="">
      <xdr:nvCxnSpPr>
        <xdr:cNvPr id="474" name="直線コネクタ 473">
          <a:extLst>
            <a:ext uri="{FF2B5EF4-FFF2-40B4-BE49-F238E27FC236}">
              <a16:creationId xmlns:a16="http://schemas.microsoft.com/office/drawing/2014/main" id="{FF63B000-EA01-4BA9-A825-269B19211D66}"/>
            </a:ext>
          </a:extLst>
        </xdr:cNvPr>
        <xdr:cNvCxnSpPr/>
      </xdr:nvCxnSpPr>
      <xdr:spPr>
        <a:xfrm flipV="1">
          <a:off x="7077075" y="17562134"/>
          <a:ext cx="809625"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24513</xdr:rowOff>
    </xdr:from>
    <xdr:to>
      <xdr:col>36</xdr:col>
      <xdr:colOff>165100</xdr:colOff>
      <xdr:row>108</xdr:row>
      <xdr:rowOff>126113</xdr:rowOff>
    </xdr:to>
    <xdr:sp macro="" textlink="">
      <xdr:nvSpPr>
        <xdr:cNvPr id="475" name="楕円 474">
          <a:extLst>
            <a:ext uri="{FF2B5EF4-FFF2-40B4-BE49-F238E27FC236}">
              <a16:creationId xmlns:a16="http://schemas.microsoft.com/office/drawing/2014/main" id="{8B044E96-CC58-4A7F-ADD1-38BC786B2157}"/>
            </a:ext>
          </a:extLst>
        </xdr:cNvPr>
        <xdr:cNvSpPr/>
      </xdr:nvSpPr>
      <xdr:spPr>
        <a:xfrm>
          <a:off x="6238875" y="1751558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74326</xdr:rowOff>
    </xdr:from>
    <xdr:to>
      <xdr:col>41</xdr:col>
      <xdr:colOff>50800</xdr:colOff>
      <xdr:row>108</xdr:row>
      <xdr:rowOff>75313</xdr:rowOff>
    </xdr:to>
    <xdr:cxnSp macro="">
      <xdr:nvCxnSpPr>
        <xdr:cNvPr id="476" name="直線コネクタ 475">
          <a:extLst>
            <a:ext uri="{FF2B5EF4-FFF2-40B4-BE49-F238E27FC236}">
              <a16:creationId xmlns:a16="http://schemas.microsoft.com/office/drawing/2014/main" id="{89F6BA86-4459-4F61-9601-4715E8FF47FC}"/>
            </a:ext>
          </a:extLst>
        </xdr:cNvPr>
        <xdr:cNvCxnSpPr/>
      </xdr:nvCxnSpPr>
      <xdr:spPr>
        <a:xfrm flipV="1">
          <a:off x="6286500" y="17562226"/>
          <a:ext cx="790575"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6249</xdr:rowOff>
    </xdr:from>
    <xdr:ext cx="534377" cy="259045"/>
    <xdr:sp macro="" textlink="">
      <xdr:nvSpPr>
        <xdr:cNvPr id="477" name="n_1aveValue【港湾・漁港】&#10;一人当たり有形固定資産（償却資産）額">
          <a:extLst>
            <a:ext uri="{FF2B5EF4-FFF2-40B4-BE49-F238E27FC236}">
              <a16:creationId xmlns:a16="http://schemas.microsoft.com/office/drawing/2014/main" id="{A520ACFC-1F3C-4112-BF36-BA92D473DA5A}"/>
            </a:ext>
          </a:extLst>
        </xdr:cNvPr>
        <xdr:cNvSpPr txBox="1"/>
      </xdr:nvSpPr>
      <xdr:spPr>
        <a:xfrm>
          <a:off x="8429136" y="1668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15950</xdr:rowOff>
    </xdr:from>
    <xdr:ext cx="534377" cy="259045"/>
    <xdr:sp macro="" textlink="">
      <xdr:nvSpPr>
        <xdr:cNvPr id="478" name="n_2aveValue【港湾・漁港】&#10;一人当たり有形固定資産（償却資産）額">
          <a:extLst>
            <a:ext uri="{FF2B5EF4-FFF2-40B4-BE49-F238E27FC236}">
              <a16:creationId xmlns:a16="http://schemas.microsoft.com/office/drawing/2014/main" id="{29F40EC3-FB8F-48C7-8AC3-6C251102A658}"/>
            </a:ext>
          </a:extLst>
        </xdr:cNvPr>
        <xdr:cNvSpPr txBox="1"/>
      </xdr:nvSpPr>
      <xdr:spPr>
        <a:xfrm>
          <a:off x="7648086" y="166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19607</xdr:rowOff>
    </xdr:from>
    <xdr:ext cx="534377" cy="259045"/>
    <xdr:sp macro="" textlink="">
      <xdr:nvSpPr>
        <xdr:cNvPr id="479" name="n_3aveValue【港湾・漁港】&#10;一人当たり有形固定資産（償却資産）額">
          <a:extLst>
            <a:ext uri="{FF2B5EF4-FFF2-40B4-BE49-F238E27FC236}">
              <a16:creationId xmlns:a16="http://schemas.microsoft.com/office/drawing/2014/main" id="{4E97A197-6A89-4CE0-802E-6E26E57160D1}"/>
            </a:ext>
          </a:extLst>
        </xdr:cNvPr>
        <xdr:cNvSpPr txBox="1"/>
      </xdr:nvSpPr>
      <xdr:spPr>
        <a:xfrm>
          <a:off x="6847986" y="166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25230</xdr:rowOff>
    </xdr:from>
    <xdr:ext cx="534377" cy="259045"/>
    <xdr:sp macro="" textlink="">
      <xdr:nvSpPr>
        <xdr:cNvPr id="480" name="n_4aveValue【港湾・漁港】&#10;一人当たり有形固定資産（償却資産）額">
          <a:extLst>
            <a:ext uri="{FF2B5EF4-FFF2-40B4-BE49-F238E27FC236}">
              <a16:creationId xmlns:a16="http://schemas.microsoft.com/office/drawing/2014/main" id="{DC82A3EC-6709-413E-AEAC-5EC8EC397A9C}"/>
            </a:ext>
          </a:extLst>
        </xdr:cNvPr>
        <xdr:cNvSpPr txBox="1"/>
      </xdr:nvSpPr>
      <xdr:spPr>
        <a:xfrm>
          <a:off x="6038361" y="1670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116060</xdr:rowOff>
    </xdr:from>
    <xdr:ext cx="378565" cy="259045"/>
    <xdr:sp macro="" textlink="">
      <xdr:nvSpPr>
        <xdr:cNvPr id="481" name="n_1mainValue【港湾・漁港】&#10;一人当たり有形固定資産（償却資産）額">
          <a:extLst>
            <a:ext uri="{FF2B5EF4-FFF2-40B4-BE49-F238E27FC236}">
              <a16:creationId xmlns:a16="http://schemas.microsoft.com/office/drawing/2014/main" id="{297202FB-99A0-4A50-9864-FF1DDF24A036}"/>
            </a:ext>
          </a:extLst>
        </xdr:cNvPr>
        <xdr:cNvSpPr txBox="1"/>
      </xdr:nvSpPr>
      <xdr:spPr>
        <a:xfrm>
          <a:off x="8507042" y="17603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116161</xdr:rowOff>
    </xdr:from>
    <xdr:ext cx="378565" cy="259045"/>
    <xdr:sp macro="" textlink="">
      <xdr:nvSpPr>
        <xdr:cNvPr id="482" name="n_2mainValue【港湾・漁港】&#10;一人当たり有形固定資産（償却資産）額">
          <a:extLst>
            <a:ext uri="{FF2B5EF4-FFF2-40B4-BE49-F238E27FC236}">
              <a16:creationId xmlns:a16="http://schemas.microsoft.com/office/drawing/2014/main" id="{501A9DA0-0A2C-47DF-BD1F-ED3DF33BC673}"/>
            </a:ext>
          </a:extLst>
        </xdr:cNvPr>
        <xdr:cNvSpPr txBox="1"/>
      </xdr:nvSpPr>
      <xdr:spPr>
        <a:xfrm>
          <a:off x="7716467" y="1760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116253</xdr:rowOff>
    </xdr:from>
    <xdr:ext cx="378565" cy="259045"/>
    <xdr:sp macro="" textlink="">
      <xdr:nvSpPr>
        <xdr:cNvPr id="483" name="n_3mainValue【港湾・漁港】&#10;一人当たり有形固定資産（償却資産）額">
          <a:extLst>
            <a:ext uri="{FF2B5EF4-FFF2-40B4-BE49-F238E27FC236}">
              <a16:creationId xmlns:a16="http://schemas.microsoft.com/office/drawing/2014/main" id="{B1DD9D04-E75A-4F97-9344-AC15A4206B1A}"/>
            </a:ext>
          </a:extLst>
        </xdr:cNvPr>
        <xdr:cNvSpPr txBox="1"/>
      </xdr:nvSpPr>
      <xdr:spPr>
        <a:xfrm>
          <a:off x="6906842" y="17604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147833</xdr:colOff>
      <xdr:row>108</xdr:row>
      <xdr:rowOff>117240</xdr:rowOff>
    </xdr:from>
    <xdr:ext cx="313932" cy="259045"/>
    <xdr:sp macro="" textlink="">
      <xdr:nvSpPr>
        <xdr:cNvPr id="484" name="n_4mainValue【港湾・漁港】&#10;一人当たり有形固定資産（償却資産）額">
          <a:extLst>
            <a:ext uri="{FF2B5EF4-FFF2-40B4-BE49-F238E27FC236}">
              <a16:creationId xmlns:a16="http://schemas.microsoft.com/office/drawing/2014/main" id="{650F6519-2181-4938-B6CF-0958C2D9A603}"/>
            </a:ext>
          </a:extLst>
        </xdr:cNvPr>
        <xdr:cNvSpPr txBox="1"/>
      </xdr:nvSpPr>
      <xdr:spPr>
        <a:xfrm>
          <a:off x="6145408" y="176051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4DACB5FE-512A-46D8-A7C2-CE210A621671}"/>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7C6A484-2ED7-4902-BD11-59CADDBA2B7C}"/>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D246E2D1-0C2F-483E-9BDA-74D4B62F3097}"/>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25366B6A-ABB7-4B15-8D2C-C597E7BD37A4}"/>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F253CBA2-85C0-40D3-846A-4F8EAA82408D}"/>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3F35B091-E38D-4CDC-A4B9-ED138C735764}"/>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7B2BE037-D8F6-466E-A248-0644CBE97252}"/>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1166B030-F59A-421C-90D0-A201BB5D7439}"/>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E6D1DA96-08B7-4E4F-AD06-0C1A909FCBC4}"/>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6025FEF7-F2FF-4A67-BB0B-4450D7A3C43A}"/>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93ABA542-EC8C-405A-B683-B4462434EFE9}"/>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977D8B2F-FECF-439A-AD7D-161AC1374D04}"/>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97" name="テキスト ボックス 496">
          <a:extLst>
            <a:ext uri="{FF2B5EF4-FFF2-40B4-BE49-F238E27FC236}">
              <a16:creationId xmlns:a16="http://schemas.microsoft.com/office/drawing/2014/main" id="{582BE5B6-FA1C-4ED3-9D4C-555C1AE6D2D2}"/>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57DFE042-80FB-45DB-8656-A9F0DEDBA2CD}"/>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247A6A42-A74A-4BAD-A40A-5C572F718564}"/>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1C9286A3-02B5-426F-9B53-3E49A9AAEE9F}"/>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4DFA9AF8-669C-450B-A0E8-73B81908AABB}"/>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ED181B63-C8EE-4053-AFE7-DF1EC807442B}"/>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792147E9-F962-4A55-AF8B-F0812C67577E}"/>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3FADA9C7-562B-40CD-9B1E-F2FCE903D9CA}"/>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F93A1781-69BB-4B2E-8FB2-CE289CFD9B5D}"/>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DBA69721-E558-4EE5-B95B-E579FBCA38A8}"/>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7" name="テキスト ボックス 506">
          <a:extLst>
            <a:ext uri="{FF2B5EF4-FFF2-40B4-BE49-F238E27FC236}">
              <a16:creationId xmlns:a16="http://schemas.microsoft.com/office/drawing/2014/main" id="{C13D94C4-D968-4E1F-A917-C0EA7F947881}"/>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898DC728-641D-4B51-80B3-A2995556F1E5}"/>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133350</xdr:rowOff>
    </xdr:from>
    <xdr:to>
      <xdr:col>85</xdr:col>
      <xdr:colOff>126364</xdr:colOff>
      <xdr:row>40</xdr:row>
      <xdr:rowOff>133350</xdr:rowOff>
    </xdr:to>
    <xdr:cxnSp macro="">
      <xdr:nvCxnSpPr>
        <xdr:cNvPr id="509" name="直線コネクタ 508">
          <a:extLst>
            <a:ext uri="{FF2B5EF4-FFF2-40B4-BE49-F238E27FC236}">
              <a16:creationId xmlns:a16="http://schemas.microsoft.com/office/drawing/2014/main" id="{68F71947-0D36-4F1D-947D-812AD7BC88D7}"/>
            </a:ext>
          </a:extLst>
        </xdr:cNvPr>
        <xdr:cNvCxnSpPr/>
      </xdr:nvCxnSpPr>
      <xdr:spPr>
        <a:xfrm flipV="1">
          <a:off x="14696439" y="53149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10" name="【認定こども園・幼稚園・保育所】&#10;有形固定資産減価償却率最小値テキスト">
          <a:extLst>
            <a:ext uri="{FF2B5EF4-FFF2-40B4-BE49-F238E27FC236}">
              <a16:creationId xmlns:a16="http://schemas.microsoft.com/office/drawing/2014/main" id="{C1328FD1-2EF5-4535-89B9-0C9074C76D78}"/>
            </a:ext>
          </a:extLst>
        </xdr:cNvPr>
        <xdr:cNvSpPr txBox="1"/>
      </xdr:nvSpPr>
      <xdr:spPr>
        <a:xfrm>
          <a:off x="14735175" y="6617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511" name="直線コネクタ 510">
          <a:extLst>
            <a:ext uri="{FF2B5EF4-FFF2-40B4-BE49-F238E27FC236}">
              <a16:creationId xmlns:a16="http://schemas.microsoft.com/office/drawing/2014/main" id="{DB9A751D-464C-471D-9525-E259B2339A21}"/>
            </a:ext>
          </a:extLst>
        </xdr:cNvPr>
        <xdr:cNvCxnSpPr/>
      </xdr:nvCxnSpPr>
      <xdr:spPr>
        <a:xfrm>
          <a:off x="14611350" y="6610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80027</xdr:rowOff>
    </xdr:from>
    <xdr:ext cx="405111" cy="259045"/>
    <xdr:sp macro="" textlink="">
      <xdr:nvSpPr>
        <xdr:cNvPr id="512" name="【認定こども園・幼稚園・保育所】&#10;有形固定資産減価償却率最大値テキスト">
          <a:extLst>
            <a:ext uri="{FF2B5EF4-FFF2-40B4-BE49-F238E27FC236}">
              <a16:creationId xmlns:a16="http://schemas.microsoft.com/office/drawing/2014/main" id="{5CF3A7F5-0551-4148-AA6F-5B5678B850B4}"/>
            </a:ext>
          </a:extLst>
        </xdr:cNvPr>
        <xdr:cNvSpPr txBox="1"/>
      </xdr:nvSpPr>
      <xdr:spPr>
        <a:xfrm>
          <a:off x="14735175" y="51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133350</xdr:rowOff>
    </xdr:from>
    <xdr:to>
      <xdr:col>86</xdr:col>
      <xdr:colOff>25400</xdr:colOff>
      <xdr:row>32</xdr:row>
      <xdr:rowOff>133350</xdr:rowOff>
    </xdr:to>
    <xdr:cxnSp macro="">
      <xdr:nvCxnSpPr>
        <xdr:cNvPr id="513" name="直線コネクタ 512">
          <a:extLst>
            <a:ext uri="{FF2B5EF4-FFF2-40B4-BE49-F238E27FC236}">
              <a16:creationId xmlns:a16="http://schemas.microsoft.com/office/drawing/2014/main" id="{72BD887B-E2A5-4297-829A-DB24810ED65D}"/>
            </a:ext>
          </a:extLst>
        </xdr:cNvPr>
        <xdr:cNvCxnSpPr/>
      </xdr:nvCxnSpPr>
      <xdr:spPr>
        <a:xfrm>
          <a:off x="14611350" y="5314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5C58D4E7-E0E8-426D-89CA-700F1366F7FC}"/>
            </a:ext>
          </a:extLst>
        </xdr:cNvPr>
        <xdr:cNvSpPr txBox="1"/>
      </xdr:nvSpPr>
      <xdr:spPr>
        <a:xfrm>
          <a:off x="14735175" y="6021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id="{5EFC7E04-D56F-4372-A2F5-8C8228CBC1C0}"/>
            </a:ext>
          </a:extLst>
        </xdr:cNvPr>
        <xdr:cNvSpPr/>
      </xdr:nvSpPr>
      <xdr:spPr>
        <a:xfrm>
          <a:off x="14649450" y="60363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109220</xdr:rowOff>
    </xdr:from>
    <xdr:to>
      <xdr:col>81</xdr:col>
      <xdr:colOff>101600</xdr:colOff>
      <xdr:row>38</xdr:row>
      <xdr:rowOff>39370</xdr:rowOff>
    </xdr:to>
    <xdr:sp macro="" textlink="">
      <xdr:nvSpPr>
        <xdr:cNvPr id="516" name="フローチャート: 判断 515">
          <a:extLst>
            <a:ext uri="{FF2B5EF4-FFF2-40B4-BE49-F238E27FC236}">
              <a16:creationId xmlns:a16="http://schemas.microsoft.com/office/drawing/2014/main" id="{89E1ABF9-5703-4C09-A7BD-5956175CFB34}"/>
            </a:ext>
          </a:extLst>
        </xdr:cNvPr>
        <xdr:cNvSpPr/>
      </xdr:nvSpPr>
      <xdr:spPr>
        <a:xfrm>
          <a:off x="13887450" y="60972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78740</xdr:rowOff>
    </xdr:from>
    <xdr:to>
      <xdr:col>76</xdr:col>
      <xdr:colOff>165100</xdr:colOff>
      <xdr:row>38</xdr:row>
      <xdr:rowOff>8890</xdr:rowOff>
    </xdr:to>
    <xdr:sp macro="" textlink="">
      <xdr:nvSpPr>
        <xdr:cNvPr id="517" name="フローチャート: 判断 516">
          <a:extLst>
            <a:ext uri="{FF2B5EF4-FFF2-40B4-BE49-F238E27FC236}">
              <a16:creationId xmlns:a16="http://schemas.microsoft.com/office/drawing/2014/main" id="{BC0AB9D3-01E1-4B63-8D4F-001507159938}"/>
            </a:ext>
          </a:extLst>
        </xdr:cNvPr>
        <xdr:cNvSpPr/>
      </xdr:nvSpPr>
      <xdr:spPr>
        <a:xfrm>
          <a:off x="13096875" y="60699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48260</xdr:rowOff>
    </xdr:from>
    <xdr:to>
      <xdr:col>72</xdr:col>
      <xdr:colOff>38100</xdr:colOff>
      <xdr:row>37</xdr:row>
      <xdr:rowOff>149860</xdr:rowOff>
    </xdr:to>
    <xdr:sp macro="" textlink="">
      <xdr:nvSpPr>
        <xdr:cNvPr id="518" name="フローチャート: 判断 517">
          <a:extLst>
            <a:ext uri="{FF2B5EF4-FFF2-40B4-BE49-F238E27FC236}">
              <a16:creationId xmlns:a16="http://schemas.microsoft.com/office/drawing/2014/main" id="{23F0A7C6-5BC9-44F2-A200-3BFCB90AB964}"/>
            </a:ext>
          </a:extLst>
        </xdr:cNvPr>
        <xdr:cNvSpPr/>
      </xdr:nvSpPr>
      <xdr:spPr>
        <a:xfrm>
          <a:off x="12296775" y="603631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519" name="フローチャート: 判断 518">
          <a:extLst>
            <a:ext uri="{FF2B5EF4-FFF2-40B4-BE49-F238E27FC236}">
              <a16:creationId xmlns:a16="http://schemas.microsoft.com/office/drawing/2014/main" id="{07D3E9C9-B309-427A-A3D0-89548F14E9FF}"/>
            </a:ext>
          </a:extLst>
        </xdr:cNvPr>
        <xdr:cNvSpPr/>
      </xdr:nvSpPr>
      <xdr:spPr>
        <a:xfrm>
          <a:off x="11487150" y="60210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B78E7194-FDCC-44A3-A380-029A1F0E141F}"/>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91DD786F-5BB8-43BB-BC36-0839326AAE43}"/>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F2575950-C7E1-4751-9F84-9900E4EC1D3B}"/>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61478F8B-9969-443F-8278-626340DCBC39}"/>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2E203DD0-9954-4DEC-B51C-500552590274}"/>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67310</xdr:rowOff>
    </xdr:from>
    <xdr:to>
      <xdr:col>85</xdr:col>
      <xdr:colOff>177800</xdr:colOff>
      <xdr:row>35</xdr:row>
      <xdr:rowOff>168910</xdr:rowOff>
    </xdr:to>
    <xdr:sp macro="" textlink="">
      <xdr:nvSpPr>
        <xdr:cNvPr id="525" name="楕円 524">
          <a:extLst>
            <a:ext uri="{FF2B5EF4-FFF2-40B4-BE49-F238E27FC236}">
              <a16:creationId xmlns:a16="http://schemas.microsoft.com/office/drawing/2014/main" id="{4E68FB07-0145-4A5A-80D0-B03898934E81}"/>
            </a:ext>
          </a:extLst>
        </xdr:cNvPr>
        <xdr:cNvSpPr/>
      </xdr:nvSpPr>
      <xdr:spPr>
        <a:xfrm>
          <a:off x="14649450" y="57315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90187</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B934498A-DC0A-499C-A95D-24ACAED44478}"/>
            </a:ext>
          </a:extLst>
        </xdr:cNvPr>
        <xdr:cNvSpPr txBox="1"/>
      </xdr:nvSpPr>
      <xdr:spPr>
        <a:xfrm>
          <a:off x="14735175" y="5592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135890</xdr:rowOff>
    </xdr:from>
    <xdr:to>
      <xdr:col>81</xdr:col>
      <xdr:colOff>101600</xdr:colOff>
      <xdr:row>39</xdr:row>
      <xdr:rowOff>66040</xdr:rowOff>
    </xdr:to>
    <xdr:sp macro="" textlink="">
      <xdr:nvSpPr>
        <xdr:cNvPr id="527" name="楕円 526">
          <a:extLst>
            <a:ext uri="{FF2B5EF4-FFF2-40B4-BE49-F238E27FC236}">
              <a16:creationId xmlns:a16="http://schemas.microsoft.com/office/drawing/2014/main" id="{6A9A2F75-1E0C-45D7-8420-114A1C1A0C12}"/>
            </a:ext>
          </a:extLst>
        </xdr:cNvPr>
        <xdr:cNvSpPr/>
      </xdr:nvSpPr>
      <xdr:spPr>
        <a:xfrm>
          <a:off x="13887450" y="62890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118110</xdr:rowOff>
    </xdr:from>
    <xdr:to>
      <xdr:col>85</xdr:col>
      <xdr:colOff>127000</xdr:colOff>
      <xdr:row>39</xdr:row>
      <xdr:rowOff>15240</xdr:rowOff>
    </xdr:to>
    <xdr:cxnSp macro="">
      <xdr:nvCxnSpPr>
        <xdr:cNvPr id="528" name="直線コネクタ 527">
          <a:extLst>
            <a:ext uri="{FF2B5EF4-FFF2-40B4-BE49-F238E27FC236}">
              <a16:creationId xmlns:a16="http://schemas.microsoft.com/office/drawing/2014/main" id="{63C5B988-5781-4C46-9E2E-D474970342D2}"/>
            </a:ext>
          </a:extLst>
        </xdr:cNvPr>
        <xdr:cNvCxnSpPr/>
      </xdr:nvCxnSpPr>
      <xdr:spPr>
        <a:xfrm flipV="1">
          <a:off x="13935075" y="5788660"/>
          <a:ext cx="762000" cy="53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59690</xdr:rowOff>
    </xdr:from>
    <xdr:to>
      <xdr:col>76</xdr:col>
      <xdr:colOff>165100</xdr:colOff>
      <xdr:row>38</xdr:row>
      <xdr:rowOff>161290</xdr:rowOff>
    </xdr:to>
    <xdr:sp macro="" textlink="">
      <xdr:nvSpPr>
        <xdr:cNvPr id="529" name="楕円 528">
          <a:extLst>
            <a:ext uri="{FF2B5EF4-FFF2-40B4-BE49-F238E27FC236}">
              <a16:creationId xmlns:a16="http://schemas.microsoft.com/office/drawing/2014/main" id="{AC4F9997-A665-4338-B73E-70AF2AC3FE23}"/>
            </a:ext>
          </a:extLst>
        </xdr:cNvPr>
        <xdr:cNvSpPr/>
      </xdr:nvSpPr>
      <xdr:spPr>
        <a:xfrm>
          <a:off x="13096875" y="621284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110490</xdr:rowOff>
    </xdr:from>
    <xdr:to>
      <xdr:col>81</xdr:col>
      <xdr:colOff>50800</xdr:colOff>
      <xdr:row>39</xdr:row>
      <xdr:rowOff>15240</xdr:rowOff>
    </xdr:to>
    <xdr:cxnSp macro="">
      <xdr:nvCxnSpPr>
        <xdr:cNvPr id="530" name="直線コネクタ 529">
          <a:extLst>
            <a:ext uri="{FF2B5EF4-FFF2-40B4-BE49-F238E27FC236}">
              <a16:creationId xmlns:a16="http://schemas.microsoft.com/office/drawing/2014/main" id="{25A958F3-FFC8-4D56-9A32-8789C3C028AB}"/>
            </a:ext>
          </a:extLst>
        </xdr:cNvPr>
        <xdr:cNvCxnSpPr/>
      </xdr:nvCxnSpPr>
      <xdr:spPr>
        <a:xfrm>
          <a:off x="13144500" y="6260465"/>
          <a:ext cx="79057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1" name="楕円 530">
          <a:extLst>
            <a:ext uri="{FF2B5EF4-FFF2-40B4-BE49-F238E27FC236}">
              <a16:creationId xmlns:a16="http://schemas.microsoft.com/office/drawing/2014/main" id="{09E32579-EF06-4776-8FA8-2B459626DAF2}"/>
            </a:ext>
          </a:extLst>
        </xdr:cNvPr>
        <xdr:cNvSpPr/>
      </xdr:nvSpPr>
      <xdr:spPr>
        <a:xfrm>
          <a:off x="12296775" y="600202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64770</xdr:rowOff>
    </xdr:from>
    <xdr:to>
      <xdr:col>76</xdr:col>
      <xdr:colOff>114300</xdr:colOff>
      <xdr:row>38</xdr:row>
      <xdr:rowOff>110490</xdr:rowOff>
    </xdr:to>
    <xdr:cxnSp macro="">
      <xdr:nvCxnSpPr>
        <xdr:cNvPr id="532" name="直線コネクタ 531">
          <a:extLst>
            <a:ext uri="{FF2B5EF4-FFF2-40B4-BE49-F238E27FC236}">
              <a16:creationId xmlns:a16="http://schemas.microsoft.com/office/drawing/2014/main" id="{8C8FE083-CEA7-4379-9A14-6CBC3AEA7DE9}"/>
            </a:ext>
          </a:extLst>
        </xdr:cNvPr>
        <xdr:cNvCxnSpPr/>
      </xdr:nvCxnSpPr>
      <xdr:spPr>
        <a:xfrm>
          <a:off x="12344400" y="6059170"/>
          <a:ext cx="800100" cy="2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82550</xdr:rowOff>
    </xdr:from>
    <xdr:to>
      <xdr:col>67</xdr:col>
      <xdr:colOff>101600</xdr:colOff>
      <xdr:row>38</xdr:row>
      <xdr:rowOff>12700</xdr:rowOff>
    </xdr:to>
    <xdr:sp macro="" textlink="">
      <xdr:nvSpPr>
        <xdr:cNvPr id="533" name="楕円 532">
          <a:extLst>
            <a:ext uri="{FF2B5EF4-FFF2-40B4-BE49-F238E27FC236}">
              <a16:creationId xmlns:a16="http://schemas.microsoft.com/office/drawing/2014/main" id="{ECCC2F42-06AA-48DC-AD3D-09C163D632D3}"/>
            </a:ext>
          </a:extLst>
        </xdr:cNvPr>
        <xdr:cNvSpPr/>
      </xdr:nvSpPr>
      <xdr:spPr>
        <a:xfrm>
          <a:off x="11487150" y="60769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64770</xdr:rowOff>
    </xdr:from>
    <xdr:to>
      <xdr:col>71</xdr:col>
      <xdr:colOff>177800</xdr:colOff>
      <xdr:row>37</xdr:row>
      <xdr:rowOff>133350</xdr:rowOff>
    </xdr:to>
    <xdr:cxnSp macro="">
      <xdr:nvCxnSpPr>
        <xdr:cNvPr id="534" name="直線コネクタ 533">
          <a:extLst>
            <a:ext uri="{FF2B5EF4-FFF2-40B4-BE49-F238E27FC236}">
              <a16:creationId xmlns:a16="http://schemas.microsoft.com/office/drawing/2014/main" id="{E38437AA-B831-49E1-A9AE-5F044C23E3C0}"/>
            </a:ext>
          </a:extLst>
        </xdr:cNvPr>
        <xdr:cNvCxnSpPr/>
      </xdr:nvCxnSpPr>
      <xdr:spPr>
        <a:xfrm flipV="1">
          <a:off x="11534775" y="6059170"/>
          <a:ext cx="809625"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55897</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6F3FA7D0-933D-41CC-AC1A-A547F64309EF}"/>
            </a:ext>
          </a:extLst>
        </xdr:cNvPr>
        <xdr:cNvSpPr txBox="1"/>
      </xdr:nvSpPr>
      <xdr:spPr>
        <a:xfrm>
          <a:off x="13745219"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25417</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1D17BC16-389B-4F74-9A5E-380A5560661E}"/>
            </a:ext>
          </a:extLst>
        </xdr:cNvPr>
        <xdr:cNvSpPr txBox="1"/>
      </xdr:nvSpPr>
      <xdr:spPr>
        <a:xfrm>
          <a:off x="12964169" y="5857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140987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10930664-E831-475A-818C-5A43C0CE1C00}"/>
            </a:ext>
          </a:extLst>
        </xdr:cNvPr>
        <xdr:cNvSpPr txBox="1"/>
      </xdr:nvSpPr>
      <xdr:spPr>
        <a:xfrm>
          <a:off x="12164069" y="6135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B066777D-BEBA-4EA3-9E80-86C9C08A5014}"/>
            </a:ext>
          </a:extLst>
        </xdr:cNvPr>
        <xdr:cNvSpPr txBox="1"/>
      </xdr:nvSpPr>
      <xdr:spPr>
        <a:xfrm>
          <a:off x="11354444"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57167</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id="{C19D899B-4BD9-4BD8-B51C-041C85F8927D}"/>
            </a:ext>
          </a:extLst>
        </xdr:cNvPr>
        <xdr:cNvSpPr txBox="1"/>
      </xdr:nvSpPr>
      <xdr:spPr>
        <a:xfrm>
          <a:off x="13745219"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152417</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id="{72803319-DBAB-47C0-96BA-BEFC61D6080E}"/>
            </a:ext>
          </a:extLst>
        </xdr:cNvPr>
        <xdr:cNvSpPr txBox="1"/>
      </xdr:nvSpPr>
      <xdr:spPr>
        <a:xfrm>
          <a:off x="12964169"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id="{0F8E942E-3768-45EC-BC6E-F17114E163EF}"/>
            </a:ext>
          </a:extLst>
        </xdr:cNvPr>
        <xdr:cNvSpPr txBox="1"/>
      </xdr:nvSpPr>
      <xdr:spPr>
        <a:xfrm>
          <a:off x="12164069" y="57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id="{98826269-AFF4-467E-85F0-1A3FB127866A}"/>
            </a:ext>
          </a:extLst>
        </xdr:cNvPr>
        <xdr:cNvSpPr txBox="1"/>
      </xdr:nvSpPr>
      <xdr:spPr>
        <a:xfrm>
          <a:off x="11354444" y="6160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6755A19-2509-4B28-9765-C4E0336F92C8}"/>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3B0622A5-38FD-4838-9FDE-2EDA3F7478E8}"/>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7B9FA924-9FBC-4BCC-8B74-C33070C8A994}"/>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6A15C454-D4B5-42F9-A983-C21A636B74D2}"/>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51022C81-FCA9-4531-A56E-EDB64870AEEA}"/>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8CC5267A-1E95-476B-943C-7481D64C2CBE}"/>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7223EA3E-7C23-465D-93F8-660CBEA5B615}"/>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8541BDAF-4673-45B8-B409-18F2E0CB7075}"/>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FE4E16E5-3953-41C9-9C00-5737B0196AFE}"/>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F240104C-7B62-4D4A-976D-B4831380627B}"/>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a:extLst>
            <a:ext uri="{FF2B5EF4-FFF2-40B4-BE49-F238E27FC236}">
              <a16:creationId xmlns:a16="http://schemas.microsoft.com/office/drawing/2014/main" id="{C45DB08E-8377-47C5-932F-2CA88DFE2BD9}"/>
            </a:ext>
          </a:extLst>
        </xdr:cNvPr>
        <xdr:cNvCxnSpPr/>
      </xdr:nvCxnSpPr>
      <xdr:spPr>
        <a:xfrm>
          <a:off x="164592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4" name="テキスト ボックス 553">
          <a:extLst>
            <a:ext uri="{FF2B5EF4-FFF2-40B4-BE49-F238E27FC236}">
              <a16:creationId xmlns:a16="http://schemas.microsoft.com/office/drawing/2014/main" id="{7FACE28C-7023-4771-9F6C-FBC2F1BEA291}"/>
            </a:ext>
          </a:extLst>
        </xdr:cNvPr>
        <xdr:cNvSpPr txBox="1"/>
      </xdr:nvSpPr>
      <xdr:spPr>
        <a:xfrm>
          <a:off x="16052346" y="663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a:extLst>
            <a:ext uri="{FF2B5EF4-FFF2-40B4-BE49-F238E27FC236}">
              <a16:creationId xmlns:a16="http://schemas.microsoft.com/office/drawing/2014/main" id="{7D8C18A3-FC3D-4246-9FD3-C29FCDE1394F}"/>
            </a:ext>
          </a:extLst>
        </xdr:cNvPr>
        <xdr:cNvCxnSpPr/>
      </xdr:nvCxnSpPr>
      <xdr:spPr>
        <a:xfrm>
          <a:off x="164592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6" name="テキスト ボックス 555">
          <a:extLst>
            <a:ext uri="{FF2B5EF4-FFF2-40B4-BE49-F238E27FC236}">
              <a16:creationId xmlns:a16="http://schemas.microsoft.com/office/drawing/2014/main" id="{3A4AB895-A070-4D7F-9B9B-4D0E33F02CD7}"/>
            </a:ext>
          </a:extLst>
        </xdr:cNvPr>
        <xdr:cNvSpPr txBox="1"/>
      </xdr:nvSpPr>
      <xdr:spPr>
        <a:xfrm>
          <a:off x="16052346" y="6198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a:extLst>
            <a:ext uri="{FF2B5EF4-FFF2-40B4-BE49-F238E27FC236}">
              <a16:creationId xmlns:a16="http://schemas.microsoft.com/office/drawing/2014/main" id="{DE10CB8B-F426-422C-8758-9473F886DB4F}"/>
            </a:ext>
          </a:extLst>
        </xdr:cNvPr>
        <xdr:cNvCxnSpPr/>
      </xdr:nvCxnSpPr>
      <xdr:spPr>
        <a:xfrm>
          <a:off x="164592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8" name="テキスト ボックス 557">
          <a:extLst>
            <a:ext uri="{FF2B5EF4-FFF2-40B4-BE49-F238E27FC236}">
              <a16:creationId xmlns:a16="http://schemas.microsoft.com/office/drawing/2014/main" id="{62339257-B60C-412F-9F5A-DB82644D091E}"/>
            </a:ext>
          </a:extLst>
        </xdr:cNvPr>
        <xdr:cNvSpPr txBox="1"/>
      </xdr:nvSpPr>
      <xdr:spPr>
        <a:xfrm>
          <a:off x="16052346" y="576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a:extLst>
            <a:ext uri="{FF2B5EF4-FFF2-40B4-BE49-F238E27FC236}">
              <a16:creationId xmlns:a16="http://schemas.microsoft.com/office/drawing/2014/main" id="{D7CB0629-5AA3-45CA-9A8A-E8658DE80192}"/>
            </a:ext>
          </a:extLst>
        </xdr:cNvPr>
        <xdr:cNvCxnSpPr/>
      </xdr:nvCxnSpPr>
      <xdr:spPr>
        <a:xfrm>
          <a:off x="164592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0" name="テキスト ボックス 559">
          <a:extLst>
            <a:ext uri="{FF2B5EF4-FFF2-40B4-BE49-F238E27FC236}">
              <a16:creationId xmlns:a16="http://schemas.microsoft.com/office/drawing/2014/main" id="{6B1628A9-6E15-48DB-9346-B613C42D9834}"/>
            </a:ext>
          </a:extLst>
        </xdr:cNvPr>
        <xdr:cNvSpPr txBox="1"/>
      </xdr:nvSpPr>
      <xdr:spPr>
        <a:xfrm>
          <a:off x="16052346" y="534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D8CC418C-9705-4E3F-8CF6-16D1C561B3E3}"/>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a:extLst>
            <a:ext uri="{FF2B5EF4-FFF2-40B4-BE49-F238E27FC236}">
              <a16:creationId xmlns:a16="http://schemas.microsoft.com/office/drawing/2014/main" id="{248D49AB-27FC-430B-98A4-F51E6B670987}"/>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a:extLst>
            <a:ext uri="{FF2B5EF4-FFF2-40B4-BE49-F238E27FC236}">
              <a16:creationId xmlns:a16="http://schemas.microsoft.com/office/drawing/2014/main" id="{0D20DC0B-DBBE-4AE4-9B87-F08294364153}"/>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87630</xdr:rowOff>
    </xdr:from>
    <xdr:to>
      <xdr:col>116</xdr:col>
      <xdr:colOff>62864</xdr:colOff>
      <xdr:row>41</xdr:row>
      <xdr:rowOff>69342</xdr:rowOff>
    </xdr:to>
    <xdr:cxnSp macro="">
      <xdr:nvCxnSpPr>
        <xdr:cNvPr id="564" name="直線コネクタ 563">
          <a:extLst>
            <a:ext uri="{FF2B5EF4-FFF2-40B4-BE49-F238E27FC236}">
              <a16:creationId xmlns:a16="http://schemas.microsoft.com/office/drawing/2014/main" id="{E00CFAD2-DEF4-4004-A99B-79A09D3B62C5}"/>
            </a:ext>
          </a:extLst>
        </xdr:cNvPr>
        <xdr:cNvCxnSpPr/>
      </xdr:nvCxnSpPr>
      <xdr:spPr>
        <a:xfrm flipV="1">
          <a:off x="19954239" y="5427980"/>
          <a:ext cx="0" cy="1277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565" name="【認定こども園・幼稚園・保育所】&#10;一人当たり面積最小値テキスト">
          <a:extLst>
            <a:ext uri="{FF2B5EF4-FFF2-40B4-BE49-F238E27FC236}">
              <a16:creationId xmlns:a16="http://schemas.microsoft.com/office/drawing/2014/main" id="{85BDC31B-9EA0-4759-8034-74E96E187085}"/>
            </a:ext>
          </a:extLst>
        </xdr:cNvPr>
        <xdr:cNvSpPr txBox="1"/>
      </xdr:nvSpPr>
      <xdr:spPr>
        <a:xfrm>
          <a:off x="19992975" y="671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566" name="直線コネクタ 565">
          <a:extLst>
            <a:ext uri="{FF2B5EF4-FFF2-40B4-BE49-F238E27FC236}">
              <a16:creationId xmlns:a16="http://schemas.microsoft.com/office/drawing/2014/main" id="{3E36770A-BAE1-4272-9610-CA256E8E56D2}"/>
            </a:ext>
          </a:extLst>
        </xdr:cNvPr>
        <xdr:cNvCxnSpPr/>
      </xdr:nvCxnSpPr>
      <xdr:spPr>
        <a:xfrm>
          <a:off x="19878675" y="67050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34307</xdr:rowOff>
    </xdr:from>
    <xdr:ext cx="469744" cy="259045"/>
    <xdr:sp macro="" textlink="">
      <xdr:nvSpPr>
        <xdr:cNvPr id="567" name="【認定こども園・幼稚園・保育所】&#10;一人当たり面積最大値テキスト">
          <a:extLst>
            <a:ext uri="{FF2B5EF4-FFF2-40B4-BE49-F238E27FC236}">
              <a16:creationId xmlns:a16="http://schemas.microsoft.com/office/drawing/2014/main" id="{57D787C8-0AF9-4131-AAA2-AD316BF9C0A9}"/>
            </a:ext>
          </a:extLst>
        </xdr:cNvPr>
        <xdr:cNvSpPr txBox="1"/>
      </xdr:nvSpPr>
      <xdr:spPr>
        <a:xfrm>
          <a:off x="19992975" y="521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87630</xdr:rowOff>
    </xdr:from>
    <xdr:to>
      <xdr:col>116</xdr:col>
      <xdr:colOff>152400</xdr:colOff>
      <xdr:row>33</xdr:row>
      <xdr:rowOff>87630</xdr:rowOff>
    </xdr:to>
    <xdr:cxnSp macro="">
      <xdr:nvCxnSpPr>
        <xdr:cNvPr id="568" name="直線コネクタ 567">
          <a:extLst>
            <a:ext uri="{FF2B5EF4-FFF2-40B4-BE49-F238E27FC236}">
              <a16:creationId xmlns:a16="http://schemas.microsoft.com/office/drawing/2014/main" id="{AF0DF87B-2ACC-4327-BB5D-9D4EECC5FE86}"/>
            </a:ext>
          </a:extLst>
        </xdr:cNvPr>
        <xdr:cNvCxnSpPr/>
      </xdr:nvCxnSpPr>
      <xdr:spPr>
        <a:xfrm>
          <a:off x="19878675" y="54279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83837</xdr:rowOff>
    </xdr:from>
    <xdr:ext cx="469744" cy="259045"/>
    <xdr:sp macro="" textlink="">
      <xdr:nvSpPr>
        <xdr:cNvPr id="569" name="【認定こども園・幼稚園・保育所】&#10;一人当たり面積平均値テキスト">
          <a:extLst>
            <a:ext uri="{FF2B5EF4-FFF2-40B4-BE49-F238E27FC236}">
              <a16:creationId xmlns:a16="http://schemas.microsoft.com/office/drawing/2014/main" id="{FACA0D05-E336-4A57-A063-71A662EFE238}"/>
            </a:ext>
          </a:extLst>
        </xdr:cNvPr>
        <xdr:cNvSpPr txBox="1"/>
      </xdr:nvSpPr>
      <xdr:spPr>
        <a:xfrm>
          <a:off x="19992975" y="6402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570" name="フローチャート: 判断 569">
          <a:extLst>
            <a:ext uri="{FF2B5EF4-FFF2-40B4-BE49-F238E27FC236}">
              <a16:creationId xmlns:a16="http://schemas.microsoft.com/office/drawing/2014/main" id="{2034C161-8BD2-4614-A2CD-9F607968CD6B}"/>
            </a:ext>
          </a:extLst>
        </xdr:cNvPr>
        <xdr:cNvSpPr/>
      </xdr:nvSpPr>
      <xdr:spPr>
        <a:xfrm>
          <a:off x="19897725" y="64173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96266</xdr:rowOff>
    </xdr:from>
    <xdr:to>
      <xdr:col>112</xdr:col>
      <xdr:colOff>38100</xdr:colOff>
      <xdr:row>40</xdr:row>
      <xdr:rowOff>26416</xdr:rowOff>
    </xdr:to>
    <xdr:sp macro="" textlink="">
      <xdr:nvSpPr>
        <xdr:cNvPr id="571" name="フローチャート: 判断 570">
          <a:extLst>
            <a:ext uri="{FF2B5EF4-FFF2-40B4-BE49-F238E27FC236}">
              <a16:creationId xmlns:a16="http://schemas.microsoft.com/office/drawing/2014/main" id="{F02A2EC9-EE9C-4A94-AEF5-A144ACAC0234}"/>
            </a:ext>
          </a:extLst>
        </xdr:cNvPr>
        <xdr:cNvSpPr/>
      </xdr:nvSpPr>
      <xdr:spPr>
        <a:xfrm>
          <a:off x="19154775" y="641134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87122</xdr:rowOff>
    </xdr:from>
    <xdr:to>
      <xdr:col>107</xdr:col>
      <xdr:colOff>101600</xdr:colOff>
      <xdr:row>40</xdr:row>
      <xdr:rowOff>17272</xdr:rowOff>
    </xdr:to>
    <xdr:sp macro="" textlink="">
      <xdr:nvSpPr>
        <xdr:cNvPr id="572" name="フローチャート: 判断 571">
          <a:extLst>
            <a:ext uri="{FF2B5EF4-FFF2-40B4-BE49-F238E27FC236}">
              <a16:creationId xmlns:a16="http://schemas.microsoft.com/office/drawing/2014/main" id="{E0F15FC3-4213-4928-8734-488FFDED6901}"/>
            </a:ext>
          </a:extLst>
        </xdr:cNvPr>
        <xdr:cNvSpPr/>
      </xdr:nvSpPr>
      <xdr:spPr>
        <a:xfrm>
          <a:off x="18345150" y="639902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73" name="フローチャート: 判断 572">
          <a:extLst>
            <a:ext uri="{FF2B5EF4-FFF2-40B4-BE49-F238E27FC236}">
              <a16:creationId xmlns:a16="http://schemas.microsoft.com/office/drawing/2014/main" id="{A55EE258-14A5-430E-83A6-DE066D130B30}"/>
            </a:ext>
          </a:extLst>
        </xdr:cNvPr>
        <xdr:cNvSpPr/>
      </xdr:nvSpPr>
      <xdr:spPr>
        <a:xfrm>
          <a:off x="17554575" y="63990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68834</xdr:rowOff>
    </xdr:from>
    <xdr:to>
      <xdr:col>98</xdr:col>
      <xdr:colOff>38100</xdr:colOff>
      <xdr:row>39</xdr:row>
      <xdr:rowOff>170434</xdr:rowOff>
    </xdr:to>
    <xdr:sp macro="" textlink="">
      <xdr:nvSpPr>
        <xdr:cNvPr id="574" name="フローチャート: 判断 573">
          <a:extLst>
            <a:ext uri="{FF2B5EF4-FFF2-40B4-BE49-F238E27FC236}">
              <a16:creationId xmlns:a16="http://schemas.microsoft.com/office/drawing/2014/main" id="{4A51CB38-04E2-4C5C-AD7E-FC94430BB6AE}"/>
            </a:ext>
          </a:extLst>
        </xdr:cNvPr>
        <xdr:cNvSpPr/>
      </xdr:nvSpPr>
      <xdr:spPr>
        <a:xfrm>
          <a:off x="16754475" y="638073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DAE1E338-94BD-4828-953D-F9B5672F5D66}"/>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87D8908C-774D-4FA2-B113-FD6F69344489}"/>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8CDA95AD-DCA0-4A8E-B617-174BF41BB10E}"/>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25A8A434-B720-4463-917C-2B51A29E6B2B}"/>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7EAFD9F1-CE50-4AAC-9123-6F241B78F1EF}"/>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36830</xdr:rowOff>
    </xdr:from>
    <xdr:to>
      <xdr:col>116</xdr:col>
      <xdr:colOff>114300</xdr:colOff>
      <xdr:row>33</xdr:row>
      <xdr:rowOff>138430</xdr:rowOff>
    </xdr:to>
    <xdr:sp macro="" textlink="">
      <xdr:nvSpPr>
        <xdr:cNvPr id="580" name="楕円 579">
          <a:extLst>
            <a:ext uri="{FF2B5EF4-FFF2-40B4-BE49-F238E27FC236}">
              <a16:creationId xmlns:a16="http://schemas.microsoft.com/office/drawing/2014/main" id="{D19C36ED-636F-4122-BB08-2483F795701F}"/>
            </a:ext>
          </a:extLst>
        </xdr:cNvPr>
        <xdr:cNvSpPr/>
      </xdr:nvSpPr>
      <xdr:spPr>
        <a:xfrm>
          <a:off x="19897725" y="53803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161307</xdr:rowOff>
    </xdr:from>
    <xdr:ext cx="469744" cy="259045"/>
    <xdr:sp macro="" textlink="">
      <xdr:nvSpPr>
        <xdr:cNvPr id="581" name="【認定こども園・幼稚園・保育所】&#10;一人当たり面積該当値テキスト">
          <a:extLst>
            <a:ext uri="{FF2B5EF4-FFF2-40B4-BE49-F238E27FC236}">
              <a16:creationId xmlns:a16="http://schemas.microsoft.com/office/drawing/2014/main" id="{C718EAB2-95F1-4243-BE92-F58599A7FB6E}"/>
            </a:ext>
          </a:extLst>
        </xdr:cNvPr>
        <xdr:cNvSpPr txBox="1"/>
      </xdr:nvSpPr>
      <xdr:spPr>
        <a:xfrm>
          <a:off x="19992975" y="53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91694</xdr:rowOff>
    </xdr:from>
    <xdr:to>
      <xdr:col>112</xdr:col>
      <xdr:colOff>38100</xdr:colOff>
      <xdr:row>34</xdr:row>
      <xdr:rowOff>21844</xdr:rowOff>
    </xdr:to>
    <xdr:sp macro="" textlink="">
      <xdr:nvSpPr>
        <xdr:cNvPr id="582" name="楕円 581">
          <a:extLst>
            <a:ext uri="{FF2B5EF4-FFF2-40B4-BE49-F238E27FC236}">
              <a16:creationId xmlns:a16="http://schemas.microsoft.com/office/drawing/2014/main" id="{8679EE4D-8062-4CF4-8AF7-A772FE23E496}"/>
            </a:ext>
          </a:extLst>
        </xdr:cNvPr>
        <xdr:cNvSpPr/>
      </xdr:nvSpPr>
      <xdr:spPr>
        <a:xfrm>
          <a:off x="19154775" y="543204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87630</xdr:rowOff>
    </xdr:from>
    <xdr:to>
      <xdr:col>116</xdr:col>
      <xdr:colOff>63500</xdr:colOff>
      <xdr:row>33</xdr:row>
      <xdr:rowOff>142494</xdr:rowOff>
    </xdr:to>
    <xdr:cxnSp macro="">
      <xdr:nvCxnSpPr>
        <xdr:cNvPr id="583" name="直線コネクタ 582">
          <a:extLst>
            <a:ext uri="{FF2B5EF4-FFF2-40B4-BE49-F238E27FC236}">
              <a16:creationId xmlns:a16="http://schemas.microsoft.com/office/drawing/2014/main" id="{468D7D95-EF7B-4E1D-8F0E-2C5811AA9DAA}"/>
            </a:ext>
          </a:extLst>
        </xdr:cNvPr>
        <xdr:cNvCxnSpPr/>
      </xdr:nvCxnSpPr>
      <xdr:spPr>
        <a:xfrm flipV="1">
          <a:off x="19202400" y="5427980"/>
          <a:ext cx="752475" cy="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36830</xdr:rowOff>
    </xdr:from>
    <xdr:to>
      <xdr:col>107</xdr:col>
      <xdr:colOff>101600</xdr:colOff>
      <xdr:row>33</xdr:row>
      <xdr:rowOff>138430</xdr:rowOff>
    </xdr:to>
    <xdr:sp macro="" textlink="">
      <xdr:nvSpPr>
        <xdr:cNvPr id="584" name="楕円 583">
          <a:extLst>
            <a:ext uri="{FF2B5EF4-FFF2-40B4-BE49-F238E27FC236}">
              <a16:creationId xmlns:a16="http://schemas.microsoft.com/office/drawing/2014/main" id="{81D0DE88-C3E0-4209-8441-5B9B5A012A5F}"/>
            </a:ext>
          </a:extLst>
        </xdr:cNvPr>
        <xdr:cNvSpPr/>
      </xdr:nvSpPr>
      <xdr:spPr>
        <a:xfrm>
          <a:off x="18345150" y="53803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87630</xdr:rowOff>
    </xdr:from>
    <xdr:to>
      <xdr:col>111</xdr:col>
      <xdr:colOff>177800</xdr:colOff>
      <xdr:row>33</xdr:row>
      <xdr:rowOff>142494</xdr:rowOff>
    </xdr:to>
    <xdr:cxnSp macro="">
      <xdr:nvCxnSpPr>
        <xdr:cNvPr id="585" name="直線コネクタ 584">
          <a:extLst>
            <a:ext uri="{FF2B5EF4-FFF2-40B4-BE49-F238E27FC236}">
              <a16:creationId xmlns:a16="http://schemas.microsoft.com/office/drawing/2014/main" id="{94CC3B8F-BAB7-4044-95AD-9E89739834C6}"/>
            </a:ext>
          </a:extLst>
        </xdr:cNvPr>
        <xdr:cNvCxnSpPr/>
      </xdr:nvCxnSpPr>
      <xdr:spPr>
        <a:xfrm>
          <a:off x="18392775" y="5427980"/>
          <a:ext cx="809625" cy="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254</xdr:rowOff>
    </xdr:from>
    <xdr:to>
      <xdr:col>102</xdr:col>
      <xdr:colOff>165100</xdr:colOff>
      <xdr:row>33</xdr:row>
      <xdr:rowOff>101854</xdr:rowOff>
    </xdr:to>
    <xdr:sp macro="" textlink="">
      <xdr:nvSpPr>
        <xdr:cNvPr id="586" name="楕円 585">
          <a:extLst>
            <a:ext uri="{FF2B5EF4-FFF2-40B4-BE49-F238E27FC236}">
              <a16:creationId xmlns:a16="http://schemas.microsoft.com/office/drawing/2014/main" id="{71440E2B-5359-4330-8500-6BC5979F9F33}"/>
            </a:ext>
          </a:extLst>
        </xdr:cNvPr>
        <xdr:cNvSpPr/>
      </xdr:nvSpPr>
      <xdr:spPr>
        <a:xfrm>
          <a:off x="17554575" y="534377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51054</xdr:rowOff>
    </xdr:from>
    <xdr:to>
      <xdr:col>107</xdr:col>
      <xdr:colOff>50800</xdr:colOff>
      <xdr:row>33</xdr:row>
      <xdr:rowOff>87630</xdr:rowOff>
    </xdr:to>
    <xdr:cxnSp macro="">
      <xdr:nvCxnSpPr>
        <xdr:cNvPr id="587" name="直線コネクタ 586">
          <a:extLst>
            <a:ext uri="{FF2B5EF4-FFF2-40B4-BE49-F238E27FC236}">
              <a16:creationId xmlns:a16="http://schemas.microsoft.com/office/drawing/2014/main" id="{ACE5A810-4183-4D4C-8143-38658A937F1B}"/>
            </a:ext>
          </a:extLst>
        </xdr:cNvPr>
        <xdr:cNvCxnSpPr/>
      </xdr:nvCxnSpPr>
      <xdr:spPr>
        <a:xfrm>
          <a:off x="17602200" y="5391404"/>
          <a:ext cx="79057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32</xdr:row>
      <xdr:rowOff>135128</xdr:rowOff>
    </xdr:from>
    <xdr:to>
      <xdr:col>98</xdr:col>
      <xdr:colOff>38100</xdr:colOff>
      <xdr:row>33</xdr:row>
      <xdr:rowOff>65278</xdr:rowOff>
    </xdr:to>
    <xdr:sp macro="" textlink="">
      <xdr:nvSpPr>
        <xdr:cNvPr id="588" name="楕円 587">
          <a:extLst>
            <a:ext uri="{FF2B5EF4-FFF2-40B4-BE49-F238E27FC236}">
              <a16:creationId xmlns:a16="http://schemas.microsoft.com/office/drawing/2014/main" id="{9E1E21DD-C0AD-4D3B-A02C-50BB6043D6BA}"/>
            </a:ext>
          </a:extLst>
        </xdr:cNvPr>
        <xdr:cNvSpPr/>
      </xdr:nvSpPr>
      <xdr:spPr>
        <a:xfrm>
          <a:off x="16754475" y="531672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14478</xdr:rowOff>
    </xdr:from>
    <xdr:to>
      <xdr:col>102</xdr:col>
      <xdr:colOff>114300</xdr:colOff>
      <xdr:row>33</xdr:row>
      <xdr:rowOff>51054</xdr:rowOff>
    </xdr:to>
    <xdr:cxnSp macro="">
      <xdr:nvCxnSpPr>
        <xdr:cNvPr id="589" name="直線コネクタ 588">
          <a:extLst>
            <a:ext uri="{FF2B5EF4-FFF2-40B4-BE49-F238E27FC236}">
              <a16:creationId xmlns:a16="http://schemas.microsoft.com/office/drawing/2014/main" id="{30C5163E-C5D4-4E26-872C-B1C52CEDAAA2}"/>
            </a:ext>
          </a:extLst>
        </xdr:cNvPr>
        <xdr:cNvCxnSpPr/>
      </xdr:nvCxnSpPr>
      <xdr:spPr>
        <a:xfrm>
          <a:off x="16802100" y="5354828"/>
          <a:ext cx="8001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17543</xdr:rowOff>
    </xdr:from>
    <xdr:ext cx="469744" cy="259045"/>
    <xdr:sp macro="" textlink="">
      <xdr:nvSpPr>
        <xdr:cNvPr id="590" name="n_1aveValue【認定こども園・幼稚園・保育所】&#10;一人当たり面積">
          <a:extLst>
            <a:ext uri="{FF2B5EF4-FFF2-40B4-BE49-F238E27FC236}">
              <a16:creationId xmlns:a16="http://schemas.microsoft.com/office/drawing/2014/main" id="{E963C0AB-2A01-4959-9145-2F5ED8D8A273}"/>
            </a:ext>
          </a:extLst>
        </xdr:cNvPr>
        <xdr:cNvSpPr txBox="1"/>
      </xdr:nvSpPr>
      <xdr:spPr>
        <a:xfrm>
          <a:off x="18983402" y="64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8399</xdr:rowOff>
    </xdr:from>
    <xdr:ext cx="469744" cy="259045"/>
    <xdr:sp macro="" textlink="">
      <xdr:nvSpPr>
        <xdr:cNvPr id="591" name="n_2aveValue【認定こども園・幼稚園・保育所】&#10;一人当たり面積">
          <a:extLst>
            <a:ext uri="{FF2B5EF4-FFF2-40B4-BE49-F238E27FC236}">
              <a16:creationId xmlns:a16="http://schemas.microsoft.com/office/drawing/2014/main" id="{822246EA-3B89-4138-BBB0-4D7803323C5B}"/>
            </a:ext>
          </a:extLst>
        </xdr:cNvPr>
        <xdr:cNvSpPr txBox="1"/>
      </xdr:nvSpPr>
      <xdr:spPr>
        <a:xfrm>
          <a:off x="18183302" y="648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592" name="n_3aveValue【認定こども園・幼稚園・保育所】&#10;一人当たり面積">
          <a:extLst>
            <a:ext uri="{FF2B5EF4-FFF2-40B4-BE49-F238E27FC236}">
              <a16:creationId xmlns:a16="http://schemas.microsoft.com/office/drawing/2014/main" id="{05693846-AC5B-4EFC-BC4A-C7F267EEEDF3}"/>
            </a:ext>
          </a:extLst>
        </xdr:cNvPr>
        <xdr:cNvSpPr txBox="1"/>
      </xdr:nvSpPr>
      <xdr:spPr>
        <a:xfrm>
          <a:off x="17383202" y="648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161561</xdr:rowOff>
    </xdr:from>
    <xdr:ext cx="469744" cy="259045"/>
    <xdr:sp macro="" textlink="">
      <xdr:nvSpPr>
        <xdr:cNvPr id="593" name="n_4aveValue【認定こども園・幼稚園・保育所】&#10;一人当たり面積">
          <a:extLst>
            <a:ext uri="{FF2B5EF4-FFF2-40B4-BE49-F238E27FC236}">
              <a16:creationId xmlns:a16="http://schemas.microsoft.com/office/drawing/2014/main" id="{001746CB-4137-4BBA-A66B-CE7EAFC45399}"/>
            </a:ext>
          </a:extLst>
        </xdr:cNvPr>
        <xdr:cNvSpPr txBox="1"/>
      </xdr:nvSpPr>
      <xdr:spPr>
        <a:xfrm>
          <a:off x="16592627" y="647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38371</xdr:rowOff>
    </xdr:from>
    <xdr:ext cx="469744" cy="259045"/>
    <xdr:sp macro="" textlink="">
      <xdr:nvSpPr>
        <xdr:cNvPr id="594" name="n_1mainValue【認定こども園・幼稚園・保育所】&#10;一人当たり面積">
          <a:extLst>
            <a:ext uri="{FF2B5EF4-FFF2-40B4-BE49-F238E27FC236}">
              <a16:creationId xmlns:a16="http://schemas.microsoft.com/office/drawing/2014/main" id="{D22112FE-6A80-4263-8604-B0E88160C57C}"/>
            </a:ext>
          </a:extLst>
        </xdr:cNvPr>
        <xdr:cNvSpPr txBox="1"/>
      </xdr:nvSpPr>
      <xdr:spPr>
        <a:xfrm>
          <a:off x="18983402" y="521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154957</xdr:rowOff>
    </xdr:from>
    <xdr:ext cx="469744" cy="259045"/>
    <xdr:sp macro="" textlink="">
      <xdr:nvSpPr>
        <xdr:cNvPr id="595" name="n_2mainValue【認定こども園・幼稚園・保育所】&#10;一人当たり面積">
          <a:extLst>
            <a:ext uri="{FF2B5EF4-FFF2-40B4-BE49-F238E27FC236}">
              <a16:creationId xmlns:a16="http://schemas.microsoft.com/office/drawing/2014/main" id="{C3A2704B-4B58-4AC1-8829-3A118EB8ACBB}"/>
            </a:ext>
          </a:extLst>
        </xdr:cNvPr>
        <xdr:cNvSpPr txBox="1"/>
      </xdr:nvSpPr>
      <xdr:spPr>
        <a:xfrm>
          <a:off x="18183302"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118381</xdr:rowOff>
    </xdr:from>
    <xdr:ext cx="469744" cy="259045"/>
    <xdr:sp macro="" textlink="">
      <xdr:nvSpPr>
        <xdr:cNvPr id="596" name="n_3mainValue【認定こども園・幼稚園・保育所】&#10;一人当たり面積">
          <a:extLst>
            <a:ext uri="{FF2B5EF4-FFF2-40B4-BE49-F238E27FC236}">
              <a16:creationId xmlns:a16="http://schemas.microsoft.com/office/drawing/2014/main" id="{14B1DF7A-E795-4F0B-A1D8-D73E6762AA14}"/>
            </a:ext>
          </a:extLst>
        </xdr:cNvPr>
        <xdr:cNvSpPr txBox="1"/>
      </xdr:nvSpPr>
      <xdr:spPr>
        <a:xfrm>
          <a:off x="17383202" y="514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31</xdr:row>
      <xdr:rowOff>81805</xdr:rowOff>
    </xdr:from>
    <xdr:ext cx="469744" cy="259045"/>
    <xdr:sp macro="" textlink="">
      <xdr:nvSpPr>
        <xdr:cNvPr id="597" name="n_4mainValue【認定こども園・幼稚園・保育所】&#10;一人当たり面積">
          <a:extLst>
            <a:ext uri="{FF2B5EF4-FFF2-40B4-BE49-F238E27FC236}">
              <a16:creationId xmlns:a16="http://schemas.microsoft.com/office/drawing/2014/main" id="{88D86C79-8200-4474-A321-E72093D5EDA1}"/>
            </a:ext>
          </a:extLst>
        </xdr:cNvPr>
        <xdr:cNvSpPr txBox="1"/>
      </xdr:nvSpPr>
      <xdr:spPr>
        <a:xfrm>
          <a:off x="16592627" y="510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id="{8B8770C6-E41C-4CA2-83FE-6925ACC3577D}"/>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id="{0F4AED64-C4EA-4EEC-BBEA-311C8F967332}"/>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id="{FBA1FCDE-E1BC-4E0A-8738-E656774BBEF3}"/>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id="{BB5382AB-51CA-4BC5-841B-9BAF28A0AF1D}"/>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id="{E36DACAE-E0CE-4D0E-BF0E-091870271DDD}"/>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id="{09495C77-1B7C-42BC-B34D-DF4DF53CB352}"/>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id="{CB7E9A48-FB17-474C-9B67-4239E5C8AA52}"/>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id="{A966B058-CAAC-4C22-9D3F-447EF1DE862B}"/>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id="{A2873F89-19DC-41DA-B3B7-8B1DD8982D8E}"/>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id="{61CF632B-BD1A-4EDA-82D8-34D6F786E099}"/>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08" name="テキスト ボックス 607">
          <a:extLst>
            <a:ext uri="{FF2B5EF4-FFF2-40B4-BE49-F238E27FC236}">
              <a16:creationId xmlns:a16="http://schemas.microsoft.com/office/drawing/2014/main" id="{BC17888D-42EA-401A-9EFF-7AF334CE0738}"/>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9" name="直線コネクタ 608">
          <a:extLst>
            <a:ext uri="{FF2B5EF4-FFF2-40B4-BE49-F238E27FC236}">
              <a16:creationId xmlns:a16="http://schemas.microsoft.com/office/drawing/2014/main" id="{D140D0DA-3FE4-4241-B010-CA4C2117C3E4}"/>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0" name="テキスト ボックス 609">
          <a:extLst>
            <a:ext uri="{FF2B5EF4-FFF2-40B4-BE49-F238E27FC236}">
              <a16:creationId xmlns:a16="http://schemas.microsoft.com/office/drawing/2014/main" id="{04868059-B1EF-4FCA-831E-F04D1AC4CCD4}"/>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1" name="直線コネクタ 610">
          <a:extLst>
            <a:ext uri="{FF2B5EF4-FFF2-40B4-BE49-F238E27FC236}">
              <a16:creationId xmlns:a16="http://schemas.microsoft.com/office/drawing/2014/main" id="{C4B719A3-6A34-48FC-A47A-70BA2B2F0FFB}"/>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2" name="テキスト ボックス 611">
          <a:extLst>
            <a:ext uri="{FF2B5EF4-FFF2-40B4-BE49-F238E27FC236}">
              <a16:creationId xmlns:a16="http://schemas.microsoft.com/office/drawing/2014/main" id="{A5852927-1866-441E-992F-DCC8BA0CE277}"/>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3" name="直線コネクタ 612">
          <a:extLst>
            <a:ext uri="{FF2B5EF4-FFF2-40B4-BE49-F238E27FC236}">
              <a16:creationId xmlns:a16="http://schemas.microsoft.com/office/drawing/2014/main" id="{472A52BC-2901-4A13-B4BB-A3517A2E8F10}"/>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4" name="テキスト ボックス 613">
          <a:extLst>
            <a:ext uri="{FF2B5EF4-FFF2-40B4-BE49-F238E27FC236}">
              <a16:creationId xmlns:a16="http://schemas.microsoft.com/office/drawing/2014/main" id="{210D2F37-977E-4753-87C9-6591865FDD99}"/>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5" name="直線コネクタ 614">
          <a:extLst>
            <a:ext uri="{FF2B5EF4-FFF2-40B4-BE49-F238E27FC236}">
              <a16:creationId xmlns:a16="http://schemas.microsoft.com/office/drawing/2014/main" id="{ECC6EEA2-CBA7-4DCB-905B-79B5C2167438}"/>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6" name="テキスト ボックス 615">
          <a:extLst>
            <a:ext uri="{FF2B5EF4-FFF2-40B4-BE49-F238E27FC236}">
              <a16:creationId xmlns:a16="http://schemas.microsoft.com/office/drawing/2014/main" id="{1F9EBF9E-65D6-442B-8E59-2257B7B1E0B0}"/>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7" name="直線コネクタ 616">
          <a:extLst>
            <a:ext uri="{FF2B5EF4-FFF2-40B4-BE49-F238E27FC236}">
              <a16:creationId xmlns:a16="http://schemas.microsoft.com/office/drawing/2014/main" id="{9AC48736-F56C-4DCD-A879-3374AE961E3C}"/>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8" name="テキスト ボックス 617">
          <a:extLst>
            <a:ext uri="{FF2B5EF4-FFF2-40B4-BE49-F238E27FC236}">
              <a16:creationId xmlns:a16="http://schemas.microsoft.com/office/drawing/2014/main" id="{E3FC0FD8-49C9-441C-8FBA-B9D79A347629}"/>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9" name="【学校施設】&#10;有形固定資産減価償却率グラフ枠">
          <a:extLst>
            <a:ext uri="{FF2B5EF4-FFF2-40B4-BE49-F238E27FC236}">
              <a16:creationId xmlns:a16="http://schemas.microsoft.com/office/drawing/2014/main" id="{47D9D32E-E53F-4C52-9725-70858B761B4A}"/>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43434</xdr:rowOff>
    </xdr:to>
    <xdr:cxnSp macro="">
      <xdr:nvCxnSpPr>
        <xdr:cNvPr id="620" name="直線コネクタ 619">
          <a:extLst>
            <a:ext uri="{FF2B5EF4-FFF2-40B4-BE49-F238E27FC236}">
              <a16:creationId xmlns:a16="http://schemas.microsoft.com/office/drawing/2014/main" id="{EC8F3244-229A-43C2-9F09-15AD3BB14037}"/>
            </a:ext>
          </a:extLst>
        </xdr:cNvPr>
        <xdr:cNvCxnSpPr/>
      </xdr:nvCxnSpPr>
      <xdr:spPr>
        <a:xfrm flipV="1">
          <a:off x="14696439" y="9194419"/>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621" name="【学校施設】&#10;有形固定資産減価償却率最小値テキスト">
          <a:extLst>
            <a:ext uri="{FF2B5EF4-FFF2-40B4-BE49-F238E27FC236}">
              <a16:creationId xmlns:a16="http://schemas.microsoft.com/office/drawing/2014/main" id="{8E3F0192-D458-46DF-9237-6176CE9B0A00}"/>
            </a:ext>
          </a:extLst>
        </xdr:cNvPr>
        <xdr:cNvSpPr txBox="1"/>
      </xdr:nvSpPr>
      <xdr:spPr>
        <a:xfrm>
          <a:off x="14735175" y="10251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622" name="直線コネクタ 621">
          <a:extLst>
            <a:ext uri="{FF2B5EF4-FFF2-40B4-BE49-F238E27FC236}">
              <a16:creationId xmlns:a16="http://schemas.microsoft.com/office/drawing/2014/main" id="{8589F74C-9BC7-476D-AFD9-09C22CA1AAF1}"/>
            </a:ext>
          </a:extLst>
        </xdr:cNvPr>
        <xdr:cNvCxnSpPr/>
      </xdr:nvCxnSpPr>
      <xdr:spPr>
        <a:xfrm>
          <a:off x="14611350" y="102478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623" name="【学校施設】&#10;有形固定資産減価償却率最大値テキスト">
          <a:extLst>
            <a:ext uri="{FF2B5EF4-FFF2-40B4-BE49-F238E27FC236}">
              <a16:creationId xmlns:a16="http://schemas.microsoft.com/office/drawing/2014/main" id="{0F5C94F5-2316-4F3F-9859-768ECA153C6A}"/>
            </a:ext>
          </a:extLst>
        </xdr:cNvPr>
        <xdr:cNvSpPr txBox="1"/>
      </xdr:nvSpPr>
      <xdr:spPr>
        <a:xfrm>
          <a:off x="14735175" y="89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624" name="直線コネクタ 623">
          <a:extLst>
            <a:ext uri="{FF2B5EF4-FFF2-40B4-BE49-F238E27FC236}">
              <a16:creationId xmlns:a16="http://schemas.microsoft.com/office/drawing/2014/main" id="{80D22278-F741-4365-A44C-F8013E1ED84C}"/>
            </a:ext>
          </a:extLst>
        </xdr:cNvPr>
        <xdr:cNvCxnSpPr/>
      </xdr:nvCxnSpPr>
      <xdr:spPr>
        <a:xfrm>
          <a:off x="14611350" y="91944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5351</xdr:rowOff>
    </xdr:from>
    <xdr:ext cx="405111" cy="259045"/>
    <xdr:sp macro="" textlink="">
      <xdr:nvSpPr>
        <xdr:cNvPr id="625" name="【学校施設】&#10;有形固定資産減価償却率平均値テキスト">
          <a:extLst>
            <a:ext uri="{FF2B5EF4-FFF2-40B4-BE49-F238E27FC236}">
              <a16:creationId xmlns:a16="http://schemas.microsoft.com/office/drawing/2014/main" id="{694C3A63-0172-4A50-8C7B-4FBBD95FF676}"/>
            </a:ext>
          </a:extLst>
        </xdr:cNvPr>
        <xdr:cNvSpPr txBox="1"/>
      </xdr:nvSpPr>
      <xdr:spPr>
        <a:xfrm>
          <a:off x="14735175" y="97240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626" name="フローチャート: 判断 625">
          <a:extLst>
            <a:ext uri="{FF2B5EF4-FFF2-40B4-BE49-F238E27FC236}">
              <a16:creationId xmlns:a16="http://schemas.microsoft.com/office/drawing/2014/main" id="{F4D12820-C6B8-46C8-B248-FBAE81F6D998}"/>
            </a:ext>
          </a:extLst>
        </xdr:cNvPr>
        <xdr:cNvSpPr/>
      </xdr:nvSpPr>
      <xdr:spPr>
        <a:xfrm>
          <a:off x="14649450" y="974559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170942</xdr:rowOff>
    </xdr:from>
    <xdr:to>
      <xdr:col>81</xdr:col>
      <xdr:colOff>101600</xdr:colOff>
      <xdr:row>60</xdr:row>
      <xdr:rowOff>101092</xdr:rowOff>
    </xdr:to>
    <xdr:sp macro="" textlink="">
      <xdr:nvSpPr>
        <xdr:cNvPr id="627" name="フローチャート: 判断 626">
          <a:extLst>
            <a:ext uri="{FF2B5EF4-FFF2-40B4-BE49-F238E27FC236}">
              <a16:creationId xmlns:a16="http://schemas.microsoft.com/office/drawing/2014/main" id="{1B21AE7D-3041-437B-9C34-A523869334CD}"/>
            </a:ext>
          </a:extLst>
        </xdr:cNvPr>
        <xdr:cNvSpPr/>
      </xdr:nvSpPr>
      <xdr:spPr>
        <a:xfrm>
          <a:off x="13887450" y="971499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628" name="フローチャート: 判断 627">
          <a:extLst>
            <a:ext uri="{FF2B5EF4-FFF2-40B4-BE49-F238E27FC236}">
              <a16:creationId xmlns:a16="http://schemas.microsoft.com/office/drawing/2014/main" id="{8F03D302-39A6-41F2-BD7C-2B175038A1EC}"/>
            </a:ext>
          </a:extLst>
        </xdr:cNvPr>
        <xdr:cNvSpPr/>
      </xdr:nvSpPr>
      <xdr:spPr>
        <a:xfrm>
          <a:off x="13096875" y="971854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629" name="フローチャート: 判断 628">
          <a:extLst>
            <a:ext uri="{FF2B5EF4-FFF2-40B4-BE49-F238E27FC236}">
              <a16:creationId xmlns:a16="http://schemas.microsoft.com/office/drawing/2014/main" id="{6CA89263-0934-4085-8212-2DE50DA6BEC4}"/>
            </a:ext>
          </a:extLst>
        </xdr:cNvPr>
        <xdr:cNvSpPr/>
      </xdr:nvSpPr>
      <xdr:spPr>
        <a:xfrm>
          <a:off x="12296775" y="96939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30" name="フローチャート: 判断 629">
          <a:extLst>
            <a:ext uri="{FF2B5EF4-FFF2-40B4-BE49-F238E27FC236}">
              <a16:creationId xmlns:a16="http://schemas.microsoft.com/office/drawing/2014/main" id="{A9A08BA1-DBB5-462A-8CFF-657D6E0EB771}"/>
            </a:ext>
          </a:extLst>
        </xdr:cNvPr>
        <xdr:cNvSpPr/>
      </xdr:nvSpPr>
      <xdr:spPr>
        <a:xfrm>
          <a:off x="11487150" y="96774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F737BB9F-716D-43D6-96A6-5E094543AFA4}"/>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BA2C1F96-6062-4B88-99F0-D80A3C4B3E2D}"/>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76C0CD1D-B516-453B-A2B3-FBE07E80BDF3}"/>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7EBAFDD-CE86-4491-9387-255F1694EEF4}"/>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8EEC229-3B5F-4F99-BE1C-089E0DDA5E22}"/>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xdr:rowOff>
    </xdr:from>
    <xdr:to>
      <xdr:col>85</xdr:col>
      <xdr:colOff>177800</xdr:colOff>
      <xdr:row>59</xdr:row>
      <xdr:rowOff>117094</xdr:rowOff>
    </xdr:to>
    <xdr:sp macro="" textlink="">
      <xdr:nvSpPr>
        <xdr:cNvPr id="636" name="楕円 635">
          <a:extLst>
            <a:ext uri="{FF2B5EF4-FFF2-40B4-BE49-F238E27FC236}">
              <a16:creationId xmlns:a16="http://schemas.microsoft.com/office/drawing/2014/main" id="{8ECC64C5-4A38-4241-A3D6-E749BA8F7930}"/>
            </a:ext>
          </a:extLst>
        </xdr:cNvPr>
        <xdr:cNvSpPr/>
      </xdr:nvSpPr>
      <xdr:spPr>
        <a:xfrm>
          <a:off x="14649450" y="956589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38371</xdr:rowOff>
    </xdr:from>
    <xdr:ext cx="405111" cy="259045"/>
    <xdr:sp macro="" textlink="">
      <xdr:nvSpPr>
        <xdr:cNvPr id="637" name="【学校施設】&#10;有形固定資産減価償却率該当値テキスト">
          <a:extLst>
            <a:ext uri="{FF2B5EF4-FFF2-40B4-BE49-F238E27FC236}">
              <a16:creationId xmlns:a16="http://schemas.microsoft.com/office/drawing/2014/main" id="{1A33CE86-D331-4691-A7BE-5F2BFED9B4C5}"/>
            </a:ext>
          </a:extLst>
        </xdr:cNvPr>
        <xdr:cNvSpPr txBox="1"/>
      </xdr:nvSpPr>
      <xdr:spPr>
        <a:xfrm>
          <a:off x="14735175" y="94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127508</xdr:rowOff>
    </xdr:from>
    <xdr:to>
      <xdr:col>81</xdr:col>
      <xdr:colOff>101600</xdr:colOff>
      <xdr:row>59</xdr:row>
      <xdr:rowOff>57658</xdr:rowOff>
    </xdr:to>
    <xdr:sp macro="" textlink="">
      <xdr:nvSpPr>
        <xdr:cNvPr id="638" name="楕円 637">
          <a:extLst>
            <a:ext uri="{FF2B5EF4-FFF2-40B4-BE49-F238E27FC236}">
              <a16:creationId xmlns:a16="http://schemas.microsoft.com/office/drawing/2014/main" id="{8C47AFF5-320E-46EE-BF0A-DADD19F69B51}"/>
            </a:ext>
          </a:extLst>
        </xdr:cNvPr>
        <xdr:cNvSpPr/>
      </xdr:nvSpPr>
      <xdr:spPr>
        <a:xfrm>
          <a:off x="13887450" y="951598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6858</xdr:rowOff>
    </xdr:from>
    <xdr:to>
      <xdr:col>85</xdr:col>
      <xdr:colOff>127000</xdr:colOff>
      <xdr:row>59</xdr:row>
      <xdr:rowOff>66294</xdr:rowOff>
    </xdr:to>
    <xdr:cxnSp macro="">
      <xdr:nvCxnSpPr>
        <xdr:cNvPr id="639" name="直線コネクタ 638">
          <a:extLst>
            <a:ext uri="{FF2B5EF4-FFF2-40B4-BE49-F238E27FC236}">
              <a16:creationId xmlns:a16="http://schemas.microsoft.com/office/drawing/2014/main" id="{6FA97A65-A477-410D-8215-EB03FC974C51}"/>
            </a:ext>
          </a:extLst>
        </xdr:cNvPr>
        <xdr:cNvCxnSpPr/>
      </xdr:nvCxnSpPr>
      <xdr:spPr>
        <a:xfrm>
          <a:off x="13935075" y="9563608"/>
          <a:ext cx="762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118364</xdr:rowOff>
    </xdr:from>
    <xdr:to>
      <xdr:col>76</xdr:col>
      <xdr:colOff>165100</xdr:colOff>
      <xdr:row>59</xdr:row>
      <xdr:rowOff>48514</xdr:rowOff>
    </xdr:to>
    <xdr:sp macro="" textlink="">
      <xdr:nvSpPr>
        <xdr:cNvPr id="640" name="楕円 639">
          <a:extLst>
            <a:ext uri="{FF2B5EF4-FFF2-40B4-BE49-F238E27FC236}">
              <a16:creationId xmlns:a16="http://schemas.microsoft.com/office/drawing/2014/main" id="{5A6FD38F-58CC-4F97-ADC9-93A7C5932A01}"/>
            </a:ext>
          </a:extLst>
        </xdr:cNvPr>
        <xdr:cNvSpPr/>
      </xdr:nvSpPr>
      <xdr:spPr>
        <a:xfrm>
          <a:off x="13096875" y="951318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169164</xdr:rowOff>
    </xdr:from>
    <xdr:to>
      <xdr:col>81</xdr:col>
      <xdr:colOff>50800</xdr:colOff>
      <xdr:row>59</xdr:row>
      <xdr:rowOff>6858</xdr:rowOff>
    </xdr:to>
    <xdr:cxnSp macro="">
      <xdr:nvCxnSpPr>
        <xdr:cNvPr id="641" name="直線コネクタ 640">
          <a:extLst>
            <a:ext uri="{FF2B5EF4-FFF2-40B4-BE49-F238E27FC236}">
              <a16:creationId xmlns:a16="http://schemas.microsoft.com/office/drawing/2014/main" id="{9F06DFF8-11FF-410F-BABB-575EE9E1CFB4}"/>
            </a:ext>
          </a:extLst>
        </xdr:cNvPr>
        <xdr:cNvCxnSpPr/>
      </xdr:nvCxnSpPr>
      <xdr:spPr>
        <a:xfrm>
          <a:off x="13144500" y="9551289"/>
          <a:ext cx="790575"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49784</xdr:rowOff>
    </xdr:from>
    <xdr:to>
      <xdr:col>72</xdr:col>
      <xdr:colOff>38100</xdr:colOff>
      <xdr:row>58</xdr:row>
      <xdr:rowOff>151384</xdr:rowOff>
    </xdr:to>
    <xdr:sp macro="" textlink="">
      <xdr:nvSpPr>
        <xdr:cNvPr id="642" name="楕円 641">
          <a:extLst>
            <a:ext uri="{FF2B5EF4-FFF2-40B4-BE49-F238E27FC236}">
              <a16:creationId xmlns:a16="http://schemas.microsoft.com/office/drawing/2014/main" id="{AEEA1C42-ACCC-40E7-9AC2-9C3FE19B9A22}"/>
            </a:ext>
          </a:extLst>
        </xdr:cNvPr>
        <xdr:cNvSpPr/>
      </xdr:nvSpPr>
      <xdr:spPr>
        <a:xfrm>
          <a:off x="12296775" y="943825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100584</xdr:rowOff>
    </xdr:from>
    <xdr:to>
      <xdr:col>76</xdr:col>
      <xdr:colOff>114300</xdr:colOff>
      <xdr:row>58</xdr:row>
      <xdr:rowOff>169164</xdr:rowOff>
    </xdr:to>
    <xdr:cxnSp macro="">
      <xdr:nvCxnSpPr>
        <xdr:cNvPr id="643" name="直線コネクタ 642">
          <a:extLst>
            <a:ext uri="{FF2B5EF4-FFF2-40B4-BE49-F238E27FC236}">
              <a16:creationId xmlns:a16="http://schemas.microsoft.com/office/drawing/2014/main" id="{DEE02662-E8F2-44EB-8632-EDFE01EC0EA3}"/>
            </a:ext>
          </a:extLst>
        </xdr:cNvPr>
        <xdr:cNvCxnSpPr/>
      </xdr:nvCxnSpPr>
      <xdr:spPr>
        <a:xfrm>
          <a:off x="12344400" y="9495409"/>
          <a:ext cx="8001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118364</xdr:rowOff>
    </xdr:from>
    <xdr:to>
      <xdr:col>67</xdr:col>
      <xdr:colOff>101600</xdr:colOff>
      <xdr:row>59</xdr:row>
      <xdr:rowOff>48514</xdr:rowOff>
    </xdr:to>
    <xdr:sp macro="" textlink="">
      <xdr:nvSpPr>
        <xdr:cNvPr id="644" name="楕円 643">
          <a:extLst>
            <a:ext uri="{FF2B5EF4-FFF2-40B4-BE49-F238E27FC236}">
              <a16:creationId xmlns:a16="http://schemas.microsoft.com/office/drawing/2014/main" id="{4AB7DCF4-6AFE-46E9-843C-6DBC9AB112E5}"/>
            </a:ext>
          </a:extLst>
        </xdr:cNvPr>
        <xdr:cNvSpPr/>
      </xdr:nvSpPr>
      <xdr:spPr>
        <a:xfrm>
          <a:off x="11487150" y="951318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100584</xdr:rowOff>
    </xdr:from>
    <xdr:to>
      <xdr:col>71</xdr:col>
      <xdr:colOff>177800</xdr:colOff>
      <xdr:row>58</xdr:row>
      <xdr:rowOff>169164</xdr:rowOff>
    </xdr:to>
    <xdr:cxnSp macro="">
      <xdr:nvCxnSpPr>
        <xdr:cNvPr id="645" name="直線コネクタ 644">
          <a:extLst>
            <a:ext uri="{FF2B5EF4-FFF2-40B4-BE49-F238E27FC236}">
              <a16:creationId xmlns:a16="http://schemas.microsoft.com/office/drawing/2014/main" id="{91744B4C-650B-473C-8B0C-6CBAF4F7CECC}"/>
            </a:ext>
          </a:extLst>
        </xdr:cNvPr>
        <xdr:cNvCxnSpPr/>
      </xdr:nvCxnSpPr>
      <xdr:spPr>
        <a:xfrm flipV="1">
          <a:off x="11534775" y="9495409"/>
          <a:ext cx="809625"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92219</xdr:rowOff>
    </xdr:from>
    <xdr:ext cx="405111" cy="259045"/>
    <xdr:sp macro="" textlink="">
      <xdr:nvSpPr>
        <xdr:cNvPr id="646" name="n_1aveValue【学校施設】&#10;有形固定資産減価償却率">
          <a:extLst>
            <a:ext uri="{FF2B5EF4-FFF2-40B4-BE49-F238E27FC236}">
              <a16:creationId xmlns:a16="http://schemas.microsoft.com/office/drawing/2014/main" id="{C2CC8BF2-A276-4641-802D-24D605F422DC}"/>
            </a:ext>
          </a:extLst>
        </xdr:cNvPr>
        <xdr:cNvSpPr txBox="1"/>
      </xdr:nvSpPr>
      <xdr:spPr>
        <a:xfrm>
          <a:off x="13745219" y="9807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83075</xdr:rowOff>
    </xdr:from>
    <xdr:ext cx="405111" cy="259045"/>
    <xdr:sp macro="" textlink="">
      <xdr:nvSpPr>
        <xdr:cNvPr id="647" name="n_2aveValue【学校施設】&#10;有形固定資産減価償却率">
          <a:extLst>
            <a:ext uri="{FF2B5EF4-FFF2-40B4-BE49-F238E27FC236}">
              <a16:creationId xmlns:a16="http://schemas.microsoft.com/office/drawing/2014/main" id="{EEBBC1F8-ACE0-457A-85FD-87CC522452F9}"/>
            </a:ext>
          </a:extLst>
        </xdr:cNvPr>
        <xdr:cNvSpPr txBox="1"/>
      </xdr:nvSpPr>
      <xdr:spPr>
        <a:xfrm>
          <a:off x="12964169" y="9801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648" name="n_3aveValue【学校施設】&#10;有形固定資産減価償却率">
          <a:extLst>
            <a:ext uri="{FF2B5EF4-FFF2-40B4-BE49-F238E27FC236}">
              <a16:creationId xmlns:a16="http://schemas.microsoft.com/office/drawing/2014/main" id="{8C4ACE79-1501-4C32-8C43-FA8107F33EE6}"/>
            </a:ext>
          </a:extLst>
        </xdr:cNvPr>
        <xdr:cNvSpPr txBox="1"/>
      </xdr:nvSpPr>
      <xdr:spPr>
        <a:xfrm>
          <a:off x="12164069" y="978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649" name="n_4aveValue【学校施設】&#10;有形固定資産減価償却率">
          <a:extLst>
            <a:ext uri="{FF2B5EF4-FFF2-40B4-BE49-F238E27FC236}">
              <a16:creationId xmlns:a16="http://schemas.microsoft.com/office/drawing/2014/main" id="{407A2CF3-66AB-4342-A7EC-D30137DF3A8C}"/>
            </a:ext>
          </a:extLst>
        </xdr:cNvPr>
        <xdr:cNvSpPr txBox="1"/>
      </xdr:nvSpPr>
      <xdr:spPr>
        <a:xfrm>
          <a:off x="11354444" y="9760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74185</xdr:rowOff>
    </xdr:from>
    <xdr:ext cx="405111" cy="259045"/>
    <xdr:sp macro="" textlink="">
      <xdr:nvSpPr>
        <xdr:cNvPr id="650" name="n_1mainValue【学校施設】&#10;有形固定資産減価償却率">
          <a:extLst>
            <a:ext uri="{FF2B5EF4-FFF2-40B4-BE49-F238E27FC236}">
              <a16:creationId xmlns:a16="http://schemas.microsoft.com/office/drawing/2014/main" id="{185DBB38-D34E-49DE-B120-27B1C5B43AF7}"/>
            </a:ext>
          </a:extLst>
        </xdr:cNvPr>
        <xdr:cNvSpPr txBox="1"/>
      </xdr:nvSpPr>
      <xdr:spPr>
        <a:xfrm>
          <a:off x="13745219" y="9303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65041</xdr:rowOff>
    </xdr:from>
    <xdr:ext cx="405111" cy="259045"/>
    <xdr:sp macro="" textlink="">
      <xdr:nvSpPr>
        <xdr:cNvPr id="651" name="n_2mainValue【学校施設】&#10;有形固定資産減価償却率">
          <a:extLst>
            <a:ext uri="{FF2B5EF4-FFF2-40B4-BE49-F238E27FC236}">
              <a16:creationId xmlns:a16="http://schemas.microsoft.com/office/drawing/2014/main" id="{31075D41-7E2C-4227-9D43-37B54FDFC156}"/>
            </a:ext>
          </a:extLst>
        </xdr:cNvPr>
        <xdr:cNvSpPr txBox="1"/>
      </xdr:nvSpPr>
      <xdr:spPr>
        <a:xfrm>
          <a:off x="12964169" y="929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167911</xdr:rowOff>
    </xdr:from>
    <xdr:ext cx="405111" cy="259045"/>
    <xdr:sp macro="" textlink="">
      <xdr:nvSpPr>
        <xdr:cNvPr id="652" name="n_3mainValue【学校施設】&#10;有形固定資産減価償却率">
          <a:extLst>
            <a:ext uri="{FF2B5EF4-FFF2-40B4-BE49-F238E27FC236}">
              <a16:creationId xmlns:a16="http://schemas.microsoft.com/office/drawing/2014/main" id="{297680F5-F015-4BDD-8DB0-D2735B1AFAD2}"/>
            </a:ext>
          </a:extLst>
        </xdr:cNvPr>
        <xdr:cNvSpPr txBox="1"/>
      </xdr:nvSpPr>
      <xdr:spPr>
        <a:xfrm>
          <a:off x="12164069" y="9232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65041</xdr:rowOff>
    </xdr:from>
    <xdr:ext cx="405111" cy="259045"/>
    <xdr:sp macro="" textlink="">
      <xdr:nvSpPr>
        <xdr:cNvPr id="653" name="n_4mainValue【学校施設】&#10;有形固定資産減価償却率">
          <a:extLst>
            <a:ext uri="{FF2B5EF4-FFF2-40B4-BE49-F238E27FC236}">
              <a16:creationId xmlns:a16="http://schemas.microsoft.com/office/drawing/2014/main" id="{0054D5C7-3FEC-4EC9-87C5-FD383D4D95B8}"/>
            </a:ext>
          </a:extLst>
        </xdr:cNvPr>
        <xdr:cNvSpPr txBox="1"/>
      </xdr:nvSpPr>
      <xdr:spPr>
        <a:xfrm>
          <a:off x="11354444" y="929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4" name="正方形/長方形 653">
          <a:extLst>
            <a:ext uri="{FF2B5EF4-FFF2-40B4-BE49-F238E27FC236}">
              <a16:creationId xmlns:a16="http://schemas.microsoft.com/office/drawing/2014/main" id="{00C75E10-68C6-482C-8599-53030B877304}"/>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5" name="正方形/長方形 654">
          <a:extLst>
            <a:ext uri="{FF2B5EF4-FFF2-40B4-BE49-F238E27FC236}">
              <a16:creationId xmlns:a16="http://schemas.microsoft.com/office/drawing/2014/main" id="{CC7BC8F4-E1BB-422B-A7AD-E86F9735AB52}"/>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6" name="正方形/長方形 655">
          <a:extLst>
            <a:ext uri="{FF2B5EF4-FFF2-40B4-BE49-F238E27FC236}">
              <a16:creationId xmlns:a16="http://schemas.microsoft.com/office/drawing/2014/main" id="{7F2E5BA2-56F8-458B-A5CA-DB789BF4A2FD}"/>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7" name="正方形/長方形 656">
          <a:extLst>
            <a:ext uri="{FF2B5EF4-FFF2-40B4-BE49-F238E27FC236}">
              <a16:creationId xmlns:a16="http://schemas.microsoft.com/office/drawing/2014/main" id="{0FEA4AA6-DEEA-4FA2-8512-B2E810CB7463}"/>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8" name="正方形/長方形 657">
          <a:extLst>
            <a:ext uri="{FF2B5EF4-FFF2-40B4-BE49-F238E27FC236}">
              <a16:creationId xmlns:a16="http://schemas.microsoft.com/office/drawing/2014/main" id="{8DA56404-D9D3-49F3-8B40-7913B9688A93}"/>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9" name="正方形/長方形 658">
          <a:extLst>
            <a:ext uri="{FF2B5EF4-FFF2-40B4-BE49-F238E27FC236}">
              <a16:creationId xmlns:a16="http://schemas.microsoft.com/office/drawing/2014/main" id="{96798625-3B33-42C0-B76E-F056035CC2F2}"/>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0" name="正方形/長方形 659">
          <a:extLst>
            <a:ext uri="{FF2B5EF4-FFF2-40B4-BE49-F238E27FC236}">
              <a16:creationId xmlns:a16="http://schemas.microsoft.com/office/drawing/2014/main" id="{8B02E96A-5E0B-43A4-A25A-A01B968B84CC}"/>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1" name="正方形/長方形 660">
          <a:extLst>
            <a:ext uri="{FF2B5EF4-FFF2-40B4-BE49-F238E27FC236}">
              <a16:creationId xmlns:a16="http://schemas.microsoft.com/office/drawing/2014/main" id="{FA359342-5421-4CD4-8A46-8666599994AF}"/>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2" name="テキスト ボックス 661">
          <a:extLst>
            <a:ext uri="{FF2B5EF4-FFF2-40B4-BE49-F238E27FC236}">
              <a16:creationId xmlns:a16="http://schemas.microsoft.com/office/drawing/2014/main" id="{5C89261F-0586-4A83-AF65-D24B480FEC86}"/>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3" name="直線コネクタ 662">
          <a:extLst>
            <a:ext uri="{FF2B5EF4-FFF2-40B4-BE49-F238E27FC236}">
              <a16:creationId xmlns:a16="http://schemas.microsoft.com/office/drawing/2014/main" id="{BDC1F1E1-FF2C-484E-8B7E-44297009B98F}"/>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4" name="テキスト ボックス 663">
          <a:extLst>
            <a:ext uri="{FF2B5EF4-FFF2-40B4-BE49-F238E27FC236}">
              <a16:creationId xmlns:a16="http://schemas.microsoft.com/office/drawing/2014/main" id="{9745CEFD-E2C0-4250-810D-C659E761495F}"/>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a:extLst>
            <a:ext uri="{FF2B5EF4-FFF2-40B4-BE49-F238E27FC236}">
              <a16:creationId xmlns:a16="http://schemas.microsoft.com/office/drawing/2014/main" id="{73CD40B4-2353-44A4-AFC9-5AEB9F5C6456}"/>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a:extLst>
            <a:ext uri="{FF2B5EF4-FFF2-40B4-BE49-F238E27FC236}">
              <a16:creationId xmlns:a16="http://schemas.microsoft.com/office/drawing/2014/main" id="{3AB550AC-F9C0-4EAD-ADF0-F8DB78BF4D3D}"/>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a:extLst>
            <a:ext uri="{FF2B5EF4-FFF2-40B4-BE49-F238E27FC236}">
              <a16:creationId xmlns:a16="http://schemas.microsoft.com/office/drawing/2014/main" id="{F87394EB-0A24-4D83-BED9-5EADF2A25C44}"/>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a:extLst>
            <a:ext uri="{FF2B5EF4-FFF2-40B4-BE49-F238E27FC236}">
              <a16:creationId xmlns:a16="http://schemas.microsoft.com/office/drawing/2014/main" id="{5504F507-F633-45F8-86D3-13C25AFA6FD2}"/>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a:extLst>
            <a:ext uri="{FF2B5EF4-FFF2-40B4-BE49-F238E27FC236}">
              <a16:creationId xmlns:a16="http://schemas.microsoft.com/office/drawing/2014/main" id="{848A2484-5136-4FC9-953F-BAC53C212559}"/>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a:extLst>
            <a:ext uri="{FF2B5EF4-FFF2-40B4-BE49-F238E27FC236}">
              <a16:creationId xmlns:a16="http://schemas.microsoft.com/office/drawing/2014/main" id="{29AE9DED-16D4-4214-A62D-D83195E107BC}"/>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a:extLst>
            <a:ext uri="{FF2B5EF4-FFF2-40B4-BE49-F238E27FC236}">
              <a16:creationId xmlns:a16="http://schemas.microsoft.com/office/drawing/2014/main" id="{0674F1DB-9584-47A3-A2A7-BD3D9FF266B6}"/>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a:extLst>
            <a:ext uri="{FF2B5EF4-FFF2-40B4-BE49-F238E27FC236}">
              <a16:creationId xmlns:a16="http://schemas.microsoft.com/office/drawing/2014/main" id="{25E365CC-C6A9-41B9-AD21-334B8935CF0F}"/>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a:extLst>
            <a:ext uri="{FF2B5EF4-FFF2-40B4-BE49-F238E27FC236}">
              <a16:creationId xmlns:a16="http://schemas.microsoft.com/office/drawing/2014/main" id="{921394AB-E9BE-4D58-A94D-0E030A76F55A}"/>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a:extLst>
            <a:ext uri="{FF2B5EF4-FFF2-40B4-BE49-F238E27FC236}">
              <a16:creationId xmlns:a16="http://schemas.microsoft.com/office/drawing/2014/main" id="{514EBDF3-09A0-49FE-B892-CD762C2BCE25}"/>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a:extLst>
            <a:ext uri="{FF2B5EF4-FFF2-40B4-BE49-F238E27FC236}">
              <a16:creationId xmlns:a16="http://schemas.microsoft.com/office/drawing/2014/main" id="{577DDAC5-AC75-4F06-9440-764F6F61174D}"/>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6" name="テキスト ボックス 675">
          <a:extLst>
            <a:ext uri="{FF2B5EF4-FFF2-40B4-BE49-F238E27FC236}">
              <a16:creationId xmlns:a16="http://schemas.microsoft.com/office/drawing/2014/main" id="{0C37D81C-721F-41F6-AC13-777D725E1E59}"/>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id="{92D89350-5A21-44B5-928E-109135570B4F}"/>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a:extLst>
            <a:ext uri="{FF2B5EF4-FFF2-40B4-BE49-F238E27FC236}">
              <a16:creationId xmlns:a16="http://schemas.microsoft.com/office/drawing/2014/main" id="{3590C30F-E13F-4155-842C-B8F63F702002}"/>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a:extLst>
            <a:ext uri="{FF2B5EF4-FFF2-40B4-BE49-F238E27FC236}">
              <a16:creationId xmlns:a16="http://schemas.microsoft.com/office/drawing/2014/main" id="{8AF3EF44-B485-45A0-9AAE-5D5078156B5F}"/>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32113</xdr:rowOff>
    </xdr:from>
    <xdr:to>
      <xdr:col>116</xdr:col>
      <xdr:colOff>62864</xdr:colOff>
      <xdr:row>64</xdr:row>
      <xdr:rowOff>71846</xdr:rowOff>
    </xdr:to>
    <xdr:cxnSp macro="">
      <xdr:nvCxnSpPr>
        <xdr:cNvPr id="680" name="直線コネクタ 679">
          <a:extLst>
            <a:ext uri="{FF2B5EF4-FFF2-40B4-BE49-F238E27FC236}">
              <a16:creationId xmlns:a16="http://schemas.microsoft.com/office/drawing/2014/main" id="{C5FAB323-E01F-48B3-9C1A-FCF5E6C01A4E}"/>
            </a:ext>
          </a:extLst>
        </xdr:cNvPr>
        <xdr:cNvCxnSpPr/>
      </xdr:nvCxnSpPr>
      <xdr:spPr>
        <a:xfrm flipV="1">
          <a:off x="19954239" y="8934813"/>
          <a:ext cx="0" cy="149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81" name="【学校施設】&#10;一人当たり面積最小値テキスト">
          <a:extLst>
            <a:ext uri="{FF2B5EF4-FFF2-40B4-BE49-F238E27FC236}">
              <a16:creationId xmlns:a16="http://schemas.microsoft.com/office/drawing/2014/main" id="{DE6F6255-AB5B-4A16-B3CC-AEB1DD0A426C}"/>
            </a:ext>
          </a:extLst>
        </xdr:cNvPr>
        <xdr:cNvSpPr txBox="1"/>
      </xdr:nvSpPr>
      <xdr:spPr>
        <a:xfrm>
          <a:off x="19992975"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82" name="直線コネクタ 681">
          <a:extLst>
            <a:ext uri="{FF2B5EF4-FFF2-40B4-BE49-F238E27FC236}">
              <a16:creationId xmlns:a16="http://schemas.microsoft.com/office/drawing/2014/main" id="{244CEC5C-8B46-4774-97D6-8A055DB128F8}"/>
            </a:ext>
          </a:extLst>
        </xdr:cNvPr>
        <xdr:cNvCxnSpPr/>
      </xdr:nvCxnSpPr>
      <xdr:spPr>
        <a:xfrm>
          <a:off x="19878675" y="104318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150240</xdr:rowOff>
    </xdr:from>
    <xdr:ext cx="469744" cy="259045"/>
    <xdr:sp macro="" textlink="">
      <xdr:nvSpPr>
        <xdr:cNvPr id="683" name="【学校施設】&#10;一人当たり面積最大値テキスト">
          <a:extLst>
            <a:ext uri="{FF2B5EF4-FFF2-40B4-BE49-F238E27FC236}">
              <a16:creationId xmlns:a16="http://schemas.microsoft.com/office/drawing/2014/main" id="{AE49C9D9-CF19-49DA-AC24-7293110609F2}"/>
            </a:ext>
          </a:extLst>
        </xdr:cNvPr>
        <xdr:cNvSpPr txBox="1"/>
      </xdr:nvSpPr>
      <xdr:spPr>
        <a:xfrm>
          <a:off x="19992975" y="873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32113</xdr:rowOff>
    </xdr:from>
    <xdr:to>
      <xdr:col>116</xdr:col>
      <xdr:colOff>152400</xdr:colOff>
      <xdr:row>55</xdr:row>
      <xdr:rowOff>32113</xdr:rowOff>
    </xdr:to>
    <xdr:cxnSp macro="">
      <xdr:nvCxnSpPr>
        <xdr:cNvPr id="684" name="直線コネクタ 683">
          <a:extLst>
            <a:ext uri="{FF2B5EF4-FFF2-40B4-BE49-F238E27FC236}">
              <a16:creationId xmlns:a16="http://schemas.microsoft.com/office/drawing/2014/main" id="{80938030-4270-4DBC-879E-82A3E7AFD5DC}"/>
            </a:ext>
          </a:extLst>
        </xdr:cNvPr>
        <xdr:cNvCxnSpPr/>
      </xdr:nvCxnSpPr>
      <xdr:spPr>
        <a:xfrm>
          <a:off x="19878675" y="89348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65876</xdr:rowOff>
    </xdr:from>
    <xdr:ext cx="469744" cy="259045"/>
    <xdr:sp macro="" textlink="">
      <xdr:nvSpPr>
        <xdr:cNvPr id="685" name="【学校施設】&#10;一人当たり面積平均値テキスト">
          <a:extLst>
            <a:ext uri="{FF2B5EF4-FFF2-40B4-BE49-F238E27FC236}">
              <a16:creationId xmlns:a16="http://schemas.microsoft.com/office/drawing/2014/main" id="{0E643BEA-944E-46ED-867B-0DD40328DDDA}"/>
            </a:ext>
          </a:extLst>
        </xdr:cNvPr>
        <xdr:cNvSpPr txBox="1"/>
      </xdr:nvSpPr>
      <xdr:spPr>
        <a:xfrm>
          <a:off x="19992975" y="10108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87449</xdr:rowOff>
    </xdr:from>
    <xdr:to>
      <xdr:col>116</xdr:col>
      <xdr:colOff>114300</xdr:colOff>
      <xdr:row>63</xdr:row>
      <xdr:rowOff>17599</xdr:rowOff>
    </xdr:to>
    <xdr:sp macro="" textlink="">
      <xdr:nvSpPr>
        <xdr:cNvPr id="686" name="フローチャート: 判断 685">
          <a:extLst>
            <a:ext uri="{FF2B5EF4-FFF2-40B4-BE49-F238E27FC236}">
              <a16:creationId xmlns:a16="http://schemas.microsoft.com/office/drawing/2014/main" id="{6DE5D77B-E1F8-4E64-838F-723D05746303}"/>
            </a:ext>
          </a:extLst>
        </xdr:cNvPr>
        <xdr:cNvSpPr/>
      </xdr:nvSpPr>
      <xdr:spPr>
        <a:xfrm>
          <a:off x="19897725" y="1012362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92891</xdr:rowOff>
    </xdr:from>
    <xdr:to>
      <xdr:col>112</xdr:col>
      <xdr:colOff>38100</xdr:colOff>
      <xdr:row>63</xdr:row>
      <xdr:rowOff>23041</xdr:rowOff>
    </xdr:to>
    <xdr:sp macro="" textlink="">
      <xdr:nvSpPr>
        <xdr:cNvPr id="687" name="フローチャート: 判断 686">
          <a:extLst>
            <a:ext uri="{FF2B5EF4-FFF2-40B4-BE49-F238E27FC236}">
              <a16:creationId xmlns:a16="http://schemas.microsoft.com/office/drawing/2014/main" id="{93A59542-DDF0-458E-BA0A-75AE6BB50324}"/>
            </a:ext>
          </a:extLst>
        </xdr:cNvPr>
        <xdr:cNvSpPr/>
      </xdr:nvSpPr>
      <xdr:spPr>
        <a:xfrm>
          <a:off x="19154775" y="1013224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88" name="フローチャート: 判断 687">
          <a:extLst>
            <a:ext uri="{FF2B5EF4-FFF2-40B4-BE49-F238E27FC236}">
              <a16:creationId xmlns:a16="http://schemas.microsoft.com/office/drawing/2014/main" id="{22604463-B851-4E3D-AA62-1973FCF38849}"/>
            </a:ext>
          </a:extLst>
        </xdr:cNvPr>
        <xdr:cNvSpPr/>
      </xdr:nvSpPr>
      <xdr:spPr>
        <a:xfrm>
          <a:off x="18345150" y="10145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689" name="フローチャート: 判断 688">
          <a:extLst>
            <a:ext uri="{FF2B5EF4-FFF2-40B4-BE49-F238E27FC236}">
              <a16:creationId xmlns:a16="http://schemas.microsoft.com/office/drawing/2014/main" id="{E570CE05-6AAD-40B3-8DEE-DD2B151CB34F}"/>
            </a:ext>
          </a:extLst>
        </xdr:cNvPr>
        <xdr:cNvSpPr/>
      </xdr:nvSpPr>
      <xdr:spPr>
        <a:xfrm>
          <a:off x="17554575" y="101453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108131</xdr:rowOff>
    </xdr:from>
    <xdr:to>
      <xdr:col>98</xdr:col>
      <xdr:colOff>38100</xdr:colOff>
      <xdr:row>63</xdr:row>
      <xdr:rowOff>38281</xdr:rowOff>
    </xdr:to>
    <xdr:sp macro="" textlink="">
      <xdr:nvSpPr>
        <xdr:cNvPr id="690" name="フローチャート: 判断 689">
          <a:extLst>
            <a:ext uri="{FF2B5EF4-FFF2-40B4-BE49-F238E27FC236}">
              <a16:creationId xmlns:a16="http://schemas.microsoft.com/office/drawing/2014/main" id="{2ADBCE06-0B46-48F1-BCF5-64C08387C0F0}"/>
            </a:ext>
          </a:extLst>
        </xdr:cNvPr>
        <xdr:cNvSpPr/>
      </xdr:nvSpPr>
      <xdr:spPr>
        <a:xfrm>
          <a:off x="16754475" y="1014430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FCD79CC2-2262-4D65-8DEB-F238E12F55B3}"/>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7ECC793B-E68E-4396-B3F4-B56908583550}"/>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95FE3095-E4B4-4220-8250-CC2C9EA285C1}"/>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A3DA64CA-D4B8-4514-AF3B-38DBA8C0FC29}"/>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53490969-0517-47BF-8AE3-158FCC4BF007}"/>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152219</xdr:rowOff>
    </xdr:from>
    <xdr:to>
      <xdr:col>116</xdr:col>
      <xdr:colOff>114300</xdr:colOff>
      <xdr:row>62</xdr:row>
      <xdr:rowOff>82369</xdr:rowOff>
    </xdr:to>
    <xdr:sp macro="" textlink="">
      <xdr:nvSpPr>
        <xdr:cNvPr id="696" name="楕円 695">
          <a:extLst>
            <a:ext uri="{FF2B5EF4-FFF2-40B4-BE49-F238E27FC236}">
              <a16:creationId xmlns:a16="http://schemas.microsoft.com/office/drawing/2014/main" id="{F637403C-ED1C-4382-8F83-4C87D1D5DC2E}"/>
            </a:ext>
          </a:extLst>
        </xdr:cNvPr>
        <xdr:cNvSpPr/>
      </xdr:nvSpPr>
      <xdr:spPr>
        <a:xfrm>
          <a:off x="19897725" y="1002964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3646</xdr:rowOff>
    </xdr:from>
    <xdr:ext cx="469744" cy="259045"/>
    <xdr:sp macro="" textlink="">
      <xdr:nvSpPr>
        <xdr:cNvPr id="697" name="【学校施設】&#10;一人当たり面積該当値テキスト">
          <a:extLst>
            <a:ext uri="{FF2B5EF4-FFF2-40B4-BE49-F238E27FC236}">
              <a16:creationId xmlns:a16="http://schemas.microsoft.com/office/drawing/2014/main" id="{F6E3F6E5-3893-429D-A6DF-0BF35756252C}"/>
            </a:ext>
          </a:extLst>
        </xdr:cNvPr>
        <xdr:cNvSpPr txBox="1"/>
      </xdr:nvSpPr>
      <xdr:spPr>
        <a:xfrm>
          <a:off x="19992975" y="988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125004</xdr:rowOff>
    </xdr:from>
    <xdr:to>
      <xdr:col>112</xdr:col>
      <xdr:colOff>38100</xdr:colOff>
      <xdr:row>62</xdr:row>
      <xdr:rowOff>55154</xdr:rowOff>
    </xdr:to>
    <xdr:sp macro="" textlink="">
      <xdr:nvSpPr>
        <xdr:cNvPr id="698" name="楕円 697">
          <a:extLst>
            <a:ext uri="{FF2B5EF4-FFF2-40B4-BE49-F238E27FC236}">
              <a16:creationId xmlns:a16="http://schemas.microsoft.com/office/drawing/2014/main" id="{D0FEF95B-DE78-496B-91A7-F34F3C463D05}"/>
            </a:ext>
          </a:extLst>
        </xdr:cNvPr>
        <xdr:cNvSpPr/>
      </xdr:nvSpPr>
      <xdr:spPr>
        <a:xfrm>
          <a:off x="19154775" y="999925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4354</xdr:rowOff>
    </xdr:from>
    <xdr:to>
      <xdr:col>116</xdr:col>
      <xdr:colOff>63500</xdr:colOff>
      <xdr:row>62</xdr:row>
      <xdr:rowOff>31569</xdr:rowOff>
    </xdr:to>
    <xdr:cxnSp macro="">
      <xdr:nvCxnSpPr>
        <xdr:cNvPr id="699" name="直線コネクタ 698">
          <a:extLst>
            <a:ext uri="{FF2B5EF4-FFF2-40B4-BE49-F238E27FC236}">
              <a16:creationId xmlns:a16="http://schemas.microsoft.com/office/drawing/2014/main" id="{662575E6-4F7E-4276-9435-A01323E46281}"/>
            </a:ext>
          </a:extLst>
        </xdr:cNvPr>
        <xdr:cNvCxnSpPr/>
      </xdr:nvCxnSpPr>
      <xdr:spPr>
        <a:xfrm>
          <a:off x="19202400" y="10046879"/>
          <a:ext cx="752475" cy="2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125004</xdr:rowOff>
    </xdr:from>
    <xdr:to>
      <xdr:col>107</xdr:col>
      <xdr:colOff>101600</xdr:colOff>
      <xdr:row>62</xdr:row>
      <xdr:rowOff>55154</xdr:rowOff>
    </xdr:to>
    <xdr:sp macro="" textlink="">
      <xdr:nvSpPr>
        <xdr:cNvPr id="700" name="楕円 699">
          <a:extLst>
            <a:ext uri="{FF2B5EF4-FFF2-40B4-BE49-F238E27FC236}">
              <a16:creationId xmlns:a16="http://schemas.microsoft.com/office/drawing/2014/main" id="{75DD7EFA-6D8B-4B92-A74F-A6A00F89104C}"/>
            </a:ext>
          </a:extLst>
        </xdr:cNvPr>
        <xdr:cNvSpPr/>
      </xdr:nvSpPr>
      <xdr:spPr>
        <a:xfrm>
          <a:off x="18345150" y="999925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4354</xdr:rowOff>
    </xdr:from>
    <xdr:to>
      <xdr:col>111</xdr:col>
      <xdr:colOff>177800</xdr:colOff>
      <xdr:row>62</xdr:row>
      <xdr:rowOff>4354</xdr:rowOff>
    </xdr:to>
    <xdr:cxnSp macro="">
      <xdr:nvCxnSpPr>
        <xdr:cNvPr id="701" name="直線コネクタ 700">
          <a:extLst>
            <a:ext uri="{FF2B5EF4-FFF2-40B4-BE49-F238E27FC236}">
              <a16:creationId xmlns:a16="http://schemas.microsoft.com/office/drawing/2014/main" id="{E29D2DCA-B210-447C-A433-F79992C26081}"/>
            </a:ext>
          </a:extLst>
        </xdr:cNvPr>
        <xdr:cNvCxnSpPr/>
      </xdr:nvCxnSpPr>
      <xdr:spPr>
        <a:xfrm>
          <a:off x="18392775" y="10046879"/>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129359</xdr:rowOff>
    </xdr:from>
    <xdr:to>
      <xdr:col>102</xdr:col>
      <xdr:colOff>165100</xdr:colOff>
      <xdr:row>62</xdr:row>
      <xdr:rowOff>59509</xdr:rowOff>
    </xdr:to>
    <xdr:sp macro="" textlink="">
      <xdr:nvSpPr>
        <xdr:cNvPr id="702" name="楕円 701">
          <a:extLst>
            <a:ext uri="{FF2B5EF4-FFF2-40B4-BE49-F238E27FC236}">
              <a16:creationId xmlns:a16="http://schemas.microsoft.com/office/drawing/2014/main" id="{4FEB430B-608B-4C54-B248-BA652674FC51}"/>
            </a:ext>
          </a:extLst>
        </xdr:cNvPr>
        <xdr:cNvSpPr/>
      </xdr:nvSpPr>
      <xdr:spPr>
        <a:xfrm>
          <a:off x="17554575" y="1000360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4354</xdr:rowOff>
    </xdr:from>
    <xdr:to>
      <xdr:col>107</xdr:col>
      <xdr:colOff>50800</xdr:colOff>
      <xdr:row>62</xdr:row>
      <xdr:rowOff>8709</xdr:rowOff>
    </xdr:to>
    <xdr:cxnSp macro="">
      <xdr:nvCxnSpPr>
        <xdr:cNvPr id="703" name="直線コネクタ 702">
          <a:extLst>
            <a:ext uri="{FF2B5EF4-FFF2-40B4-BE49-F238E27FC236}">
              <a16:creationId xmlns:a16="http://schemas.microsoft.com/office/drawing/2014/main" id="{9527AF43-5D2D-46EA-9056-A6D302F0FF5D}"/>
            </a:ext>
          </a:extLst>
        </xdr:cNvPr>
        <xdr:cNvCxnSpPr/>
      </xdr:nvCxnSpPr>
      <xdr:spPr>
        <a:xfrm flipV="1">
          <a:off x="17602200" y="10046879"/>
          <a:ext cx="790575"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151130</xdr:rowOff>
    </xdr:from>
    <xdr:to>
      <xdr:col>98</xdr:col>
      <xdr:colOff>38100</xdr:colOff>
      <xdr:row>62</xdr:row>
      <xdr:rowOff>81280</xdr:rowOff>
    </xdr:to>
    <xdr:sp macro="" textlink="">
      <xdr:nvSpPr>
        <xdr:cNvPr id="704" name="楕円 703">
          <a:extLst>
            <a:ext uri="{FF2B5EF4-FFF2-40B4-BE49-F238E27FC236}">
              <a16:creationId xmlns:a16="http://schemas.microsoft.com/office/drawing/2014/main" id="{0577FF7A-97E2-4825-AD5B-40B7A74762CC}"/>
            </a:ext>
          </a:extLst>
        </xdr:cNvPr>
        <xdr:cNvSpPr/>
      </xdr:nvSpPr>
      <xdr:spPr>
        <a:xfrm>
          <a:off x="16754475" y="100285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8709</xdr:rowOff>
    </xdr:from>
    <xdr:to>
      <xdr:col>102</xdr:col>
      <xdr:colOff>114300</xdr:colOff>
      <xdr:row>62</xdr:row>
      <xdr:rowOff>30480</xdr:rowOff>
    </xdr:to>
    <xdr:cxnSp macro="">
      <xdr:nvCxnSpPr>
        <xdr:cNvPr id="705" name="直線コネクタ 704">
          <a:extLst>
            <a:ext uri="{FF2B5EF4-FFF2-40B4-BE49-F238E27FC236}">
              <a16:creationId xmlns:a16="http://schemas.microsoft.com/office/drawing/2014/main" id="{B65F270A-0B19-4294-9383-9DF6D81108E2}"/>
            </a:ext>
          </a:extLst>
        </xdr:cNvPr>
        <xdr:cNvCxnSpPr/>
      </xdr:nvCxnSpPr>
      <xdr:spPr>
        <a:xfrm flipV="1">
          <a:off x="16802100" y="10051234"/>
          <a:ext cx="8001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14168</xdr:rowOff>
    </xdr:from>
    <xdr:ext cx="469744" cy="259045"/>
    <xdr:sp macro="" textlink="">
      <xdr:nvSpPr>
        <xdr:cNvPr id="706" name="n_1aveValue【学校施設】&#10;一人当たり面積">
          <a:extLst>
            <a:ext uri="{FF2B5EF4-FFF2-40B4-BE49-F238E27FC236}">
              <a16:creationId xmlns:a16="http://schemas.microsoft.com/office/drawing/2014/main" id="{0F9EEFA4-61F6-48EC-81F5-BAA00509B50B}"/>
            </a:ext>
          </a:extLst>
        </xdr:cNvPr>
        <xdr:cNvSpPr txBox="1"/>
      </xdr:nvSpPr>
      <xdr:spPr>
        <a:xfrm>
          <a:off x="18983402"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707" name="n_2aveValue【学校施設】&#10;一人当たり面積">
          <a:extLst>
            <a:ext uri="{FF2B5EF4-FFF2-40B4-BE49-F238E27FC236}">
              <a16:creationId xmlns:a16="http://schemas.microsoft.com/office/drawing/2014/main" id="{99CF5F0D-5C00-4B23-98F6-8A11FA80A3B7}"/>
            </a:ext>
          </a:extLst>
        </xdr:cNvPr>
        <xdr:cNvSpPr txBox="1"/>
      </xdr:nvSpPr>
      <xdr:spPr>
        <a:xfrm>
          <a:off x="18183302"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708" name="n_3aveValue【学校施設】&#10;一人当たり面積">
          <a:extLst>
            <a:ext uri="{FF2B5EF4-FFF2-40B4-BE49-F238E27FC236}">
              <a16:creationId xmlns:a16="http://schemas.microsoft.com/office/drawing/2014/main" id="{2170C60F-425C-4192-A092-9EC38315D1FA}"/>
            </a:ext>
          </a:extLst>
        </xdr:cNvPr>
        <xdr:cNvSpPr txBox="1"/>
      </xdr:nvSpPr>
      <xdr:spPr>
        <a:xfrm>
          <a:off x="17383202"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29408</xdr:rowOff>
    </xdr:from>
    <xdr:ext cx="469744" cy="259045"/>
    <xdr:sp macro="" textlink="">
      <xdr:nvSpPr>
        <xdr:cNvPr id="709" name="n_4aveValue【学校施設】&#10;一人当たり面積">
          <a:extLst>
            <a:ext uri="{FF2B5EF4-FFF2-40B4-BE49-F238E27FC236}">
              <a16:creationId xmlns:a16="http://schemas.microsoft.com/office/drawing/2014/main" id="{A3417E93-9209-4BB3-BF00-242E6D01E8FB}"/>
            </a:ext>
          </a:extLst>
        </xdr:cNvPr>
        <xdr:cNvSpPr txBox="1"/>
      </xdr:nvSpPr>
      <xdr:spPr>
        <a:xfrm>
          <a:off x="16592627" y="1022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71681</xdr:rowOff>
    </xdr:from>
    <xdr:ext cx="469744" cy="259045"/>
    <xdr:sp macro="" textlink="">
      <xdr:nvSpPr>
        <xdr:cNvPr id="710" name="n_1mainValue【学校施設】&#10;一人当たり面積">
          <a:extLst>
            <a:ext uri="{FF2B5EF4-FFF2-40B4-BE49-F238E27FC236}">
              <a16:creationId xmlns:a16="http://schemas.microsoft.com/office/drawing/2014/main" id="{66F7E953-FB9F-450D-9BB4-DA9B013F9217}"/>
            </a:ext>
          </a:extLst>
        </xdr:cNvPr>
        <xdr:cNvSpPr txBox="1"/>
      </xdr:nvSpPr>
      <xdr:spPr>
        <a:xfrm>
          <a:off x="18983402" y="978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71681</xdr:rowOff>
    </xdr:from>
    <xdr:ext cx="469744" cy="259045"/>
    <xdr:sp macro="" textlink="">
      <xdr:nvSpPr>
        <xdr:cNvPr id="711" name="n_2mainValue【学校施設】&#10;一人当たり面積">
          <a:extLst>
            <a:ext uri="{FF2B5EF4-FFF2-40B4-BE49-F238E27FC236}">
              <a16:creationId xmlns:a16="http://schemas.microsoft.com/office/drawing/2014/main" id="{37579B29-0380-4C3A-B78F-FD0804A53CBD}"/>
            </a:ext>
          </a:extLst>
        </xdr:cNvPr>
        <xdr:cNvSpPr txBox="1"/>
      </xdr:nvSpPr>
      <xdr:spPr>
        <a:xfrm>
          <a:off x="18183302" y="978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76036</xdr:rowOff>
    </xdr:from>
    <xdr:ext cx="469744" cy="259045"/>
    <xdr:sp macro="" textlink="">
      <xdr:nvSpPr>
        <xdr:cNvPr id="712" name="n_3mainValue【学校施設】&#10;一人当たり面積">
          <a:extLst>
            <a:ext uri="{FF2B5EF4-FFF2-40B4-BE49-F238E27FC236}">
              <a16:creationId xmlns:a16="http://schemas.microsoft.com/office/drawing/2014/main" id="{E746DB6D-A6F7-4654-B630-FED11A1DAFE6}"/>
            </a:ext>
          </a:extLst>
        </xdr:cNvPr>
        <xdr:cNvSpPr txBox="1"/>
      </xdr:nvSpPr>
      <xdr:spPr>
        <a:xfrm>
          <a:off x="17383202" y="979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97807</xdr:rowOff>
    </xdr:from>
    <xdr:ext cx="469744" cy="259045"/>
    <xdr:sp macro="" textlink="">
      <xdr:nvSpPr>
        <xdr:cNvPr id="713" name="n_4mainValue【学校施設】&#10;一人当たり面積">
          <a:extLst>
            <a:ext uri="{FF2B5EF4-FFF2-40B4-BE49-F238E27FC236}">
              <a16:creationId xmlns:a16="http://schemas.microsoft.com/office/drawing/2014/main" id="{C9EEB307-5075-464B-B132-69CA31793C7B}"/>
            </a:ext>
          </a:extLst>
        </xdr:cNvPr>
        <xdr:cNvSpPr txBox="1"/>
      </xdr:nvSpPr>
      <xdr:spPr>
        <a:xfrm>
          <a:off x="16592627" y="98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a:extLst>
            <a:ext uri="{FF2B5EF4-FFF2-40B4-BE49-F238E27FC236}">
              <a16:creationId xmlns:a16="http://schemas.microsoft.com/office/drawing/2014/main" id="{1531DE11-3A46-42F6-BBAD-2921856CDADC}"/>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a:extLst>
            <a:ext uri="{FF2B5EF4-FFF2-40B4-BE49-F238E27FC236}">
              <a16:creationId xmlns:a16="http://schemas.microsoft.com/office/drawing/2014/main" id="{96054D76-495A-4978-AAF7-2C087856226D}"/>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a:extLst>
            <a:ext uri="{FF2B5EF4-FFF2-40B4-BE49-F238E27FC236}">
              <a16:creationId xmlns:a16="http://schemas.microsoft.com/office/drawing/2014/main" id="{CF025A0D-B343-442A-B5C0-D8798263B2CF}"/>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a:extLst>
            <a:ext uri="{FF2B5EF4-FFF2-40B4-BE49-F238E27FC236}">
              <a16:creationId xmlns:a16="http://schemas.microsoft.com/office/drawing/2014/main" id="{1B780B70-0CBB-4562-93D5-CA2C0036B9AE}"/>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a:extLst>
            <a:ext uri="{FF2B5EF4-FFF2-40B4-BE49-F238E27FC236}">
              <a16:creationId xmlns:a16="http://schemas.microsoft.com/office/drawing/2014/main" id="{80F8A503-135C-428E-A78C-5AD2A68C6B6E}"/>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a:extLst>
            <a:ext uri="{FF2B5EF4-FFF2-40B4-BE49-F238E27FC236}">
              <a16:creationId xmlns:a16="http://schemas.microsoft.com/office/drawing/2014/main" id="{1B34D703-E51F-41D2-9365-B7C5621405A4}"/>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a:extLst>
            <a:ext uri="{FF2B5EF4-FFF2-40B4-BE49-F238E27FC236}">
              <a16:creationId xmlns:a16="http://schemas.microsoft.com/office/drawing/2014/main" id="{1FD57DF3-C642-43B7-BCF1-45E4F74266EA}"/>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a:extLst>
            <a:ext uri="{FF2B5EF4-FFF2-40B4-BE49-F238E27FC236}">
              <a16:creationId xmlns:a16="http://schemas.microsoft.com/office/drawing/2014/main" id="{4C2823EB-8351-4FB2-B413-8E4B48BF55C4}"/>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a:extLst>
            <a:ext uri="{FF2B5EF4-FFF2-40B4-BE49-F238E27FC236}">
              <a16:creationId xmlns:a16="http://schemas.microsoft.com/office/drawing/2014/main" id="{4D8D30AD-7E3D-417F-9DB1-0598D0A33D80}"/>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a:extLst>
            <a:ext uri="{FF2B5EF4-FFF2-40B4-BE49-F238E27FC236}">
              <a16:creationId xmlns:a16="http://schemas.microsoft.com/office/drawing/2014/main" id="{8B13B7BD-6044-424E-9A94-354BA23A97AB}"/>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a:extLst>
            <a:ext uri="{FF2B5EF4-FFF2-40B4-BE49-F238E27FC236}">
              <a16:creationId xmlns:a16="http://schemas.microsoft.com/office/drawing/2014/main" id="{A6FCD797-9BF9-4AC8-A188-BF440F25AB17}"/>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a:extLst>
            <a:ext uri="{FF2B5EF4-FFF2-40B4-BE49-F238E27FC236}">
              <a16:creationId xmlns:a16="http://schemas.microsoft.com/office/drawing/2014/main" id="{FCAC4689-BC37-4A79-A2A7-F6D5523AC7A6}"/>
            </a:ext>
          </a:extLst>
        </xdr:cNvPr>
        <xdr:cNvCxnSpPr/>
      </xdr:nvCxnSpPr>
      <xdr:spPr>
        <a:xfrm>
          <a:off x="11210925" y="1408475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726" name="テキスト ボックス 725">
          <a:extLst>
            <a:ext uri="{FF2B5EF4-FFF2-40B4-BE49-F238E27FC236}">
              <a16:creationId xmlns:a16="http://schemas.microsoft.com/office/drawing/2014/main" id="{85FB71B8-4418-4518-86ED-FB6296E1A62B}"/>
            </a:ext>
          </a:extLst>
        </xdr:cNvPr>
        <xdr:cNvSpPr txBox="1"/>
      </xdr:nvSpPr>
      <xdr:spPr>
        <a:xfrm>
          <a:off x="10845966"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a:extLst>
            <a:ext uri="{FF2B5EF4-FFF2-40B4-BE49-F238E27FC236}">
              <a16:creationId xmlns:a16="http://schemas.microsoft.com/office/drawing/2014/main" id="{2C6B64C0-27E4-478A-8CEE-0D62D74816B5}"/>
            </a:ext>
          </a:extLst>
        </xdr:cNvPr>
        <xdr:cNvCxnSpPr/>
      </xdr:nvCxnSpPr>
      <xdr:spPr>
        <a:xfrm>
          <a:off x="11210925" y="137740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a:extLst>
            <a:ext uri="{FF2B5EF4-FFF2-40B4-BE49-F238E27FC236}">
              <a16:creationId xmlns:a16="http://schemas.microsoft.com/office/drawing/2014/main" id="{1484CB4B-3413-42B4-B238-89E099A9EA40}"/>
            </a:ext>
          </a:extLst>
        </xdr:cNvPr>
        <xdr:cNvSpPr txBox="1"/>
      </xdr:nvSpPr>
      <xdr:spPr>
        <a:xfrm>
          <a:off x="10845966"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a:extLst>
            <a:ext uri="{FF2B5EF4-FFF2-40B4-BE49-F238E27FC236}">
              <a16:creationId xmlns:a16="http://schemas.microsoft.com/office/drawing/2014/main" id="{A8821DDF-78E3-4D4A-9891-90553A5AA20E}"/>
            </a:ext>
          </a:extLst>
        </xdr:cNvPr>
        <xdr:cNvCxnSpPr/>
      </xdr:nvCxnSpPr>
      <xdr:spPr>
        <a:xfrm>
          <a:off x="11210925" y="1346653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a:extLst>
            <a:ext uri="{FF2B5EF4-FFF2-40B4-BE49-F238E27FC236}">
              <a16:creationId xmlns:a16="http://schemas.microsoft.com/office/drawing/2014/main" id="{8F313F1D-8FD7-4722-BE54-FB0C2DFE0E00}"/>
            </a:ext>
          </a:extLst>
        </xdr:cNvPr>
        <xdr:cNvSpPr txBox="1"/>
      </xdr:nvSpPr>
      <xdr:spPr>
        <a:xfrm>
          <a:off x="10845966"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a:extLst>
            <a:ext uri="{FF2B5EF4-FFF2-40B4-BE49-F238E27FC236}">
              <a16:creationId xmlns:a16="http://schemas.microsoft.com/office/drawing/2014/main" id="{EFBE2D90-ADBC-4690-97D8-4B15CC42BE22}"/>
            </a:ext>
          </a:extLst>
        </xdr:cNvPr>
        <xdr:cNvCxnSpPr/>
      </xdr:nvCxnSpPr>
      <xdr:spPr>
        <a:xfrm>
          <a:off x="11210925" y="1316536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a:extLst>
            <a:ext uri="{FF2B5EF4-FFF2-40B4-BE49-F238E27FC236}">
              <a16:creationId xmlns:a16="http://schemas.microsoft.com/office/drawing/2014/main" id="{0F58A5B3-6829-404A-9BE3-1E4F6C76352F}"/>
            </a:ext>
          </a:extLst>
        </xdr:cNvPr>
        <xdr:cNvSpPr txBox="1"/>
      </xdr:nvSpPr>
      <xdr:spPr>
        <a:xfrm>
          <a:off x="10845966"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a:extLst>
            <a:ext uri="{FF2B5EF4-FFF2-40B4-BE49-F238E27FC236}">
              <a16:creationId xmlns:a16="http://schemas.microsoft.com/office/drawing/2014/main" id="{5B846D22-F7E4-4BCE-A86C-A6B2E1FB804F}"/>
            </a:ext>
          </a:extLst>
        </xdr:cNvPr>
        <xdr:cNvCxnSpPr/>
      </xdr:nvCxnSpPr>
      <xdr:spPr>
        <a:xfrm>
          <a:off x="11210925" y="1285784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a:extLst>
            <a:ext uri="{FF2B5EF4-FFF2-40B4-BE49-F238E27FC236}">
              <a16:creationId xmlns:a16="http://schemas.microsoft.com/office/drawing/2014/main" id="{F114A907-B5C0-4ED8-8FBA-163DDA464E31}"/>
            </a:ext>
          </a:extLst>
        </xdr:cNvPr>
        <xdr:cNvSpPr txBox="1"/>
      </xdr:nvSpPr>
      <xdr:spPr>
        <a:xfrm>
          <a:off x="10845966"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a:extLst>
            <a:ext uri="{FF2B5EF4-FFF2-40B4-BE49-F238E27FC236}">
              <a16:creationId xmlns:a16="http://schemas.microsoft.com/office/drawing/2014/main" id="{393578F9-D1CF-4C9F-9E81-D0295E0D2C8E}"/>
            </a:ext>
          </a:extLst>
        </xdr:cNvPr>
        <xdr:cNvCxnSpPr/>
      </xdr:nvCxnSpPr>
      <xdr:spPr>
        <a:xfrm>
          <a:off x="11210925" y="1254714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736" name="テキスト ボックス 735">
          <a:extLst>
            <a:ext uri="{FF2B5EF4-FFF2-40B4-BE49-F238E27FC236}">
              <a16:creationId xmlns:a16="http://schemas.microsoft.com/office/drawing/2014/main" id="{A1D06961-1475-45C2-9DDF-9C015EF6E06A}"/>
            </a:ext>
          </a:extLst>
        </xdr:cNvPr>
        <xdr:cNvSpPr txBox="1"/>
      </xdr:nvSpPr>
      <xdr:spPr>
        <a:xfrm>
          <a:off x="10845966"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B2B0F3D6-4C60-4DE5-B2AB-061E016403C1}"/>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8" name="テキスト ボックス 737">
          <a:extLst>
            <a:ext uri="{FF2B5EF4-FFF2-40B4-BE49-F238E27FC236}">
              <a16:creationId xmlns:a16="http://schemas.microsoft.com/office/drawing/2014/main" id="{1FF98ABF-2B30-40CA-A8CA-92B16BA08C28}"/>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児童館】&#10;有形固定資産減価償却率グラフ枠">
          <a:extLst>
            <a:ext uri="{FF2B5EF4-FFF2-40B4-BE49-F238E27FC236}">
              <a16:creationId xmlns:a16="http://schemas.microsoft.com/office/drawing/2014/main" id="{D4434C02-395F-40EE-B013-BA6AF60A61EF}"/>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86</xdr:row>
      <xdr:rowOff>93618</xdr:rowOff>
    </xdr:to>
    <xdr:cxnSp macro="">
      <xdr:nvCxnSpPr>
        <xdr:cNvPr id="740" name="直線コネクタ 739">
          <a:extLst>
            <a:ext uri="{FF2B5EF4-FFF2-40B4-BE49-F238E27FC236}">
              <a16:creationId xmlns:a16="http://schemas.microsoft.com/office/drawing/2014/main" id="{83A14861-DF65-4F98-B025-F56BA993EE8D}"/>
            </a:ext>
          </a:extLst>
        </xdr:cNvPr>
        <xdr:cNvCxnSpPr/>
      </xdr:nvCxnSpPr>
      <xdr:spPr>
        <a:xfrm flipV="1">
          <a:off x="14696439" y="12498070"/>
          <a:ext cx="0" cy="1521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405111" cy="259045"/>
    <xdr:sp macro="" textlink="">
      <xdr:nvSpPr>
        <xdr:cNvPr id="741" name="【児童館】&#10;有形固定資産減価償却率最小値テキスト">
          <a:extLst>
            <a:ext uri="{FF2B5EF4-FFF2-40B4-BE49-F238E27FC236}">
              <a16:creationId xmlns:a16="http://schemas.microsoft.com/office/drawing/2014/main" id="{8509BA23-F964-4844-A8DF-ABC933E1950F}"/>
            </a:ext>
          </a:extLst>
        </xdr:cNvPr>
        <xdr:cNvSpPr txBox="1"/>
      </xdr:nvSpPr>
      <xdr:spPr>
        <a:xfrm>
          <a:off x="14735175" y="140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742" name="直線コネクタ 741">
          <a:extLst>
            <a:ext uri="{FF2B5EF4-FFF2-40B4-BE49-F238E27FC236}">
              <a16:creationId xmlns:a16="http://schemas.microsoft.com/office/drawing/2014/main" id="{402E4FD3-C313-4F15-8467-25F4FB0A255E}"/>
            </a:ext>
          </a:extLst>
        </xdr:cNvPr>
        <xdr:cNvCxnSpPr/>
      </xdr:nvCxnSpPr>
      <xdr:spPr>
        <a:xfrm>
          <a:off x="14611350" y="1401916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743" name="【児童館】&#10;有形固定資産減価償却率最大値テキスト">
          <a:extLst>
            <a:ext uri="{FF2B5EF4-FFF2-40B4-BE49-F238E27FC236}">
              <a16:creationId xmlns:a16="http://schemas.microsoft.com/office/drawing/2014/main" id="{2D780E42-4C9F-4A77-8A88-603DBCE1B402}"/>
            </a:ext>
          </a:extLst>
        </xdr:cNvPr>
        <xdr:cNvSpPr txBox="1"/>
      </xdr:nvSpPr>
      <xdr:spPr>
        <a:xfrm>
          <a:off x="14735175" y="1228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744" name="直線コネクタ 743">
          <a:extLst>
            <a:ext uri="{FF2B5EF4-FFF2-40B4-BE49-F238E27FC236}">
              <a16:creationId xmlns:a16="http://schemas.microsoft.com/office/drawing/2014/main" id="{A69AD51D-6D2D-405F-A199-DCABB05DCE53}"/>
            </a:ext>
          </a:extLst>
        </xdr:cNvPr>
        <xdr:cNvCxnSpPr/>
      </xdr:nvCxnSpPr>
      <xdr:spPr>
        <a:xfrm>
          <a:off x="14611350" y="124980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745" name="【児童館】&#10;有形固定資産減価償却率平均値テキスト">
          <a:extLst>
            <a:ext uri="{FF2B5EF4-FFF2-40B4-BE49-F238E27FC236}">
              <a16:creationId xmlns:a16="http://schemas.microsoft.com/office/drawing/2014/main" id="{FF10B866-0FCE-4EFD-BC8A-5AB5A37F43C9}"/>
            </a:ext>
          </a:extLst>
        </xdr:cNvPr>
        <xdr:cNvSpPr txBox="1"/>
      </xdr:nvSpPr>
      <xdr:spPr>
        <a:xfrm>
          <a:off x="14735175" y="1301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746" name="フローチャート: 判断 745">
          <a:extLst>
            <a:ext uri="{FF2B5EF4-FFF2-40B4-BE49-F238E27FC236}">
              <a16:creationId xmlns:a16="http://schemas.microsoft.com/office/drawing/2014/main" id="{E4E0D2F6-52D0-4F6A-92A8-9C0AEA15AEC6}"/>
            </a:ext>
          </a:extLst>
        </xdr:cNvPr>
        <xdr:cNvSpPr/>
      </xdr:nvSpPr>
      <xdr:spPr>
        <a:xfrm>
          <a:off x="14649450" y="13163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31387</xdr:rowOff>
    </xdr:from>
    <xdr:to>
      <xdr:col>81</xdr:col>
      <xdr:colOff>101600</xdr:colOff>
      <xdr:row>81</xdr:row>
      <xdr:rowOff>132987</xdr:rowOff>
    </xdr:to>
    <xdr:sp macro="" textlink="">
      <xdr:nvSpPr>
        <xdr:cNvPr id="747" name="フローチャート: 判断 746">
          <a:extLst>
            <a:ext uri="{FF2B5EF4-FFF2-40B4-BE49-F238E27FC236}">
              <a16:creationId xmlns:a16="http://schemas.microsoft.com/office/drawing/2014/main" id="{0FD3FE51-2A32-43D8-BF57-42DB79A35B3C}"/>
            </a:ext>
          </a:extLst>
        </xdr:cNvPr>
        <xdr:cNvSpPr/>
      </xdr:nvSpPr>
      <xdr:spPr>
        <a:xfrm>
          <a:off x="13887450" y="1314413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748" name="フローチャート: 判断 747">
          <a:extLst>
            <a:ext uri="{FF2B5EF4-FFF2-40B4-BE49-F238E27FC236}">
              <a16:creationId xmlns:a16="http://schemas.microsoft.com/office/drawing/2014/main" id="{2AE3F72F-EF6A-4924-B13E-2468C11D516F}"/>
            </a:ext>
          </a:extLst>
        </xdr:cNvPr>
        <xdr:cNvSpPr/>
      </xdr:nvSpPr>
      <xdr:spPr>
        <a:xfrm>
          <a:off x="13096875" y="1314413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166914</xdr:rowOff>
    </xdr:from>
    <xdr:to>
      <xdr:col>72</xdr:col>
      <xdr:colOff>38100</xdr:colOff>
      <xdr:row>81</xdr:row>
      <xdr:rowOff>97064</xdr:rowOff>
    </xdr:to>
    <xdr:sp macro="" textlink="">
      <xdr:nvSpPr>
        <xdr:cNvPr id="749" name="フローチャート: 判断 748">
          <a:extLst>
            <a:ext uri="{FF2B5EF4-FFF2-40B4-BE49-F238E27FC236}">
              <a16:creationId xmlns:a16="http://schemas.microsoft.com/office/drawing/2014/main" id="{96279787-C70C-45C6-892B-5A16F19AD2DA}"/>
            </a:ext>
          </a:extLst>
        </xdr:cNvPr>
        <xdr:cNvSpPr/>
      </xdr:nvSpPr>
      <xdr:spPr>
        <a:xfrm>
          <a:off x="12296775" y="131177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163649</xdr:rowOff>
    </xdr:from>
    <xdr:to>
      <xdr:col>67</xdr:col>
      <xdr:colOff>101600</xdr:colOff>
      <xdr:row>81</xdr:row>
      <xdr:rowOff>93799</xdr:rowOff>
    </xdr:to>
    <xdr:sp macro="" textlink="">
      <xdr:nvSpPr>
        <xdr:cNvPr id="750" name="フローチャート: 判断 749">
          <a:extLst>
            <a:ext uri="{FF2B5EF4-FFF2-40B4-BE49-F238E27FC236}">
              <a16:creationId xmlns:a16="http://schemas.microsoft.com/office/drawing/2014/main" id="{40EE57B3-5C2D-4398-9CFC-715921DC5E4C}"/>
            </a:ext>
          </a:extLst>
        </xdr:cNvPr>
        <xdr:cNvSpPr/>
      </xdr:nvSpPr>
      <xdr:spPr>
        <a:xfrm>
          <a:off x="11487150" y="131144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A0F29F72-540F-42D7-82B7-D02C46D290B9}"/>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A842C517-AD30-4C07-AA70-788A9622436A}"/>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9CEDB91E-16F3-4F9B-805A-DC2F23EF025A}"/>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FE5E45D7-D32B-4B89-96C4-F3CB172367F4}"/>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C751834B-730B-42B0-9336-C1F70382F5EA}"/>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28121</xdr:rowOff>
    </xdr:from>
    <xdr:to>
      <xdr:col>85</xdr:col>
      <xdr:colOff>177800</xdr:colOff>
      <xdr:row>85</xdr:row>
      <xdr:rowOff>129721</xdr:rowOff>
    </xdr:to>
    <xdr:sp macro="" textlink="">
      <xdr:nvSpPr>
        <xdr:cNvPr id="756" name="楕円 755">
          <a:extLst>
            <a:ext uri="{FF2B5EF4-FFF2-40B4-BE49-F238E27FC236}">
              <a16:creationId xmlns:a16="http://schemas.microsoft.com/office/drawing/2014/main" id="{906A2872-FAEF-4480-AF0D-EEF4537382C6}"/>
            </a:ext>
          </a:extLst>
        </xdr:cNvPr>
        <xdr:cNvSpPr/>
      </xdr:nvSpPr>
      <xdr:spPr>
        <a:xfrm>
          <a:off x="14649450" y="137949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6548</xdr:rowOff>
    </xdr:from>
    <xdr:ext cx="405111" cy="259045"/>
    <xdr:sp macro="" textlink="">
      <xdr:nvSpPr>
        <xdr:cNvPr id="757" name="【児童館】&#10;有形固定資産減価償却率該当値テキスト">
          <a:extLst>
            <a:ext uri="{FF2B5EF4-FFF2-40B4-BE49-F238E27FC236}">
              <a16:creationId xmlns:a16="http://schemas.microsoft.com/office/drawing/2014/main" id="{E117A420-7A22-4C05-84A6-0412B585DF09}"/>
            </a:ext>
          </a:extLst>
        </xdr:cNvPr>
        <xdr:cNvSpPr txBox="1"/>
      </xdr:nvSpPr>
      <xdr:spPr>
        <a:xfrm>
          <a:off x="14735175" y="13773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11793</xdr:rowOff>
    </xdr:from>
    <xdr:to>
      <xdr:col>81</xdr:col>
      <xdr:colOff>101600</xdr:colOff>
      <xdr:row>85</xdr:row>
      <xdr:rowOff>113393</xdr:rowOff>
    </xdr:to>
    <xdr:sp macro="" textlink="">
      <xdr:nvSpPr>
        <xdr:cNvPr id="758" name="楕円 757">
          <a:extLst>
            <a:ext uri="{FF2B5EF4-FFF2-40B4-BE49-F238E27FC236}">
              <a16:creationId xmlns:a16="http://schemas.microsoft.com/office/drawing/2014/main" id="{58A23ABC-107C-4A14-8331-1BFD441F1325}"/>
            </a:ext>
          </a:extLst>
        </xdr:cNvPr>
        <xdr:cNvSpPr/>
      </xdr:nvSpPr>
      <xdr:spPr>
        <a:xfrm>
          <a:off x="13887450" y="1377224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62593</xdr:rowOff>
    </xdr:from>
    <xdr:to>
      <xdr:col>85</xdr:col>
      <xdr:colOff>127000</xdr:colOff>
      <xdr:row>85</xdr:row>
      <xdr:rowOff>78921</xdr:rowOff>
    </xdr:to>
    <xdr:cxnSp macro="">
      <xdr:nvCxnSpPr>
        <xdr:cNvPr id="759" name="直線コネクタ 758">
          <a:extLst>
            <a:ext uri="{FF2B5EF4-FFF2-40B4-BE49-F238E27FC236}">
              <a16:creationId xmlns:a16="http://schemas.microsoft.com/office/drawing/2014/main" id="{9FAA51D1-2671-4E17-B90A-D01CB20E093C}"/>
            </a:ext>
          </a:extLst>
        </xdr:cNvPr>
        <xdr:cNvCxnSpPr/>
      </xdr:nvCxnSpPr>
      <xdr:spPr>
        <a:xfrm>
          <a:off x="13935075" y="13829393"/>
          <a:ext cx="762000"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160382</xdr:rowOff>
    </xdr:from>
    <xdr:to>
      <xdr:col>76</xdr:col>
      <xdr:colOff>165100</xdr:colOff>
      <xdr:row>85</xdr:row>
      <xdr:rowOff>90532</xdr:rowOff>
    </xdr:to>
    <xdr:sp macro="" textlink="">
      <xdr:nvSpPr>
        <xdr:cNvPr id="760" name="楕円 759">
          <a:extLst>
            <a:ext uri="{FF2B5EF4-FFF2-40B4-BE49-F238E27FC236}">
              <a16:creationId xmlns:a16="http://schemas.microsoft.com/office/drawing/2014/main" id="{997BB800-93EB-40BD-80CF-0D589A2BEFB6}"/>
            </a:ext>
          </a:extLst>
        </xdr:cNvPr>
        <xdr:cNvSpPr/>
      </xdr:nvSpPr>
      <xdr:spPr>
        <a:xfrm>
          <a:off x="13096875" y="1376525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39732</xdr:rowOff>
    </xdr:from>
    <xdr:to>
      <xdr:col>81</xdr:col>
      <xdr:colOff>50800</xdr:colOff>
      <xdr:row>85</xdr:row>
      <xdr:rowOff>62593</xdr:rowOff>
    </xdr:to>
    <xdr:cxnSp macro="">
      <xdr:nvCxnSpPr>
        <xdr:cNvPr id="761" name="直線コネクタ 760">
          <a:extLst>
            <a:ext uri="{FF2B5EF4-FFF2-40B4-BE49-F238E27FC236}">
              <a16:creationId xmlns:a16="http://schemas.microsoft.com/office/drawing/2014/main" id="{E353DCD2-295A-4D8C-866D-CC76F38FB13E}"/>
            </a:ext>
          </a:extLst>
        </xdr:cNvPr>
        <xdr:cNvCxnSpPr/>
      </xdr:nvCxnSpPr>
      <xdr:spPr>
        <a:xfrm>
          <a:off x="13144500" y="13803357"/>
          <a:ext cx="790575"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127726</xdr:rowOff>
    </xdr:from>
    <xdr:to>
      <xdr:col>72</xdr:col>
      <xdr:colOff>38100</xdr:colOff>
      <xdr:row>85</xdr:row>
      <xdr:rowOff>57876</xdr:rowOff>
    </xdr:to>
    <xdr:sp macro="" textlink="">
      <xdr:nvSpPr>
        <xdr:cNvPr id="762" name="楕円 761">
          <a:extLst>
            <a:ext uri="{FF2B5EF4-FFF2-40B4-BE49-F238E27FC236}">
              <a16:creationId xmlns:a16="http://schemas.microsoft.com/office/drawing/2014/main" id="{9A298785-9161-43C3-B6D6-7A8AA5EB49B3}"/>
            </a:ext>
          </a:extLst>
        </xdr:cNvPr>
        <xdr:cNvSpPr/>
      </xdr:nvSpPr>
      <xdr:spPr>
        <a:xfrm>
          <a:off x="12296775" y="1372625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7076</xdr:rowOff>
    </xdr:from>
    <xdr:to>
      <xdr:col>76</xdr:col>
      <xdr:colOff>114300</xdr:colOff>
      <xdr:row>85</xdr:row>
      <xdr:rowOff>39732</xdr:rowOff>
    </xdr:to>
    <xdr:cxnSp macro="">
      <xdr:nvCxnSpPr>
        <xdr:cNvPr id="763" name="直線コネクタ 762">
          <a:extLst>
            <a:ext uri="{FF2B5EF4-FFF2-40B4-BE49-F238E27FC236}">
              <a16:creationId xmlns:a16="http://schemas.microsoft.com/office/drawing/2014/main" id="{5BE803EA-AE35-4886-9947-DC021C1D9F2D}"/>
            </a:ext>
          </a:extLst>
        </xdr:cNvPr>
        <xdr:cNvCxnSpPr/>
      </xdr:nvCxnSpPr>
      <xdr:spPr>
        <a:xfrm>
          <a:off x="12344400" y="13773876"/>
          <a:ext cx="800100" cy="2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68943</xdr:rowOff>
    </xdr:from>
    <xdr:to>
      <xdr:col>67</xdr:col>
      <xdr:colOff>101600</xdr:colOff>
      <xdr:row>84</xdr:row>
      <xdr:rowOff>170543</xdr:rowOff>
    </xdr:to>
    <xdr:sp macro="" textlink="">
      <xdr:nvSpPr>
        <xdr:cNvPr id="764" name="楕円 763">
          <a:extLst>
            <a:ext uri="{FF2B5EF4-FFF2-40B4-BE49-F238E27FC236}">
              <a16:creationId xmlns:a16="http://schemas.microsoft.com/office/drawing/2014/main" id="{58217F46-95B1-41D6-A713-9388B10E90B6}"/>
            </a:ext>
          </a:extLst>
        </xdr:cNvPr>
        <xdr:cNvSpPr/>
      </xdr:nvSpPr>
      <xdr:spPr>
        <a:xfrm>
          <a:off x="11487150" y="1366746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119743</xdr:rowOff>
    </xdr:from>
    <xdr:to>
      <xdr:col>71</xdr:col>
      <xdr:colOff>177800</xdr:colOff>
      <xdr:row>85</xdr:row>
      <xdr:rowOff>7076</xdr:rowOff>
    </xdr:to>
    <xdr:cxnSp macro="">
      <xdr:nvCxnSpPr>
        <xdr:cNvPr id="765" name="直線コネクタ 764">
          <a:extLst>
            <a:ext uri="{FF2B5EF4-FFF2-40B4-BE49-F238E27FC236}">
              <a16:creationId xmlns:a16="http://schemas.microsoft.com/office/drawing/2014/main" id="{D2DC9017-F03E-4D38-850F-8E608167A30C}"/>
            </a:ext>
          </a:extLst>
        </xdr:cNvPr>
        <xdr:cNvCxnSpPr/>
      </xdr:nvCxnSpPr>
      <xdr:spPr>
        <a:xfrm>
          <a:off x="11534775" y="13724618"/>
          <a:ext cx="809625" cy="4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149514</xdr:rowOff>
    </xdr:from>
    <xdr:ext cx="405111" cy="259045"/>
    <xdr:sp macro="" textlink="">
      <xdr:nvSpPr>
        <xdr:cNvPr id="766" name="n_1aveValue【児童館】&#10;有形固定資産減価償却率">
          <a:extLst>
            <a:ext uri="{FF2B5EF4-FFF2-40B4-BE49-F238E27FC236}">
              <a16:creationId xmlns:a16="http://schemas.microsoft.com/office/drawing/2014/main" id="{39C592D1-52E2-4801-8263-5EA75EA7D8EC}"/>
            </a:ext>
          </a:extLst>
        </xdr:cNvPr>
        <xdr:cNvSpPr txBox="1"/>
      </xdr:nvSpPr>
      <xdr:spPr>
        <a:xfrm>
          <a:off x="13745219" y="12941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149514</xdr:rowOff>
    </xdr:from>
    <xdr:ext cx="405111" cy="259045"/>
    <xdr:sp macro="" textlink="">
      <xdr:nvSpPr>
        <xdr:cNvPr id="767" name="n_2aveValue【児童館】&#10;有形固定資産減価償却率">
          <a:extLst>
            <a:ext uri="{FF2B5EF4-FFF2-40B4-BE49-F238E27FC236}">
              <a16:creationId xmlns:a16="http://schemas.microsoft.com/office/drawing/2014/main" id="{5F7C6600-5757-478B-9745-AE59021842D6}"/>
            </a:ext>
          </a:extLst>
        </xdr:cNvPr>
        <xdr:cNvSpPr txBox="1"/>
      </xdr:nvSpPr>
      <xdr:spPr>
        <a:xfrm>
          <a:off x="12964169" y="12941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113591</xdr:rowOff>
    </xdr:from>
    <xdr:ext cx="405111" cy="259045"/>
    <xdr:sp macro="" textlink="">
      <xdr:nvSpPr>
        <xdr:cNvPr id="768" name="n_3aveValue【児童館】&#10;有形固定資産減価償却率">
          <a:extLst>
            <a:ext uri="{FF2B5EF4-FFF2-40B4-BE49-F238E27FC236}">
              <a16:creationId xmlns:a16="http://schemas.microsoft.com/office/drawing/2014/main" id="{398011E7-A38A-4A8F-8710-141D170AE806}"/>
            </a:ext>
          </a:extLst>
        </xdr:cNvPr>
        <xdr:cNvSpPr txBox="1"/>
      </xdr:nvSpPr>
      <xdr:spPr>
        <a:xfrm>
          <a:off x="12164069" y="1290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110326</xdr:rowOff>
    </xdr:from>
    <xdr:ext cx="405111" cy="259045"/>
    <xdr:sp macro="" textlink="">
      <xdr:nvSpPr>
        <xdr:cNvPr id="769" name="n_4aveValue【児童館】&#10;有形固定資産減価償却率">
          <a:extLst>
            <a:ext uri="{FF2B5EF4-FFF2-40B4-BE49-F238E27FC236}">
              <a16:creationId xmlns:a16="http://schemas.microsoft.com/office/drawing/2014/main" id="{B4B17931-C478-4832-A1F8-C8C7F530C184}"/>
            </a:ext>
          </a:extLst>
        </xdr:cNvPr>
        <xdr:cNvSpPr txBox="1"/>
      </xdr:nvSpPr>
      <xdr:spPr>
        <a:xfrm>
          <a:off x="11354444" y="1289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104520</xdr:rowOff>
    </xdr:from>
    <xdr:ext cx="405111" cy="259045"/>
    <xdr:sp macro="" textlink="">
      <xdr:nvSpPr>
        <xdr:cNvPr id="770" name="n_1mainValue【児童館】&#10;有形固定資産減価償却率">
          <a:extLst>
            <a:ext uri="{FF2B5EF4-FFF2-40B4-BE49-F238E27FC236}">
              <a16:creationId xmlns:a16="http://schemas.microsoft.com/office/drawing/2014/main" id="{E7C68FA7-1DC6-45D9-8BD9-2BDFEBC1663F}"/>
            </a:ext>
          </a:extLst>
        </xdr:cNvPr>
        <xdr:cNvSpPr txBox="1"/>
      </xdr:nvSpPr>
      <xdr:spPr>
        <a:xfrm>
          <a:off x="13745219" y="138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81659</xdr:rowOff>
    </xdr:from>
    <xdr:ext cx="405111" cy="259045"/>
    <xdr:sp macro="" textlink="">
      <xdr:nvSpPr>
        <xdr:cNvPr id="771" name="n_2mainValue【児童館】&#10;有形固定資産減価償却率">
          <a:extLst>
            <a:ext uri="{FF2B5EF4-FFF2-40B4-BE49-F238E27FC236}">
              <a16:creationId xmlns:a16="http://schemas.microsoft.com/office/drawing/2014/main" id="{227918E5-2607-4A4D-9FA5-486B84C88800}"/>
            </a:ext>
          </a:extLst>
        </xdr:cNvPr>
        <xdr:cNvSpPr txBox="1"/>
      </xdr:nvSpPr>
      <xdr:spPr>
        <a:xfrm>
          <a:off x="12964169" y="13848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49003</xdr:rowOff>
    </xdr:from>
    <xdr:ext cx="405111" cy="259045"/>
    <xdr:sp macro="" textlink="">
      <xdr:nvSpPr>
        <xdr:cNvPr id="772" name="n_3mainValue【児童館】&#10;有形固定資産減価償却率">
          <a:extLst>
            <a:ext uri="{FF2B5EF4-FFF2-40B4-BE49-F238E27FC236}">
              <a16:creationId xmlns:a16="http://schemas.microsoft.com/office/drawing/2014/main" id="{D143DDE2-720C-4A95-B4C9-CBBE2060B0B3}"/>
            </a:ext>
          </a:extLst>
        </xdr:cNvPr>
        <xdr:cNvSpPr txBox="1"/>
      </xdr:nvSpPr>
      <xdr:spPr>
        <a:xfrm>
          <a:off x="12164069" y="138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161670</xdr:rowOff>
    </xdr:from>
    <xdr:ext cx="405111" cy="259045"/>
    <xdr:sp macro="" textlink="">
      <xdr:nvSpPr>
        <xdr:cNvPr id="773" name="n_4mainValue【児童館】&#10;有形固定資産減価償却率">
          <a:extLst>
            <a:ext uri="{FF2B5EF4-FFF2-40B4-BE49-F238E27FC236}">
              <a16:creationId xmlns:a16="http://schemas.microsoft.com/office/drawing/2014/main" id="{68628113-3AC3-4784-9271-2F45F1159E1D}"/>
            </a:ext>
          </a:extLst>
        </xdr:cNvPr>
        <xdr:cNvSpPr txBox="1"/>
      </xdr:nvSpPr>
      <xdr:spPr>
        <a:xfrm>
          <a:off x="11354444" y="13766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id="{061F9946-1D29-471F-BCEC-1D365573147B}"/>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id="{909A8BF8-9EA0-4B66-BD16-6AFD3F72E12A}"/>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id="{B5CCFD99-CF66-4436-9C02-73264F15CD02}"/>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id="{9277AF02-D2E9-4194-AA83-ADD7E698AB10}"/>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id="{0FE25E78-9146-4DC6-8EDE-9134886E8B4B}"/>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id="{83A67564-EAAE-4675-BF62-C330D91C27EA}"/>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id="{D85C1A94-B7AB-4B11-9A0B-D45C12196A77}"/>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id="{B740F9DB-55DD-4B19-A067-B4AC6DC3B8F8}"/>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id="{A7F30755-98D4-4622-B111-61D6E42B9029}"/>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id="{0CC8D971-95AA-4B87-A21A-DDE107147F73}"/>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a:extLst>
            <a:ext uri="{FF2B5EF4-FFF2-40B4-BE49-F238E27FC236}">
              <a16:creationId xmlns:a16="http://schemas.microsoft.com/office/drawing/2014/main" id="{A969E53C-36AC-4DB7-B7BE-47C494D16A40}"/>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a:extLst>
            <a:ext uri="{FF2B5EF4-FFF2-40B4-BE49-F238E27FC236}">
              <a16:creationId xmlns:a16="http://schemas.microsoft.com/office/drawing/2014/main" id="{CB5FB730-11B8-447C-988E-79F84FA01245}"/>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a:extLst>
            <a:ext uri="{FF2B5EF4-FFF2-40B4-BE49-F238E27FC236}">
              <a16:creationId xmlns:a16="http://schemas.microsoft.com/office/drawing/2014/main" id="{30F0F824-AD5F-432D-888D-7F8B6E060E90}"/>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a:extLst>
            <a:ext uri="{FF2B5EF4-FFF2-40B4-BE49-F238E27FC236}">
              <a16:creationId xmlns:a16="http://schemas.microsoft.com/office/drawing/2014/main" id="{2F2F9FDE-A627-4205-86F9-B3763071254A}"/>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a:extLst>
            <a:ext uri="{FF2B5EF4-FFF2-40B4-BE49-F238E27FC236}">
              <a16:creationId xmlns:a16="http://schemas.microsoft.com/office/drawing/2014/main" id="{937BE696-B9A9-4A3C-8D01-B4A23F1ECC7B}"/>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a:extLst>
            <a:ext uri="{FF2B5EF4-FFF2-40B4-BE49-F238E27FC236}">
              <a16:creationId xmlns:a16="http://schemas.microsoft.com/office/drawing/2014/main" id="{ADB8AC10-3F83-45E4-85CE-BBCE741A607D}"/>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a:extLst>
            <a:ext uri="{FF2B5EF4-FFF2-40B4-BE49-F238E27FC236}">
              <a16:creationId xmlns:a16="http://schemas.microsoft.com/office/drawing/2014/main" id="{E549CFB6-7113-4DE2-B7A1-62DFE331D5F1}"/>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a:extLst>
            <a:ext uri="{FF2B5EF4-FFF2-40B4-BE49-F238E27FC236}">
              <a16:creationId xmlns:a16="http://schemas.microsoft.com/office/drawing/2014/main" id="{9A4D3AA6-82BA-4981-83C9-0EF9F02758F0}"/>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a:extLst>
            <a:ext uri="{FF2B5EF4-FFF2-40B4-BE49-F238E27FC236}">
              <a16:creationId xmlns:a16="http://schemas.microsoft.com/office/drawing/2014/main" id="{E3981E8F-09D1-4E4F-87F2-AB3509A21EDB}"/>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a:extLst>
            <a:ext uri="{FF2B5EF4-FFF2-40B4-BE49-F238E27FC236}">
              <a16:creationId xmlns:a16="http://schemas.microsoft.com/office/drawing/2014/main" id="{CE69AECE-4FA3-46C5-A82D-0BC1AC324BD1}"/>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a:extLst>
            <a:ext uri="{FF2B5EF4-FFF2-40B4-BE49-F238E27FC236}">
              <a16:creationId xmlns:a16="http://schemas.microsoft.com/office/drawing/2014/main" id="{2AD81E2C-C47D-46A4-91BA-CA0A43AE1A24}"/>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a:extLst>
            <a:ext uri="{FF2B5EF4-FFF2-40B4-BE49-F238E27FC236}">
              <a16:creationId xmlns:a16="http://schemas.microsoft.com/office/drawing/2014/main" id="{F0A71A18-880F-4EB7-B7F9-1226E5743B5E}"/>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児童館】&#10;一人当たり面積グラフ枠">
          <a:extLst>
            <a:ext uri="{FF2B5EF4-FFF2-40B4-BE49-F238E27FC236}">
              <a16:creationId xmlns:a16="http://schemas.microsoft.com/office/drawing/2014/main" id="{D6AD37D9-EE3D-46EE-84B9-FDA55349DCFF}"/>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797" name="直線コネクタ 796">
          <a:extLst>
            <a:ext uri="{FF2B5EF4-FFF2-40B4-BE49-F238E27FC236}">
              <a16:creationId xmlns:a16="http://schemas.microsoft.com/office/drawing/2014/main" id="{22B3D74B-C8B3-47D5-8D08-3DD7A87611C9}"/>
            </a:ext>
          </a:extLst>
        </xdr:cNvPr>
        <xdr:cNvCxnSpPr/>
      </xdr:nvCxnSpPr>
      <xdr:spPr>
        <a:xfrm flipV="1">
          <a:off x="19954239" y="127825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98" name="【児童館】&#10;一人当たり面積最小値テキスト">
          <a:extLst>
            <a:ext uri="{FF2B5EF4-FFF2-40B4-BE49-F238E27FC236}">
              <a16:creationId xmlns:a16="http://schemas.microsoft.com/office/drawing/2014/main" id="{09C17E14-F8F2-40A7-BF37-E12992357402}"/>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99" name="直線コネクタ 798">
          <a:extLst>
            <a:ext uri="{FF2B5EF4-FFF2-40B4-BE49-F238E27FC236}">
              <a16:creationId xmlns:a16="http://schemas.microsoft.com/office/drawing/2014/main" id="{E48F1EBC-43ED-43B0-9C2F-87993D4BD82B}"/>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0" name="【児童館】&#10;一人当たり面積最大値テキスト">
          <a:extLst>
            <a:ext uri="{FF2B5EF4-FFF2-40B4-BE49-F238E27FC236}">
              <a16:creationId xmlns:a16="http://schemas.microsoft.com/office/drawing/2014/main" id="{C257A85A-C9B8-405B-81D8-D19AAB28B5F5}"/>
            </a:ext>
          </a:extLst>
        </xdr:cNvPr>
        <xdr:cNvSpPr txBox="1"/>
      </xdr:nvSpPr>
      <xdr:spPr>
        <a:xfrm>
          <a:off x="19992975" y="1257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1" name="直線コネクタ 800">
          <a:extLst>
            <a:ext uri="{FF2B5EF4-FFF2-40B4-BE49-F238E27FC236}">
              <a16:creationId xmlns:a16="http://schemas.microsoft.com/office/drawing/2014/main" id="{9E0E97F2-48DA-4B66-9772-4FCF7872263B}"/>
            </a:ext>
          </a:extLst>
        </xdr:cNvPr>
        <xdr:cNvCxnSpPr/>
      </xdr:nvCxnSpPr>
      <xdr:spPr>
        <a:xfrm>
          <a:off x="19878675" y="127825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2" name="【児童館】&#10;一人当たり面積平均値テキスト">
          <a:extLst>
            <a:ext uri="{FF2B5EF4-FFF2-40B4-BE49-F238E27FC236}">
              <a16:creationId xmlns:a16="http://schemas.microsoft.com/office/drawing/2014/main" id="{820D0E28-63E3-40CD-A6B5-A86FE90596AE}"/>
            </a:ext>
          </a:extLst>
        </xdr:cNvPr>
        <xdr:cNvSpPr txBox="1"/>
      </xdr:nvSpPr>
      <xdr:spPr>
        <a:xfrm>
          <a:off x="19992975" y="1323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3" name="フローチャート: 判断 802">
          <a:extLst>
            <a:ext uri="{FF2B5EF4-FFF2-40B4-BE49-F238E27FC236}">
              <a16:creationId xmlns:a16="http://schemas.microsoft.com/office/drawing/2014/main" id="{E2380C91-A3FE-4AE3-852D-F3F3AE064613}"/>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804" name="フローチャート: 判断 803">
          <a:extLst>
            <a:ext uri="{FF2B5EF4-FFF2-40B4-BE49-F238E27FC236}">
              <a16:creationId xmlns:a16="http://schemas.microsoft.com/office/drawing/2014/main" id="{ECA8A523-4DC2-4F9E-BDE6-5CF8F23D46A6}"/>
            </a:ext>
          </a:extLst>
        </xdr:cNvPr>
        <xdr:cNvSpPr/>
      </xdr:nvSpPr>
      <xdr:spPr>
        <a:xfrm>
          <a:off x="19154775" y="133826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5" name="フローチャート: 判断 804">
          <a:extLst>
            <a:ext uri="{FF2B5EF4-FFF2-40B4-BE49-F238E27FC236}">
              <a16:creationId xmlns:a16="http://schemas.microsoft.com/office/drawing/2014/main" id="{D0CE7AB7-7037-4BBB-9E62-4004E4C52A0C}"/>
            </a:ext>
          </a:extLst>
        </xdr:cNvPr>
        <xdr:cNvSpPr/>
      </xdr:nvSpPr>
      <xdr:spPr>
        <a:xfrm>
          <a:off x="18345150" y="134207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6" name="フローチャート: 判断 805">
          <a:extLst>
            <a:ext uri="{FF2B5EF4-FFF2-40B4-BE49-F238E27FC236}">
              <a16:creationId xmlns:a16="http://schemas.microsoft.com/office/drawing/2014/main" id="{B661D28F-C2E7-48E5-B850-F00391AAD6B4}"/>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807" name="フローチャート: 判断 806">
          <a:extLst>
            <a:ext uri="{FF2B5EF4-FFF2-40B4-BE49-F238E27FC236}">
              <a16:creationId xmlns:a16="http://schemas.microsoft.com/office/drawing/2014/main" id="{8F831845-9580-4BBF-9420-E6935262A2A9}"/>
            </a:ext>
          </a:extLst>
        </xdr:cNvPr>
        <xdr:cNvSpPr/>
      </xdr:nvSpPr>
      <xdr:spPr>
        <a:xfrm>
          <a:off x="167544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9F4464B0-BECD-47B7-8FD7-F1A5F42F165C}"/>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5B5EDD73-9E4C-440D-A475-A40CEB65BCF3}"/>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229A0C9F-491A-4671-A8B1-EABC07816467}"/>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44E1EEE8-8E5C-40F0-BAFE-005F016D5A10}"/>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CD4F4FC1-6EBC-4901-91DA-33F1C28383A1}"/>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813" name="楕円 812">
          <a:extLst>
            <a:ext uri="{FF2B5EF4-FFF2-40B4-BE49-F238E27FC236}">
              <a16:creationId xmlns:a16="http://schemas.microsoft.com/office/drawing/2014/main" id="{8CDD0FB6-3769-4618-8D32-318400B77ABD}"/>
            </a:ext>
          </a:extLst>
        </xdr:cNvPr>
        <xdr:cNvSpPr/>
      </xdr:nvSpPr>
      <xdr:spPr>
        <a:xfrm>
          <a:off x="19897725" y="137445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814" name="【児童館】&#10;一人当たり面積該当値テキスト">
          <a:extLst>
            <a:ext uri="{FF2B5EF4-FFF2-40B4-BE49-F238E27FC236}">
              <a16:creationId xmlns:a16="http://schemas.microsoft.com/office/drawing/2014/main" id="{62C7319E-86DE-48E7-9F4C-9754C88E4A78}"/>
            </a:ext>
          </a:extLst>
        </xdr:cNvPr>
        <xdr:cNvSpPr txBox="1"/>
      </xdr:nvSpPr>
      <xdr:spPr>
        <a:xfrm>
          <a:off x="19992975" y="1372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815" name="楕円 814">
          <a:extLst>
            <a:ext uri="{FF2B5EF4-FFF2-40B4-BE49-F238E27FC236}">
              <a16:creationId xmlns:a16="http://schemas.microsoft.com/office/drawing/2014/main" id="{B46A8E05-2E71-4E47-A79D-7E4400540014}"/>
            </a:ext>
          </a:extLst>
        </xdr:cNvPr>
        <xdr:cNvSpPr/>
      </xdr:nvSpPr>
      <xdr:spPr>
        <a:xfrm>
          <a:off x="19154775" y="137445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816" name="直線コネクタ 815">
          <a:extLst>
            <a:ext uri="{FF2B5EF4-FFF2-40B4-BE49-F238E27FC236}">
              <a16:creationId xmlns:a16="http://schemas.microsoft.com/office/drawing/2014/main" id="{5D0FD0E8-4B06-4304-B5CE-7CC213ED3A7A}"/>
            </a:ext>
          </a:extLst>
        </xdr:cNvPr>
        <xdr:cNvCxnSpPr/>
      </xdr:nvCxnSpPr>
      <xdr:spPr>
        <a:xfrm>
          <a:off x="19202400" y="137826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817" name="楕円 816">
          <a:extLst>
            <a:ext uri="{FF2B5EF4-FFF2-40B4-BE49-F238E27FC236}">
              <a16:creationId xmlns:a16="http://schemas.microsoft.com/office/drawing/2014/main" id="{624E5A82-0664-4948-80FE-B24E4EEAB1EB}"/>
            </a:ext>
          </a:extLst>
        </xdr:cNvPr>
        <xdr:cNvSpPr/>
      </xdr:nvSpPr>
      <xdr:spPr>
        <a:xfrm>
          <a:off x="18345150" y="137445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818" name="直線コネクタ 817">
          <a:extLst>
            <a:ext uri="{FF2B5EF4-FFF2-40B4-BE49-F238E27FC236}">
              <a16:creationId xmlns:a16="http://schemas.microsoft.com/office/drawing/2014/main" id="{44D0EB92-0292-4ED0-A423-F4FFF1369BFC}"/>
            </a:ext>
          </a:extLst>
        </xdr:cNvPr>
        <xdr:cNvCxnSpPr/>
      </xdr:nvCxnSpPr>
      <xdr:spPr>
        <a:xfrm>
          <a:off x="18392775" y="137826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819" name="楕円 818">
          <a:extLst>
            <a:ext uri="{FF2B5EF4-FFF2-40B4-BE49-F238E27FC236}">
              <a16:creationId xmlns:a16="http://schemas.microsoft.com/office/drawing/2014/main" id="{8B65C82C-B9B3-4A28-B18E-84722EF12873}"/>
            </a:ext>
          </a:extLst>
        </xdr:cNvPr>
        <xdr:cNvSpPr/>
      </xdr:nvSpPr>
      <xdr:spPr>
        <a:xfrm>
          <a:off x="17554575" y="137445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820" name="直線コネクタ 819">
          <a:extLst>
            <a:ext uri="{FF2B5EF4-FFF2-40B4-BE49-F238E27FC236}">
              <a16:creationId xmlns:a16="http://schemas.microsoft.com/office/drawing/2014/main" id="{1313245D-45A6-417F-87F2-487818B2AF7A}"/>
            </a:ext>
          </a:extLst>
        </xdr:cNvPr>
        <xdr:cNvCxnSpPr/>
      </xdr:nvCxnSpPr>
      <xdr:spPr>
        <a:xfrm>
          <a:off x="17602200" y="137826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821" name="楕円 820">
          <a:extLst>
            <a:ext uri="{FF2B5EF4-FFF2-40B4-BE49-F238E27FC236}">
              <a16:creationId xmlns:a16="http://schemas.microsoft.com/office/drawing/2014/main" id="{C87B8D7B-D969-4FC4-B749-48959C864135}"/>
            </a:ext>
          </a:extLst>
        </xdr:cNvPr>
        <xdr:cNvSpPr/>
      </xdr:nvSpPr>
      <xdr:spPr>
        <a:xfrm>
          <a:off x="16754475" y="137445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19050</xdr:rowOff>
    </xdr:to>
    <xdr:cxnSp macro="">
      <xdr:nvCxnSpPr>
        <xdr:cNvPr id="822" name="直線コネクタ 821">
          <a:extLst>
            <a:ext uri="{FF2B5EF4-FFF2-40B4-BE49-F238E27FC236}">
              <a16:creationId xmlns:a16="http://schemas.microsoft.com/office/drawing/2014/main" id="{3C9F6C18-7EFD-4F83-9645-758F9110BDF3}"/>
            </a:ext>
          </a:extLst>
        </xdr:cNvPr>
        <xdr:cNvCxnSpPr/>
      </xdr:nvCxnSpPr>
      <xdr:spPr>
        <a:xfrm>
          <a:off x="16802100" y="137826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823" name="n_1aveValue【児童館】&#10;一人当たり面積">
          <a:extLst>
            <a:ext uri="{FF2B5EF4-FFF2-40B4-BE49-F238E27FC236}">
              <a16:creationId xmlns:a16="http://schemas.microsoft.com/office/drawing/2014/main" id="{BC54F995-D245-41E5-909E-F8808FBC79EF}"/>
            </a:ext>
          </a:extLst>
        </xdr:cNvPr>
        <xdr:cNvSpPr txBox="1"/>
      </xdr:nvSpPr>
      <xdr:spPr>
        <a:xfrm>
          <a:off x="18983402"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4" name="n_2aveValue【児童館】&#10;一人当たり面積">
          <a:extLst>
            <a:ext uri="{FF2B5EF4-FFF2-40B4-BE49-F238E27FC236}">
              <a16:creationId xmlns:a16="http://schemas.microsoft.com/office/drawing/2014/main" id="{4FD9AE7F-4A51-4A49-B3E4-B99B1A080A9F}"/>
            </a:ext>
          </a:extLst>
        </xdr:cNvPr>
        <xdr:cNvSpPr txBox="1"/>
      </xdr:nvSpPr>
      <xdr:spPr>
        <a:xfrm>
          <a:off x="181833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5" name="n_3aveValue【児童館】&#10;一人当たり面積">
          <a:extLst>
            <a:ext uri="{FF2B5EF4-FFF2-40B4-BE49-F238E27FC236}">
              <a16:creationId xmlns:a16="http://schemas.microsoft.com/office/drawing/2014/main" id="{DEA0831A-CEE0-426A-B050-2B98A84C132A}"/>
            </a:ext>
          </a:extLst>
        </xdr:cNvPr>
        <xdr:cNvSpPr txBox="1"/>
      </xdr:nvSpPr>
      <xdr:spPr>
        <a:xfrm>
          <a:off x="173832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826" name="n_4aveValue【児童館】&#10;一人当たり面積">
          <a:extLst>
            <a:ext uri="{FF2B5EF4-FFF2-40B4-BE49-F238E27FC236}">
              <a16:creationId xmlns:a16="http://schemas.microsoft.com/office/drawing/2014/main" id="{6839E235-356C-4776-B16E-B021E27D1C1C}"/>
            </a:ext>
          </a:extLst>
        </xdr:cNvPr>
        <xdr:cNvSpPr txBox="1"/>
      </xdr:nvSpPr>
      <xdr:spPr>
        <a:xfrm>
          <a:off x="16592627"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827" name="n_1mainValue【児童館】&#10;一人当たり面積">
          <a:extLst>
            <a:ext uri="{FF2B5EF4-FFF2-40B4-BE49-F238E27FC236}">
              <a16:creationId xmlns:a16="http://schemas.microsoft.com/office/drawing/2014/main" id="{6570340C-A9B3-4BCD-94C9-3C4ECA8F0C72}"/>
            </a:ext>
          </a:extLst>
        </xdr:cNvPr>
        <xdr:cNvSpPr txBox="1"/>
      </xdr:nvSpPr>
      <xdr:spPr>
        <a:xfrm>
          <a:off x="18983402"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828" name="n_2mainValue【児童館】&#10;一人当たり面積">
          <a:extLst>
            <a:ext uri="{FF2B5EF4-FFF2-40B4-BE49-F238E27FC236}">
              <a16:creationId xmlns:a16="http://schemas.microsoft.com/office/drawing/2014/main" id="{9E982740-5E4F-4D59-AB6D-DB951F663916}"/>
            </a:ext>
          </a:extLst>
        </xdr:cNvPr>
        <xdr:cNvSpPr txBox="1"/>
      </xdr:nvSpPr>
      <xdr:spPr>
        <a:xfrm>
          <a:off x="18183302"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829" name="n_3mainValue【児童館】&#10;一人当たり面積">
          <a:extLst>
            <a:ext uri="{FF2B5EF4-FFF2-40B4-BE49-F238E27FC236}">
              <a16:creationId xmlns:a16="http://schemas.microsoft.com/office/drawing/2014/main" id="{D3A72123-670B-410B-B961-5F488965D5D3}"/>
            </a:ext>
          </a:extLst>
        </xdr:cNvPr>
        <xdr:cNvSpPr txBox="1"/>
      </xdr:nvSpPr>
      <xdr:spPr>
        <a:xfrm>
          <a:off x="17383202"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830" name="n_4mainValue【児童館】&#10;一人当たり面積">
          <a:extLst>
            <a:ext uri="{FF2B5EF4-FFF2-40B4-BE49-F238E27FC236}">
              <a16:creationId xmlns:a16="http://schemas.microsoft.com/office/drawing/2014/main" id="{533A7402-7880-4264-84D9-F4FA029DA9E1}"/>
            </a:ext>
          </a:extLst>
        </xdr:cNvPr>
        <xdr:cNvSpPr txBox="1"/>
      </xdr:nvSpPr>
      <xdr:spPr>
        <a:xfrm>
          <a:off x="16592627"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a:extLst>
            <a:ext uri="{FF2B5EF4-FFF2-40B4-BE49-F238E27FC236}">
              <a16:creationId xmlns:a16="http://schemas.microsoft.com/office/drawing/2014/main" id="{0E37CEA3-18DC-4554-83CE-8C05CAAE8BF1}"/>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a:extLst>
            <a:ext uri="{FF2B5EF4-FFF2-40B4-BE49-F238E27FC236}">
              <a16:creationId xmlns:a16="http://schemas.microsoft.com/office/drawing/2014/main" id="{073ED119-987A-4AEE-A211-6548DF963233}"/>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a:extLst>
            <a:ext uri="{FF2B5EF4-FFF2-40B4-BE49-F238E27FC236}">
              <a16:creationId xmlns:a16="http://schemas.microsoft.com/office/drawing/2014/main" id="{A4C7DEB3-97AD-4108-B798-F0B0215684AE}"/>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a:extLst>
            <a:ext uri="{FF2B5EF4-FFF2-40B4-BE49-F238E27FC236}">
              <a16:creationId xmlns:a16="http://schemas.microsoft.com/office/drawing/2014/main" id="{65C82CF0-320B-4FED-86FF-6A18C522EDB4}"/>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a:extLst>
            <a:ext uri="{FF2B5EF4-FFF2-40B4-BE49-F238E27FC236}">
              <a16:creationId xmlns:a16="http://schemas.microsoft.com/office/drawing/2014/main" id="{8FF43D15-CDF4-4AEF-8E9D-89E1723BFBFE}"/>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a:extLst>
            <a:ext uri="{FF2B5EF4-FFF2-40B4-BE49-F238E27FC236}">
              <a16:creationId xmlns:a16="http://schemas.microsoft.com/office/drawing/2014/main" id="{37698EF5-9FE9-4B7E-95FF-617B1D4B4440}"/>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a:extLst>
            <a:ext uri="{FF2B5EF4-FFF2-40B4-BE49-F238E27FC236}">
              <a16:creationId xmlns:a16="http://schemas.microsoft.com/office/drawing/2014/main" id="{22CB029A-6861-417F-B9C1-D39B4C15355C}"/>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a:extLst>
            <a:ext uri="{FF2B5EF4-FFF2-40B4-BE49-F238E27FC236}">
              <a16:creationId xmlns:a16="http://schemas.microsoft.com/office/drawing/2014/main" id="{D2D4CA42-626A-4EAC-8CAB-465023AA150C}"/>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a:extLst>
            <a:ext uri="{FF2B5EF4-FFF2-40B4-BE49-F238E27FC236}">
              <a16:creationId xmlns:a16="http://schemas.microsoft.com/office/drawing/2014/main" id="{091AB280-77FC-4C62-990C-346BA2967837}"/>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a:extLst>
            <a:ext uri="{FF2B5EF4-FFF2-40B4-BE49-F238E27FC236}">
              <a16:creationId xmlns:a16="http://schemas.microsoft.com/office/drawing/2014/main" id="{DE4604AF-0DCF-4087-A225-2EF8B3B4FA25}"/>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49C13BBE-A81A-4DF3-AAEF-E68DA1A740B9}"/>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2" name="直線コネクタ 841">
          <a:extLst>
            <a:ext uri="{FF2B5EF4-FFF2-40B4-BE49-F238E27FC236}">
              <a16:creationId xmlns:a16="http://schemas.microsoft.com/office/drawing/2014/main" id="{D453B6C3-E114-4584-B466-4388AA5C202C}"/>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3" name="テキスト ボックス 842">
          <a:extLst>
            <a:ext uri="{FF2B5EF4-FFF2-40B4-BE49-F238E27FC236}">
              <a16:creationId xmlns:a16="http://schemas.microsoft.com/office/drawing/2014/main" id="{B899CF6D-A956-4F0A-985F-0232EE7ECE5F}"/>
            </a:ext>
          </a:extLst>
        </xdr:cNvPr>
        <xdr:cNvSpPr txBox="1"/>
      </xdr:nvSpPr>
      <xdr:spPr>
        <a:xfrm>
          <a:off x="107945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4" name="直線コネクタ 843">
          <a:extLst>
            <a:ext uri="{FF2B5EF4-FFF2-40B4-BE49-F238E27FC236}">
              <a16:creationId xmlns:a16="http://schemas.microsoft.com/office/drawing/2014/main" id="{82A55B3E-69BA-4497-A97C-8F065F8478B8}"/>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5" name="テキスト ボックス 844">
          <a:extLst>
            <a:ext uri="{FF2B5EF4-FFF2-40B4-BE49-F238E27FC236}">
              <a16:creationId xmlns:a16="http://schemas.microsoft.com/office/drawing/2014/main" id="{522DCE5D-2D0A-4AF6-8F0D-9E1ABBA01938}"/>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6" name="直線コネクタ 845">
          <a:extLst>
            <a:ext uri="{FF2B5EF4-FFF2-40B4-BE49-F238E27FC236}">
              <a16:creationId xmlns:a16="http://schemas.microsoft.com/office/drawing/2014/main" id="{81054498-7A07-4225-8A8F-2B3B4AF17408}"/>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7" name="テキスト ボックス 846">
          <a:extLst>
            <a:ext uri="{FF2B5EF4-FFF2-40B4-BE49-F238E27FC236}">
              <a16:creationId xmlns:a16="http://schemas.microsoft.com/office/drawing/2014/main" id="{F80C0788-3340-4754-A876-22B06C37AF4D}"/>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8" name="直線コネクタ 847">
          <a:extLst>
            <a:ext uri="{FF2B5EF4-FFF2-40B4-BE49-F238E27FC236}">
              <a16:creationId xmlns:a16="http://schemas.microsoft.com/office/drawing/2014/main" id="{92B4BE9B-6168-4E22-BC03-479F34782C76}"/>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9" name="テキスト ボックス 848">
          <a:extLst>
            <a:ext uri="{FF2B5EF4-FFF2-40B4-BE49-F238E27FC236}">
              <a16:creationId xmlns:a16="http://schemas.microsoft.com/office/drawing/2014/main" id="{DCDE92CE-5DF0-42F4-8D38-1DD6F2D77649}"/>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0" name="直線コネクタ 849">
          <a:extLst>
            <a:ext uri="{FF2B5EF4-FFF2-40B4-BE49-F238E27FC236}">
              <a16:creationId xmlns:a16="http://schemas.microsoft.com/office/drawing/2014/main" id="{80D5CAAF-68C8-44C1-8B0F-3D285CF4A78F}"/>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1" name="テキスト ボックス 850">
          <a:extLst>
            <a:ext uri="{FF2B5EF4-FFF2-40B4-BE49-F238E27FC236}">
              <a16:creationId xmlns:a16="http://schemas.microsoft.com/office/drawing/2014/main" id="{7A58DFE4-7574-438E-B2AD-8F6EBC0C9856}"/>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a:extLst>
            <a:ext uri="{FF2B5EF4-FFF2-40B4-BE49-F238E27FC236}">
              <a16:creationId xmlns:a16="http://schemas.microsoft.com/office/drawing/2014/main" id="{DC89AA6D-31E3-479E-B951-B1663242E958}"/>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3" name="テキスト ボックス 852">
          <a:extLst>
            <a:ext uri="{FF2B5EF4-FFF2-40B4-BE49-F238E27FC236}">
              <a16:creationId xmlns:a16="http://schemas.microsoft.com/office/drawing/2014/main" id="{8205F2D7-7999-4F12-92A7-1388D9139AF2}"/>
            </a:ext>
          </a:extLst>
        </xdr:cNvPr>
        <xdr:cNvSpPr txBox="1"/>
      </xdr:nvSpPr>
      <xdr:spPr>
        <a:xfrm>
          <a:off x="109037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4" name="【公民館】&#10;有形固定資産減価償却率グラフ枠">
          <a:extLst>
            <a:ext uri="{FF2B5EF4-FFF2-40B4-BE49-F238E27FC236}">
              <a16:creationId xmlns:a16="http://schemas.microsoft.com/office/drawing/2014/main" id="{6AC00766-5CE9-42A0-ABE1-F9D2D636D1A2}"/>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57150</xdr:rowOff>
    </xdr:from>
    <xdr:to>
      <xdr:col>85</xdr:col>
      <xdr:colOff>126364</xdr:colOff>
      <xdr:row>107</xdr:row>
      <xdr:rowOff>59055</xdr:rowOff>
    </xdr:to>
    <xdr:cxnSp macro="">
      <xdr:nvCxnSpPr>
        <xdr:cNvPr id="855" name="直線コネクタ 854">
          <a:extLst>
            <a:ext uri="{FF2B5EF4-FFF2-40B4-BE49-F238E27FC236}">
              <a16:creationId xmlns:a16="http://schemas.microsoft.com/office/drawing/2014/main" id="{51D07E5E-806C-4E03-82EB-9A0F8958F066}"/>
            </a:ext>
          </a:extLst>
        </xdr:cNvPr>
        <xdr:cNvCxnSpPr/>
      </xdr:nvCxnSpPr>
      <xdr:spPr>
        <a:xfrm flipV="1">
          <a:off x="14696439" y="16411575"/>
          <a:ext cx="0" cy="97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62882</xdr:rowOff>
    </xdr:from>
    <xdr:ext cx="405111" cy="259045"/>
    <xdr:sp macro="" textlink="">
      <xdr:nvSpPr>
        <xdr:cNvPr id="856" name="【公民館】&#10;有形固定資産減価償却率最小値テキスト">
          <a:extLst>
            <a:ext uri="{FF2B5EF4-FFF2-40B4-BE49-F238E27FC236}">
              <a16:creationId xmlns:a16="http://schemas.microsoft.com/office/drawing/2014/main" id="{2BCAACC8-AED0-46AB-975D-B36197DB7888}"/>
            </a:ext>
          </a:extLst>
        </xdr:cNvPr>
        <xdr:cNvSpPr txBox="1"/>
      </xdr:nvSpPr>
      <xdr:spPr>
        <a:xfrm>
          <a:off x="14735175" y="1739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59055</xdr:rowOff>
    </xdr:from>
    <xdr:to>
      <xdr:col>86</xdr:col>
      <xdr:colOff>25400</xdr:colOff>
      <xdr:row>107</xdr:row>
      <xdr:rowOff>59055</xdr:rowOff>
    </xdr:to>
    <xdr:cxnSp macro="">
      <xdr:nvCxnSpPr>
        <xdr:cNvPr id="857" name="直線コネクタ 856">
          <a:extLst>
            <a:ext uri="{FF2B5EF4-FFF2-40B4-BE49-F238E27FC236}">
              <a16:creationId xmlns:a16="http://schemas.microsoft.com/office/drawing/2014/main" id="{4D85F91F-3966-4800-9952-2484939A9E63}"/>
            </a:ext>
          </a:extLst>
        </xdr:cNvPr>
        <xdr:cNvCxnSpPr/>
      </xdr:nvCxnSpPr>
      <xdr:spPr>
        <a:xfrm>
          <a:off x="14611350" y="173850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3827</xdr:rowOff>
    </xdr:from>
    <xdr:ext cx="405111" cy="259045"/>
    <xdr:sp macro="" textlink="">
      <xdr:nvSpPr>
        <xdr:cNvPr id="858" name="【公民館】&#10;有形固定資産減価償却率最大値テキスト">
          <a:extLst>
            <a:ext uri="{FF2B5EF4-FFF2-40B4-BE49-F238E27FC236}">
              <a16:creationId xmlns:a16="http://schemas.microsoft.com/office/drawing/2014/main" id="{2C5CB8BF-4E2D-4D3C-8ED5-275A869C81DC}"/>
            </a:ext>
          </a:extLst>
        </xdr:cNvPr>
        <xdr:cNvSpPr txBox="1"/>
      </xdr:nvSpPr>
      <xdr:spPr>
        <a:xfrm>
          <a:off x="14735175" y="1619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859" name="直線コネクタ 858">
          <a:extLst>
            <a:ext uri="{FF2B5EF4-FFF2-40B4-BE49-F238E27FC236}">
              <a16:creationId xmlns:a16="http://schemas.microsoft.com/office/drawing/2014/main" id="{AA522DC8-0116-4E51-9049-359104D41E9E}"/>
            </a:ext>
          </a:extLst>
        </xdr:cNvPr>
        <xdr:cNvCxnSpPr/>
      </xdr:nvCxnSpPr>
      <xdr:spPr>
        <a:xfrm>
          <a:off x="14611350" y="1641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73041</xdr:rowOff>
    </xdr:from>
    <xdr:ext cx="405111" cy="259045"/>
    <xdr:sp macro="" textlink="">
      <xdr:nvSpPr>
        <xdr:cNvPr id="860" name="【公民館】&#10;有形固定資産減価償却率平均値テキスト">
          <a:extLst>
            <a:ext uri="{FF2B5EF4-FFF2-40B4-BE49-F238E27FC236}">
              <a16:creationId xmlns:a16="http://schemas.microsoft.com/office/drawing/2014/main" id="{665EC3DE-68F6-498E-BC88-D2CE2D8F2CB4}"/>
            </a:ext>
          </a:extLst>
        </xdr:cNvPr>
        <xdr:cNvSpPr txBox="1"/>
      </xdr:nvSpPr>
      <xdr:spPr>
        <a:xfrm>
          <a:off x="14735175" y="1658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50164</xdr:rowOff>
    </xdr:from>
    <xdr:to>
      <xdr:col>85</xdr:col>
      <xdr:colOff>177800</xdr:colOff>
      <xdr:row>103</xdr:row>
      <xdr:rowOff>151764</xdr:rowOff>
    </xdr:to>
    <xdr:sp macro="" textlink="">
      <xdr:nvSpPr>
        <xdr:cNvPr id="861" name="フローチャート: 判断 860">
          <a:extLst>
            <a:ext uri="{FF2B5EF4-FFF2-40B4-BE49-F238E27FC236}">
              <a16:creationId xmlns:a16="http://schemas.microsoft.com/office/drawing/2014/main" id="{E87DA4B9-B20E-4760-A913-C0E3D9C1A673}"/>
            </a:ext>
          </a:extLst>
        </xdr:cNvPr>
        <xdr:cNvSpPr/>
      </xdr:nvSpPr>
      <xdr:spPr>
        <a:xfrm>
          <a:off x="14649450" y="167252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31114</xdr:rowOff>
    </xdr:from>
    <xdr:to>
      <xdr:col>81</xdr:col>
      <xdr:colOff>101600</xdr:colOff>
      <xdr:row>103</xdr:row>
      <xdr:rowOff>132714</xdr:rowOff>
    </xdr:to>
    <xdr:sp macro="" textlink="">
      <xdr:nvSpPr>
        <xdr:cNvPr id="862" name="フローチャート: 判断 861">
          <a:extLst>
            <a:ext uri="{FF2B5EF4-FFF2-40B4-BE49-F238E27FC236}">
              <a16:creationId xmlns:a16="http://schemas.microsoft.com/office/drawing/2014/main" id="{7C4E8C04-C74F-4165-9F9F-1791E277C661}"/>
            </a:ext>
          </a:extLst>
        </xdr:cNvPr>
        <xdr:cNvSpPr/>
      </xdr:nvSpPr>
      <xdr:spPr>
        <a:xfrm>
          <a:off x="13887450" y="167062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6350</xdr:rowOff>
    </xdr:from>
    <xdr:to>
      <xdr:col>76</xdr:col>
      <xdr:colOff>165100</xdr:colOff>
      <xdr:row>103</xdr:row>
      <xdr:rowOff>107950</xdr:rowOff>
    </xdr:to>
    <xdr:sp macro="" textlink="">
      <xdr:nvSpPr>
        <xdr:cNvPr id="863" name="フローチャート: 判断 862">
          <a:extLst>
            <a:ext uri="{FF2B5EF4-FFF2-40B4-BE49-F238E27FC236}">
              <a16:creationId xmlns:a16="http://schemas.microsoft.com/office/drawing/2014/main" id="{11C664CC-C32A-4D22-8115-DB003ED9609D}"/>
            </a:ext>
          </a:extLst>
        </xdr:cNvPr>
        <xdr:cNvSpPr/>
      </xdr:nvSpPr>
      <xdr:spPr>
        <a:xfrm>
          <a:off x="13096875" y="16687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864" name="フローチャート: 判断 863">
          <a:extLst>
            <a:ext uri="{FF2B5EF4-FFF2-40B4-BE49-F238E27FC236}">
              <a16:creationId xmlns:a16="http://schemas.microsoft.com/office/drawing/2014/main" id="{B6859BCA-A192-47D8-AAE7-AB51B36E91B1}"/>
            </a:ext>
          </a:extLst>
        </xdr:cNvPr>
        <xdr:cNvSpPr/>
      </xdr:nvSpPr>
      <xdr:spPr>
        <a:xfrm>
          <a:off x="12296775" y="16687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149225</xdr:rowOff>
    </xdr:from>
    <xdr:to>
      <xdr:col>67</xdr:col>
      <xdr:colOff>101600</xdr:colOff>
      <xdr:row>103</xdr:row>
      <xdr:rowOff>79375</xdr:rowOff>
    </xdr:to>
    <xdr:sp macro="" textlink="">
      <xdr:nvSpPr>
        <xdr:cNvPr id="865" name="フローチャート: 判断 864">
          <a:extLst>
            <a:ext uri="{FF2B5EF4-FFF2-40B4-BE49-F238E27FC236}">
              <a16:creationId xmlns:a16="http://schemas.microsoft.com/office/drawing/2014/main" id="{42661AFB-BF2F-4626-91AA-A9AD25822335}"/>
            </a:ext>
          </a:extLst>
        </xdr:cNvPr>
        <xdr:cNvSpPr/>
      </xdr:nvSpPr>
      <xdr:spPr>
        <a:xfrm>
          <a:off x="11487150" y="166655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A91631F9-494A-4A9F-842B-4755143C236E}"/>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B1BF349A-DB75-47EE-A8A5-437C6CA0FF2E}"/>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F54E9E78-D586-4A1D-9F6F-5DD43D29E215}"/>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BB4529E-4758-4B09-A9C7-ADB04F71870F}"/>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DBA09823-5B06-4DAE-A830-7E3D6A409466}"/>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42545</xdr:rowOff>
    </xdr:from>
    <xdr:to>
      <xdr:col>85</xdr:col>
      <xdr:colOff>177800</xdr:colOff>
      <xdr:row>104</xdr:row>
      <xdr:rowOff>144145</xdr:rowOff>
    </xdr:to>
    <xdr:sp macro="" textlink="">
      <xdr:nvSpPr>
        <xdr:cNvPr id="871" name="楕円 870">
          <a:extLst>
            <a:ext uri="{FF2B5EF4-FFF2-40B4-BE49-F238E27FC236}">
              <a16:creationId xmlns:a16="http://schemas.microsoft.com/office/drawing/2014/main" id="{0AE30CEE-B165-4BB9-9F4E-A9B6982166EA}"/>
            </a:ext>
          </a:extLst>
        </xdr:cNvPr>
        <xdr:cNvSpPr/>
      </xdr:nvSpPr>
      <xdr:spPr>
        <a:xfrm>
          <a:off x="14649450" y="168859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20972</xdr:rowOff>
    </xdr:from>
    <xdr:ext cx="405111" cy="259045"/>
    <xdr:sp macro="" textlink="">
      <xdr:nvSpPr>
        <xdr:cNvPr id="872" name="【公民館】&#10;有形固定資産減価償却率該当値テキスト">
          <a:extLst>
            <a:ext uri="{FF2B5EF4-FFF2-40B4-BE49-F238E27FC236}">
              <a16:creationId xmlns:a16="http://schemas.microsoft.com/office/drawing/2014/main" id="{8D29C2B0-981B-4444-9DE0-39865E5B1704}"/>
            </a:ext>
          </a:extLst>
        </xdr:cNvPr>
        <xdr:cNvSpPr txBox="1"/>
      </xdr:nvSpPr>
      <xdr:spPr>
        <a:xfrm>
          <a:off x="14735175" y="1686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23495</xdr:rowOff>
    </xdr:from>
    <xdr:to>
      <xdr:col>81</xdr:col>
      <xdr:colOff>101600</xdr:colOff>
      <xdr:row>104</xdr:row>
      <xdr:rowOff>125095</xdr:rowOff>
    </xdr:to>
    <xdr:sp macro="" textlink="">
      <xdr:nvSpPr>
        <xdr:cNvPr id="873" name="楕円 872">
          <a:extLst>
            <a:ext uri="{FF2B5EF4-FFF2-40B4-BE49-F238E27FC236}">
              <a16:creationId xmlns:a16="http://schemas.microsoft.com/office/drawing/2014/main" id="{3E5D39B7-88AA-4365-9F38-C8622EAF939C}"/>
            </a:ext>
          </a:extLst>
        </xdr:cNvPr>
        <xdr:cNvSpPr/>
      </xdr:nvSpPr>
      <xdr:spPr>
        <a:xfrm>
          <a:off x="13887450" y="168668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74295</xdr:rowOff>
    </xdr:from>
    <xdr:to>
      <xdr:col>85</xdr:col>
      <xdr:colOff>127000</xdr:colOff>
      <xdr:row>104</xdr:row>
      <xdr:rowOff>93345</xdr:rowOff>
    </xdr:to>
    <xdr:cxnSp macro="">
      <xdr:nvCxnSpPr>
        <xdr:cNvPr id="874" name="直線コネクタ 873">
          <a:extLst>
            <a:ext uri="{FF2B5EF4-FFF2-40B4-BE49-F238E27FC236}">
              <a16:creationId xmlns:a16="http://schemas.microsoft.com/office/drawing/2014/main" id="{2EC23A72-2BD1-4204-AA0B-A78EC3A1F336}"/>
            </a:ext>
          </a:extLst>
        </xdr:cNvPr>
        <xdr:cNvCxnSpPr/>
      </xdr:nvCxnSpPr>
      <xdr:spPr>
        <a:xfrm>
          <a:off x="13935075" y="16914495"/>
          <a:ext cx="762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15875</xdr:rowOff>
    </xdr:from>
    <xdr:to>
      <xdr:col>76</xdr:col>
      <xdr:colOff>165100</xdr:colOff>
      <xdr:row>104</xdr:row>
      <xdr:rowOff>117475</xdr:rowOff>
    </xdr:to>
    <xdr:sp macro="" textlink="">
      <xdr:nvSpPr>
        <xdr:cNvPr id="875" name="楕円 874">
          <a:extLst>
            <a:ext uri="{FF2B5EF4-FFF2-40B4-BE49-F238E27FC236}">
              <a16:creationId xmlns:a16="http://schemas.microsoft.com/office/drawing/2014/main" id="{B7C9DA19-BE07-44E1-9BB8-5CDEA842D37A}"/>
            </a:ext>
          </a:extLst>
        </xdr:cNvPr>
        <xdr:cNvSpPr/>
      </xdr:nvSpPr>
      <xdr:spPr>
        <a:xfrm>
          <a:off x="13096875" y="168560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66675</xdr:rowOff>
    </xdr:from>
    <xdr:to>
      <xdr:col>81</xdr:col>
      <xdr:colOff>50800</xdr:colOff>
      <xdr:row>104</xdr:row>
      <xdr:rowOff>74295</xdr:rowOff>
    </xdr:to>
    <xdr:cxnSp macro="">
      <xdr:nvCxnSpPr>
        <xdr:cNvPr id="876" name="直線コネクタ 875">
          <a:extLst>
            <a:ext uri="{FF2B5EF4-FFF2-40B4-BE49-F238E27FC236}">
              <a16:creationId xmlns:a16="http://schemas.microsoft.com/office/drawing/2014/main" id="{9A1BFC1D-49B9-4A27-868D-3C28856CF69D}"/>
            </a:ext>
          </a:extLst>
        </xdr:cNvPr>
        <xdr:cNvCxnSpPr/>
      </xdr:nvCxnSpPr>
      <xdr:spPr>
        <a:xfrm>
          <a:off x="13144500" y="16903700"/>
          <a:ext cx="790575"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877" name="楕円 876">
          <a:extLst>
            <a:ext uri="{FF2B5EF4-FFF2-40B4-BE49-F238E27FC236}">
              <a16:creationId xmlns:a16="http://schemas.microsoft.com/office/drawing/2014/main" id="{A6F86279-70EE-49C6-87D3-454EC8CCF47D}"/>
            </a:ext>
          </a:extLst>
        </xdr:cNvPr>
        <xdr:cNvSpPr/>
      </xdr:nvSpPr>
      <xdr:spPr>
        <a:xfrm>
          <a:off x="12296775" y="1678495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154305</xdr:rowOff>
    </xdr:from>
    <xdr:to>
      <xdr:col>76</xdr:col>
      <xdr:colOff>114300</xdr:colOff>
      <xdr:row>104</xdr:row>
      <xdr:rowOff>66675</xdr:rowOff>
    </xdr:to>
    <xdr:cxnSp macro="">
      <xdr:nvCxnSpPr>
        <xdr:cNvPr id="878" name="直線コネクタ 877">
          <a:extLst>
            <a:ext uri="{FF2B5EF4-FFF2-40B4-BE49-F238E27FC236}">
              <a16:creationId xmlns:a16="http://schemas.microsoft.com/office/drawing/2014/main" id="{E116FCE0-E127-456D-BF1F-989FD094A79D}"/>
            </a:ext>
          </a:extLst>
        </xdr:cNvPr>
        <xdr:cNvCxnSpPr/>
      </xdr:nvCxnSpPr>
      <xdr:spPr>
        <a:xfrm>
          <a:off x="12344400" y="16832580"/>
          <a:ext cx="8001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166370</xdr:rowOff>
    </xdr:from>
    <xdr:to>
      <xdr:col>67</xdr:col>
      <xdr:colOff>101600</xdr:colOff>
      <xdr:row>104</xdr:row>
      <xdr:rowOff>96520</xdr:rowOff>
    </xdr:to>
    <xdr:sp macro="" textlink="">
      <xdr:nvSpPr>
        <xdr:cNvPr id="879" name="楕円 878">
          <a:extLst>
            <a:ext uri="{FF2B5EF4-FFF2-40B4-BE49-F238E27FC236}">
              <a16:creationId xmlns:a16="http://schemas.microsoft.com/office/drawing/2014/main" id="{D67629C8-AB5F-4736-9E64-0A45128B4AD5}"/>
            </a:ext>
          </a:extLst>
        </xdr:cNvPr>
        <xdr:cNvSpPr/>
      </xdr:nvSpPr>
      <xdr:spPr>
        <a:xfrm>
          <a:off x="11487150" y="168414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154305</xdr:rowOff>
    </xdr:from>
    <xdr:to>
      <xdr:col>71</xdr:col>
      <xdr:colOff>177800</xdr:colOff>
      <xdr:row>104</xdr:row>
      <xdr:rowOff>45720</xdr:rowOff>
    </xdr:to>
    <xdr:cxnSp macro="">
      <xdr:nvCxnSpPr>
        <xdr:cNvPr id="880" name="直線コネクタ 879">
          <a:extLst>
            <a:ext uri="{FF2B5EF4-FFF2-40B4-BE49-F238E27FC236}">
              <a16:creationId xmlns:a16="http://schemas.microsoft.com/office/drawing/2014/main" id="{FD1AECE3-634A-482E-A639-531AAAF2D9FC}"/>
            </a:ext>
          </a:extLst>
        </xdr:cNvPr>
        <xdr:cNvCxnSpPr/>
      </xdr:nvCxnSpPr>
      <xdr:spPr>
        <a:xfrm flipV="1">
          <a:off x="11534775" y="16832580"/>
          <a:ext cx="809625"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149241</xdr:rowOff>
    </xdr:from>
    <xdr:ext cx="405111" cy="259045"/>
    <xdr:sp macro="" textlink="">
      <xdr:nvSpPr>
        <xdr:cNvPr id="881" name="n_1aveValue【公民館】&#10;有形固定資産減価償却率">
          <a:extLst>
            <a:ext uri="{FF2B5EF4-FFF2-40B4-BE49-F238E27FC236}">
              <a16:creationId xmlns:a16="http://schemas.microsoft.com/office/drawing/2014/main" id="{02177086-B12B-443C-8726-FCB9C1CCABD5}"/>
            </a:ext>
          </a:extLst>
        </xdr:cNvPr>
        <xdr:cNvSpPr txBox="1"/>
      </xdr:nvSpPr>
      <xdr:spPr>
        <a:xfrm>
          <a:off x="13745219" y="1650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124477</xdr:rowOff>
    </xdr:from>
    <xdr:ext cx="405111" cy="259045"/>
    <xdr:sp macro="" textlink="">
      <xdr:nvSpPr>
        <xdr:cNvPr id="882" name="n_2aveValue【公民館】&#10;有形固定資産減価償却率">
          <a:extLst>
            <a:ext uri="{FF2B5EF4-FFF2-40B4-BE49-F238E27FC236}">
              <a16:creationId xmlns:a16="http://schemas.microsoft.com/office/drawing/2014/main" id="{DEDAC8C1-8429-4CFE-9BA0-7A211DFF4435}"/>
            </a:ext>
          </a:extLst>
        </xdr:cNvPr>
        <xdr:cNvSpPr txBox="1"/>
      </xdr:nvSpPr>
      <xdr:spPr>
        <a:xfrm>
          <a:off x="12964169"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124477</xdr:rowOff>
    </xdr:from>
    <xdr:ext cx="405111" cy="259045"/>
    <xdr:sp macro="" textlink="">
      <xdr:nvSpPr>
        <xdr:cNvPr id="883" name="n_3aveValue【公民館】&#10;有形固定資産減価償却率">
          <a:extLst>
            <a:ext uri="{FF2B5EF4-FFF2-40B4-BE49-F238E27FC236}">
              <a16:creationId xmlns:a16="http://schemas.microsoft.com/office/drawing/2014/main" id="{8234A58C-D18F-48EF-824E-6BCBD0495AF4}"/>
            </a:ext>
          </a:extLst>
        </xdr:cNvPr>
        <xdr:cNvSpPr txBox="1"/>
      </xdr:nvSpPr>
      <xdr:spPr>
        <a:xfrm>
          <a:off x="12164069"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95902</xdr:rowOff>
    </xdr:from>
    <xdr:ext cx="405111" cy="259045"/>
    <xdr:sp macro="" textlink="">
      <xdr:nvSpPr>
        <xdr:cNvPr id="884" name="n_4aveValue【公民館】&#10;有形固定資産減価償却率">
          <a:extLst>
            <a:ext uri="{FF2B5EF4-FFF2-40B4-BE49-F238E27FC236}">
              <a16:creationId xmlns:a16="http://schemas.microsoft.com/office/drawing/2014/main" id="{56CE4547-C8E2-4622-8F51-A8144E7D579C}"/>
            </a:ext>
          </a:extLst>
        </xdr:cNvPr>
        <xdr:cNvSpPr txBox="1"/>
      </xdr:nvSpPr>
      <xdr:spPr>
        <a:xfrm>
          <a:off x="11354444" y="1645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116222</xdr:rowOff>
    </xdr:from>
    <xdr:ext cx="405111" cy="259045"/>
    <xdr:sp macro="" textlink="">
      <xdr:nvSpPr>
        <xdr:cNvPr id="885" name="n_1mainValue【公民館】&#10;有形固定資産減価償却率">
          <a:extLst>
            <a:ext uri="{FF2B5EF4-FFF2-40B4-BE49-F238E27FC236}">
              <a16:creationId xmlns:a16="http://schemas.microsoft.com/office/drawing/2014/main" id="{F3379161-E822-4C5A-9C56-EF832FEDCD93}"/>
            </a:ext>
          </a:extLst>
        </xdr:cNvPr>
        <xdr:cNvSpPr txBox="1"/>
      </xdr:nvSpPr>
      <xdr:spPr>
        <a:xfrm>
          <a:off x="13745219" y="1695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108602</xdr:rowOff>
    </xdr:from>
    <xdr:ext cx="405111" cy="259045"/>
    <xdr:sp macro="" textlink="">
      <xdr:nvSpPr>
        <xdr:cNvPr id="886" name="n_2mainValue【公民館】&#10;有形固定資産減価償却率">
          <a:extLst>
            <a:ext uri="{FF2B5EF4-FFF2-40B4-BE49-F238E27FC236}">
              <a16:creationId xmlns:a16="http://schemas.microsoft.com/office/drawing/2014/main" id="{2744D256-4A3C-46B9-9FD7-04B785B1D51D}"/>
            </a:ext>
          </a:extLst>
        </xdr:cNvPr>
        <xdr:cNvSpPr txBox="1"/>
      </xdr:nvSpPr>
      <xdr:spPr>
        <a:xfrm>
          <a:off x="12964169"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887" name="n_3mainValue【公民館】&#10;有形固定資産減価償却率">
          <a:extLst>
            <a:ext uri="{FF2B5EF4-FFF2-40B4-BE49-F238E27FC236}">
              <a16:creationId xmlns:a16="http://schemas.microsoft.com/office/drawing/2014/main" id="{DBAF8481-F272-48FB-A32F-211C4BE29563}"/>
            </a:ext>
          </a:extLst>
        </xdr:cNvPr>
        <xdr:cNvSpPr txBox="1"/>
      </xdr:nvSpPr>
      <xdr:spPr>
        <a:xfrm>
          <a:off x="12164069" y="1686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87647</xdr:rowOff>
    </xdr:from>
    <xdr:ext cx="405111" cy="259045"/>
    <xdr:sp macro="" textlink="">
      <xdr:nvSpPr>
        <xdr:cNvPr id="888" name="n_4mainValue【公民館】&#10;有形固定資産減価償却率">
          <a:extLst>
            <a:ext uri="{FF2B5EF4-FFF2-40B4-BE49-F238E27FC236}">
              <a16:creationId xmlns:a16="http://schemas.microsoft.com/office/drawing/2014/main" id="{26FBFEB6-A1E8-4F40-92F1-283A002A64E7}"/>
            </a:ext>
          </a:extLst>
        </xdr:cNvPr>
        <xdr:cNvSpPr txBox="1"/>
      </xdr:nvSpPr>
      <xdr:spPr>
        <a:xfrm>
          <a:off x="11354444" y="1692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a:extLst>
            <a:ext uri="{FF2B5EF4-FFF2-40B4-BE49-F238E27FC236}">
              <a16:creationId xmlns:a16="http://schemas.microsoft.com/office/drawing/2014/main" id="{4C67AB82-52A5-4E30-B4BB-F07A67CD850F}"/>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a:extLst>
            <a:ext uri="{FF2B5EF4-FFF2-40B4-BE49-F238E27FC236}">
              <a16:creationId xmlns:a16="http://schemas.microsoft.com/office/drawing/2014/main" id="{2008CF14-0319-4CDA-8CD9-6E7B73945838}"/>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a:extLst>
            <a:ext uri="{FF2B5EF4-FFF2-40B4-BE49-F238E27FC236}">
              <a16:creationId xmlns:a16="http://schemas.microsoft.com/office/drawing/2014/main" id="{E43B2C68-BF70-438A-927D-C8364F5BAB35}"/>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a:extLst>
            <a:ext uri="{FF2B5EF4-FFF2-40B4-BE49-F238E27FC236}">
              <a16:creationId xmlns:a16="http://schemas.microsoft.com/office/drawing/2014/main" id="{F9461FAC-B015-4EC3-B407-B3C10846177D}"/>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a:extLst>
            <a:ext uri="{FF2B5EF4-FFF2-40B4-BE49-F238E27FC236}">
              <a16:creationId xmlns:a16="http://schemas.microsoft.com/office/drawing/2014/main" id="{E330DCE3-5411-4302-98B1-D47877D829AC}"/>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a:extLst>
            <a:ext uri="{FF2B5EF4-FFF2-40B4-BE49-F238E27FC236}">
              <a16:creationId xmlns:a16="http://schemas.microsoft.com/office/drawing/2014/main" id="{86E59299-07B4-4950-854A-282750559D78}"/>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a:extLst>
            <a:ext uri="{FF2B5EF4-FFF2-40B4-BE49-F238E27FC236}">
              <a16:creationId xmlns:a16="http://schemas.microsoft.com/office/drawing/2014/main" id="{FBE46A7A-B04F-49B4-821A-F068A707AF2A}"/>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a:extLst>
            <a:ext uri="{FF2B5EF4-FFF2-40B4-BE49-F238E27FC236}">
              <a16:creationId xmlns:a16="http://schemas.microsoft.com/office/drawing/2014/main" id="{0AD9788E-3AE7-40FA-903C-8E6FEEB98991}"/>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a:extLst>
            <a:ext uri="{FF2B5EF4-FFF2-40B4-BE49-F238E27FC236}">
              <a16:creationId xmlns:a16="http://schemas.microsoft.com/office/drawing/2014/main" id="{1100A412-BB84-4438-94B7-414BC9F26887}"/>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a:extLst>
            <a:ext uri="{FF2B5EF4-FFF2-40B4-BE49-F238E27FC236}">
              <a16:creationId xmlns:a16="http://schemas.microsoft.com/office/drawing/2014/main" id="{06231FBA-2CE1-4958-B009-E466EB211DB0}"/>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9" name="直線コネクタ 898">
          <a:extLst>
            <a:ext uri="{FF2B5EF4-FFF2-40B4-BE49-F238E27FC236}">
              <a16:creationId xmlns:a16="http://schemas.microsoft.com/office/drawing/2014/main" id="{90AEB887-8F6E-4259-A65B-5431C2EE504E}"/>
            </a:ext>
          </a:extLst>
        </xdr:cNvPr>
        <xdr:cNvCxnSpPr/>
      </xdr:nvCxnSpPr>
      <xdr:spPr>
        <a:xfrm>
          <a:off x="164592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0" name="テキスト ボックス 899">
          <a:extLst>
            <a:ext uri="{FF2B5EF4-FFF2-40B4-BE49-F238E27FC236}">
              <a16:creationId xmlns:a16="http://schemas.microsoft.com/office/drawing/2014/main" id="{9078D871-07F3-41CA-88F1-E123807DB842}"/>
            </a:ext>
          </a:extLst>
        </xdr:cNvPr>
        <xdr:cNvSpPr txBox="1"/>
      </xdr:nvSpPr>
      <xdr:spPr>
        <a:xfrm>
          <a:off x="160523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1" name="直線コネクタ 900">
          <a:extLst>
            <a:ext uri="{FF2B5EF4-FFF2-40B4-BE49-F238E27FC236}">
              <a16:creationId xmlns:a16="http://schemas.microsoft.com/office/drawing/2014/main" id="{52445CC4-3134-426B-BAF1-7233819C5729}"/>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2" name="テキスト ボックス 901">
          <a:extLst>
            <a:ext uri="{FF2B5EF4-FFF2-40B4-BE49-F238E27FC236}">
              <a16:creationId xmlns:a16="http://schemas.microsoft.com/office/drawing/2014/main" id="{0161617E-BFDA-4AFD-AC8B-103C1552EEEC}"/>
            </a:ext>
          </a:extLst>
        </xdr:cNvPr>
        <xdr:cNvSpPr txBox="1"/>
      </xdr:nvSpPr>
      <xdr:spPr>
        <a:xfrm>
          <a:off x="16052346"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3" name="直線コネクタ 902">
          <a:extLst>
            <a:ext uri="{FF2B5EF4-FFF2-40B4-BE49-F238E27FC236}">
              <a16:creationId xmlns:a16="http://schemas.microsoft.com/office/drawing/2014/main" id="{722A4AFA-EB8F-45EB-817F-04E06016FB60}"/>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4" name="テキスト ボックス 903">
          <a:extLst>
            <a:ext uri="{FF2B5EF4-FFF2-40B4-BE49-F238E27FC236}">
              <a16:creationId xmlns:a16="http://schemas.microsoft.com/office/drawing/2014/main" id="{77925DE1-1CAE-4389-A9AF-122C59B4F802}"/>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5" name="直線コネクタ 904">
          <a:extLst>
            <a:ext uri="{FF2B5EF4-FFF2-40B4-BE49-F238E27FC236}">
              <a16:creationId xmlns:a16="http://schemas.microsoft.com/office/drawing/2014/main" id="{9C5A3EA4-C4BD-4D28-8B82-2B23A4B0C0E8}"/>
            </a:ext>
          </a:extLst>
        </xdr:cNvPr>
        <xdr:cNvCxnSpPr/>
      </xdr:nvCxnSpPr>
      <xdr:spPr>
        <a:xfrm>
          <a:off x="164592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6" name="テキスト ボックス 905">
          <a:extLst>
            <a:ext uri="{FF2B5EF4-FFF2-40B4-BE49-F238E27FC236}">
              <a16:creationId xmlns:a16="http://schemas.microsoft.com/office/drawing/2014/main" id="{BEAA5D20-AC9B-4EE1-88B5-13E1315AD45F}"/>
            </a:ext>
          </a:extLst>
        </xdr:cNvPr>
        <xdr:cNvSpPr txBox="1"/>
      </xdr:nvSpPr>
      <xdr:spPr>
        <a:xfrm>
          <a:off x="16052346"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7" name="直線コネクタ 906">
          <a:extLst>
            <a:ext uri="{FF2B5EF4-FFF2-40B4-BE49-F238E27FC236}">
              <a16:creationId xmlns:a16="http://schemas.microsoft.com/office/drawing/2014/main" id="{34AA25A2-741C-4CE3-8B47-89BDAA88E713}"/>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8" name="テキスト ボックス 907">
          <a:extLst>
            <a:ext uri="{FF2B5EF4-FFF2-40B4-BE49-F238E27FC236}">
              <a16:creationId xmlns:a16="http://schemas.microsoft.com/office/drawing/2014/main" id="{599E8B92-C64A-4A65-A30B-5415353D6256}"/>
            </a:ext>
          </a:extLst>
        </xdr:cNvPr>
        <xdr:cNvSpPr txBox="1"/>
      </xdr:nvSpPr>
      <xdr:spPr>
        <a:xfrm>
          <a:off x="16052346"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id="{388B9455-BCF6-40D4-BCCF-97940DD0E024}"/>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a:extLst>
            <a:ext uri="{FF2B5EF4-FFF2-40B4-BE49-F238E27FC236}">
              <a16:creationId xmlns:a16="http://schemas.microsoft.com/office/drawing/2014/main" id="{928A786B-AC4E-4DDB-9BD8-BEF8F04A09EE}"/>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公民館】&#10;一人当たり面積グラフ枠">
          <a:extLst>
            <a:ext uri="{FF2B5EF4-FFF2-40B4-BE49-F238E27FC236}">
              <a16:creationId xmlns:a16="http://schemas.microsoft.com/office/drawing/2014/main" id="{E8CCBD18-6D70-4A52-9F2C-C86B13585008}"/>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139700</xdr:rowOff>
    </xdr:to>
    <xdr:cxnSp macro="">
      <xdr:nvCxnSpPr>
        <xdr:cNvPr id="912" name="直線コネクタ 911">
          <a:extLst>
            <a:ext uri="{FF2B5EF4-FFF2-40B4-BE49-F238E27FC236}">
              <a16:creationId xmlns:a16="http://schemas.microsoft.com/office/drawing/2014/main" id="{F660F577-8885-4F5F-B032-F74B98978B75}"/>
            </a:ext>
          </a:extLst>
        </xdr:cNvPr>
        <xdr:cNvCxnSpPr/>
      </xdr:nvCxnSpPr>
      <xdr:spPr>
        <a:xfrm flipV="1">
          <a:off x="19954239" y="1641157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143527</xdr:rowOff>
    </xdr:from>
    <xdr:ext cx="469744" cy="259045"/>
    <xdr:sp macro="" textlink="">
      <xdr:nvSpPr>
        <xdr:cNvPr id="913" name="【公民館】&#10;一人当たり面積最小値テキスト">
          <a:extLst>
            <a:ext uri="{FF2B5EF4-FFF2-40B4-BE49-F238E27FC236}">
              <a16:creationId xmlns:a16="http://schemas.microsoft.com/office/drawing/2014/main" id="{713B6106-A499-4EC9-8F70-AEBC83BBA520}"/>
            </a:ext>
          </a:extLst>
        </xdr:cNvPr>
        <xdr:cNvSpPr txBox="1"/>
      </xdr:nvSpPr>
      <xdr:spPr>
        <a:xfrm>
          <a:off x="19992975" y="1762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139700</xdr:rowOff>
    </xdr:from>
    <xdr:to>
      <xdr:col>116</xdr:col>
      <xdr:colOff>152400</xdr:colOff>
      <xdr:row>108</xdr:row>
      <xdr:rowOff>139700</xdr:rowOff>
    </xdr:to>
    <xdr:cxnSp macro="">
      <xdr:nvCxnSpPr>
        <xdr:cNvPr id="914" name="直線コネクタ 913">
          <a:extLst>
            <a:ext uri="{FF2B5EF4-FFF2-40B4-BE49-F238E27FC236}">
              <a16:creationId xmlns:a16="http://schemas.microsoft.com/office/drawing/2014/main" id="{8706B06B-C645-49FD-AA83-3987823FF4FD}"/>
            </a:ext>
          </a:extLst>
        </xdr:cNvPr>
        <xdr:cNvCxnSpPr/>
      </xdr:nvCxnSpPr>
      <xdr:spPr>
        <a:xfrm>
          <a:off x="19878675" y="17630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915" name="【公民館】&#10;一人当たり面積最大値テキスト">
          <a:extLst>
            <a:ext uri="{FF2B5EF4-FFF2-40B4-BE49-F238E27FC236}">
              <a16:creationId xmlns:a16="http://schemas.microsoft.com/office/drawing/2014/main" id="{D47AE25E-1952-485A-B751-960BBA4AA1DE}"/>
            </a:ext>
          </a:extLst>
        </xdr:cNvPr>
        <xdr:cNvSpPr txBox="1"/>
      </xdr:nvSpPr>
      <xdr:spPr>
        <a:xfrm>
          <a:off x="19992975" y="161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916" name="直線コネクタ 915">
          <a:extLst>
            <a:ext uri="{FF2B5EF4-FFF2-40B4-BE49-F238E27FC236}">
              <a16:creationId xmlns:a16="http://schemas.microsoft.com/office/drawing/2014/main" id="{212E0C18-A456-4696-A08D-03775AA88D30}"/>
            </a:ext>
          </a:extLst>
        </xdr:cNvPr>
        <xdr:cNvCxnSpPr/>
      </xdr:nvCxnSpPr>
      <xdr:spPr>
        <a:xfrm>
          <a:off x="19878675" y="1641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99077</xdr:rowOff>
    </xdr:from>
    <xdr:ext cx="469744" cy="259045"/>
    <xdr:sp macro="" textlink="">
      <xdr:nvSpPr>
        <xdr:cNvPr id="917" name="【公民館】&#10;一人当たり面積平均値テキスト">
          <a:extLst>
            <a:ext uri="{FF2B5EF4-FFF2-40B4-BE49-F238E27FC236}">
              <a16:creationId xmlns:a16="http://schemas.microsoft.com/office/drawing/2014/main" id="{E08117EA-89FA-4E57-BAE0-E8DD20F3D47F}"/>
            </a:ext>
          </a:extLst>
        </xdr:cNvPr>
        <xdr:cNvSpPr txBox="1"/>
      </xdr:nvSpPr>
      <xdr:spPr>
        <a:xfrm>
          <a:off x="19992975" y="17104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120650</xdr:rowOff>
    </xdr:from>
    <xdr:to>
      <xdr:col>116</xdr:col>
      <xdr:colOff>114300</xdr:colOff>
      <xdr:row>106</xdr:row>
      <xdr:rowOff>50800</xdr:rowOff>
    </xdr:to>
    <xdr:sp macro="" textlink="">
      <xdr:nvSpPr>
        <xdr:cNvPr id="918" name="フローチャート: 判断 917">
          <a:extLst>
            <a:ext uri="{FF2B5EF4-FFF2-40B4-BE49-F238E27FC236}">
              <a16:creationId xmlns:a16="http://schemas.microsoft.com/office/drawing/2014/main" id="{76E02BD7-DF34-4FA1-B59D-0AFB7CC69137}"/>
            </a:ext>
          </a:extLst>
        </xdr:cNvPr>
        <xdr:cNvSpPr/>
      </xdr:nvSpPr>
      <xdr:spPr>
        <a:xfrm>
          <a:off x="19897725" y="17125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107950</xdr:rowOff>
    </xdr:from>
    <xdr:to>
      <xdr:col>112</xdr:col>
      <xdr:colOff>38100</xdr:colOff>
      <xdr:row>106</xdr:row>
      <xdr:rowOff>38100</xdr:rowOff>
    </xdr:to>
    <xdr:sp macro="" textlink="">
      <xdr:nvSpPr>
        <xdr:cNvPr id="919" name="フローチャート: 判断 918">
          <a:extLst>
            <a:ext uri="{FF2B5EF4-FFF2-40B4-BE49-F238E27FC236}">
              <a16:creationId xmlns:a16="http://schemas.microsoft.com/office/drawing/2014/main" id="{D1102326-504C-4491-AB5E-7F075B2D24F7}"/>
            </a:ext>
          </a:extLst>
        </xdr:cNvPr>
        <xdr:cNvSpPr/>
      </xdr:nvSpPr>
      <xdr:spPr>
        <a:xfrm>
          <a:off x="19154775" y="17106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920" name="フローチャート: 判断 919">
          <a:extLst>
            <a:ext uri="{FF2B5EF4-FFF2-40B4-BE49-F238E27FC236}">
              <a16:creationId xmlns:a16="http://schemas.microsoft.com/office/drawing/2014/main" id="{0607F5F2-E78D-43ED-9D45-8818B7BE6175}"/>
            </a:ext>
          </a:extLst>
        </xdr:cNvPr>
        <xdr:cNvSpPr/>
      </xdr:nvSpPr>
      <xdr:spPr>
        <a:xfrm>
          <a:off x="18345150" y="17125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921" name="フローチャート: 判断 920">
          <a:extLst>
            <a:ext uri="{FF2B5EF4-FFF2-40B4-BE49-F238E27FC236}">
              <a16:creationId xmlns:a16="http://schemas.microsoft.com/office/drawing/2014/main" id="{44FC52EA-9CA2-49D5-996C-ED8CC3C1041C}"/>
            </a:ext>
          </a:extLst>
        </xdr:cNvPr>
        <xdr:cNvSpPr/>
      </xdr:nvSpPr>
      <xdr:spPr>
        <a:xfrm>
          <a:off x="17554575" y="171259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69850</xdr:rowOff>
    </xdr:from>
    <xdr:to>
      <xdr:col>98</xdr:col>
      <xdr:colOff>38100</xdr:colOff>
      <xdr:row>106</xdr:row>
      <xdr:rowOff>0</xdr:rowOff>
    </xdr:to>
    <xdr:sp macro="" textlink="">
      <xdr:nvSpPr>
        <xdr:cNvPr id="922" name="フローチャート: 判断 921">
          <a:extLst>
            <a:ext uri="{FF2B5EF4-FFF2-40B4-BE49-F238E27FC236}">
              <a16:creationId xmlns:a16="http://schemas.microsoft.com/office/drawing/2014/main" id="{2E692F79-7BF1-4718-8803-B1043CDD2C91}"/>
            </a:ext>
          </a:extLst>
        </xdr:cNvPr>
        <xdr:cNvSpPr/>
      </xdr:nvSpPr>
      <xdr:spPr>
        <a:xfrm>
          <a:off x="16754475" y="17068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310AC7A7-A863-4224-B6F9-DFE2348C25AB}"/>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AA913817-A1F5-48D2-986D-F915C743FC1B}"/>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32E7EEA4-8A6B-40DC-90E5-40B0E290A0BB}"/>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6E0CF903-4480-4848-89C6-201B9D4C33C0}"/>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373FC49A-D3E8-4353-BB15-D9E62340C4E2}"/>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12700</xdr:rowOff>
    </xdr:from>
    <xdr:to>
      <xdr:col>116</xdr:col>
      <xdr:colOff>114300</xdr:colOff>
      <xdr:row>104</xdr:row>
      <xdr:rowOff>114300</xdr:rowOff>
    </xdr:to>
    <xdr:sp macro="" textlink="">
      <xdr:nvSpPr>
        <xdr:cNvPr id="928" name="楕円 927">
          <a:extLst>
            <a:ext uri="{FF2B5EF4-FFF2-40B4-BE49-F238E27FC236}">
              <a16:creationId xmlns:a16="http://schemas.microsoft.com/office/drawing/2014/main" id="{7EDA68FE-D80C-4EE7-A419-1192B629C325}"/>
            </a:ext>
          </a:extLst>
        </xdr:cNvPr>
        <xdr:cNvSpPr/>
      </xdr:nvSpPr>
      <xdr:spPr>
        <a:xfrm>
          <a:off x="19897725" y="168497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35577</xdr:rowOff>
    </xdr:from>
    <xdr:ext cx="469744" cy="259045"/>
    <xdr:sp macro="" textlink="">
      <xdr:nvSpPr>
        <xdr:cNvPr id="929" name="【公民館】&#10;一人当たり面積該当値テキスト">
          <a:extLst>
            <a:ext uri="{FF2B5EF4-FFF2-40B4-BE49-F238E27FC236}">
              <a16:creationId xmlns:a16="http://schemas.microsoft.com/office/drawing/2014/main" id="{AB201C3C-EA3B-4EF4-BECB-A5348EFD542E}"/>
            </a:ext>
          </a:extLst>
        </xdr:cNvPr>
        <xdr:cNvSpPr txBox="1"/>
      </xdr:nvSpPr>
      <xdr:spPr>
        <a:xfrm>
          <a:off x="19992975" y="1671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0</xdr:rowOff>
    </xdr:from>
    <xdr:to>
      <xdr:col>112</xdr:col>
      <xdr:colOff>38100</xdr:colOff>
      <xdr:row>104</xdr:row>
      <xdr:rowOff>101600</xdr:rowOff>
    </xdr:to>
    <xdr:sp macro="" textlink="">
      <xdr:nvSpPr>
        <xdr:cNvPr id="930" name="楕円 929">
          <a:extLst>
            <a:ext uri="{FF2B5EF4-FFF2-40B4-BE49-F238E27FC236}">
              <a16:creationId xmlns:a16="http://schemas.microsoft.com/office/drawing/2014/main" id="{3F3E2E77-414B-4A75-A462-E0CD018E56BB}"/>
            </a:ext>
          </a:extLst>
        </xdr:cNvPr>
        <xdr:cNvSpPr/>
      </xdr:nvSpPr>
      <xdr:spPr>
        <a:xfrm>
          <a:off x="19154775" y="1684020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50800</xdr:rowOff>
    </xdr:from>
    <xdr:to>
      <xdr:col>116</xdr:col>
      <xdr:colOff>63500</xdr:colOff>
      <xdr:row>104</xdr:row>
      <xdr:rowOff>63500</xdr:rowOff>
    </xdr:to>
    <xdr:cxnSp macro="">
      <xdr:nvCxnSpPr>
        <xdr:cNvPr id="931" name="直線コネクタ 930">
          <a:extLst>
            <a:ext uri="{FF2B5EF4-FFF2-40B4-BE49-F238E27FC236}">
              <a16:creationId xmlns:a16="http://schemas.microsoft.com/office/drawing/2014/main" id="{4C8A864A-63A9-4C30-8306-5D22611D76F3}"/>
            </a:ext>
          </a:extLst>
        </xdr:cNvPr>
        <xdr:cNvCxnSpPr/>
      </xdr:nvCxnSpPr>
      <xdr:spPr>
        <a:xfrm>
          <a:off x="19202400" y="16887825"/>
          <a:ext cx="7524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0</xdr:rowOff>
    </xdr:from>
    <xdr:to>
      <xdr:col>107</xdr:col>
      <xdr:colOff>101600</xdr:colOff>
      <xdr:row>104</xdr:row>
      <xdr:rowOff>101600</xdr:rowOff>
    </xdr:to>
    <xdr:sp macro="" textlink="">
      <xdr:nvSpPr>
        <xdr:cNvPr id="932" name="楕円 931">
          <a:extLst>
            <a:ext uri="{FF2B5EF4-FFF2-40B4-BE49-F238E27FC236}">
              <a16:creationId xmlns:a16="http://schemas.microsoft.com/office/drawing/2014/main" id="{8712C5DB-DB27-45C3-9774-13BF01C4B0FA}"/>
            </a:ext>
          </a:extLst>
        </xdr:cNvPr>
        <xdr:cNvSpPr/>
      </xdr:nvSpPr>
      <xdr:spPr>
        <a:xfrm>
          <a:off x="18345150" y="16840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50800</xdr:rowOff>
    </xdr:from>
    <xdr:to>
      <xdr:col>111</xdr:col>
      <xdr:colOff>177800</xdr:colOff>
      <xdr:row>104</xdr:row>
      <xdr:rowOff>50800</xdr:rowOff>
    </xdr:to>
    <xdr:cxnSp macro="">
      <xdr:nvCxnSpPr>
        <xdr:cNvPr id="933" name="直線コネクタ 932">
          <a:extLst>
            <a:ext uri="{FF2B5EF4-FFF2-40B4-BE49-F238E27FC236}">
              <a16:creationId xmlns:a16="http://schemas.microsoft.com/office/drawing/2014/main" id="{7C97765A-6AA2-4A62-A4C8-C434610D5971}"/>
            </a:ext>
          </a:extLst>
        </xdr:cNvPr>
        <xdr:cNvCxnSpPr/>
      </xdr:nvCxnSpPr>
      <xdr:spPr>
        <a:xfrm>
          <a:off x="18392775" y="168878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0</xdr:rowOff>
    </xdr:from>
    <xdr:to>
      <xdr:col>102</xdr:col>
      <xdr:colOff>165100</xdr:colOff>
      <xdr:row>104</xdr:row>
      <xdr:rowOff>101600</xdr:rowOff>
    </xdr:to>
    <xdr:sp macro="" textlink="">
      <xdr:nvSpPr>
        <xdr:cNvPr id="934" name="楕円 933">
          <a:extLst>
            <a:ext uri="{FF2B5EF4-FFF2-40B4-BE49-F238E27FC236}">
              <a16:creationId xmlns:a16="http://schemas.microsoft.com/office/drawing/2014/main" id="{0342B81E-6CE1-4C4F-AB1F-6CB4238EB880}"/>
            </a:ext>
          </a:extLst>
        </xdr:cNvPr>
        <xdr:cNvSpPr/>
      </xdr:nvSpPr>
      <xdr:spPr>
        <a:xfrm>
          <a:off x="17554575" y="168402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50800</xdr:rowOff>
    </xdr:from>
    <xdr:to>
      <xdr:col>107</xdr:col>
      <xdr:colOff>50800</xdr:colOff>
      <xdr:row>104</xdr:row>
      <xdr:rowOff>50800</xdr:rowOff>
    </xdr:to>
    <xdr:cxnSp macro="">
      <xdr:nvCxnSpPr>
        <xdr:cNvPr id="935" name="直線コネクタ 934">
          <a:extLst>
            <a:ext uri="{FF2B5EF4-FFF2-40B4-BE49-F238E27FC236}">
              <a16:creationId xmlns:a16="http://schemas.microsoft.com/office/drawing/2014/main" id="{8A321B37-E3D1-4865-9C91-A853633A7F36}"/>
            </a:ext>
          </a:extLst>
        </xdr:cNvPr>
        <xdr:cNvCxnSpPr/>
      </xdr:nvCxnSpPr>
      <xdr:spPr>
        <a:xfrm>
          <a:off x="17602200" y="168878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936" name="楕円 935">
          <a:extLst>
            <a:ext uri="{FF2B5EF4-FFF2-40B4-BE49-F238E27FC236}">
              <a16:creationId xmlns:a16="http://schemas.microsoft.com/office/drawing/2014/main" id="{C65B65E5-1803-442A-BDEF-958F946B2704}"/>
            </a:ext>
          </a:extLst>
        </xdr:cNvPr>
        <xdr:cNvSpPr/>
      </xdr:nvSpPr>
      <xdr:spPr>
        <a:xfrm>
          <a:off x="16754475" y="168687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50800</xdr:rowOff>
    </xdr:from>
    <xdr:to>
      <xdr:col>102</xdr:col>
      <xdr:colOff>114300</xdr:colOff>
      <xdr:row>104</xdr:row>
      <xdr:rowOff>76200</xdr:rowOff>
    </xdr:to>
    <xdr:cxnSp macro="">
      <xdr:nvCxnSpPr>
        <xdr:cNvPr id="937" name="直線コネクタ 936">
          <a:extLst>
            <a:ext uri="{FF2B5EF4-FFF2-40B4-BE49-F238E27FC236}">
              <a16:creationId xmlns:a16="http://schemas.microsoft.com/office/drawing/2014/main" id="{9D6E09BA-5511-49E1-80C2-7472ABD62228}"/>
            </a:ext>
          </a:extLst>
        </xdr:cNvPr>
        <xdr:cNvCxnSpPr/>
      </xdr:nvCxnSpPr>
      <xdr:spPr>
        <a:xfrm flipV="1">
          <a:off x="16802100" y="16887825"/>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29227</xdr:rowOff>
    </xdr:from>
    <xdr:ext cx="469744" cy="259045"/>
    <xdr:sp macro="" textlink="">
      <xdr:nvSpPr>
        <xdr:cNvPr id="938" name="n_1aveValue【公民館】&#10;一人当たり面積">
          <a:extLst>
            <a:ext uri="{FF2B5EF4-FFF2-40B4-BE49-F238E27FC236}">
              <a16:creationId xmlns:a16="http://schemas.microsoft.com/office/drawing/2014/main" id="{7E930B81-59E6-42C2-BB0E-BBEC9C577FAC}"/>
            </a:ext>
          </a:extLst>
        </xdr:cNvPr>
        <xdr:cNvSpPr txBox="1"/>
      </xdr:nvSpPr>
      <xdr:spPr>
        <a:xfrm>
          <a:off x="18983402" y="1719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939" name="n_2aveValue【公民館】&#10;一人当たり面積">
          <a:extLst>
            <a:ext uri="{FF2B5EF4-FFF2-40B4-BE49-F238E27FC236}">
              <a16:creationId xmlns:a16="http://schemas.microsoft.com/office/drawing/2014/main" id="{3307AC73-C017-418D-9B01-54D5830D81DD}"/>
            </a:ext>
          </a:extLst>
        </xdr:cNvPr>
        <xdr:cNvSpPr txBox="1"/>
      </xdr:nvSpPr>
      <xdr:spPr>
        <a:xfrm>
          <a:off x="18183302" y="172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41927</xdr:rowOff>
    </xdr:from>
    <xdr:ext cx="469744" cy="259045"/>
    <xdr:sp macro="" textlink="">
      <xdr:nvSpPr>
        <xdr:cNvPr id="940" name="n_3aveValue【公民館】&#10;一人当たり面積">
          <a:extLst>
            <a:ext uri="{FF2B5EF4-FFF2-40B4-BE49-F238E27FC236}">
              <a16:creationId xmlns:a16="http://schemas.microsoft.com/office/drawing/2014/main" id="{AB06270A-317A-4618-825C-FB5736C84066}"/>
            </a:ext>
          </a:extLst>
        </xdr:cNvPr>
        <xdr:cNvSpPr txBox="1"/>
      </xdr:nvSpPr>
      <xdr:spPr>
        <a:xfrm>
          <a:off x="17383202" y="172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162577</xdr:rowOff>
    </xdr:from>
    <xdr:ext cx="469744" cy="259045"/>
    <xdr:sp macro="" textlink="">
      <xdr:nvSpPr>
        <xdr:cNvPr id="941" name="n_4aveValue【公民館】&#10;一人当たり面積">
          <a:extLst>
            <a:ext uri="{FF2B5EF4-FFF2-40B4-BE49-F238E27FC236}">
              <a16:creationId xmlns:a16="http://schemas.microsoft.com/office/drawing/2014/main" id="{CDA52017-2844-4CC7-B2D2-B150C487441D}"/>
            </a:ext>
          </a:extLst>
        </xdr:cNvPr>
        <xdr:cNvSpPr txBox="1"/>
      </xdr:nvSpPr>
      <xdr:spPr>
        <a:xfrm>
          <a:off x="16592627"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118127</xdr:rowOff>
    </xdr:from>
    <xdr:ext cx="469744" cy="259045"/>
    <xdr:sp macro="" textlink="">
      <xdr:nvSpPr>
        <xdr:cNvPr id="942" name="n_1mainValue【公民館】&#10;一人当たり面積">
          <a:extLst>
            <a:ext uri="{FF2B5EF4-FFF2-40B4-BE49-F238E27FC236}">
              <a16:creationId xmlns:a16="http://schemas.microsoft.com/office/drawing/2014/main" id="{8E27106B-0CD1-4BF4-AA7B-9088F178ACD2}"/>
            </a:ext>
          </a:extLst>
        </xdr:cNvPr>
        <xdr:cNvSpPr txBox="1"/>
      </xdr:nvSpPr>
      <xdr:spPr>
        <a:xfrm>
          <a:off x="18983402" y="1663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118127</xdr:rowOff>
    </xdr:from>
    <xdr:ext cx="469744" cy="259045"/>
    <xdr:sp macro="" textlink="">
      <xdr:nvSpPr>
        <xdr:cNvPr id="943" name="n_2mainValue【公民館】&#10;一人当たり面積">
          <a:extLst>
            <a:ext uri="{FF2B5EF4-FFF2-40B4-BE49-F238E27FC236}">
              <a16:creationId xmlns:a16="http://schemas.microsoft.com/office/drawing/2014/main" id="{DCEB0EAC-4527-41E7-8D37-C35C8C47AA57}"/>
            </a:ext>
          </a:extLst>
        </xdr:cNvPr>
        <xdr:cNvSpPr txBox="1"/>
      </xdr:nvSpPr>
      <xdr:spPr>
        <a:xfrm>
          <a:off x="18183302" y="1663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118127</xdr:rowOff>
    </xdr:from>
    <xdr:ext cx="469744" cy="259045"/>
    <xdr:sp macro="" textlink="">
      <xdr:nvSpPr>
        <xdr:cNvPr id="944" name="n_3mainValue【公民館】&#10;一人当たり面積">
          <a:extLst>
            <a:ext uri="{FF2B5EF4-FFF2-40B4-BE49-F238E27FC236}">
              <a16:creationId xmlns:a16="http://schemas.microsoft.com/office/drawing/2014/main" id="{AC750969-95D7-408E-96B6-EE8A34FADAC7}"/>
            </a:ext>
          </a:extLst>
        </xdr:cNvPr>
        <xdr:cNvSpPr txBox="1"/>
      </xdr:nvSpPr>
      <xdr:spPr>
        <a:xfrm>
          <a:off x="17383202" y="1663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143527</xdr:rowOff>
    </xdr:from>
    <xdr:ext cx="469744" cy="259045"/>
    <xdr:sp macro="" textlink="">
      <xdr:nvSpPr>
        <xdr:cNvPr id="945" name="n_4mainValue【公民館】&#10;一人当たり面積">
          <a:extLst>
            <a:ext uri="{FF2B5EF4-FFF2-40B4-BE49-F238E27FC236}">
              <a16:creationId xmlns:a16="http://schemas.microsoft.com/office/drawing/2014/main" id="{EF88987E-E3A4-417B-8DD4-592B40373D97}"/>
            </a:ext>
          </a:extLst>
        </xdr:cNvPr>
        <xdr:cNvSpPr txBox="1"/>
      </xdr:nvSpPr>
      <xdr:spPr>
        <a:xfrm>
          <a:off x="16592627" y="1665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id="{8C6F6728-8F91-4907-89AF-EE2E091BBA63}"/>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id="{8240EA9F-6AAB-4309-A9F8-B5AC0D966CDD}"/>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id="{1280A0B2-8902-4CFA-A6EF-4078566279AE}"/>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令和２年度に有形固定資産減価償却率の変動が大きくなっている施設は、認定こども園・幼稚園・保育所、公営住宅です。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については、公立認定こども園への移行、民間移管及び廃園などの再編・統合を推進していったところ、令和２年度は有形固定資産減価償却率が大きく減少し、類似団体平均を下回りました。人口減少社会の進展や施設の老朽化、就学前教育・保育をめぐる環境の変化を踏まえ、引き続き再編・統合を進めていきま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人口減少等需要の動向に応じ、管理戸数の適正化を進めるため、解体や売却を行い、小規模なものや老朽化の著しいものについては、再編・統合を推進していったところ、有形固定資産減価償却率が減少しました。令和元年度は有形固定資産減価償却率が上昇しましたが、令和２年度は施設の更新・売却等を行った結果、減少に転じました。来年度以降も施設の再編・統合を推進し、施設配置の適正化を進め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AEFAC17-3898-4BEE-B2DF-8D3910F9F518}"/>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C07B131-3719-4BCE-8E67-94D654FC555F}"/>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E00968E-CEA1-4506-9933-2B0B2F4F486C}"/>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B8E3D32-3A1C-431C-9C23-14CC102C7BF9}"/>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73EC1F8-EFE4-450C-A725-4B1C99FA35D3}"/>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D6D5825-2056-4B71-9BAA-379A75D90726}"/>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5FE23C0-07B9-483F-AB28-5C541AC46408}"/>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CDC42-763E-4138-A254-38EA0A39CD09}"/>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D92524A-1E72-4C39-BA6C-4327A843830E}"/>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10EEA17-587A-4E2D-A55C-CE05CCAF061E}"/>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708,155
694,255
789.95
431,751,201
414,502,028
11,928,941
201,342,926
336,865,675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79CADEA-2683-4B28-89E3-6C029BAF7161}"/>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B8F1D44-F4DD-4F2B-AF5B-282B1239019E}"/>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786F267-4E9A-478A-8742-4E574CA71BB4}"/>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7D8EE35-3A2F-42C2-BAA2-E850D110F58C}"/>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A66074E-D663-4C6C-B177-FA97423C9E79}"/>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BAA8CDB-4932-4C40-99FA-CB0F6CD5B567}"/>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F8BB0F3-B49A-4ABE-BC24-60273C9512EC}"/>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8975283-CD3C-40BB-B29C-5753451BE42F}"/>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9DF1D0E-10F3-4383-84D0-512E88C1E977}"/>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B6591B5-6527-489D-A199-DD095D30DA9B}"/>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3A3C7E9-2A9E-41D9-8F85-18BB5E4C9ADD}"/>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8B30697-08BA-44F5-A4CA-5EA3707F2785}"/>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7E5E5A1-8E43-46B3-815C-38BC47FE444F}"/>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4F322B2-5330-45C8-932E-4154ACCDBF9B}"/>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159366A-D4D7-42DB-BD97-1406C929F058}"/>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3B4C018-1049-43EF-B1E5-820F7BC4615B}"/>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732D2B5-66BD-425F-A2DA-3E69AE035BEF}"/>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F076FD-E565-441A-AC26-7B7B6F927039}"/>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AA87DC7-8C17-4F88-BA60-38B5AEAB6B62}"/>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319A7D4-D902-41FD-A4E5-DDAE57AF94BE}"/>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A167917-C064-4992-BF23-A44ECCD95392}"/>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87ADC05-9AA0-419B-B6D9-AC61D4E6E56D}"/>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4137B87-B0C4-404E-8802-913B9CD5261E}"/>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9739B6F-B63B-42B0-8186-82AC3BC060BB}"/>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2834830-CDA2-4FCA-82B2-A87BC7D3F65A}"/>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25A8361-9A58-4FC9-BD26-C9BC300B3285}"/>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8920293-972A-42F8-966B-CACE533701B8}"/>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7E3EBE7-9A81-46A8-9BB4-1663F5182EA3}"/>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CE97CDE-D2CC-4B12-B803-8265C652722E}"/>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C868F65-B817-472F-A07F-E0394AD817CA}"/>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5D9EA9E-1A8A-46B2-A5F1-3CF244FC5F23}"/>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7BB5112A-2249-4A2A-AD3A-00C7664DDD26}"/>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4D49FCC-C34A-408B-85A7-62A26A2868AB}"/>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F4C202B3-FBBB-453D-98FB-AC60B1F5BD7B}"/>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E5E9AB7-306C-492E-88E7-64A663B36D57}"/>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F4D596D-BBC3-4DD1-8997-EE1F96866807}"/>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EB11A52-9B76-4A39-A4F2-5EDB8617291D}"/>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F0E55BC-EB68-426E-B4E2-8AA4A4C6EB19}"/>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4D2888D-4F96-4878-82BD-7C006B1D27AD}"/>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BFA8376-F4F4-4D06-9C48-57381AB74DDA}"/>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7B8DCD8-B153-4A15-B2F0-57CA3D5DBF6A}"/>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42E36D7-38F1-4BF8-8BB5-5B702C54EB1E}"/>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142D693-F205-4E36-B0B0-DDEAF3A5555C}"/>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BEB4895A-99B0-4678-AD6D-0D9F079CD98C}"/>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93DA9BA4-34A1-4C47-8674-7C2A197FE18E}"/>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91440</xdr:rowOff>
    </xdr:from>
    <xdr:to>
      <xdr:col>24</xdr:col>
      <xdr:colOff>62865</xdr:colOff>
      <xdr:row>42</xdr:row>
      <xdr:rowOff>106680</xdr:rowOff>
    </xdr:to>
    <xdr:cxnSp macro="">
      <xdr:nvCxnSpPr>
        <xdr:cNvPr id="57" name="直線コネクタ 56">
          <a:extLst>
            <a:ext uri="{FF2B5EF4-FFF2-40B4-BE49-F238E27FC236}">
              <a16:creationId xmlns:a16="http://schemas.microsoft.com/office/drawing/2014/main" id="{F76D201E-EEAF-406D-9731-6BD67C613CFE}"/>
            </a:ext>
          </a:extLst>
        </xdr:cNvPr>
        <xdr:cNvCxnSpPr/>
      </xdr:nvCxnSpPr>
      <xdr:spPr>
        <a:xfrm flipV="1">
          <a:off x="4180840" y="5593715"/>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110507</xdr:rowOff>
    </xdr:from>
    <xdr:ext cx="405111" cy="259045"/>
    <xdr:sp macro="" textlink="">
      <xdr:nvSpPr>
        <xdr:cNvPr id="58" name="【図書館】&#10;有形固定資産減価償却率最小値テキスト">
          <a:extLst>
            <a:ext uri="{FF2B5EF4-FFF2-40B4-BE49-F238E27FC236}">
              <a16:creationId xmlns:a16="http://schemas.microsoft.com/office/drawing/2014/main" id="{0367D11E-7C0B-44D0-802A-F9796A03BABE}"/>
            </a:ext>
          </a:extLst>
        </xdr:cNvPr>
        <xdr:cNvSpPr txBox="1"/>
      </xdr:nvSpPr>
      <xdr:spPr>
        <a:xfrm>
          <a:off x="4219575" y="690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106680</xdr:rowOff>
    </xdr:from>
    <xdr:to>
      <xdr:col>24</xdr:col>
      <xdr:colOff>152400</xdr:colOff>
      <xdr:row>42</xdr:row>
      <xdr:rowOff>106680</xdr:rowOff>
    </xdr:to>
    <xdr:cxnSp macro="">
      <xdr:nvCxnSpPr>
        <xdr:cNvPr id="59" name="直線コネクタ 58">
          <a:extLst>
            <a:ext uri="{FF2B5EF4-FFF2-40B4-BE49-F238E27FC236}">
              <a16:creationId xmlns:a16="http://schemas.microsoft.com/office/drawing/2014/main" id="{5705451D-1D68-4140-8634-D5809456E0C2}"/>
            </a:ext>
          </a:extLst>
        </xdr:cNvPr>
        <xdr:cNvCxnSpPr/>
      </xdr:nvCxnSpPr>
      <xdr:spPr>
        <a:xfrm>
          <a:off x="4105275" y="69043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38117</xdr:rowOff>
    </xdr:from>
    <xdr:ext cx="405111" cy="259045"/>
    <xdr:sp macro="" textlink="">
      <xdr:nvSpPr>
        <xdr:cNvPr id="60" name="【図書館】&#10;有形固定資産減価償却率最大値テキスト">
          <a:extLst>
            <a:ext uri="{FF2B5EF4-FFF2-40B4-BE49-F238E27FC236}">
              <a16:creationId xmlns:a16="http://schemas.microsoft.com/office/drawing/2014/main" id="{219B8E91-74DA-47CD-BA04-6332B394292A}"/>
            </a:ext>
          </a:extLst>
        </xdr:cNvPr>
        <xdr:cNvSpPr txBox="1"/>
      </xdr:nvSpPr>
      <xdr:spPr>
        <a:xfrm>
          <a:off x="4219575"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91440</xdr:rowOff>
    </xdr:from>
    <xdr:to>
      <xdr:col>24</xdr:col>
      <xdr:colOff>152400</xdr:colOff>
      <xdr:row>34</xdr:row>
      <xdr:rowOff>91440</xdr:rowOff>
    </xdr:to>
    <xdr:cxnSp macro="">
      <xdr:nvCxnSpPr>
        <xdr:cNvPr id="61" name="直線コネクタ 60">
          <a:extLst>
            <a:ext uri="{FF2B5EF4-FFF2-40B4-BE49-F238E27FC236}">
              <a16:creationId xmlns:a16="http://schemas.microsoft.com/office/drawing/2014/main" id="{2DF69E83-2285-4AEA-B6A7-17BEDCE351D3}"/>
            </a:ext>
          </a:extLst>
        </xdr:cNvPr>
        <xdr:cNvCxnSpPr/>
      </xdr:nvCxnSpPr>
      <xdr:spPr>
        <a:xfrm>
          <a:off x="4105275" y="55937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109237</xdr:rowOff>
    </xdr:from>
    <xdr:ext cx="405111" cy="259045"/>
    <xdr:sp macro="" textlink="">
      <xdr:nvSpPr>
        <xdr:cNvPr id="62" name="【図書館】&#10;有形固定資産減価償却率平均値テキスト">
          <a:extLst>
            <a:ext uri="{FF2B5EF4-FFF2-40B4-BE49-F238E27FC236}">
              <a16:creationId xmlns:a16="http://schemas.microsoft.com/office/drawing/2014/main" id="{FBA0B5CF-F688-476D-A7C6-96335E3FF6EA}"/>
            </a:ext>
          </a:extLst>
        </xdr:cNvPr>
        <xdr:cNvSpPr txBox="1"/>
      </xdr:nvSpPr>
      <xdr:spPr>
        <a:xfrm>
          <a:off x="4219575" y="5935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63" name="フローチャート: 判断 62">
          <a:extLst>
            <a:ext uri="{FF2B5EF4-FFF2-40B4-BE49-F238E27FC236}">
              <a16:creationId xmlns:a16="http://schemas.microsoft.com/office/drawing/2014/main" id="{32598A70-B0AF-4A05-9696-27B0CD12E73C}"/>
            </a:ext>
          </a:extLst>
        </xdr:cNvPr>
        <xdr:cNvSpPr/>
      </xdr:nvSpPr>
      <xdr:spPr>
        <a:xfrm>
          <a:off x="4124325" y="60744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4" name="フローチャート: 判断 63">
          <a:extLst>
            <a:ext uri="{FF2B5EF4-FFF2-40B4-BE49-F238E27FC236}">
              <a16:creationId xmlns:a16="http://schemas.microsoft.com/office/drawing/2014/main" id="{C276F8C4-072F-487A-9FC1-81C0D7973E07}"/>
            </a:ext>
          </a:extLst>
        </xdr:cNvPr>
        <xdr:cNvSpPr/>
      </xdr:nvSpPr>
      <xdr:spPr>
        <a:xfrm>
          <a:off x="3381375" y="59886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79C6BDB3-43E7-4DFB-AE5D-2D9411C0D877}"/>
            </a:ext>
          </a:extLst>
        </xdr:cNvPr>
        <xdr:cNvSpPr/>
      </xdr:nvSpPr>
      <xdr:spPr>
        <a:xfrm>
          <a:off x="2571750" y="59315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71120</xdr:rowOff>
    </xdr:from>
    <xdr:to>
      <xdr:col>10</xdr:col>
      <xdr:colOff>165100</xdr:colOff>
      <xdr:row>37</xdr:row>
      <xdr:rowOff>1270</xdr:rowOff>
    </xdr:to>
    <xdr:sp macro="" textlink="">
      <xdr:nvSpPr>
        <xdr:cNvPr id="66" name="フローチャート: 判断 65">
          <a:extLst>
            <a:ext uri="{FF2B5EF4-FFF2-40B4-BE49-F238E27FC236}">
              <a16:creationId xmlns:a16="http://schemas.microsoft.com/office/drawing/2014/main" id="{5106C039-5120-4C64-BC2A-0638EE4C9360}"/>
            </a:ext>
          </a:extLst>
        </xdr:cNvPr>
        <xdr:cNvSpPr/>
      </xdr:nvSpPr>
      <xdr:spPr>
        <a:xfrm>
          <a:off x="1781175" y="58972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29210</xdr:rowOff>
    </xdr:from>
    <xdr:to>
      <xdr:col>6</xdr:col>
      <xdr:colOff>38100</xdr:colOff>
      <xdr:row>36</xdr:row>
      <xdr:rowOff>130810</xdr:rowOff>
    </xdr:to>
    <xdr:sp macro="" textlink="">
      <xdr:nvSpPr>
        <xdr:cNvPr id="67" name="フローチャート: 判断 66">
          <a:extLst>
            <a:ext uri="{FF2B5EF4-FFF2-40B4-BE49-F238E27FC236}">
              <a16:creationId xmlns:a16="http://schemas.microsoft.com/office/drawing/2014/main" id="{E5465131-90C7-4B50-88A6-93C9E90F79E4}"/>
            </a:ext>
          </a:extLst>
        </xdr:cNvPr>
        <xdr:cNvSpPr/>
      </xdr:nvSpPr>
      <xdr:spPr>
        <a:xfrm>
          <a:off x="981075" y="585533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199CBFB-113A-4EE2-9DBB-26962FA2E371}"/>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D8462DE-AABD-4C8C-98B8-D87235467A17}"/>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AD57356-80D6-479D-8D3D-5E65BFB36C71}"/>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1E00269-CC18-4CE0-B316-2FA7C05F2CDD}"/>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E8E36D2-AD6D-4642-BC94-47C7D87B7934}"/>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55880</xdr:rowOff>
    </xdr:from>
    <xdr:to>
      <xdr:col>24</xdr:col>
      <xdr:colOff>114300</xdr:colOff>
      <xdr:row>42</xdr:row>
      <xdr:rowOff>157480</xdr:rowOff>
    </xdr:to>
    <xdr:sp macro="" textlink="">
      <xdr:nvSpPr>
        <xdr:cNvPr id="73" name="楕円 72">
          <a:extLst>
            <a:ext uri="{FF2B5EF4-FFF2-40B4-BE49-F238E27FC236}">
              <a16:creationId xmlns:a16="http://schemas.microsoft.com/office/drawing/2014/main" id="{94CEF8A0-17DC-4460-98E1-9F9516ADBA38}"/>
            </a:ext>
          </a:extLst>
        </xdr:cNvPr>
        <xdr:cNvSpPr/>
      </xdr:nvSpPr>
      <xdr:spPr>
        <a:xfrm>
          <a:off x="4124325" y="68567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142257</xdr:rowOff>
    </xdr:from>
    <xdr:ext cx="405111" cy="259045"/>
    <xdr:sp macro="" textlink="">
      <xdr:nvSpPr>
        <xdr:cNvPr id="74" name="【図書館】&#10;有形固定資産減価償却率該当値テキスト">
          <a:extLst>
            <a:ext uri="{FF2B5EF4-FFF2-40B4-BE49-F238E27FC236}">
              <a16:creationId xmlns:a16="http://schemas.microsoft.com/office/drawing/2014/main" id="{BEB3F49D-349E-4BE3-B473-B0042A537664}"/>
            </a:ext>
          </a:extLst>
        </xdr:cNvPr>
        <xdr:cNvSpPr txBox="1"/>
      </xdr:nvSpPr>
      <xdr:spPr>
        <a:xfrm>
          <a:off x="4219575" y="678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93980</xdr:rowOff>
    </xdr:from>
    <xdr:to>
      <xdr:col>20</xdr:col>
      <xdr:colOff>38100</xdr:colOff>
      <xdr:row>42</xdr:row>
      <xdr:rowOff>24130</xdr:rowOff>
    </xdr:to>
    <xdr:sp macro="" textlink="">
      <xdr:nvSpPr>
        <xdr:cNvPr id="75" name="楕円 74">
          <a:extLst>
            <a:ext uri="{FF2B5EF4-FFF2-40B4-BE49-F238E27FC236}">
              <a16:creationId xmlns:a16="http://schemas.microsoft.com/office/drawing/2014/main" id="{9321A1D1-6010-4998-B0B4-73C7B6BE5930}"/>
            </a:ext>
          </a:extLst>
        </xdr:cNvPr>
        <xdr:cNvSpPr/>
      </xdr:nvSpPr>
      <xdr:spPr>
        <a:xfrm>
          <a:off x="3381375" y="67329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144780</xdr:rowOff>
    </xdr:from>
    <xdr:to>
      <xdr:col>24</xdr:col>
      <xdr:colOff>63500</xdr:colOff>
      <xdr:row>42</xdr:row>
      <xdr:rowOff>106680</xdr:rowOff>
    </xdr:to>
    <xdr:cxnSp macro="">
      <xdr:nvCxnSpPr>
        <xdr:cNvPr id="76" name="直線コネクタ 75">
          <a:extLst>
            <a:ext uri="{FF2B5EF4-FFF2-40B4-BE49-F238E27FC236}">
              <a16:creationId xmlns:a16="http://schemas.microsoft.com/office/drawing/2014/main" id="{FB0C12ED-40D5-4D88-9D14-54E2CFCE3EE2}"/>
            </a:ext>
          </a:extLst>
        </xdr:cNvPr>
        <xdr:cNvCxnSpPr/>
      </xdr:nvCxnSpPr>
      <xdr:spPr>
        <a:xfrm>
          <a:off x="3429000" y="6780530"/>
          <a:ext cx="752475"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17780</xdr:rowOff>
    </xdr:from>
    <xdr:to>
      <xdr:col>15</xdr:col>
      <xdr:colOff>101600</xdr:colOff>
      <xdr:row>41</xdr:row>
      <xdr:rowOff>119380</xdr:rowOff>
    </xdr:to>
    <xdr:sp macro="" textlink="">
      <xdr:nvSpPr>
        <xdr:cNvPr id="77" name="楕円 76">
          <a:extLst>
            <a:ext uri="{FF2B5EF4-FFF2-40B4-BE49-F238E27FC236}">
              <a16:creationId xmlns:a16="http://schemas.microsoft.com/office/drawing/2014/main" id="{329BE90C-2D76-4804-A8E8-331AE09A5643}"/>
            </a:ext>
          </a:extLst>
        </xdr:cNvPr>
        <xdr:cNvSpPr/>
      </xdr:nvSpPr>
      <xdr:spPr>
        <a:xfrm>
          <a:off x="2571750" y="66567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68580</xdr:rowOff>
    </xdr:from>
    <xdr:to>
      <xdr:col>19</xdr:col>
      <xdr:colOff>177800</xdr:colOff>
      <xdr:row>41</xdr:row>
      <xdr:rowOff>144780</xdr:rowOff>
    </xdr:to>
    <xdr:cxnSp macro="">
      <xdr:nvCxnSpPr>
        <xdr:cNvPr id="78" name="直線コネクタ 77">
          <a:extLst>
            <a:ext uri="{FF2B5EF4-FFF2-40B4-BE49-F238E27FC236}">
              <a16:creationId xmlns:a16="http://schemas.microsoft.com/office/drawing/2014/main" id="{18F1571C-A4C6-469C-BE0B-425E43615436}"/>
            </a:ext>
          </a:extLst>
        </xdr:cNvPr>
        <xdr:cNvCxnSpPr/>
      </xdr:nvCxnSpPr>
      <xdr:spPr>
        <a:xfrm>
          <a:off x="2619375" y="6704330"/>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109220</xdr:rowOff>
    </xdr:from>
    <xdr:to>
      <xdr:col>10</xdr:col>
      <xdr:colOff>165100</xdr:colOff>
      <xdr:row>41</xdr:row>
      <xdr:rowOff>39370</xdr:rowOff>
    </xdr:to>
    <xdr:sp macro="" textlink="">
      <xdr:nvSpPr>
        <xdr:cNvPr id="79" name="楕円 78">
          <a:extLst>
            <a:ext uri="{FF2B5EF4-FFF2-40B4-BE49-F238E27FC236}">
              <a16:creationId xmlns:a16="http://schemas.microsoft.com/office/drawing/2014/main" id="{5B82403C-1015-4E41-B60A-460132D809AF}"/>
            </a:ext>
          </a:extLst>
        </xdr:cNvPr>
        <xdr:cNvSpPr/>
      </xdr:nvSpPr>
      <xdr:spPr>
        <a:xfrm>
          <a:off x="1781175" y="65830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160020</xdr:rowOff>
    </xdr:from>
    <xdr:to>
      <xdr:col>15</xdr:col>
      <xdr:colOff>50800</xdr:colOff>
      <xdr:row>41</xdr:row>
      <xdr:rowOff>68580</xdr:rowOff>
    </xdr:to>
    <xdr:cxnSp macro="">
      <xdr:nvCxnSpPr>
        <xdr:cNvPr id="80" name="直線コネクタ 79">
          <a:extLst>
            <a:ext uri="{FF2B5EF4-FFF2-40B4-BE49-F238E27FC236}">
              <a16:creationId xmlns:a16="http://schemas.microsoft.com/office/drawing/2014/main" id="{826F7707-402B-4319-9587-0D7F7D5CC596}"/>
            </a:ext>
          </a:extLst>
        </xdr:cNvPr>
        <xdr:cNvCxnSpPr/>
      </xdr:nvCxnSpPr>
      <xdr:spPr>
        <a:xfrm>
          <a:off x="1828800" y="6640195"/>
          <a:ext cx="790575" cy="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90170</xdr:rowOff>
    </xdr:from>
    <xdr:to>
      <xdr:col>6</xdr:col>
      <xdr:colOff>38100</xdr:colOff>
      <xdr:row>41</xdr:row>
      <xdr:rowOff>20320</xdr:rowOff>
    </xdr:to>
    <xdr:sp macro="" textlink="">
      <xdr:nvSpPr>
        <xdr:cNvPr id="81" name="楕円 80">
          <a:extLst>
            <a:ext uri="{FF2B5EF4-FFF2-40B4-BE49-F238E27FC236}">
              <a16:creationId xmlns:a16="http://schemas.microsoft.com/office/drawing/2014/main" id="{BC127CCF-9D52-4652-B178-C7E6DCE6133C}"/>
            </a:ext>
          </a:extLst>
        </xdr:cNvPr>
        <xdr:cNvSpPr/>
      </xdr:nvSpPr>
      <xdr:spPr>
        <a:xfrm>
          <a:off x="981075" y="65639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140970</xdr:rowOff>
    </xdr:from>
    <xdr:to>
      <xdr:col>10</xdr:col>
      <xdr:colOff>114300</xdr:colOff>
      <xdr:row>40</xdr:row>
      <xdr:rowOff>160020</xdr:rowOff>
    </xdr:to>
    <xdr:cxnSp macro="">
      <xdr:nvCxnSpPr>
        <xdr:cNvPr id="82" name="直線コネクタ 81">
          <a:extLst>
            <a:ext uri="{FF2B5EF4-FFF2-40B4-BE49-F238E27FC236}">
              <a16:creationId xmlns:a16="http://schemas.microsoft.com/office/drawing/2014/main" id="{05BDE1B7-BAE6-4549-9D1C-E95654626143}"/>
            </a:ext>
          </a:extLst>
        </xdr:cNvPr>
        <xdr:cNvCxnSpPr/>
      </xdr:nvCxnSpPr>
      <xdr:spPr>
        <a:xfrm>
          <a:off x="1028700" y="6621145"/>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109237</xdr:rowOff>
    </xdr:from>
    <xdr:ext cx="405111" cy="259045"/>
    <xdr:sp macro="" textlink="">
      <xdr:nvSpPr>
        <xdr:cNvPr id="83" name="n_1aveValue【図書館】&#10;有形固定資産減価償却率">
          <a:extLst>
            <a:ext uri="{FF2B5EF4-FFF2-40B4-BE49-F238E27FC236}">
              <a16:creationId xmlns:a16="http://schemas.microsoft.com/office/drawing/2014/main" id="{FAB0713B-15A6-49E0-A735-34FA365D3144}"/>
            </a:ext>
          </a:extLst>
        </xdr:cNvPr>
        <xdr:cNvSpPr txBox="1"/>
      </xdr:nvSpPr>
      <xdr:spPr>
        <a:xfrm>
          <a:off x="3239144" y="577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4" name="n_2aveValue【図書館】&#10;有形固定資産減価償却率">
          <a:extLst>
            <a:ext uri="{FF2B5EF4-FFF2-40B4-BE49-F238E27FC236}">
              <a16:creationId xmlns:a16="http://schemas.microsoft.com/office/drawing/2014/main" id="{5DE9E8A7-F301-49E4-AD56-8AF19548ABC7}"/>
            </a:ext>
          </a:extLst>
        </xdr:cNvPr>
        <xdr:cNvSpPr txBox="1"/>
      </xdr:nvSpPr>
      <xdr:spPr>
        <a:xfrm>
          <a:off x="2439044" y="571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5" name="n_3aveValue【図書館】&#10;有形固定資産減価償却率">
          <a:extLst>
            <a:ext uri="{FF2B5EF4-FFF2-40B4-BE49-F238E27FC236}">
              <a16:creationId xmlns:a16="http://schemas.microsoft.com/office/drawing/2014/main" id="{A55265F4-BE17-4630-972D-81A2D596F4A9}"/>
            </a:ext>
          </a:extLst>
        </xdr:cNvPr>
        <xdr:cNvSpPr txBox="1"/>
      </xdr:nvSpPr>
      <xdr:spPr>
        <a:xfrm>
          <a:off x="1648469"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147337</xdr:rowOff>
    </xdr:from>
    <xdr:ext cx="405111" cy="259045"/>
    <xdr:sp macro="" textlink="">
      <xdr:nvSpPr>
        <xdr:cNvPr id="86" name="n_4aveValue【図書館】&#10;有形固定資産減価償却率">
          <a:extLst>
            <a:ext uri="{FF2B5EF4-FFF2-40B4-BE49-F238E27FC236}">
              <a16:creationId xmlns:a16="http://schemas.microsoft.com/office/drawing/2014/main" id="{F80FBB1F-6218-44E3-8D59-E37DA9AF970B}"/>
            </a:ext>
          </a:extLst>
        </xdr:cNvPr>
        <xdr:cNvSpPr txBox="1"/>
      </xdr:nvSpPr>
      <xdr:spPr>
        <a:xfrm>
          <a:off x="848369"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15257</xdr:rowOff>
    </xdr:from>
    <xdr:ext cx="405111" cy="259045"/>
    <xdr:sp macro="" textlink="">
      <xdr:nvSpPr>
        <xdr:cNvPr id="87" name="n_1mainValue【図書館】&#10;有形固定資産減価償却率">
          <a:extLst>
            <a:ext uri="{FF2B5EF4-FFF2-40B4-BE49-F238E27FC236}">
              <a16:creationId xmlns:a16="http://schemas.microsoft.com/office/drawing/2014/main" id="{82BD3904-59DA-4D7A-B90E-D50FAE32BEEC}"/>
            </a:ext>
          </a:extLst>
        </xdr:cNvPr>
        <xdr:cNvSpPr txBox="1"/>
      </xdr:nvSpPr>
      <xdr:spPr>
        <a:xfrm>
          <a:off x="3239144" y="6812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110507</xdr:rowOff>
    </xdr:from>
    <xdr:ext cx="405111" cy="259045"/>
    <xdr:sp macro="" textlink="">
      <xdr:nvSpPr>
        <xdr:cNvPr id="88" name="n_2mainValue【図書館】&#10;有形固定資産減価償却率">
          <a:extLst>
            <a:ext uri="{FF2B5EF4-FFF2-40B4-BE49-F238E27FC236}">
              <a16:creationId xmlns:a16="http://schemas.microsoft.com/office/drawing/2014/main" id="{A2029503-0CBA-497A-9F4F-CA2BF685D9F4}"/>
            </a:ext>
          </a:extLst>
        </xdr:cNvPr>
        <xdr:cNvSpPr txBox="1"/>
      </xdr:nvSpPr>
      <xdr:spPr>
        <a:xfrm>
          <a:off x="2439044" y="674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30497</xdr:rowOff>
    </xdr:from>
    <xdr:ext cx="405111" cy="259045"/>
    <xdr:sp macro="" textlink="">
      <xdr:nvSpPr>
        <xdr:cNvPr id="89" name="n_3mainValue【図書館】&#10;有形固定資産減価償却率">
          <a:extLst>
            <a:ext uri="{FF2B5EF4-FFF2-40B4-BE49-F238E27FC236}">
              <a16:creationId xmlns:a16="http://schemas.microsoft.com/office/drawing/2014/main" id="{BA33D82F-FFEB-40FE-8723-209C4980DF28}"/>
            </a:ext>
          </a:extLst>
        </xdr:cNvPr>
        <xdr:cNvSpPr txBox="1"/>
      </xdr:nvSpPr>
      <xdr:spPr>
        <a:xfrm>
          <a:off x="1648469" y="666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11447</xdr:rowOff>
    </xdr:from>
    <xdr:ext cx="405111" cy="259045"/>
    <xdr:sp macro="" textlink="">
      <xdr:nvSpPr>
        <xdr:cNvPr id="90" name="n_4mainValue【図書館】&#10;有形固定資産減価償却率">
          <a:extLst>
            <a:ext uri="{FF2B5EF4-FFF2-40B4-BE49-F238E27FC236}">
              <a16:creationId xmlns:a16="http://schemas.microsoft.com/office/drawing/2014/main" id="{A91E6456-06AC-48B6-8024-F61DC8A52067}"/>
            </a:ext>
          </a:extLst>
        </xdr:cNvPr>
        <xdr:cNvSpPr txBox="1"/>
      </xdr:nvSpPr>
      <xdr:spPr>
        <a:xfrm>
          <a:off x="848369" y="664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B802BBC-7E42-4B2F-9C18-E97DB294B659}"/>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1088C37-565B-40FC-B76C-B0C86FD022EC}"/>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997F994-4857-4B0B-B48A-0A7C4EB5A555}"/>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252E6F2-E55C-4338-B933-A0DE47F351BE}"/>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AFA47EA-848A-434A-94CB-DCA8EEDF2F99}"/>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4109E86-4106-4060-A2C9-7D0A5A9879B2}"/>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7FABF77-7ADF-49C3-8D87-A1F10CC17D1F}"/>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2586E36-4040-4D05-93C0-41D9C85A457F}"/>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81ADDB13-E83E-46BD-9D41-995E92BBB530}"/>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F30453E-5035-49F5-8075-1893F9631330}"/>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F5464B14-6E54-4015-86D0-430F86316AB1}"/>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C753A80-4AAB-452F-8371-7B50D53579FB}"/>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75CA07CD-BC68-4DD0-9F50-AE52F1D32163}"/>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1E847C8-9406-4A5F-A565-AC1502DDA414}"/>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ED919A51-C3A0-4F72-9315-CE8F27FC10DE}"/>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CDEC501-B69C-48FE-A185-CD66E2E97BFC}"/>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4F87029D-D4C0-4ED4-AB46-391292B576E6}"/>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1103ACF-304D-49AA-A36C-95903326B397}"/>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E449A4B-F482-407E-B09B-0291737EDA5B}"/>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6F213C2-A2A7-4FAA-82D9-791D93D235D9}"/>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F06AE171-FFBA-4B40-B395-D75105254772}"/>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9160835-9C04-4FE9-97DA-FB2E3925EAC4}"/>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5D8B0CF7-C11D-4B10-A16D-85ECC50E8487}"/>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F15DF8F-31AC-430E-AFB6-A1DDEADEB00D}"/>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66728B4F-B911-42F8-9B4A-3D1AC67670E2}"/>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CF275C82-FA5F-4D12-8C8C-7A962FB1C057}"/>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A119DA87-63FC-45B5-8635-A14E314B6573}"/>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940B89CE-F6B2-4665-AEA1-C5573BD3CC7A}"/>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DC9E7801-66D5-4774-9A1F-AAD49A358AD7}"/>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a:extLst>
            <a:ext uri="{FF2B5EF4-FFF2-40B4-BE49-F238E27FC236}">
              <a16:creationId xmlns:a16="http://schemas.microsoft.com/office/drawing/2014/main" id="{1C634982-6BE8-4596-9039-8270F989272D}"/>
            </a:ext>
          </a:extLst>
        </xdr:cNvPr>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F0378C20-05EF-46A2-A1B6-456B8EED5B88}"/>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D749E36E-2333-47E2-BB38-BF280432916F}"/>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13710EC5-0E13-4BDD-887D-6C0EFF696A87}"/>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0613948A-C998-41C0-9CD4-0FD6C3270F34}"/>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a:extLst>
            <a:ext uri="{FF2B5EF4-FFF2-40B4-BE49-F238E27FC236}">
              <a16:creationId xmlns:a16="http://schemas.microsoft.com/office/drawing/2014/main" id="{9D48B40F-E464-4900-B72C-E30BE614EB40}"/>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6F518EF-3CC9-47E8-8E43-D847AAABAE8D}"/>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E04B2B4-5B46-4020-AA7C-33A0A259720C}"/>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9FC9618-2BBA-4F99-B237-D8DFBF0149E9}"/>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311F14E-85A6-4AF1-A9C5-1EBF345A8B9B}"/>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DC17C68-0AF5-40A3-B780-B236DA2FA637}"/>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31" name="楕円 130">
          <a:extLst>
            <a:ext uri="{FF2B5EF4-FFF2-40B4-BE49-F238E27FC236}">
              <a16:creationId xmlns:a16="http://schemas.microsoft.com/office/drawing/2014/main" id="{E9E80C97-CBB9-4AA9-BC90-E6AEA58F3C4C}"/>
            </a:ext>
          </a:extLst>
        </xdr:cNvPr>
        <xdr:cNvSpPr/>
      </xdr:nvSpPr>
      <xdr:spPr>
        <a:xfrm>
          <a:off x="9401175" y="67246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168927</xdr:rowOff>
    </xdr:from>
    <xdr:ext cx="469744" cy="259045"/>
    <xdr:sp macro="" textlink="">
      <xdr:nvSpPr>
        <xdr:cNvPr id="132" name="【図書館】&#10;一人当たり面積該当値テキスト">
          <a:extLst>
            <a:ext uri="{FF2B5EF4-FFF2-40B4-BE49-F238E27FC236}">
              <a16:creationId xmlns:a16="http://schemas.microsoft.com/office/drawing/2014/main" id="{2BF655D2-3054-4B50-9272-D3580F3B0D69}"/>
            </a:ext>
          </a:extLst>
        </xdr:cNvPr>
        <xdr:cNvSpPr txBox="1"/>
      </xdr:nvSpPr>
      <xdr:spPr>
        <a:xfrm>
          <a:off x="9467850"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33" name="楕円 132">
          <a:extLst>
            <a:ext uri="{FF2B5EF4-FFF2-40B4-BE49-F238E27FC236}">
              <a16:creationId xmlns:a16="http://schemas.microsoft.com/office/drawing/2014/main" id="{73CDB664-41AE-41CA-9F2C-0279F3CE357E}"/>
            </a:ext>
          </a:extLst>
        </xdr:cNvPr>
        <xdr:cNvSpPr/>
      </xdr:nvSpPr>
      <xdr:spPr>
        <a:xfrm>
          <a:off x="8639175" y="66865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95250</xdr:rowOff>
    </xdr:from>
    <xdr:to>
      <xdr:col>55</xdr:col>
      <xdr:colOff>0</xdr:colOff>
      <xdr:row>41</xdr:row>
      <xdr:rowOff>133350</xdr:rowOff>
    </xdr:to>
    <xdr:cxnSp macro="">
      <xdr:nvCxnSpPr>
        <xdr:cNvPr id="134" name="直線コネクタ 133">
          <a:extLst>
            <a:ext uri="{FF2B5EF4-FFF2-40B4-BE49-F238E27FC236}">
              <a16:creationId xmlns:a16="http://schemas.microsoft.com/office/drawing/2014/main" id="{FF4EC37E-CD6D-4A05-9720-9604CCFC3D1F}"/>
            </a:ext>
          </a:extLst>
        </xdr:cNvPr>
        <xdr:cNvCxnSpPr/>
      </xdr:nvCxnSpPr>
      <xdr:spPr>
        <a:xfrm>
          <a:off x="8686800" y="6734175"/>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44450</xdr:rowOff>
    </xdr:from>
    <xdr:to>
      <xdr:col>46</xdr:col>
      <xdr:colOff>38100</xdr:colOff>
      <xdr:row>41</xdr:row>
      <xdr:rowOff>146050</xdr:rowOff>
    </xdr:to>
    <xdr:sp macro="" textlink="">
      <xdr:nvSpPr>
        <xdr:cNvPr id="135" name="楕円 134">
          <a:extLst>
            <a:ext uri="{FF2B5EF4-FFF2-40B4-BE49-F238E27FC236}">
              <a16:creationId xmlns:a16="http://schemas.microsoft.com/office/drawing/2014/main" id="{175AD299-32E5-4CF0-A545-5E6A551F53E6}"/>
            </a:ext>
          </a:extLst>
        </xdr:cNvPr>
        <xdr:cNvSpPr/>
      </xdr:nvSpPr>
      <xdr:spPr>
        <a:xfrm>
          <a:off x="7839075" y="66865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95250</xdr:rowOff>
    </xdr:from>
    <xdr:to>
      <xdr:col>50</xdr:col>
      <xdr:colOff>114300</xdr:colOff>
      <xdr:row>41</xdr:row>
      <xdr:rowOff>95250</xdr:rowOff>
    </xdr:to>
    <xdr:cxnSp macro="">
      <xdr:nvCxnSpPr>
        <xdr:cNvPr id="136" name="直線コネクタ 135">
          <a:extLst>
            <a:ext uri="{FF2B5EF4-FFF2-40B4-BE49-F238E27FC236}">
              <a16:creationId xmlns:a16="http://schemas.microsoft.com/office/drawing/2014/main" id="{6CEF8DB1-1AB5-4218-AE25-D0C630E96C27}"/>
            </a:ext>
          </a:extLst>
        </xdr:cNvPr>
        <xdr:cNvCxnSpPr/>
      </xdr:nvCxnSpPr>
      <xdr:spPr>
        <a:xfrm>
          <a:off x="7886700" y="67341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44450</xdr:rowOff>
    </xdr:from>
    <xdr:to>
      <xdr:col>41</xdr:col>
      <xdr:colOff>101600</xdr:colOff>
      <xdr:row>41</xdr:row>
      <xdr:rowOff>146050</xdr:rowOff>
    </xdr:to>
    <xdr:sp macro="" textlink="">
      <xdr:nvSpPr>
        <xdr:cNvPr id="137" name="楕円 136">
          <a:extLst>
            <a:ext uri="{FF2B5EF4-FFF2-40B4-BE49-F238E27FC236}">
              <a16:creationId xmlns:a16="http://schemas.microsoft.com/office/drawing/2014/main" id="{AD053350-9FC0-4126-91B7-07692EE6E10B}"/>
            </a:ext>
          </a:extLst>
        </xdr:cNvPr>
        <xdr:cNvSpPr/>
      </xdr:nvSpPr>
      <xdr:spPr>
        <a:xfrm>
          <a:off x="7029450" y="66865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95250</xdr:rowOff>
    </xdr:from>
    <xdr:to>
      <xdr:col>45</xdr:col>
      <xdr:colOff>177800</xdr:colOff>
      <xdr:row>41</xdr:row>
      <xdr:rowOff>95250</xdr:rowOff>
    </xdr:to>
    <xdr:cxnSp macro="">
      <xdr:nvCxnSpPr>
        <xdr:cNvPr id="138" name="直線コネクタ 137">
          <a:extLst>
            <a:ext uri="{FF2B5EF4-FFF2-40B4-BE49-F238E27FC236}">
              <a16:creationId xmlns:a16="http://schemas.microsoft.com/office/drawing/2014/main" id="{4BC3BB4F-2576-429A-80C8-AA7A789B5DC1}"/>
            </a:ext>
          </a:extLst>
        </xdr:cNvPr>
        <xdr:cNvCxnSpPr/>
      </xdr:nvCxnSpPr>
      <xdr:spPr>
        <a:xfrm>
          <a:off x="7077075" y="67341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82550</xdr:rowOff>
    </xdr:from>
    <xdr:to>
      <xdr:col>36</xdr:col>
      <xdr:colOff>165100</xdr:colOff>
      <xdr:row>42</xdr:row>
      <xdr:rowOff>12700</xdr:rowOff>
    </xdr:to>
    <xdr:sp macro="" textlink="">
      <xdr:nvSpPr>
        <xdr:cNvPr id="139" name="楕円 138">
          <a:extLst>
            <a:ext uri="{FF2B5EF4-FFF2-40B4-BE49-F238E27FC236}">
              <a16:creationId xmlns:a16="http://schemas.microsoft.com/office/drawing/2014/main" id="{771E21DD-7630-439C-B33A-6E7F1CEBA63C}"/>
            </a:ext>
          </a:extLst>
        </xdr:cNvPr>
        <xdr:cNvSpPr/>
      </xdr:nvSpPr>
      <xdr:spPr>
        <a:xfrm>
          <a:off x="6238875" y="67246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95250</xdr:rowOff>
    </xdr:from>
    <xdr:to>
      <xdr:col>41</xdr:col>
      <xdr:colOff>50800</xdr:colOff>
      <xdr:row>41</xdr:row>
      <xdr:rowOff>133350</xdr:rowOff>
    </xdr:to>
    <xdr:cxnSp macro="">
      <xdr:nvCxnSpPr>
        <xdr:cNvPr id="140" name="直線コネクタ 139">
          <a:extLst>
            <a:ext uri="{FF2B5EF4-FFF2-40B4-BE49-F238E27FC236}">
              <a16:creationId xmlns:a16="http://schemas.microsoft.com/office/drawing/2014/main" id="{08577970-4E0D-4194-81D5-20CDD5AA88A3}"/>
            </a:ext>
          </a:extLst>
        </xdr:cNvPr>
        <xdr:cNvCxnSpPr/>
      </xdr:nvCxnSpPr>
      <xdr:spPr>
        <a:xfrm flipV="1">
          <a:off x="6286500" y="6734175"/>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a:extLst>
            <a:ext uri="{FF2B5EF4-FFF2-40B4-BE49-F238E27FC236}">
              <a16:creationId xmlns:a16="http://schemas.microsoft.com/office/drawing/2014/main" id="{16CD1617-A3CC-4165-AAF3-690434C6CE52}"/>
            </a:ext>
          </a:extLst>
        </xdr:cNvPr>
        <xdr:cNvSpPr txBox="1"/>
      </xdr:nvSpPr>
      <xdr:spPr>
        <a:xfrm>
          <a:off x="845827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a:extLst>
            <a:ext uri="{FF2B5EF4-FFF2-40B4-BE49-F238E27FC236}">
              <a16:creationId xmlns:a16="http://schemas.microsoft.com/office/drawing/2014/main" id="{C271E7FD-A11B-4585-A3F5-8DC597415912}"/>
            </a:ext>
          </a:extLst>
        </xdr:cNvPr>
        <xdr:cNvSpPr txBox="1"/>
      </xdr:nvSpPr>
      <xdr:spPr>
        <a:xfrm>
          <a:off x="767722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a:extLst>
            <a:ext uri="{FF2B5EF4-FFF2-40B4-BE49-F238E27FC236}">
              <a16:creationId xmlns:a16="http://schemas.microsoft.com/office/drawing/2014/main" id="{E3A93FC1-7DF9-47B1-891C-91F3CE7095A3}"/>
            </a:ext>
          </a:extLst>
        </xdr:cNvPr>
        <xdr:cNvSpPr txBox="1"/>
      </xdr:nvSpPr>
      <xdr:spPr>
        <a:xfrm>
          <a:off x="68676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4" name="n_4aveValue【図書館】&#10;一人当たり面積">
          <a:extLst>
            <a:ext uri="{FF2B5EF4-FFF2-40B4-BE49-F238E27FC236}">
              <a16:creationId xmlns:a16="http://schemas.microsoft.com/office/drawing/2014/main" id="{063C4ADF-D800-45CB-9C7C-0971082910ED}"/>
            </a:ext>
          </a:extLst>
        </xdr:cNvPr>
        <xdr:cNvSpPr txBox="1"/>
      </xdr:nvSpPr>
      <xdr:spPr>
        <a:xfrm>
          <a:off x="60675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45" name="n_1mainValue【図書館】&#10;一人当たり面積">
          <a:extLst>
            <a:ext uri="{FF2B5EF4-FFF2-40B4-BE49-F238E27FC236}">
              <a16:creationId xmlns:a16="http://schemas.microsoft.com/office/drawing/2014/main" id="{6BF4A4EB-0EB8-4E68-B8A2-36CDCEF190FD}"/>
            </a:ext>
          </a:extLst>
        </xdr:cNvPr>
        <xdr:cNvSpPr txBox="1"/>
      </xdr:nvSpPr>
      <xdr:spPr>
        <a:xfrm>
          <a:off x="8458277" y="677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137177</xdr:rowOff>
    </xdr:from>
    <xdr:ext cx="469744" cy="259045"/>
    <xdr:sp macro="" textlink="">
      <xdr:nvSpPr>
        <xdr:cNvPr id="146" name="n_2mainValue【図書館】&#10;一人当たり面積">
          <a:extLst>
            <a:ext uri="{FF2B5EF4-FFF2-40B4-BE49-F238E27FC236}">
              <a16:creationId xmlns:a16="http://schemas.microsoft.com/office/drawing/2014/main" id="{06D1CABC-F6FB-4C2C-9D89-F00DB233EE6E}"/>
            </a:ext>
          </a:extLst>
        </xdr:cNvPr>
        <xdr:cNvSpPr txBox="1"/>
      </xdr:nvSpPr>
      <xdr:spPr>
        <a:xfrm>
          <a:off x="7677227" y="677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137177</xdr:rowOff>
    </xdr:from>
    <xdr:ext cx="469744" cy="259045"/>
    <xdr:sp macro="" textlink="">
      <xdr:nvSpPr>
        <xdr:cNvPr id="147" name="n_3mainValue【図書館】&#10;一人当たり面積">
          <a:extLst>
            <a:ext uri="{FF2B5EF4-FFF2-40B4-BE49-F238E27FC236}">
              <a16:creationId xmlns:a16="http://schemas.microsoft.com/office/drawing/2014/main" id="{37946208-F1E4-45F4-9BBE-2E2E1D66A0FF}"/>
            </a:ext>
          </a:extLst>
        </xdr:cNvPr>
        <xdr:cNvSpPr txBox="1"/>
      </xdr:nvSpPr>
      <xdr:spPr>
        <a:xfrm>
          <a:off x="6867602" y="677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3827</xdr:rowOff>
    </xdr:from>
    <xdr:ext cx="469744" cy="259045"/>
    <xdr:sp macro="" textlink="">
      <xdr:nvSpPr>
        <xdr:cNvPr id="148" name="n_4mainValue【図書館】&#10;一人当たり面積">
          <a:extLst>
            <a:ext uri="{FF2B5EF4-FFF2-40B4-BE49-F238E27FC236}">
              <a16:creationId xmlns:a16="http://schemas.microsoft.com/office/drawing/2014/main" id="{C7DC2871-DBB8-491A-95DF-9D8FFB13E177}"/>
            </a:ext>
          </a:extLst>
        </xdr:cNvPr>
        <xdr:cNvSpPr txBox="1"/>
      </xdr:nvSpPr>
      <xdr:spPr>
        <a:xfrm>
          <a:off x="6067502" y="680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2AA9862-6CEB-46DE-BDDC-F935CB02926E}"/>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F78ECA51-659B-4F49-91A2-5C8324737C2A}"/>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69A79E9-CD27-4650-9629-C8CD71531975}"/>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893A888-1554-4C8C-81EC-B33A84752333}"/>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D31ADF1-28FB-45E2-8250-5928849BC2EB}"/>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C6AAD1E-93D5-4DCB-9DAD-AEEDD16D0EB3}"/>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6C67C864-CA0E-469C-A680-23677BAC3022}"/>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85B8106C-177A-40D7-9541-A1FA393040A7}"/>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79E74C9-92B4-4637-BFF4-DB996E69229E}"/>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EF3C6512-A6F6-4E6A-BF62-CB274FEE1B65}"/>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B0B53CB1-E015-4AF3-8BE2-54D36F2E9268}"/>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2F67A216-7AA6-4317-A278-DE1E95F4BFA5}"/>
            </a:ext>
          </a:extLst>
        </xdr:cNvPr>
        <xdr:cNvCxnSpPr/>
      </xdr:nvCxnSpPr>
      <xdr:spPr>
        <a:xfrm>
          <a:off x="6858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a:extLst>
            <a:ext uri="{FF2B5EF4-FFF2-40B4-BE49-F238E27FC236}">
              <a16:creationId xmlns:a16="http://schemas.microsoft.com/office/drawing/2014/main" id="{EA7EAB5C-0F5E-46F1-8158-F773F6E5F3E8}"/>
            </a:ext>
          </a:extLst>
        </xdr:cNvPr>
        <xdr:cNvSpPr txBox="1"/>
      </xdr:nvSpPr>
      <xdr:spPr>
        <a:xfrm>
          <a:off x="339891"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D4FA672B-AB22-43AB-AD9D-8250E94265A2}"/>
            </a:ext>
          </a:extLst>
        </xdr:cNvPr>
        <xdr:cNvCxnSpPr/>
      </xdr:nvCxnSpPr>
      <xdr:spPr>
        <a:xfrm>
          <a:off x="6858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C7EF0EEC-DF92-4995-90F0-BD12CCAC7955}"/>
            </a:ext>
          </a:extLst>
        </xdr:cNvPr>
        <xdr:cNvSpPr txBox="1"/>
      </xdr:nvSpPr>
      <xdr:spPr>
        <a:xfrm>
          <a:off x="339891"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D09C0A51-EFAE-41A4-B793-4EC559725F65}"/>
            </a:ext>
          </a:extLst>
        </xdr:cNvPr>
        <xdr:cNvCxnSpPr/>
      </xdr:nvCxnSpPr>
      <xdr:spPr>
        <a:xfrm>
          <a:off x="6858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2D1FFE05-6A72-4759-B748-D25D4FBE252C}"/>
            </a:ext>
          </a:extLst>
        </xdr:cNvPr>
        <xdr:cNvSpPr txBox="1"/>
      </xdr:nvSpPr>
      <xdr:spPr>
        <a:xfrm>
          <a:off x="339891"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05A0AC3E-6060-4DF0-958A-DEE7B1C5D78D}"/>
            </a:ext>
          </a:extLst>
        </xdr:cNvPr>
        <xdr:cNvCxnSpPr/>
      </xdr:nvCxnSpPr>
      <xdr:spPr>
        <a:xfrm>
          <a:off x="6858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11330BFC-FF6C-4911-9061-A039F9C0477E}"/>
            </a:ext>
          </a:extLst>
        </xdr:cNvPr>
        <xdr:cNvSpPr txBox="1"/>
      </xdr:nvSpPr>
      <xdr:spPr>
        <a:xfrm>
          <a:off x="339891"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30ED8FED-4FFF-4610-86B1-387FFB6441DB}"/>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C9FAA221-F814-4997-A280-6AF8D5918C77}"/>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39413122-B3E9-42CB-B4EE-A4CED21A7C48}"/>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43434</xdr:rowOff>
    </xdr:from>
    <xdr:to>
      <xdr:col>24</xdr:col>
      <xdr:colOff>62865</xdr:colOff>
      <xdr:row>63</xdr:row>
      <xdr:rowOff>157734</xdr:rowOff>
    </xdr:to>
    <xdr:cxnSp macro="">
      <xdr:nvCxnSpPr>
        <xdr:cNvPr id="171" name="直線コネクタ 170">
          <a:extLst>
            <a:ext uri="{FF2B5EF4-FFF2-40B4-BE49-F238E27FC236}">
              <a16:creationId xmlns:a16="http://schemas.microsoft.com/office/drawing/2014/main" id="{CFF917AB-B092-4FB4-9B9A-9D2D3B7908E0}"/>
            </a:ext>
          </a:extLst>
        </xdr:cNvPr>
        <xdr:cNvCxnSpPr/>
      </xdr:nvCxnSpPr>
      <xdr:spPr>
        <a:xfrm flipV="1">
          <a:off x="4180840" y="8952484"/>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DFE14A43-3D7B-4DDB-922B-272B05F3B7F1}"/>
            </a:ext>
          </a:extLst>
        </xdr:cNvPr>
        <xdr:cNvSpPr txBox="1"/>
      </xdr:nvSpPr>
      <xdr:spPr>
        <a:xfrm>
          <a:off x="4219575" y="10366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3" name="直線コネクタ 172">
          <a:extLst>
            <a:ext uri="{FF2B5EF4-FFF2-40B4-BE49-F238E27FC236}">
              <a16:creationId xmlns:a16="http://schemas.microsoft.com/office/drawing/2014/main" id="{D46B9F03-380C-48E4-8237-A1E4B416D0D5}"/>
            </a:ext>
          </a:extLst>
        </xdr:cNvPr>
        <xdr:cNvCxnSpPr/>
      </xdr:nvCxnSpPr>
      <xdr:spPr>
        <a:xfrm>
          <a:off x="4105275" y="103621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161561</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34CDB088-F99A-44C7-9D4E-D769D7EDEC4D}"/>
            </a:ext>
          </a:extLst>
        </xdr:cNvPr>
        <xdr:cNvSpPr txBox="1"/>
      </xdr:nvSpPr>
      <xdr:spPr>
        <a:xfrm>
          <a:off x="4219575" y="87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43434</xdr:rowOff>
    </xdr:from>
    <xdr:to>
      <xdr:col>24</xdr:col>
      <xdr:colOff>152400</xdr:colOff>
      <xdr:row>55</xdr:row>
      <xdr:rowOff>43434</xdr:rowOff>
    </xdr:to>
    <xdr:cxnSp macro="">
      <xdr:nvCxnSpPr>
        <xdr:cNvPr id="175" name="直線コネクタ 174">
          <a:extLst>
            <a:ext uri="{FF2B5EF4-FFF2-40B4-BE49-F238E27FC236}">
              <a16:creationId xmlns:a16="http://schemas.microsoft.com/office/drawing/2014/main" id="{C033B32D-4517-4605-8386-218EDD6248D6}"/>
            </a:ext>
          </a:extLst>
        </xdr:cNvPr>
        <xdr:cNvCxnSpPr/>
      </xdr:nvCxnSpPr>
      <xdr:spPr>
        <a:xfrm>
          <a:off x="4105275" y="89524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8653</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8AFB15A8-5EA9-41AB-8C09-67803AB6B010}"/>
            </a:ext>
          </a:extLst>
        </xdr:cNvPr>
        <xdr:cNvSpPr txBox="1"/>
      </xdr:nvSpPr>
      <xdr:spPr>
        <a:xfrm>
          <a:off x="4219575" y="92415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157226</xdr:rowOff>
    </xdr:from>
    <xdr:to>
      <xdr:col>24</xdr:col>
      <xdr:colOff>114300</xdr:colOff>
      <xdr:row>58</xdr:row>
      <xdr:rowOff>87376</xdr:rowOff>
    </xdr:to>
    <xdr:sp macro="" textlink="">
      <xdr:nvSpPr>
        <xdr:cNvPr id="177" name="フローチャート: 判断 176">
          <a:extLst>
            <a:ext uri="{FF2B5EF4-FFF2-40B4-BE49-F238E27FC236}">
              <a16:creationId xmlns:a16="http://schemas.microsoft.com/office/drawing/2014/main" id="{3F2D0B90-EEF8-44CB-8719-CF642E93DB21}"/>
            </a:ext>
          </a:extLst>
        </xdr:cNvPr>
        <xdr:cNvSpPr/>
      </xdr:nvSpPr>
      <xdr:spPr>
        <a:xfrm>
          <a:off x="4124325" y="939012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93218</xdr:rowOff>
    </xdr:from>
    <xdr:to>
      <xdr:col>20</xdr:col>
      <xdr:colOff>38100</xdr:colOff>
      <xdr:row>58</xdr:row>
      <xdr:rowOff>23368</xdr:rowOff>
    </xdr:to>
    <xdr:sp macro="" textlink="">
      <xdr:nvSpPr>
        <xdr:cNvPr id="178" name="フローチャート: 判断 177">
          <a:extLst>
            <a:ext uri="{FF2B5EF4-FFF2-40B4-BE49-F238E27FC236}">
              <a16:creationId xmlns:a16="http://schemas.microsoft.com/office/drawing/2014/main" id="{6F5461CD-3113-48D3-8304-3D9713077A21}"/>
            </a:ext>
          </a:extLst>
        </xdr:cNvPr>
        <xdr:cNvSpPr/>
      </xdr:nvSpPr>
      <xdr:spPr>
        <a:xfrm>
          <a:off x="3381375" y="932294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52070</xdr:rowOff>
    </xdr:from>
    <xdr:to>
      <xdr:col>15</xdr:col>
      <xdr:colOff>101600</xdr:colOff>
      <xdr:row>57</xdr:row>
      <xdr:rowOff>153670</xdr:rowOff>
    </xdr:to>
    <xdr:sp macro="" textlink="">
      <xdr:nvSpPr>
        <xdr:cNvPr id="179" name="フローチャート: 判断 178">
          <a:extLst>
            <a:ext uri="{FF2B5EF4-FFF2-40B4-BE49-F238E27FC236}">
              <a16:creationId xmlns:a16="http://schemas.microsoft.com/office/drawing/2014/main" id="{C1148AE5-7268-4668-AEF4-4ADF339D92C1}"/>
            </a:ext>
          </a:extLst>
        </xdr:cNvPr>
        <xdr:cNvSpPr/>
      </xdr:nvSpPr>
      <xdr:spPr>
        <a:xfrm>
          <a:off x="2571750" y="927862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154940</xdr:rowOff>
    </xdr:from>
    <xdr:to>
      <xdr:col>10</xdr:col>
      <xdr:colOff>165100</xdr:colOff>
      <xdr:row>57</xdr:row>
      <xdr:rowOff>85090</xdr:rowOff>
    </xdr:to>
    <xdr:sp macro="" textlink="">
      <xdr:nvSpPr>
        <xdr:cNvPr id="180" name="フローチャート: 判断 179">
          <a:extLst>
            <a:ext uri="{FF2B5EF4-FFF2-40B4-BE49-F238E27FC236}">
              <a16:creationId xmlns:a16="http://schemas.microsoft.com/office/drawing/2014/main" id="{7B382E24-DCD7-4933-8CE0-DE8734939C88}"/>
            </a:ext>
          </a:extLst>
        </xdr:cNvPr>
        <xdr:cNvSpPr/>
      </xdr:nvSpPr>
      <xdr:spPr>
        <a:xfrm>
          <a:off x="1781175" y="92227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100076</xdr:rowOff>
    </xdr:from>
    <xdr:to>
      <xdr:col>6</xdr:col>
      <xdr:colOff>38100</xdr:colOff>
      <xdr:row>57</xdr:row>
      <xdr:rowOff>30226</xdr:rowOff>
    </xdr:to>
    <xdr:sp macro="" textlink="">
      <xdr:nvSpPr>
        <xdr:cNvPr id="181" name="フローチャート: 判断 180">
          <a:extLst>
            <a:ext uri="{FF2B5EF4-FFF2-40B4-BE49-F238E27FC236}">
              <a16:creationId xmlns:a16="http://schemas.microsoft.com/office/drawing/2014/main" id="{FD6C8D1F-9C4F-44FF-8F49-BABD972067D8}"/>
            </a:ext>
          </a:extLst>
        </xdr:cNvPr>
        <xdr:cNvSpPr/>
      </xdr:nvSpPr>
      <xdr:spPr>
        <a:xfrm>
          <a:off x="981075" y="917105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44E5AA4-947C-4470-9702-D853FC672F96}"/>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CF7FB34-5465-4770-BFD9-809472A3714A}"/>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61EF04F-D086-4DB6-82D1-952907FC32A6}"/>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10CA12F-60B7-4627-9377-AC97A835FB83}"/>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5A5A35F-AFE8-415C-9C0A-E5E0FF5474F8}"/>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145796</xdr:rowOff>
    </xdr:from>
    <xdr:to>
      <xdr:col>24</xdr:col>
      <xdr:colOff>114300</xdr:colOff>
      <xdr:row>59</xdr:row>
      <xdr:rowOff>75946</xdr:rowOff>
    </xdr:to>
    <xdr:sp macro="" textlink="">
      <xdr:nvSpPr>
        <xdr:cNvPr id="187" name="楕円 186">
          <a:extLst>
            <a:ext uri="{FF2B5EF4-FFF2-40B4-BE49-F238E27FC236}">
              <a16:creationId xmlns:a16="http://schemas.microsoft.com/office/drawing/2014/main" id="{F4D60CF8-A022-4155-85A2-91A372696E80}"/>
            </a:ext>
          </a:extLst>
        </xdr:cNvPr>
        <xdr:cNvSpPr/>
      </xdr:nvSpPr>
      <xdr:spPr>
        <a:xfrm>
          <a:off x="4124325" y="953427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124223</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7B50A539-B407-4BC6-957A-B39D43D353BC}"/>
            </a:ext>
          </a:extLst>
        </xdr:cNvPr>
        <xdr:cNvSpPr txBox="1"/>
      </xdr:nvSpPr>
      <xdr:spPr>
        <a:xfrm>
          <a:off x="4219575" y="951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45212</xdr:rowOff>
    </xdr:from>
    <xdr:to>
      <xdr:col>20</xdr:col>
      <xdr:colOff>38100</xdr:colOff>
      <xdr:row>58</xdr:row>
      <xdr:rowOff>146812</xdr:rowOff>
    </xdr:to>
    <xdr:sp macro="" textlink="">
      <xdr:nvSpPr>
        <xdr:cNvPr id="189" name="楕円 188">
          <a:extLst>
            <a:ext uri="{FF2B5EF4-FFF2-40B4-BE49-F238E27FC236}">
              <a16:creationId xmlns:a16="http://schemas.microsoft.com/office/drawing/2014/main" id="{6212D90C-A434-41CB-BD84-16E4DBF633C4}"/>
            </a:ext>
          </a:extLst>
        </xdr:cNvPr>
        <xdr:cNvSpPr/>
      </xdr:nvSpPr>
      <xdr:spPr>
        <a:xfrm>
          <a:off x="3381375" y="944003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96012</xdr:rowOff>
    </xdr:from>
    <xdr:to>
      <xdr:col>24</xdr:col>
      <xdr:colOff>63500</xdr:colOff>
      <xdr:row>59</xdr:row>
      <xdr:rowOff>25146</xdr:rowOff>
    </xdr:to>
    <xdr:cxnSp macro="">
      <xdr:nvCxnSpPr>
        <xdr:cNvPr id="190" name="直線コネクタ 189">
          <a:extLst>
            <a:ext uri="{FF2B5EF4-FFF2-40B4-BE49-F238E27FC236}">
              <a16:creationId xmlns:a16="http://schemas.microsoft.com/office/drawing/2014/main" id="{438857F6-9EEA-45FD-BAF5-41B4A3367231}"/>
            </a:ext>
          </a:extLst>
        </xdr:cNvPr>
        <xdr:cNvCxnSpPr/>
      </xdr:nvCxnSpPr>
      <xdr:spPr>
        <a:xfrm>
          <a:off x="3429000" y="9487662"/>
          <a:ext cx="752475"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120650</xdr:rowOff>
    </xdr:from>
    <xdr:to>
      <xdr:col>15</xdr:col>
      <xdr:colOff>101600</xdr:colOff>
      <xdr:row>58</xdr:row>
      <xdr:rowOff>50800</xdr:rowOff>
    </xdr:to>
    <xdr:sp macro="" textlink="">
      <xdr:nvSpPr>
        <xdr:cNvPr id="191" name="楕円 190">
          <a:extLst>
            <a:ext uri="{FF2B5EF4-FFF2-40B4-BE49-F238E27FC236}">
              <a16:creationId xmlns:a16="http://schemas.microsoft.com/office/drawing/2014/main" id="{423816B5-5C83-40EA-AAF3-3FA9144525D0}"/>
            </a:ext>
          </a:extLst>
        </xdr:cNvPr>
        <xdr:cNvSpPr/>
      </xdr:nvSpPr>
      <xdr:spPr>
        <a:xfrm>
          <a:off x="2571750" y="93535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0</xdr:rowOff>
    </xdr:from>
    <xdr:to>
      <xdr:col>19</xdr:col>
      <xdr:colOff>177800</xdr:colOff>
      <xdr:row>58</xdr:row>
      <xdr:rowOff>96012</xdr:rowOff>
    </xdr:to>
    <xdr:cxnSp macro="">
      <xdr:nvCxnSpPr>
        <xdr:cNvPr id="192" name="直線コネクタ 191">
          <a:extLst>
            <a:ext uri="{FF2B5EF4-FFF2-40B4-BE49-F238E27FC236}">
              <a16:creationId xmlns:a16="http://schemas.microsoft.com/office/drawing/2014/main" id="{189DD964-4A2F-40D2-92E8-0C0782040C5C}"/>
            </a:ext>
          </a:extLst>
        </xdr:cNvPr>
        <xdr:cNvCxnSpPr/>
      </xdr:nvCxnSpPr>
      <xdr:spPr>
        <a:xfrm>
          <a:off x="2619375" y="9391650"/>
          <a:ext cx="809625"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159512</xdr:rowOff>
    </xdr:from>
    <xdr:to>
      <xdr:col>10</xdr:col>
      <xdr:colOff>165100</xdr:colOff>
      <xdr:row>57</xdr:row>
      <xdr:rowOff>89662</xdr:rowOff>
    </xdr:to>
    <xdr:sp macro="" textlink="">
      <xdr:nvSpPr>
        <xdr:cNvPr id="193" name="楕円 192">
          <a:extLst>
            <a:ext uri="{FF2B5EF4-FFF2-40B4-BE49-F238E27FC236}">
              <a16:creationId xmlns:a16="http://schemas.microsoft.com/office/drawing/2014/main" id="{A7E74A9F-6092-4DE0-B4FF-16DBD84D01DD}"/>
            </a:ext>
          </a:extLst>
        </xdr:cNvPr>
        <xdr:cNvSpPr/>
      </xdr:nvSpPr>
      <xdr:spPr>
        <a:xfrm>
          <a:off x="1781175" y="923048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38862</xdr:rowOff>
    </xdr:from>
    <xdr:to>
      <xdr:col>15</xdr:col>
      <xdr:colOff>50800</xdr:colOff>
      <xdr:row>58</xdr:row>
      <xdr:rowOff>0</xdr:rowOff>
    </xdr:to>
    <xdr:cxnSp macro="">
      <xdr:nvCxnSpPr>
        <xdr:cNvPr id="194" name="直線コネクタ 193">
          <a:extLst>
            <a:ext uri="{FF2B5EF4-FFF2-40B4-BE49-F238E27FC236}">
              <a16:creationId xmlns:a16="http://schemas.microsoft.com/office/drawing/2014/main" id="{1AB318B4-1302-4C1D-B8F5-16BD267B7A4C}"/>
            </a:ext>
          </a:extLst>
        </xdr:cNvPr>
        <xdr:cNvCxnSpPr/>
      </xdr:nvCxnSpPr>
      <xdr:spPr>
        <a:xfrm>
          <a:off x="1828800" y="9268587"/>
          <a:ext cx="790575"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63500</xdr:rowOff>
    </xdr:from>
    <xdr:to>
      <xdr:col>6</xdr:col>
      <xdr:colOff>38100</xdr:colOff>
      <xdr:row>56</xdr:row>
      <xdr:rowOff>165100</xdr:rowOff>
    </xdr:to>
    <xdr:sp macro="" textlink="">
      <xdr:nvSpPr>
        <xdr:cNvPr id="195" name="楕円 194">
          <a:extLst>
            <a:ext uri="{FF2B5EF4-FFF2-40B4-BE49-F238E27FC236}">
              <a16:creationId xmlns:a16="http://schemas.microsoft.com/office/drawing/2014/main" id="{FD7947AB-50B1-4759-B997-0873384F12EB}"/>
            </a:ext>
          </a:extLst>
        </xdr:cNvPr>
        <xdr:cNvSpPr/>
      </xdr:nvSpPr>
      <xdr:spPr>
        <a:xfrm>
          <a:off x="981075" y="91344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114300</xdr:rowOff>
    </xdr:from>
    <xdr:to>
      <xdr:col>10</xdr:col>
      <xdr:colOff>114300</xdr:colOff>
      <xdr:row>57</xdr:row>
      <xdr:rowOff>38862</xdr:rowOff>
    </xdr:to>
    <xdr:cxnSp macro="">
      <xdr:nvCxnSpPr>
        <xdr:cNvPr id="196" name="直線コネクタ 195">
          <a:extLst>
            <a:ext uri="{FF2B5EF4-FFF2-40B4-BE49-F238E27FC236}">
              <a16:creationId xmlns:a16="http://schemas.microsoft.com/office/drawing/2014/main" id="{7B39F42C-303B-4DC5-B8FF-E37197006F22}"/>
            </a:ext>
          </a:extLst>
        </xdr:cNvPr>
        <xdr:cNvCxnSpPr/>
      </xdr:nvCxnSpPr>
      <xdr:spPr>
        <a:xfrm>
          <a:off x="1028700" y="9182100"/>
          <a:ext cx="8001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39895</xdr:rowOff>
    </xdr:from>
    <xdr:ext cx="405111" cy="259045"/>
    <xdr:sp macro="" textlink="">
      <xdr:nvSpPr>
        <xdr:cNvPr id="197" name="n_1aveValue【体育館・プール】&#10;有形固定資産減価償却率">
          <a:extLst>
            <a:ext uri="{FF2B5EF4-FFF2-40B4-BE49-F238E27FC236}">
              <a16:creationId xmlns:a16="http://schemas.microsoft.com/office/drawing/2014/main" id="{2A9B73D9-33D2-4CEF-9C83-2C3158EB1A3F}"/>
            </a:ext>
          </a:extLst>
        </xdr:cNvPr>
        <xdr:cNvSpPr txBox="1"/>
      </xdr:nvSpPr>
      <xdr:spPr>
        <a:xfrm>
          <a:off x="3239144" y="9107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170197</xdr:rowOff>
    </xdr:from>
    <xdr:ext cx="405111" cy="259045"/>
    <xdr:sp macro="" textlink="">
      <xdr:nvSpPr>
        <xdr:cNvPr id="198" name="n_2aveValue【体育館・プール】&#10;有形固定資産減価償却率">
          <a:extLst>
            <a:ext uri="{FF2B5EF4-FFF2-40B4-BE49-F238E27FC236}">
              <a16:creationId xmlns:a16="http://schemas.microsoft.com/office/drawing/2014/main" id="{87EDD818-9CAA-44D7-8D05-AB30184A0C3C}"/>
            </a:ext>
          </a:extLst>
        </xdr:cNvPr>
        <xdr:cNvSpPr txBox="1"/>
      </xdr:nvSpPr>
      <xdr:spPr>
        <a:xfrm>
          <a:off x="2439044" y="906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101617</xdr:rowOff>
    </xdr:from>
    <xdr:ext cx="405111" cy="259045"/>
    <xdr:sp macro="" textlink="">
      <xdr:nvSpPr>
        <xdr:cNvPr id="199" name="n_3aveValue【体育館・プール】&#10;有形固定資産減価償却率">
          <a:extLst>
            <a:ext uri="{FF2B5EF4-FFF2-40B4-BE49-F238E27FC236}">
              <a16:creationId xmlns:a16="http://schemas.microsoft.com/office/drawing/2014/main" id="{82D5CDD1-B18A-4BD2-8F13-3D4D970C9878}"/>
            </a:ext>
          </a:extLst>
        </xdr:cNvPr>
        <xdr:cNvSpPr txBox="1"/>
      </xdr:nvSpPr>
      <xdr:spPr>
        <a:xfrm>
          <a:off x="1648469" y="901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21353</xdr:rowOff>
    </xdr:from>
    <xdr:ext cx="405111" cy="259045"/>
    <xdr:sp macro="" textlink="">
      <xdr:nvSpPr>
        <xdr:cNvPr id="200" name="n_4aveValue【体育館・プール】&#10;有形固定資産減価償却率">
          <a:extLst>
            <a:ext uri="{FF2B5EF4-FFF2-40B4-BE49-F238E27FC236}">
              <a16:creationId xmlns:a16="http://schemas.microsoft.com/office/drawing/2014/main" id="{F9CC39CA-4198-4A45-9808-5DC169DBEC20}"/>
            </a:ext>
          </a:extLst>
        </xdr:cNvPr>
        <xdr:cNvSpPr txBox="1"/>
      </xdr:nvSpPr>
      <xdr:spPr>
        <a:xfrm>
          <a:off x="848369" y="9251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137939</xdr:rowOff>
    </xdr:from>
    <xdr:ext cx="405111" cy="259045"/>
    <xdr:sp macro="" textlink="">
      <xdr:nvSpPr>
        <xdr:cNvPr id="201" name="n_1mainValue【体育館・プール】&#10;有形固定資産減価償却率">
          <a:extLst>
            <a:ext uri="{FF2B5EF4-FFF2-40B4-BE49-F238E27FC236}">
              <a16:creationId xmlns:a16="http://schemas.microsoft.com/office/drawing/2014/main" id="{CE926691-F634-45D2-A46D-4A24AF49AD18}"/>
            </a:ext>
          </a:extLst>
        </xdr:cNvPr>
        <xdr:cNvSpPr txBox="1"/>
      </xdr:nvSpPr>
      <xdr:spPr>
        <a:xfrm>
          <a:off x="3239144" y="9532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41927</xdr:rowOff>
    </xdr:from>
    <xdr:ext cx="405111" cy="259045"/>
    <xdr:sp macro="" textlink="">
      <xdr:nvSpPr>
        <xdr:cNvPr id="202" name="n_2mainValue【体育館・プール】&#10;有形固定資産減価償却率">
          <a:extLst>
            <a:ext uri="{FF2B5EF4-FFF2-40B4-BE49-F238E27FC236}">
              <a16:creationId xmlns:a16="http://schemas.microsoft.com/office/drawing/2014/main" id="{78801E33-41B9-48DD-B391-8EBBA68CB749}"/>
            </a:ext>
          </a:extLst>
        </xdr:cNvPr>
        <xdr:cNvSpPr txBox="1"/>
      </xdr:nvSpPr>
      <xdr:spPr>
        <a:xfrm>
          <a:off x="2439044" y="9436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80789</xdr:rowOff>
    </xdr:from>
    <xdr:ext cx="405111" cy="259045"/>
    <xdr:sp macro="" textlink="">
      <xdr:nvSpPr>
        <xdr:cNvPr id="203" name="n_3mainValue【体育館・プール】&#10;有形固定資産減価償却率">
          <a:extLst>
            <a:ext uri="{FF2B5EF4-FFF2-40B4-BE49-F238E27FC236}">
              <a16:creationId xmlns:a16="http://schemas.microsoft.com/office/drawing/2014/main" id="{FAC749F5-53ED-41D9-96DD-0311C833D5B1}"/>
            </a:ext>
          </a:extLst>
        </xdr:cNvPr>
        <xdr:cNvSpPr txBox="1"/>
      </xdr:nvSpPr>
      <xdr:spPr>
        <a:xfrm>
          <a:off x="1648469" y="931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10177</xdr:rowOff>
    </xdr:from>
    <xdr:ext cx="405111" cy="259045"/>
    <xdr:sp macro="" textlink="">
      <xdr:nvSpPr>
        <xdr:cNvPr id="204" name="n_4mainValue【体育館・プール】&#10;有形固定資産減価償却率">
          <a:extLst>
            <a:ext uri="{FF2B5EF4-FFF2-40B4-BE49-F238E27FC236}">
              <a16:creationId xmlns:a16="http://schemas.microsoft.com/office/drawing/2014/main" id="{57A98E8E-2347-49D9-812C-47B82ADD9EE9}"/>
            </a:ext>
          </a:extLst>
        </xdr:cNvPr>
        <xdr:cNvSpPr txBox="1"/>
      </xdr:nvSpPr>
      <xdr:spPr>
        <a:xfrm>
          <a:off x="848369" y="891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1E7F88D7-74A5-4F2D-AE63-B38CD8F4CE2D}"/>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F6555D06-CFBD-4036-81F8-034363F23538}"/>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EA9CA7C-622E-49BF-9ED3-1A35FEE2385A}"/>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15BCCEED-4473-47B9-BD9A-B3A5D6AC5F9A}"/>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682D1F86-C58E-4331-8C9D-46BDA77CB8A2}"/>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4E891A9E-9ABD-4FE2-AC5F-4FB0A7E149B0}"/>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D301EF8B-5215-4DCD-B26F-ED3B60E3645F}"/>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5D41F1B-332F-463D-9CBB-DFF2E9764DBB}"/>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A62493CE-29DF-4340-BDBD-FE0EEDF632D0}"/>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9F6479D-CB97-4E15-849C-478353021E77}"/>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5" name="テキスト ボックス 214">
          <a:extLst>
            <a:ext uri="{FF2B5EF4-FFF2-40B4-BE49-F238E27FC236}">
              <a16:creationId xmlns:a16="http://schemas.microsoft.com/office/drawing/2014/main" id="{4E9CEA64-AE77-424A-872C-0620F3F3A78B}"/>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F5ECBA61-8DEE-463F-9C93-19BCB1E90295}"/>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E8F38132-D50F-4081-A5FD-C68C423D520A}"/>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15BDE869-B193-4570-AA6A-44F4E4F957C5}"/>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B7EA2528-13A3-49E9-ABB8-C1E2E2AE9F37}"/>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1A79421B-8046-452C-9ED8-A4EDE778837C}"/>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FFDF53D4-1CDC-4798-8CCC-5F76A15CC404}"/>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C0E63A96-B6FD-48FF-8E85-671FEB83C774}"/>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870214F8-1708-4286-B6CC-9E6F764D06B7}"/>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19202599-E430-4D14-8A4F-8C8CA93D9EFF}"/>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C0215A6E-3032-4BFB-9B47-61C6F51BDCF1}"/>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CB6E0C2E-86E9-404E-8FC1-6DB28CA336A5}"/>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01806375-06CE-49B9-8D8E-9E1C154C2029}"/>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1F9DA7E3-4846-4FA9-B9D1-AE09A1C6EE6B}"/>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29" name="直線コネクタ 228">
          <a:extLst>
            <a:ext uri="{FF2B5EF4-FFF2-40B4-BE49-F238E27FC236}">
              <a16:creationId xmlns:a16="http://schemas.microsoft.com/office/drawing/2014/main" id="{9C5F1219-D5C6-4F73-8A65-45EB7FE54A87}"/>
            </a:ext>
          </a:extLst>
        </xdr:cNvPr>
        <xdr:cNvCxnSpPr/>
      </xdr:nvCxnSpPr>
      <xdr:spPr>
        <a:xfrm flipV="1">
          <a:off x="9429115" y="903922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0" name="【体育館・プール】&#10;一人当たり面積最小値テキスト">
          <a:extLst>
            <a:ext uri="{FF2B5EF4-FFF2-40B4-BE49-F238E27FC236}">
              <a16:creationId xmlns:a16="http://schemas.microsoft.com/office/drawing/2014/main" id="{F6B70645-3A84-4176-A107-B53D576BB9AB}"/>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1" name="直線コネクタ 230">
          <a:extLst>
            <a:ext uri="{FF2B5EF4-FFF2-40B4-BE49-F238E27FC236}">
              <a16:creationId xmlns:a16="http://schemas.microsoft.com/office/drawing/2014/main" id="{B485D894-523D-46D9-9308-08CEB7A1D4BF}"/>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2" name="【体育館・プール】&#10;一人当たり面積最大値テキスト">
          <a:extLst>
            <a:ext uri="{FF2B5EF4-FFF2-40B4-BE49-F238E27FC236}">
              <a16:creationId xmlns:a16="http://schemas.microsoft.com/office/drawing/2014/main" id="{11AF61BD-BE95-4C43-A663-B824DC96F451}"/>
            </a:ext>
          </a:extLst>
        </xdr:cNvPr>
        <xdr:cNvSpPr txBox="1"/>
      </xdr:nvSpPr>
      <xdr:spPr>
        <a:xfrm>
          <a:off x="946785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3" name="直線コネクタ 232">
          <a:extLst>
            <a:ext uri="{FF2B5EF4-FFF2-40B4-BE49-F238E27FC236}">
              <a16:creationId xmlns:a16="http://schemas.microsoft.com/office/drawing/2014/main" id="{89B0509D-57DF-4BD8-9F16-B85741104B7E}"/>
            </a:ext>
          </a:extLst>
        </xdr:cNvPr>
        <xdr:cNvCxnSpPr/>
      </xdr:nvCxnSpPr>
      <xdr:spPr>
        <a:xfrm>
          <a:off x="9363075" y="90392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168927</xdr:rowOff>
    </xdr:from>
    <xdr:ext cx="469744" cy="259045"/>
    <xdr:sp macro="" textlink="">
      <xdr:nvSpPr>
        <xdr:cNvPr id="234" name="【体育館・プール】&#10;一人当たり面積平均値テキスト">
          <a:extLst>
            <a:ext uri="{FF2B5EF4-FFF2-40B4-BE49-F238E27FC236}">
              <a16:creationId xmlns:a16="http://schemas.microsoft.com/office/drawing/2014/main" id="{420C0B94-2F18-4ECD-BB09-871790EDFD14}"/>
            </a:ext>
          </a:extLst>
        </xdr:cNvPr>
        <xdr:cNvSpPr txBox="1"/>
      </xdr:nvSpPr>
      <xdr:spPr>
        <a:xfrm>
          <a:off x="9467850" y="9874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19050</xdr:rowOff>
    </xdr:from>
    <xdr:to>
      <xdr:col>55</xdr:col>
      <xdr:colOff>50800</xdr:colOff>
      <xdr:row>61</xdr:row>
      <xdr:rowOff>120650</xdr:rowOff>
    </xdr:to>
    <xdr:sp macro="" textlink="">
      <xdr:nvSpPr>
        <xdr:cNvPr id="235" name="フローチャート: 判断 234">
          <a:extLst>
            <a:ext uri="{FF2B5EF4-FFF2-40B4-BE49-F238E27FC236}">
              <a16:creationId xmlns:a16="http://schemas.microsoft.com/office/drawing/2014/main" id="{D4F9FBBA-8C16-405C-9DF6-15558AAC0B64}"/>
            </a:ext>
          </a:extLst>
        </xdr:cNvPr>
        <xdr:cNvSpPr/>
      </xdr:nvSpPr>
      <xdr:spPr>
        <a:xfrm>
          <a:off x="9401175" y="989647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6" name="フローチャート: 判断 235">
          <a:extLst>
            <a:ext uri="{FF2B5EF4-FFF2-40B4-BE49-F238E27FC236}">
              <a16:creationId xmlns:a16="http://schemas.microsoft.com/office/drawing/2014/main" id="{63C0FF3E-6940-45C9-BA20-D4D63F58EB76}"/>
            </a:ext>
          </a:extLst>
        </xdr:cNvPr>
        <xdr:cNvSpPr/>
      </xdr:nvSpPr>
      <xdr:spPr>
        <a:xfrm>
          <a:off x="8639175" y="9906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7" name="フローチャート: 判断 236">
          <a:extLst>
            <a:ext uri="{FF2B5EF4-FFF2-40B4-BE49-F238E27FC236}">
              <a16:creationId xmlns:a16="http://schemas.microsoft.com/office/drawing/2014/main" id="{1B2B9C20-D49A-47D7-8F0C-21B05B790069}"/>
            </a:ext>
          </a:extLst>
        </xdr:cNvPr>
        <xdr:cNvSpPr/>
      </xdr:nvSpPr>
      <xdr:spPr>
        <a:xfrm>
          <a:off x="7839075" y="99060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38" name="フローチャート: 判断 237">
          <a:extLst>
            <a:ext uri="{FF2B5EF4-FFF2-40B4-BE49-F238E27FC236}">
              <a16:creationId xmlns:a16="http://schemas.microsoft.com/office/drawing/2014/main" id="{9F64D7C1-4D17-43C8-97F1-42663EEA6808}"/>
            </a:ext>
          </a:extLst>
        </xdr:cNvPr>
        <xdr:cNvSpPr/>
      </xdr:nvSpPr>
      <xdr:spPr>
        <a:xfrm>
          <a:off x="7029450" y="989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39" name="フローチャート: 判断 238">
          <a:extLst>
            <a:ext uri="{FF2B5EF4-FFF2-40B4-BE49-F238E27FC236}">
              <a16:creationId xmlns:a16="http://schemas.microsoft.com/office/drawing/2014/main" id="{EB4B939B-03B0-48BD-A059-C20E6043DC0D}"/>
            </a:ext>
          </a:extLst>
        </xdr:cNvPr>
        <xdr:cNvSpPr/>
      </xdr:nvSpPr>
      <xdr:spPr>
        <a:xfrm>
          <a:off x="62388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DDC8524-B946-4E00-8DFC-C09B4442B80D}"/>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C0E98F4-4129-4143-BC91-92709B333B49}"/>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AE4354B-590F-41F3-B58E-CF55C0CB1ECD}"/>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B9127D7-FDE3-4A67-9FEF-C5CC158150BB}"/>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2B78A3C-67D1-4485-A329-C38F97424C21}"/>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25400</xdr:rowOff>
    </xdr:from>
    <xdr:to>
      <xdr:col>55</xdr:col>
      <xdr:colOff>50800</xdr:colOff>
      <xdr:row>60</xdr:row>
      <xdr:rowOff>127000</xdr:rowOff>
    </xdr:to>
    <xdr:sp macro="" textlink="">
      <xdr:nvSpPr>
        <xdr:cNvPr id="245" name="楕円 244">
          <a:extLst>
            <a:ext uri="{FF2B5EF4-FFF2-40B4-BE49-F238E27FC236}">
              <a16:creationId xmlns:a16="http://schemas.microsoft.com/office/drawing/2014/main" id="{3CF11230-A3C0-4225-B06B-C3EF647D398E}"/>
            </a:ext>
          </a:extLst>
        </xdr:cNvPr>
        <xdr:cNvSpPr/>
      </xdr:nvSpPr>
      <xdr:spPr>
        <a:xfrm>
          <a:off x="9401175" y="974407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48277</xdr:rowOff>
    </xdr:from>
    <xdr:ext cx="469744" cy="259045"/>
    <xdr:sp macro="" textlink="">
      <xdr:nvSpPr>
        <xdr:cNvPr id="246" name="【体育館・プール】&#10;一人当たり面積該当値テキスト">
          <a:extLst>
            <a:ext uri="{FF2B5EF4-FFF2-40B4-BE49-F238E27FC236}">
              <a16:creationId xmlns:a16="http://schemas.microsoft.com/office/drawing/2014/main" id="{D8AF5940-67AC-4562-B910-098B48ECA1F9}"/>
            </a:ext>
          </a:extLst>
        </xdr:cNvPr>
        <xdr:cNvSpPr txBox="1"/>
      </xdr:nvSpPr>
      <xdr:spPr>
        <a:xfrm>
          <a:off x="9467850"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12700</xdr:rowOff>
    </xdr:from>
    <xdr:to>
      <xdr:col>50</xdr:col>
      <xdr:colOff>165100</xdr:colOff>
      <xdr:row>60</xdr:row>
      <xdr:rowOff>114300</xdr:rowOff>
    </xdr:to>
    <xdr:sp macro="" textlink="">
      <xdr:nvSpPr>
        <xdr:cNvPr id="247" name="楕円 246">
          <a:extLst>
            <a:ext uri="{FF2B5EF4-FFF2-40B4-BE49-F238E27FC236}">
              <a16:creationId xmlns:a16="http://schemas.microsoft.com/office/drawing/2014/main" id="{F037E02A-1EF4-481B-A795-79AB013DB6EE}"/>
            </a:ext>
          </a:extLst>
        </xdr:cNvPr>
        <xdr:cNvSpPr/>
      </xdr:nvSpPr>
      <xdr:spPr>
        <a:xfrm>
          <a:off x="8639175" y="9725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63500</xdr:rowOff>
    </xdr:from>
    <xdr:to>
      <xdr:col>55</xdr:col>
      <xdr:colOff>0</xdr:colOff>
      <xdr:row>60</xdr:row>
      <xdr:rowOff>76200</xdr:rowOff>
    </xdr:to>
    <xdr:cxnSp macro="">
      <xdr:nvCxnSpPr>
        <xdr:cNvPr id="248" name="直線コネクタ 247">
          <a:extLst>
            <a:ext uri="{FF2B5EF4-FFF2-40B4-BE49-F238E27FC236}">
              <a16:creationId xmlns:a16="http://schemas.microsoft.com/office/drawing/2014/main" id="{8F40C552-BB2A-45BD-BF1E-DBE0E4E15F72}"/>
            </a:ext>
          </a:extLst>
        </xdr:cNvPr>
        <xdr:cNvCxnSpPr/>
      </xdr:nvCxnSpPr>
      <xdr:spPr>
        <a:xfrm>
          <a:off x="8686800" y="9782175"/>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12700</xdr:rowOff>
    </xdr:from>
    <xdr:to>
      <xdr:col>46</xdr:col>
      <xdr:colOff>38100</xdr:colOff>
      <xdr:row>60</xdr:row>
      <xdr:rowOff>114300</xdr:rowOff>
    </xdr:to>
    <xdr:sp macro="" textlink="">
      <xdr:nvSpPr>
        <xdr:cNvPr id="249" name="楕円 248">
          <a:extLst>
            <a:ext uri="{FF2B5EF4-FFF2-40B4-BE49-F238E27FC236}">
              <a16:creationId xmlns:a16="http://schemas.microsoft.com/office/drawing/2014/main" id="{E3DD7092-238E-4F8D-8881-056A102B69AF}"/>
            </a:ext>
          </a:extLst>
        </xdr:cNvPr>
        <xdr:cNvSpPr/>
      </xdr:nvSpPr>
      <xdr:spPr>
        <a:xfrm>
          <a:off x="7839075" y="97250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63500</xdr:rowOff>
    </xdr:from>
    <xdr:to>
      <xdr:col>50</xdr:col>
      <xdr:colOff>114300</xdr:colOff>
      <xdr:row>60</xdr:row>
      <xdr:rowOff>63500</xdr:rowOff>
    </xdr:to>
    <xdr:cxnSp macro="">
      <xdr:nvCxnSpPr>
        <xdr:cNvPr id="250" name="直線コネクタ 249">
          <a:extLst>
            <a:ext uri="{FF2B5EF4-FFF2-40B4-BE49-F238E27FC236}">
              <a16:creationId xmlns:a16="http://schemas.microsoft.com/office/drawing/2014/main" id="{C17E27BC-3A28-44BA-A65E-C8B802286140}"/>
            </a:ext>
          </a:extLst>
        </xdr:cNvPr>
        <xdr:cNvCxnSpPr/>
      </xdr:nvCxnSpPr>
      <xdr:spPr>
        <a:xfrm>
          <a:off x="7886700" y="97821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12700</xdr:rowOff>
    </xdr:from>
    <xdr:to>
      <xdr:col>41</xdr:col>
      <xdr:colOff>101600</xdr:colOff>
      <xdr:row>60</xdr:row>
      <xdr:rowOff>114300</xdr:rowOff>
    </xdr:to>
    <xdr:sp macro="" textlink="">
      <xdr:nvSpPr>
        <xdr:cNvPr id="251" name="楕円 250">
          <a:extLst>
            <a:ext uri="{FF2B5EF4-FFF2-40B4-BE49-F238E27FC236}">
              <a16:creationId xmlns:a16="http://schemas.microsoft.com/office/drawing/2014/main" id="{5B3EB8FA-0ED0-4033-9CF2-C282890E742A}"/>
            </a:ext>
          </a:extLst>
        </xdr:cNvPr>
        <xdr:cNvSpPr/>
      </xdr:nvSpPr>
      <xdr:spPr>
        <a:xfrm>
          <a:off x="7029450" y="9725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63500</xdr:rowOff>
    </xdr:from>
    <xdr:to>
      <xdr:col>45</xdr:col>
      <xdr:colOff>177800</xdr:colOff>
      <xdr:row>60</xdr:row>
      <xdr:rowOff>63500</xdr:rowOff>
    </xdr:to>
    <xdr:cxnSp macro="">
      <xdr:nvCxnSpPr>
        <xdr:cNvPr id="252" name="直線コネクタ 251">
          <a:extLst>
            <a:ext uri="{FF2B5EF4-FFF2-40B4-BE49-F238E27FC236}">
              <a16:creationId xmlns:a16="http://schemas.microsoft.com/office/drawing/2014/main" id="{03B19A12-F548-41B3-8087-012C18AAAD36}"/>
            </a:ext>
          </a:extLst>
        </xdr:cNvPr>
        <xdr:cNvCxnSpPr/>
      </xdr:nvCxnSpPr>
      <xdr:spPr>
        <a:xfrm>
          <a:off x="7077075" y="97821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12700</xdr:rowOff>
    </xdr:from>
    <xdr:to>
      <xdr:col>36</xdr:col>
      <xdr:colOff>165100</xdr:colOff>
      <xdr:row>60</xdr:row>
      <xdr:rowOff>114300</xdr:rowOff>
    </xdr:to>
    <xdr:sp macro="" textlink="">
      <xdr:nvSpPr>
        <xdr:cNvPr id="253" name="楕円 252">
          <a:extLst>
            <a:ext uri="{FF2B5EF4-FFF2-40B4-BE49-F238E27FC236}">
              <a16:creationId xmlns:a16="http://schemas.microsoft.com/office/drawing/2014/main" id="{0E7C5992-0A11-4159-BCAD-B64BFE1FC330}"/>
            </a:ext>
          </a:extLst>
        </xdr:cNvPr>
        <xdr:cNvSpPr/>
      </xdr:nvSpPr>
      <xdr:spPr>
        <a:xfrm>
          <a:off x="6238875" y="9725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63500</xdr:rowOff>
    </xdr:from>
    <xdr:to>
      <xdr:col>41</xdr:col>
      <xdr:colOff>50800</xdr:colOff>
      <xdr:row>60</xdr:row>
      <xdr:rowOff>63500</xdr:rowOff>
    </xdr:to>
    <xdr:cxnSp macro="">
      <xdr:nvCxnSpPr>
        <xdr:cNvPr id="254" name="直線コネクタ 253">
          <a:extLst>
            <a:ext uri="{FF2B5EF4-FFF2-40B4-BE49-F238E27FC236}">
              <a16:creationId xmlns:a16="http://schemas.microsoft.com/office/drawing/2014/main" id="{168999EC-F1C5-4551-B2F1-8519B4E2AAA9}"/>
            </a:ext>
          </a:extLst>
        </xdr:cNvPr>
        <xdr:cNvCxnSpPr/>
      </xdr:nvCxnSpPr>
      <xdr:spPr>
        <a:xfrm>
          <a:off x="6286500" y="97821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124477</xdr:rowOff>
    </xdr:from>
    <xdr:ext cx="469744" cy="259045"/>
    <xdr:sp macro="" textlink="">
      <xdr:nvSpPr>
        <xdr:cNvPr id="255" name="n_1aveValue【体育館・プール】&#10;一人当たり面積">
          <a:extLst>
            <a:ext uri="{FF2B5EF4-FFF2-40B4-BE49-F238E27FC236}">
              <a16:creationId xmlns:a16="http://schemas.microsoft.com/office/drawing/2014/main" id="{49DA7225-16D1-4726-8F56-45C885C8914F}"/>
            </a:ext>
          </a:extLst>
        </xdr:cNvPr>
        <xdr:cNvSpPr txBox="1"/>
      </xdr:nvSpPr>
      <xdr:spPr>
        <a:xfrm>
          <a:off x="845827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124477</xdr:rowOff>
    </xdr:from>
    <xdr:ext cx="469744" cy="259045"/>
    <xdr:sp macro="" textlink="">
      <xdr:nvSpPr>
        <xdr:cNvPr id="256" name="n_2aveValue【体育館・プール】&#10;一人当たり面積">
          <a:extLst>
            <a:ext uri="{FF2B5EF4-FFF2-40B4-BE49-F238E27FC236}">
              <a16:creationId xmlns:a16="http://schemas.microsoft.com/office/drawing/2014/main" id="{363F5AC4-F186-400A-AE8F-DFB47AAB0469}"/>
            </a:ext>
          </a:extLst>
        </xdr:cNvPr>
        <xdr:cNvSpPr txBox="1"/>
      </xdr:nvSpPr>
      <xdr:spPr>
        <a:xfrm>
          <a:off x="767722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111777</xdr:rowOff>
    </xdr:from>
    <xdr:ext cx="469744" cy="259045"/>
    <xdr:sp macro="" textlink="">
      <xdr:nvSpPr>
        <xdr:cNvPr id="257" name="n_3aveValue【体育館・プール】&#10;一人当たり面積">
          <a:extLst>
            <a:ext uri="{FF2B5EF4-FFF2-40B4-BE49-F238E27FC236}">
              <a16:creationId xmlns:a16="http://schemas.microsoft.com/office/drawing/2014/main" id="{D95ADD7A-7141-41C0-947F-3039DB2A0BE3}"/>
            </a:ext>
          </a:extLst>
        </xdr:cNvPr>
        <xdr:cNvSpPr txBox="1"/>
      </xdr:nvSpPr>
      <xdr:spPr>
        <a:xfrm>
          <a:off x="68676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111777</xdr:rowOff>
    </xdr:from>
    <xdr:ext cx="469744" cy="259045"/>
    <xdr:sp macro="" textlink="">
      <xdr:nvSpPr>
        <xdr:cNvPr id="258" name="n_4aveValue【体育館・プール】&#10;一人当たり面積">
          <a:extLst>
            <a:ext uri="{FF2B5EF4-FFF2-40B4-BE49-F238E27FC236}">
              <a16:creationId xmlns:a16="http://schemas.microsoft.com/office/drawing/2014/main" id="{AF628177-9926-44BE-BC6F-E54D9F65BE78}"/>
            </a:ext>
          </a:extLst>
        </xdr:cNvPr>
        <xdr:cNvSpPr txBox="1"/>
      </xdr:nvSpPr>
      <xdr:spPr>
        <a:xfrm>
          <a:off x="60675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130827</xdr:rowOff>
    </xdr:from>
    <xdr:ext cx="469744" cy="259045"/>
    <xdr:sp macro="" textlink="">
      <xdr:nvSpPr>
        <xdr:cNvPr id="259" name="n_1mainValue【体育館・プール】&#10;一人当たり面積">
          <a:extLst>
            <a:ext uri="{FF2B5EF4-FFF2-40B4-BE49-F238E27FC236}">
              <a16:creationId xmlns:a16="http://schemas.microsoft.com/office/drawing/2014/main" id="{4A4A0581-B9C0-447C-B244-3BDDA64ACB6D}"/>
            </a:ext>
          </a:extLst>
        </xdr:cNvPr>
        <xdr:cNvSpPr txBox="1"/>
      </xdr:nvSpPr>
      <xdr:spPr>
        <a:xfrm>
          <a:off x="845827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130827</xdr:rowOff>
    </xdr:from>
    <xdr:ext cx="469744" cy="259045"/>
    <xdr:sp macro="" textlink="">
      <xdr:nvSpPr>
        <xdr:cNvPr id="260" name="n_2mainValue【体育館・プール】&#10;一人当たり面積">
          <a:extLst>
            <a:ext uri="{FF2B5EF4-FFF2-40B4-BE49-F238E27FC236}">
              <a16:creationId xmlns:a16="http://schemas.microsoft.com/office/drawing/2014/main" id="{74EAAD9A-F66F-421F-9650-FB018304BEE6}"/>
            </a:ext>
          </a:extLst>
        </xdr:cNvPr>
        <xdr:cNvSpPr txBox="1"/>
      </xdr:nvSpPr>
      <xdr:spPr>
        <a:xfrm>
          <a:off x="767722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130827</xdr:rowOff>
    </xdr:from>
    <xdr:ext cx="469744" cy="259045"/>
    <xdr:sp macro="" textlink="">
      <xdr:nvSpPr>
        <xdr:cNvPr id="261" name="n_3mainValue【体育館・プール】&#10;一人当たり面積">
          <a:extLst>
            <a:ext uri="{FF2B5EF4-FFF2-40B4-BE49-F238E27FC236}">
              <a16:creationId xmlns:a16="http://schemas.microsoft.com/office/drawing/2014/main" id="{94F93E71-F8A8-41A3-B957-EA90798E269E}"/>
            </a:ext>
          </a:extLst>
        </xdr:cNvPr>
        <xdr:cNvSpPr txBox="1"/>
      </xdr:nvSpPr>
      <xdr:spPr>
        <a:xfrm>
          <a:off x="6867602"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130827</xdr:rowOff>
    </xdr:from>
    <xdr:ext cx="469744" cy="259045"/>
    <xdr:sp macro="" textlink="">
      <xdr:nvSpPr>
        <xdr:cNvPr id="262" name="n_4mainValue【体育館・プール】&#10;一人当たり面積">
          <a:extLst>
            <a:ext uri="{FF2B5EF4-FFF2-40B4-BE49-F238E27FC236}">
              <a16:creationId xmlns:a16="http://schemas.microsoft.com/office/drawing/2014/main" id="{91BC9269-3A3B-4674-937E-43ED16BF7040}"/>
            </a:ext>
          </a:extLst>
        </xdr:cNvPr>
        <xdr:cNvSpPr txBox="1"/>
      </xdr:nvSpPr>
      <xdr:spPr>
        <a:xfrm>
          <a:off x="6067502"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A4FB816C-D5C4-44CF-AFC5-0CECB5A7DFBB}"/>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D0D5E261-BB66-4CC4-9A7A-15006D97535D}"/>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C78C33A3-AFCA-4119-9C65-0FA3D38563A5}"/>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5BCEAB54-001B-4EC4-922F-76F9E10FCBCD}"/>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2C3799D4-2349-4A01-852E-F78328BE4661}"/>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FFFE6090-931D-45FE-AF1E-1E8481316ED2}"/>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2D7A48F5-46EA-4A7B-BEBD-1773FD74AD7C}"/>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14A462EC-4824-4A72-ADF2-68A6FB14682D}"/>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966C39DD-7379-4750-9D23-72A0FBD5DA07}"/>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A2DD6A5B-3C40-485D-BDFA-176E8F838E7E}"/>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3" name="テキスト ボックス 272">
          <a:extLst>
            <a:ext uri="{FF2B5EF4-FFF2-40B4-BE49-F238E27FC236}">
              <a16:creationId xmlns:a16="http://schemas.microsoft.com/office/drawing/2014/main" id="{D4BE4D8D-4548-4F9E-9E0F-6D32040CEFAC}"/>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1216ACD1-FCE0-418A-920C-34DEAF06BF97}"/>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5" name="テキスト ボックス 274">
          <a:extLst>
            <a:ext uri="{FF2B5EF4-FFF2-40B4-BE49-F238E27FC236}">
              <a16:creationId xmlns:a16="http://schemas.microsoft.com/office/drawing/2014/main" id="{AB2AE06C-03D3-4B34-8912-00CB2A5A42EC}"/>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2806FCFD-CEE1-403A-83AF-72DC1EECAF2F}"/>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958844F0-1424-410C-9A4F-06245818D325}"/>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3430E6BA-ED7F-4503-881E-E38BD31778D4}"/>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FB972F27-4ADB-48FD-9164-A4BDF040FA11}"/>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4F0D9313-6F8B-46E3-9EA0-5A70A902154E}"/>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86104C0F-42E7-4ADB-B6BA-3912A22DD082}"/>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12FA287A-2211-48BB-96AC-1C0BFDC39771}"/>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A6D14380-9B9B-41D3-9D54-D5BCF798BADD}"/>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4CA21C5-E3AE-425A-97ED-10E58E1419E2}"/>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5" name="テキスト ボックス 284">
          <a:extLst>
            <a:ext uri="{FF2B5EF4-FFF2-40B4-BE49-F238E27FC236}">
              <a16:creationId xmlns:a16="http://schemas.microsoft.com/office/drawing/2014/main" id="{D120A7C1-4DE5-48BA-81A9-84DED83FD0E1}"/>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B7785165-CE2C-474E-9916-85FE5BC82D10}"/>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98000AF5-4B03-47E6-B792-FF2161C2345F}"/>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AA031068-8015-4326-8C9B-0C3F0FC6BE98}"/>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123008</xdr:rowOff>
    </xdr:from>
    <xdr:to>
      <xdr:col>24</xdr:col>
      <xdr:colOff>62865</xdr:colOff>
      <xdr:row>85</xdr:row>
      <xdr:rowOff>118111</xdr:rowOff>
    </xdr:to>
    <xdr:cxnSp macro="">
      <xdr:nvCxnSpPr>
        <xdr:cNvPr id="289" name="直線コネクタ 288">
          <a:extLst>
            <a:ext uri="{FF2B5EF4-FFF2-40B4-BE49-F238E27FC236}">
              <a16:creationId xmlns:a16="http://schemas.microsoft.com/office/drawing/2014/main" id="{51F8501D-F08B-4E16-AD71-B0059BF9E552}"/>
            </a:ext>
          </a:extLst>
        </xdr:cNvPr>
        <xdr:cNvCxnSpPr/>
      </xdr:nvCxnSpPr>
      <xdr:spPr>
        <a:xfrm flipV="1">
          <a:off x="4180840" y="12756333"/>
          <a:ext cx="0" cy="1128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6AC7396A-412E-4058-905E-421AF880D2F3}"/>
            </a:ext>
          </a:extLst>
        </xdr:cNvPr>
        <xdr:cNvSpPr txBox="1"/>
      </xdr:nvSpPr>
      <xdr:spPr>
        <a:xfrm>
          <a:off x="4219575" y="1388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1" name="直線コネクタ 290">
          <a:extLst>
            <a:ext uri="{FF2B5EF4-FFF2-40B4-BE49-F238E27FC236}">
              <a16:creationId xmlns:a16="http://schemas.microsoft.com/office/drawing/2014/main" id="{B0E9631A-B8BC-4BD2-AEFF-CF40B5FE05B9}"/>
            </a:ext>
          </a:extLst>
        </xdr:cNvPr>
        <xdr:cNvCxnSpPr/>
      </xdr:nvCxnSpPr>
      <xdr:spPr>
        <a:xfrm>
          <a:off x="4105275" y="1388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69685</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1E7262F4-AADD-41CB-8E14-D40E4FF5CC07}"/>
            </a:ext>
          </a:extLst>
        </xdr:cNvPr>
        <xdr:cNvSpPr txBox="1"/>
      </xdr:nvSpPr>
      <xdr:spPr>
        <a:xfrm>
          <a:off x="4219575" y="1253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123008</xdr:rowOff>
    </xdr:from>
    <xdr:to>
      <xdr:col>24</xdr:col>
      <xdr:colOff>152400</xdr:colOff>
      <xdr:row>78</xdr:row>
      <xdr:rowOff>123008</xdr:rowOff>
    </xdr:to>
    <xdr:cxnSp macro="">
      <xdr:nvCxnSpPr>
        <xdr:cNvPr id="293" name="直線コネクタ 292">
          <a:extLst>
            <a:ext uri="{FF2B5EF4-FFF2-40B4-BE49-F238E27FC236}">
              <a16:creationId xmlns:a16="http://schemas.microsoft.com/office/drawing/2014/main" id="{CF30BA0E-B577-48CA-8A8A-0962218F3D88}"/>
            </a:ext>
          </a:extLst>
        </xdr:cNvPr>
        <xdr:cNvCxnSpPr/>
      </xdr:nvCxnSpPr>
      <xdr:spPr>
        <a:xfrm>
          <a:off x="4105275" y="127563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135907</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92D04D4-EDD3-4469-8834-806A7E76EACD}"/>
            </a:ext>
          </a:extLst>
        </xdr:cNvPr>
        <xdr:cNvSpPr txBox="1"/>
      </xdr:nvSpPr>
      <xdr:spPr>
        <a:xfrm>
          <a:off x="4219575" y="1308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95" name="フローチャート: 判断 294">
          <a:extLst>
            <a:ext uri="{FF2B5EF4-FFF2-40B4-BE49-F238E27FC236}">
              <a16:creationId xmlns:a16="http://schemas.microsoft.com/office/drawing/2014/main" id="{4D295959-BC99-4C42-9393-D1D44B7C4CBC}"/>
            </a:ext>
          </a:extLst>
        </xdr:cNvPr>
        <xdr:cNvSpPr/>
      </xdr:nvSpPr>
      <xdr:spPr>
        <a:xfrm>
          <a:off x="4124325" y="132289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57513</xdr:rowOff>
    </xdr:from>
    <xdr:to>
      <xdr:col>20</xdr:col>
      <xdr:colOff>38100</xdr:colOff>
      <xdr:row>81</xdr:row>
      <xdr:rowOff>159113</xdr:rowOff>
    </xdr:to>
    <xdr:sp macro="" textlink="">
      <xdr:nvSpPr>
        <xdr:cNvPr id="296" name="フローチャート: 判断 295">
          <a:extLst>
            <a:ext uri="{FF2B5EF4-FFF2-40B4-BE49-F238E27FC236}">
              <a16:creationId xmlns:a16="http://schemas.microsoft.com/office/drawing/2014/main" id="{24598D92-DB80-4E93-ABC0-1C8CC1C33E6D}"/>
            </a:ext>
          </a:extLst>
        </xdr:cNvPr>
        <xdr:cNvSpPr/>
      </xdr:nvSpPr>
      <xdr:spPr>
        <a:xfrm>
          <a:off x="3381375" y="1317343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24856</xdr:rowOff>
    </xdr:from>
    <xdr:to>
      <xdr:col>15</xdr:col>
      <xdr:colOff>101600</xdr:colOff>
      <xdr:row>81</xdr:row>
      <xdr:rowOff>126456</xdr:rowOff>
    </xdr:to>
    <xdr:sp macro="" textlink="">
      <xdr:nvSpPr>
        <xdr:cNvPr id="297" name="フローチャート: 判断 296">
          <a:extLst>
            <a:ext uri="{FF2B5EF4-FFF2-40B4-BE49-F238E27FC236}">
              <a16:creationId xmlns:a16="http://schemas.microsoft.com/office/drawing/2014/main" id="{B4F483FF-5746-462A-80D3-CA9A6739FB59}"/>
            </a:ext>
          </a:extLst>
        </xdr:cNvPr>
        <xdr:cNvSpPr/>
      </xdr:nvSpPr>
      <xdr:spPr>
        <a:xfrm>
          <a:off x="2571750" y="1314395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298" name="フローチャート: 判断 297">
          <a:extLst>
            <a:ext uri="{FF2B5EF4-FFF2-40B4-BE49-F238E27FC236}">
              <a16:creationId xmlns:a16="http://schemas.microsoft.com/office/drawing/2014/main" id="{0D6EA665-3898-486B-8ECF-660D2D689057}"/>
            </a:ext>
          </a:extLst>
        </xdr:cNvPr>
        <xdr:cNvSpPr/>
      </xdr:nvSpPr>
      <xdr:spPr>
        <a:xfrm>
          <a:off x="1781175" y="131146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144055</xdr:rowOff>
    </xdr:from>
    <xdr:to>
      <xdr:col>6</xdr:col>
      <xdr:colOff>38100</xdr:colOff>
      <xdr:row>81</xdr:row>
      <xdr:rowOff>74205</xdr:rowOff>
    </xdr:to>
    <xdr:sp macro="" textlink="">
      <xdr:nvSpPr>
        <xdr:cNvPr id="299" name="フローチャート: 判断 298">
          <a:extLst>
            <a:ext uri="{FF2B5EF4-FFF2-40B4-BE49-F238E27FC236}">
              <a16:creationId xmlns:a16="http://schemas.microsoft.com/office/drawing/2014/main" id="{0D63332E-94E3-4B52-8715-951C70054733}"/>
            </a:ext>
          </a:extLst>
        </xdr:cNvPr>
        <xdr:cNvSpPr/>
      </xdr:nvSpPr>
      <xdr:spPr>
        <a:xfrm>
          <a:off x="981075" y="130948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3AE2D1D-A4D9-47D4-A59B-647C0676B930}"/>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DA8C0D6-B207-4B54-B87F-18D8CDEEA6D6}"/>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E6A01C2-01AB-4547-98CC-B1D4F7E54B3F}"/>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733DAF3-810F-4A91-9272-5CD57E977FBA}"/>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E19EDC7-E7FB-41FC-9306-0FC6439B64DD}"/>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42818</xdr:rowOff>
    </xdr:from>
    <xdr:to>
      <xdr:col>24</xdr:col>
      <xdr:colOff>114300</xdr:colOff>
      <xdr:row>82</xdr:row>
      <xdr:rowOff>144418</xdr:rowOff>
    </xdr:to>
    <xdr:sp macro="" textlink="">
      <xdr:nvSpPr>
        <xdr:cNvPr id="305" name="楕円 304">
          <a:extLst>
            <a:ext uri="{FF2B5EF4-FFF2-40B4-BE49-F238E27FC236}">
              <a16:creationId xmlns:a16="http://schemas.microsoft.com/office/drawing/2014/main" id="{00A68098-1C73-4D18-ADBE-52FAD8B466E6}"/>
            </a:ext>
          </a:extLst>
        </xdr:cNvPr>
        <xdr:cNvSpPr/>
      </xdr:nvSpPr>
      <xdr:spPr>
        <a:xfrm>
          <a:off x="4124325" y="1332384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21245</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EFFE79B5-5EFD-4066-9F86-545C90571550}"/>
            </a:ext>
          </a:extLst>
        </xdr:cNvPr>
        <xdr:cNvSpPr txBox="1"/>
      </xdr:nvSpPr>
      <xdr:spPr>
        <a:xfrm>
          <a:off x="4219575" y="13299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19957</xdr:rowOff>
    </xdr:from>
    <xdr:to>
      <xdr:col>20</xdr:col>
      <xdr:colOff>38100</xdr:colOff>
      <xdr:row>82</xdr:row>
      <xdr:rowOff>121557</xdr:rowOff>
    </xdr:to>
    <xdr:sp macro="" textlink="">
      <xdr:nvSpPr>
        <xdr:cNvPr id="307" name="楕円 306">
          <a:extLst>
            <a:ext uri="{FF2B5EF4-FFF2-40B4-BE49-F238E27FC236}">
              <a16:creationId xmlns:a16="http://schemas.microsoft.com/office/drawing/2014/main" id="{C22B09F6-EB3E-49D8-BC96-2FFEFAE4FCF5}"/>
            </a:ext>
          </a:extLst>
        </xdr:cNvPr>
        <xdr:cNvSpPr/>
      </xdr:nvSpPr>
      <xdr:spPr>
        <a:xfrm>
          <a:off x="3381375" y="1329780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70757</xdr:rowOff>
    </xdr:from>
    <xdr:to>
      <xdr:col>24</xdr:col>
      <xdr:colOff>63500</xdr:colOff>
      <xdr:row>82</xdr:row>
      <xdr:rowOff>93618</xdr:rowOff>
    </xdr:to>
    <xdr:cxnSp macro="">
      <xdr:nvCxnSpPr>
        <xdr:cNvPr id="308" name="直線コネクタ 307">
          <a:extLst>
            <a:ext uri="{FF2B5EF4-FFF2-40B4-BE49-F238E27FC236}">
              <a16:creationId xmlns:a16="http://schemas.microsoft.com/office/drawing/2014/main" id="{76B9DEF8-1555-4CA9-9BA7-E1F9C9E4B9EF}"/>
            </a:ext>
          </a:extLst>
        </xdr:cNvPr>
        <xdr:cNvCxnSpPr/>
      </xdr:nvCxnSpPr>
      <xdr:spPr>
        <a:xfrm>
          <a:off x="3429000" y="13345432"/>
          <a:ext cx="752475"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122827</xdr:rowOff>
    </xdr:from>
    <xdr:to>
      <xdr:col>15</xdr:col>
      <xdr:colOff>101600</xdr:colOff>
      <xdr:row>82</xdr:row>
      <xdr:rowOff>52977</xdr:rowOff>
    </xdr:to>
    <xdr:sp macro="" textlink="">
      <xdr:nvSpPr>
        <xdr:cNvPr id="309" name="楕円 308">
          <a:extLst>
            <a:ext uri="{FF2B5EF4-FFF2-40B4-BE49-F238E27FC236}">
              <a16:creationId xmlns:a16="http://schemas.microsoft.com/office/drawing/2014/main" id="{8BB687ED-4E83-4BFA-A6EF-F5C34CDF86CE}"/>
            </a:ext>
          </a:extLst>
        </xdr:cNvPr>
        <xdr:cNvSpPr/>
      </xdr:nvSpPr>
      <xdr:spPr>
        <a:xfrm>
          <a:off x="2571750" y="1324192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2177</xdr:rowOff>
    </xdr:from>
    <xdr:to>
      <xdr:col>19</xdr:col>
      <xdr:colOff>177800</xdr:colOff>
      <xdr:row>82</xdr:row>
      <xdr:rowOff>70757</xdr:rowOff>
    </xdr:to>
    <xdr:cxnSp macro="">
      <xdr:nvCxnSpPr>
        <xdr:cNvPr id="310" name="直線コネクタ 309">
          <a:extLst>
            <a:ext uri="{FF2B5EF4-FFF2-40B4-BE49-F238E27FC236}">
              <a16:creationId xmlns:a16="http://schemas.microsoft.com/office/drawing/2014/main" id="{44E42BFD-392D-418A-9672-B38DCE82DD02}"/>
            </a:ext>
          </a:extLst>
        </xdr:cNvPr>
        <xdr:cNvCxnSpPr/>
      </xdr:nvCxnSpPr>
      <xdr:spPr>
        <a:xfrm>
          <a:off x="2619375" y="13280027"/>
          <a:ext cx="809625"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106499</xdr:rowOff>
    </xdr:from>
    <xdr:to>
      <xdr:col>10</xdr:col>
      <xdr:colOff>165100</xdr:colOff>
      <xdr:row>82</xdr:row>
      <xdr:rowOff>36649</xdr:rowOff>
    </xdr:to>
    <xdr:sp macro="" textlink="">
      <xdr:nvSpPr>
        <xdr:cNvPr id="311" name="楕円 310">
          <a:extLst>
            <a:ext uri="{FF2B5EF4-FFF2-40B4-BE49-F238E27FC236}">
              <a16:creationId xmlns:a16="http://schemas.microsoft.com/office/drawing/2014/main" id="{B52C005D-9B6C-458D-9C35-A395A9CEC55B}"/>
            </a:ext>
          </a:extLst>
        </xdr:cNvPr>
        <xdr:cNvSpPr/>
      </xdr:nvSpPr>
      <xdr:spPr>
        <a:xfrm>
          <a:off x="1781175" y="132192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157299</xdr:rowOff>
    </xdr:from>
    <xdr:to>
      <xdr:col>15</xdr:col>
      <xdr:colOff>50800</xdr:colOff>
      <xdr:row>82</xdr:row>
      <xdr:rowOff>2177</xdr:rowOff>
    </xdr:to>
    <xdr:cxnSp macro="">
      <xdr:nvCxnSpPr>
        <xdr:cNvPr id="312" name="直線コネクタ 311">
          <a:extLst>
            <a:ext uri="{FF2B5EF4-FFF2-40B4-BE49-F238E27FC236}">
              <a16:creationId xmlns:a16="http://schemas.microsoft.com/office/drawing/2014/main" id="{64C2B559-7093-44F5-897A-B4E4A621E01F}"/>
            </a:ext>
          </a:extLst>
        </xdr:cNvPr>
        <xdr:cNvCxnSpPr/>
      </xdr:nvCxnSpPr>
      <xdr:spPr>
        <a:xfrm>
          <a:off x="1828800" y="13276399"/>
          <a:ext cx="790575" cy="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166914</xdr:rowOff>
    </xdr:from>
    <xdr:to>
      <xdr:col>6</xdr:col>
      <xdr:colOff>38100</xdr:colOff>
      <xdr:row>81</xdr:row>
      <xdr:rowOff>97064</xdr:rowOff>
    </xdr:to>
    <xdr:sp macro="" textlink="">
      <xdr:nvSpPr>
        <xdr:cNvPr id="313" name="楕円 312">
          <a:extLst>
            <a:ext uri="{FF2B5EF4-FFF2-40B4-BE49-F238E27FC236}">
              <a16:creationId xmlns:a16="http://schemas.microsoft.com/office/drawing/2014/main" id="{B3FA4F01-F3E3-4565-9B0E-D3803772CA7E}"/>
            </a:ext>
          </a:extLst>
        </xdr:cNvPr>
        <xdr:cNvSpPr/>
      </xdr:nvSpPr>
      <xdr:spPr>
        <a:xfrm>
          <a:off x="981075" y="131177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46264</xdr:rowOff>
    </xdr:from>
    <xdr:to>
      <xdr:col>10</xdr:col>
      <xdr:colOff>114300</xdr:colOff>
      <xdr:row>81</xdr:row>
      <xdr:rowOff>157299</xdr:rowOff>
    </xdr:to>
    <xdr:cxnSp macro="">
      <xdr:nvCxnSpPr>
        <xdr:cNvPr id="314" name="直線コネクタ 313">
          <a:extLst>
            <a:ext uri="{FF2B5EF4-FFF2-40B4-BE49-F238E27FC236}">
              <a16:creationId xmlns:a16="http://schemas.microsoft.com/office/drawing/2014/main" id="{E572DBF7-52F4-4D92-A70A-682799E85AC6}"/>
            </a:ext>
          </a:extLst>
        </xdr:cNvPr>
        <xdr:cNvCxnSpPr/>
      </xdr:nvCxnSpPr>
      <xdr:spPr>
        <a:xfrm>
          <a:off x="1028700" y="13165364"/>
          <a:ext cx="8001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4190</xdr:rowOff>
    </xdr:from>
    <xdr:ext cx="405111" cy="259045"/>
    <xdr:sp macro="" textlink="">
      <xdr:nvSpPr>
        <xdr:cNvPr id="315" name="n_1aveValue【福祉施設】&#10;有形固定資産減価償却率">
          <a:extLst>
            <a:ext uri="{FF2B5EF4-FFF2-40B4-BE49-F238E27FC236}">
              <a16:creationId xmlns:a16="http://schemas.microsoft.com/office/drawing/2014/main" id="{4DCFC0EB-1B5D-4FFD-A5F5-3344C8EE0B98}"/>
            </a:ext>
          </a:extLst>
        </xdr:cNvPr>
        <xdr:cNvSpPr txBox="1"/>
      </xdr:nvSpPr>
      <xdr:spPr>
        <a:xfrm>
          <a:off x="3239144" y="12961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142983</xdr:rowOff>
    </xdr:from>
    <xdr:ext cx="405111" cy="259045"/>
    <xdr:sp macro="" textlink="">
      <xdr:nvSpPr>
        <xdr:cNvPr id="316" name="n_2aveValue【福祉施設】&#10;有形固定資産減価償却率">
          <a:extLst>
            <a:ext uri="{FF2B5EF4-FFF2-40B4-BE49-F238E27FC236}">
              <a16:creationId xmlns:a16="http://schemas.microsoft.com/office/drawing/2014/main" id="{C614392D-DF87-4B00-B333-BB8650D02045}"/>
            </a:ext>
          </a:extLst>
        </xdr:cNvPr>
        <xdr:cNvSpPr txBox="1"/>
      </xdr:nvSpPr>
      <xdr:spPr>
        <a:xfrm>
          <a:off x="2439044" y="1293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116857</xdr:rowOff>
    </xdr:from>
    <xdr:ext cx="405111" cy="259045"/>
    <xdr:sp macro="" textlink="">
      <xdr:nvSpPr>
        <xdr:cNvPr id="317" name="n_3aveValue【福祉施設】&#10;有形固定資産減価償却率">
          <a:extLst>
            <a:ext uri="{FF2B5EF4-FFF2-40B4-BE49-F238E27FC236}">
              <a16:creationId xmlns:a16="http://schemas.microsoft.com/office/drawing/2014/main" id="{F393FB9B-EFDA-44AA-BDBD-B456178DBC49}"/>
            </a:ext>
          </a:extLst>
        </xdr:cNvPr>
        <xdr:cNvSpPr txBox="1"/>
      </xdr:nvSpPr>
      <xdr:spPr>
        <a:xfrm>
          <a:off x="1648469" y="1290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90732</xdr:rowOff>
    </xdr:from>
    <xdr:ext cx="405111" cy="259045"/>
    <xdr:sp macro="" textlink="">
      <xdr:nvSpPr>
        <xdr:cNvPr id="318" name="n_4aveValue【福祉施設】&#10;有形固定資産減価償却率">
          <a:extLst>
            <a:ext uri="{FF2B5EF4-FFF2-40B4-BE49-F238E27FC236}">
              <a16:creationId xmlns:a16="http://schemas.microsoft.com/office/drawing/2014/main" id="{127226DA-72D1-4172-A7D7-6708CD9EF847}"/>
            </a:ext>
          </a:extLst>
        </xdr:cNvPr>
        <xdr:cNvSpPr txBox="1"/>
      </xdr:nvSpPr>
      <xdr:spPr>
        <a:xfrm>
          <a:off x="848369" y="1287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112684</xdr:rowOff>
    </xdr:from>
    <xdr:ext cx="405111" cy="259045"/>
    <xdr:sp macro="" textlink="">
      <xdr:nvSpPr>
        <xdr:cNvPr id="319" name="n_1mainValue【福祉施設】&#10;有形固定資産減価償却率">
          <a:extLst>
            <a:ext uri="{FF2B5EF4-FFF2-40B4-BE49-F238E27FC236}">
              <a16:creationId xmlns:a16="http://schemas.microsoft.com/office/drawing/2014/main" id="{1E367527-C471-426B-B8C1-37B3216F190F}"/>
            </a:ext>
          </a:extLst>
        </xdr:cNvPr>
        <xdr:cNvSpPr txBox="1"/>
      </xdr:nvSpPr>
      <xdr:spPr>
        <a:xfrm>
          <a:off x="3239144" y="13390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44104</xdr:rowOff>
    </xdr:from>
    <xdr:ext cx="405111" cy="259045"/>
    <xdr:sp macro="" textlink="">
      <xdr:nvSpPr>
        <xdr:cNvPr id="320" name="n_2mainValue【福祉施設】&#10;有形固定資産減価償却率">
          <a:extLst>
            <a:ext uri="{FF2B5EF4-FFF2-40B4-BE49-F238E27FC236}">
              <a16:creationId xmlns:a16="http://schemas.microsoft.com/office/drawing/2014/main" id="{8DF93EE9-1EAA-46E6-B4CA-BAC5AB72A353}"/>
            </a:ext>
          </a:extLst>
        </xdr:cNvPr>
        <xdr:cNvSpPr txBox="1"/>
      </xdr:nvSpPr>
      <xdr:spPr>
        <a:xfrm>
          <a:off x="2439044" y="13325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27776</xdr:rowOff>
    </xdr:from>
    <xdr:ext cx="405111" cy="259045"/>
    <xdr:sp macro="" textlink="">
      <xdr:nvSpPr>
        <xdr:cNvPr id="321" name="n_3mainValue【福祉施設】&#10;有形固定資産減価償却率">
          <a:extLst>
            <a:ext uri="{FF2B5EF4-FFF2-40B4-BE49-F238E27FC236}">
              <a16:creationId xmlns:a16="http://schemas.microsoft.com/office/drawing/2014/main" id="{05EF07E3-9EDD-4F63-8E58-182DCB77CF2A}"/>
            </a:ext>
          </a:extLst>
        </xdr:cNvPr>
        <xdr:cNvSpPr txBox="1"/>
      </xdr:nvSpPr>
      <xdr:spPr>
        <a:xfrm>
          <a:off x="1648469" y="13308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88191</xdr:rowOff>
    </xdr:from>
    <xdr:ext cx="405111" cy="259045"/>
    <xdr:sp macro="" textlink="">
      <xdr:nvSpPr>
        <xdr:cNvPr id="322" name="n_4mainValue【福祉施設】&#10;有形固定資産減価償却率">
          <a:extLst>
            <a:ext uri="{FF2B5EF4-FFF2-40B4-BE49-F238E27FC236}">
              <a16:creationId xmlns:a16="http://schemas.microsoft.com/office/drawing/2014/main" id="{51FFA6C6-BBA4-4241-A205-C3828CE77CFC}"/>
            </a:ext>
          </a:extLst>
        </xdr:cNvPr>
        <xdr:cNvSpPr txBox="1"/>
      </xdr:nvSpPr>
      <xdr:spPr>
        <a:xfrm>
          <a:off x="848369"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5F8AA12E-0DA0-4670-B007-3467E36E5079}"/>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8524DCA2-F543-45EB-8E61-8B199EA77BBD}"/>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DD350501-D0D1-440B-9B1D-DE7E463558C1}"/>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9325A5C7-E9E0-49CE-A281-CB6D88905460}"/>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45CEF33B-EA27-4DE4-B71D-CE9457CEC208}"/>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FA88F64C-D7DD-46FE-8817-356B20142F61}"/>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9A704074-E242-4145-8713-7E43B115EBB3}"/>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27D26D4A-64B2-440E-8140-CD93CD06E6D1}"/>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90754C7B-6D01-403D-BACC-FFCE8D833392}"/>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DF14655C-7738-4D3D-8C38-AF09779C21F0}"/>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7B8FC77A-DFF9-4307-8B8B-8AFCF7147325}"/>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A99471D7-09B3-4D44-8C6C-F878FF2952C0}"/>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46A5454F-EA24-4E7C-826E-3D3319DBC72D}"/>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297F6FD7-C729-4294-A3BB-312BBBE89AD7}"/>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0D7D9D41-9A4A-490B-A9A8-06B4C43E9D2C}"/>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64175F86-1DC9-4785-9D4F-F6DC14E77017}"/>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1FE71215-F18E-4479-9C1B-BF818AA8FB6A}"/>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4E5CCD8B-6746-407D-AE12-2897C1F8EAB4}"/>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E5935C54-AFAF-4CF2-B76D-0F82473B0EF3}"/>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E9C595B2-CD95-47E8-ACAE-BB8485726C53}"/>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4B066022-4C3E-4130-8BCA-AE67A1D5D5A8}"/>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DAC2CB90-18CF-4589-94AA-6B2F392DF27D}"/>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4364DDC2-65CD-4EDE-8734-2F4D3AA89B56}"/>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E153D747-256F-4B58-9598-5835DE2B76A0}"/>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833FE7C3-39DF-48A9-9F1E-95579ABE6449}"/>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85</xdr:row>
      <xdr:rowOff>144236</xdr:rowOff>
    </xdr:to>
    <xdr:cxnSp macro="">
      <xdr:nvCxnSpPr>
        <xdr:cNvPr id="348" name="直線コネクタ 347">
          <a:extLst>
            <a:ext uri="{FF2B5EF4-FFF2-40B4-BE49-F238E27FC236}">
              <a16:creationId xmlns:a16="http://schemas.microsoft.com/office/drawing/2014/main" id="{D4BB0D0A-F6B2-465C-B46A-86778FA97513}"/>
            </a:ext>
          </a:extLst>
        </xdr:cNvPr>
        <xdr:cNvCxnSpPr/>
      </xdr:nvCxnSpPr>
      <xdr:spPr>
        <a:xfrm flipV="1">
          <a:off x="9429115" y="12651921"/>
          <a:ext cx="0" cy="1252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9" name="【福祉施設】&#10;一人当たり面積最小値テキスト">
          <a:extLst>
            <a:ext uri="{FF2B5EF4-FFF2-40B4-BE49-F238E27FC236}">
              <a16:creationId xmlns:a16="http://schemas.microsoft.com/office/drawing/2014/main" id="{8CE49D12-3C5F-4923-B37E-962994DAA590}"/>
            </a:ext>
          </a:extLst>
        </xdr:cNvPr>
        <xdr:cNvSpPr txBox="1"/>
      </xdr:nvSpPr>
      <xdr:spPr>
        <a:xfrm>
          <a:off x="9467850"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0" name="直線コネクタ 349">
          <a:extLst>
            <a:ext uri="{FF2B5EF4-FFF2-40B4-BE49-F238E27FC236}">
              <a16:creationId xmlns:a16="http://schemas.microsoft.com/office/drawing/2014/main" id="{71EBA865-9885-46C9-ADD4-6A209E66912D}"/>
            </a:ext>
          </a:extLst>
        </xdr:cNvPr>
        <xdr:cNvCxnSpPr/>
      </xdr:nvCxnSpPr>
      <xdr:spPr>
        <a:xfrm>
          <a:off x="9363075" y="139046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51" name="【福祉施設】&#10;一人当たり面積最大値テキスト">
          <a:extLst>
            <a:ext uri="{FF2B5EF4-FFF2-40B4-BE49-F238E27FC236}">
              <a16:creationId xmlns:a16="http://schemas.microsoft.com/office/drawing/2014/main" id="{428301C1-6F86-4E98-BCCC-B4283B398848}"/>
            </a:ext>
          </a:extLst>
        </xdr:cNvPr>
        <xdr:cNvSpPr txBox="1"/>
      </xdr:nvSpPr>
      <xdr:spPr>
        <a:xfrm>
          <a:off x="9467850" y="1244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52" name="直線コネクタ 351">
          <a:extLst>
            <a:ext uri="{FF2B5EF4-FFF2-40B4-BE49-F238E27FC236}">
              <a16:creationId xmlns:a16="http://schemas.microsoft.com/office/drawing/2014/main" id="{46EEB881-FF0B-430C-A52C-EE9E2FB26CA5}"/>
            </a:ext>
          </a:extLst>
        </xdr:cNvPr>
        <xdr:cNvCxnSpPr/>
      </xdr:nvCxnSpPr>
      <xdr:spPr>
        <a:xfrm>
          <a:off x="9363075" y="1265192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108148</xdr:rowOff>
    </xdr:from>
    <xdr:ext cx="469744" cy="259045"/>
    <xdr:sp macro="" textlink="">
      <xdr:nvSpPr>
        <xdr:cNvPr id="353" name="【福祉施設】&#10;一人当たり面積平均値テキスト">
          <a:extLst>
            <a:ext uri="{FF2B5EF4-FFF2-40B4-BE49-F238E27FC236}">
              <a16:creationId xmlns:a16="http://schemas.microsoft.com/office/drawing/2014/main" id="{359A631F-ECED-4B41-9E59-932B8A9E4F03}"/>
            </a:ext>
          </a:extLst>
        </xdr:cNvPr>
        <xdr:cNvSpPr txBox="1"/>
      </xdr:nvSpPr>
      <xdr:spPr>
        <a:xfrm>
          <a:off x="9467850" y="132208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85271</xdr:rowOff>
    </xdr:from>
    <xdr:to>
      <xdr:col>55</xdr:col>
      <xdr:colOff>50800</xdr:colOff>
      <xdr:row>83</xdr:row>
      <xdr:rowOff>15421</xdr:rowOff>
    </xdr:to>
    <xdr:sp macro="" textlink="">
      <xdr:nvSpPr>
        <xdr:cNvPr id="354" name="フローチャート: 判断 353">
          <a:extLst>
            <a:ext uri="{FF2B5EF4-FFF2-40B4-BE49-F238E27FC236}">
              <a16:creationId xmlns:a16="http://schemas.microsoft.com/office/drawing/2014/main" id="{952A02A4-AE29-4D58-94BA-14B1D99E1DB6}"/>
            </a:ext>
          </a:extLst>
        </xdr:cNvPr>
        <xdr:cNvSpPr/>
      </xdr:nvSpPr>
      <xdr:spPr>
        <a:xfrm>
          <a:off x="9401175" y="13366296"/>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5" name="フローチャート: 判断 354">
          <a:extLst>
            <a:ext uri="{FF2B5EF4-FFF2-40B4-BE49-F238E27FC236}">
              <a16:creationId xmlns:a16="http://schemas.microsoft.com/office/drawing/2014/main" id="{1C5A2158-96AA-495A-A031-C916E1591F1D}"/>
            </a:ext>
          </a:extLst>
        </xdr:cNvPr>
        <xdr:cNvSpPr/>
      </xdr:nvSpPr>
      <xdr:spPr>
        <a:xfrm>
          <a:off x="8639175" y="13343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6" name="フローチャート: 判断 355">
          <a:extLst>
            <a:ext uri="{FF2B5EF4-FFF2-40B4-BE49-F238E27FC236}">
              <a16:creationId xmlns:a16="http://schemas.microsoft.com/office/drawing/2014/main" id="{E92B0D75-8C1A-40A6-AD1B-A84F6BEAF362}"/>
            </a:ext>
          </a:extLst>
        </xdr:cNvPr>
        <xdr:cNvSpPr/>
      </xdr:nvSpPr>
      <xdr:spPr>
        <a:xfrm>
          <a:off x="7839075" y="133436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85271</xdr:rowOff>
    </xdr:from>
    <xdr:to>
      <xdr:col>41</xdr:col>
      <xdr:colOff>101600</xdr:colOff>
      <xdr:row>83</xdr:row>
      <xdr:rowOff>15421</xdr:rowOff>
    </xdr:to>
    <xdr:sp macro="" textlink="">
      <xdr:nvSpPr>
        <xdr:cNvPr id="357" name="フローチャート: 判断 356">
          <a:extLst>
            <a:ext uri="{FF2B5EF4-FFF2-40B4-BE49-F238E27FC236}">
              <a16:creationId xmlns:a16="http://schemas.microsoft.com/office/drawing/2014/main" id="{E2A0A067-A5CE-4224-B413-613BC649C02E}"/>
            </a:ext>
          </a:extLst>
        </xdr:cNvPr>
        <xdr:cNvSpPr/>
      </xdr:nvSpPr>
      <xdr:spPr>
        <a:xfrm>
          <a:off x="7029450"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58" name="フローチャート: 判断 357">
          <a:extLst>
            <a:ext uri="{FF2B5EF4-FFF2-40B4-BE49-F238E27FC236}">
              <a16:creationId xmlns:a16="http://schemas.microsoft.com/office/drawing/2014/main" id="{86A551F9-D720-4552-B51D-FC131A82D9AA}"/>
            </a:ext>
          </a:extLst>
        </xdr:cNvPr>
        <xdr:cNvSpPr/>
      </xdr:nvSpPr>
      <xdr:spPr>
        <a:xfrm>
          <a:off x="62388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E5E4901-B4AC-4972-964E-83C149848346}"/>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83ED846-C964-449E-A5AD-412B9953FF75}"/>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57FBA01-05FE-4913-8DEE-C234F91F09B6}"/>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52B2C00-0E5D-40CE-8522-E09D284B6D1A}"/>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17C92DF0-E900-40EE-A0A7-0232F8A7DA64}"/>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64" name="楕円 363">
          <a:extLst>
            <a:ext uri="{FF2B5EF4-FFF2-40B4-BE49-F238E27FC236}">
              <a16:creationId xmlns:a16="http://schemas.microsoft.com/office/drawing/2014/main" id="{641945F8-48A9-4B8E-8C4C-9274C4211F92}"/>
            </a:ext>
          </a:extLst>
        </xdr:cNvPr>
        <xdr:cNvSpPr/>
      </xdr:nvSpPr>
      <xdr:spPr>
        <a:xfrm>
          <a:off x="9401175" y="1360170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137177</xdr:rowOff>
    </xdr:from>
    <xdr:ext cx="469744" cy="259045"/>
    <xdr:sp macro="" textlink="">
      <xdr:nvSpPr>
        <xdr:cNvPr id="365" name="【福祉施設】&#10;一人当たり面積該当値テキスト">
          <a:extLst>
            <a:ext uri="{FF2B5EF4-FFF2-40B4-BE49-F238E27FC236}">
              <a16:creationId xmlns:a16="http://schemas.microsoft.com/office/drawing/2014/main" id="{C8AEB314-2CA1-4787-8767-90897C2FCE21}"/>
            </a:ext>
          </a:extLst>
        </xdr:cNvPr>
        <xdr:cNvSpPr txBox="1"/>
      </xdr:nvSpPr>
      <xdr:spPr>
        <a:xfrm>
          <a:off x="9467850"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158750</xdr:rowOff>
    </xdr:from>
    <xdr:to>
      <xdr:col>50</xdr:col>
      <xdr:colOff>165100</xdr:colOff>
      <xdr:row>84</xdr:row>
      <xdr:rowOff>88900</xdr:rowOff>
    </xdr:to>
    <xdr:sp macro="" textlink="">
      <xdr:nvSpPr>
        <xdr:cNvPr id="366" name="楕円 365">
          <a:extLst>
            <a:ext uri="{FF2B5EF4-FFF2-40B4-BE49-F238E27FC236}">
              <a16:creationId xmlns:a16="http://schemas.microsoft.com/office/drawing/2014/main" id="{8C7A82A2-7245-4AA9-8DC2-3EC8883B3DB4}"/>
            </a:ext>
          </a:extLst>
        </xdr:cNvPr>
        <xdr:cNvSpPr/>
      </xdr:nvSpPr>
      <xdr:spPr>
        <a:xfrm>
          <a:off x="8639175" y="136017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38100</xdr:rowOff>
    </xdr:from>
    <xdr:to>
      <xdr:col>55</xdr:col>
      <xdr:colOff>0</xdr:colOff>
      <xdr:row>84</xdr:row>
      <xdr:rowOff>38100</xdr:rowOff>
    </xdr:to>
    <xdr:cxnSp macro="">
      <xdr:nvCxnSpPr>
        <xdr:cNvPr id="367" name="直線コネクタ 366">
          <a:extLst>
            <a:ext uri="{FF2B5EF4-FFF2-40B4-BE49-F238E27FC236}">
              <a16:creationId xmlns:a16="http://schemas.microsoft.com/office/drawing/2014/main" id="{C81C94C5-072C-4EC2-99DB-D077901DFD5D}"/>
            </a:ext>
          </a:extLst>
        </xdr:cNvPr>
        <xdr:cNvCxnSpPr/>
      </xdr:nvCxnSpPr>
      <xdr:spPr>
        <a:xfrm>
          <a:off x="8686800" y="136398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68" name="楕円 367">
          <a:extLst>
            <a:ext uri="{FF2B5EF4-FFF2-40B4-BE49-F238E27FC236}">
              <a16:creationId xmlns:a16="http://schemas.microsoft.com/office/drawing/2014/main" id="{BAA90C16-A4FA-4753-A8F8-D258F1495039}"/>
            </a:ext>
          </a:extLst>
        </xdr:cNvPr>
        <xdr:cNvSpPr/>
      </xdr:nvSpPr>
      <xdr:spPr>
        <a:xfrm>
          <a:off x="7839075" y="136017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38100</xdr:rowOff>
    </xdr:from>
    <xdr:to>
      <xdr:col>50</xdr:col>
      <xdr:colOff>114300</xdr:colOff>
      <xdr:row>84</xdr:row>
      <xdr:rowOff>38100</xdr:rowOff>
    </xdr:to>
    <xdr:cxnSp macro="">
      <xdr:nvCxnSpPr>
        <xdr:cNvPr id="369" name="直線コネクタ 368">
          <a:extLst>
            <a:ext uri="{FF2B5EF4-FFF2-40B4-BE49-F238E27FC236}">
              <a16:creationId xmlns:a16="http://schemas.microsoft.com/office/drawing/2014/main" id="{1650136B-0AA7-42FD-8FBA-1EA0C8852958}"/>
            </a:ext>
          </a:extLst>
        </xdr:cNvPr>
        <xdr:cNvCxnSpPr/>
      </xdr:nvCxnSpPr>
      <xdr:spPr>
        <a:xfrm>
          <a:off x="7886700" y="136398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158750</xdr:rowOff>
    </xdr:from>
    <xdr:to>
      <xdr:col>41</xdr:col>
      <xdr:colOff>101600</xdr:colOff>
      <xdr:row>84</xdr:row>
      <xdr:rowOff>88900</xdr:rowOff>
    </xdr:to>
    <xdr:sp macro="" textlink="">
      <xdr:nvSpPr>
        <xdr:cNvPr id="370" name="楕円 369">
          <a:extLst>
            <a:ext uri="{FF2B5EF4-FFF2-40B4-BE49-F238E27FC236}">
              <a16:creationId xmlns:a16="http://schemas.microsoft.com/office/drawing/2014/main" id="{73E59FF5-7DC6-4B11-9BE4-53F87A5A41D5}"/>
            </a:ext>
          </a:extLst>
        </xdr:cNvPr>
        <xdr:cNvSpPr/>
      </xdr:nvSpPr>
      <xdr:spPr>
        <a:xfrm>
          <a:off x="7029450" y="136017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38100</xdr:rowOff>
    </xdr:from>
    <xdr:to>
      <xdr:col>45</xdr:col>
      <xdr:colOff>177800</xdr:colOff>
      <xdr:row>84</xdr:row>
      <xdr:rowOff>38100</xdr:rowOff>
    </xdr:to>
    <xdr:cxnSp macro="">
      <xdr:nvCxnSpPr>
        <xdr:cNvPr id="371" name="直線コネクタ 370">
          <a:extLst>
            <a:ext uri="{FF2B5EF4-FFF2-40B4-BE49-F238E27FC236}">
              <a16:creationId xmlns:a16="http://schemas.microsoft.com/office/drawing/2014/main" id="{BACF70CD-CAB6-43AC-9B3F-B299D87D658C}"/>
            </a:ext>
          </a:extLst>
        </xdr:cNvPr>
        <xdr:cNvCxnSpPr/>
      </xdr:nvCxnSpPr>
      <xdr:spPr>
        <a:xfrm>
          <a:off x="7077075" y="136398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158750</xdr:rowOff>
    </xdr:from>
    <xdr:to>
      <xdr:col>36</xdr:col>
      <xdr:colOff>165100</xdr:colOff>
      <xdr:row>84</xdr:row>
      <xdr:rowOff>88900</xdr:rowOff>
    </xdr:to>
    <xdr:sp macro="" textlink="">
      <xdr:nvSpPr>
        <xdr:cNvPr id="372" name="楕円 371">
          <a:extLst>
            <a:ext uri="{FF2B5EF4-FFF2-40B4-BE49-F238E27FC236}">
              <a16:creationId xmlns:a16="http://schemas.microsoft.com/office/drawing/2014/main" id="{2646C3B2-4674-4337-A941-D932AAB3D738}"/>
            </a:ext>
          </a:extLst>
        </xdr:cNvPr>
        <xdr:cNvSpPr/>
      </xdr:nvSpPr>
      <xdr:spPr>
        <a:xfrm>
          <a:off x="6238875" y="136017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38100</xdr:rowOff>
    </xdr:from>
    <xdr:to>
      <xdr:col>41</xdr:col>
      <xdr:colOff>50800</xdr:colOff>
      <xdr:row>84</xdr:row>
      <xdr:rowOff>38100</xdr:rowOff>
    </xdr:to>
    <xdr:cxnSp macro="">
      <xdr:nvCxnSpPr>
        <xdr:cNvPr id="373" name="直線コネクタ 372">
          <a:extLst>
            <a:ext uri="{FF2B5EF4-FFF2-40B4-BE49-F238E27FC236}">
              <a16:creationId xmlns:a16="http://schemas.microsoft.com/office/drawing/2014/main" id="{73683877-0255-4BB4-B5EB-FD633DA99072}"/>
            </a:ext>
          </a:extLst>
        </xdr:cNvPr>
        <xdr:cNvCxnSpPr/>
      </xdr:nvCxnSpPr>
      <xdr:spPr>
        <a:xfrm>
          <a:off x="6286500" y="136398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15620</xdr:rowOff>
    </xdr:from>
    <xdr:ext cx="469744" cy="259045"/>
    <xdr:sp macro="" textlink="">
      <xdr:nvSpPr>
        <xdr:cNvPr id="374" name="n_1aveValue【福祉施設】&#10;一人当たり面積">
          <a:extLst>
            <a:ext uri="{FF2B5EF4-FFF2-40B4-BE49-F238E27FC236}">
              <a16:creationId xmlns:a16="http://schemas.microsoft.com/office/drawing/2014/main" id="{71AEF254-6F3A-4693-8A71-E0B0E0C293C4}"/>
            </a:ext>
          </a:extLst>
        </xdr:cNvPr>
        <xdr:cNvSpPr txBox="1"/>
      </xdr:nvSpPr>
      <xdr:spPr>
        <a:xfrm>
          <a:off x="8458277" y="131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15620</xdr:rowOff>
    </xdr:from>
    <xdr:ext cx="469744" cy="259045"/>
    <xdr:sp macro="" textlink="">
      <xdr:nvSpPr>
        <xdr:cNvPr id="375" name="n_2aveValue【福祉施設】&#10;一人当たり面積">
          <a:extLst>
            <a:ext uri="{FF2B5EF4-FFF2-40B4-BE49-F238E27FC236}">
              <a16:creationId xmlns:a16="http://schemas.microsoft.com/office/drawing/2014/main" id="{D8B105B2-BE08-4C32-864C-58DF8B5F4DBB}"/>
            </a:ext>
          </a:extLst>
        </xdr:cNvPr>
        <xdr:cNvSpPr txBox="1"/>
      </xdr:nvSpPr>
      <xdr:spPr>
        <a:xfrm>
          <a:off x="7677227" y="131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31948</xdr:rowOff>
    </xdr:from>
    <xdr:ext cx="469744" cy="259045"/>
    <xdr:sp macro="" textlink="">
      <xdr:nvSpPr>
        <xdr:cNvPr id="376" name="n_3aveValue【福祉施設】&#10;一人当たり面積">
          <a:extLst>
            <a:ext uri="{FF2B5EF4-FFF2-40B4-BE49-F238E27FC236}">
              <a16:creationId xmlns:a16="http://schemas.microsoft.com/office/drawing/2014/main" id="{F07DE99D-7C4E-4C86-8BEE-9E1310149C41}"/>
            </a:ext>
          </a:extLst>
        </xdr:cNvPr>
        <xdr:cNvSpPr txBox="1"/>
      </xdr:nvSpPr>
      <xdr:spPr>
        <a:xfrm>
          <a:off x="6867602"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64606</xdr:rowOff>
    </xdr:from>
    <xdr:ext cx="469744" cy="259045"/>
    <xdr:sp macro="" textlink="">
      <xdr:nvSpPr>
        <xdr:cNvPr id="377" name="n_4aveValue【福祉施設】&#10;一人当たり面積">
          <a:extLst>
            <a:ext uri="{FF2B5EF4-FFF2-40B4-BE49-F238E27FC236}">
              <a16:creationId xmlns:a16="http://schemas.microsoft.com/office/drawing/2014/main" id="{7E5B18C8-2282-49F6-ADEB-E7641215BBBB}"/>
            </a:ext>
          </a:extLst>
        </xdr:cNvPr>
        <xdr:cNvSpPr txBox="1"/>
      </xdr:nvSpPr>
      <xdr:spPr>
        <a:xfrm>
          <a:off x="6067502"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80027</xdr:rowOff>
    </xdr:from>
    <xdr:ext cx="469744" cy="259045"/>
    <xdr:sp macro="" textlink="">
      <xdr:nvSpPr>
        <xdr:cNvPr id="378" name="n_1mainValue【福祉施設】&#10;一人当たり面積">
          <a:extLst>
            <a:ext uri="{FF2B5EF4-FFF2-40B4-BE49-F238E27FC236}">
              <a16:creationId xmlns:a16="http://schemas.microsoft.com/office/drawing/2014/main" id="{1997100E-9C90-4C29-88D6-7EEFFF770C94}"/>
            </a:ext>
          </a:extLst>
        </xdr:cNvPr>
        <xdr:cNvSpPr txBox="1"/>
      </xdr:nvSpPr>
      <xdr:spPr>
        <a:xfrm>
          <a:off x="8458277" y="136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79" name="n_2mainValue【福祉施設】&#10;一人当たり面積">
          <a:extLst>
            <a:ext uri="{FF2B5EF4-FFF2-40B4-BE49-F238E27FC236}">
              <a16:creationId xmlns:a16="http://schemas.microsoft.com/office/drawing/2014/main" id="{FAF83B66-0A00-4FB1-AD9C-A100B07582E3}"/>
            </a:ext>
          </a:extLst>
        </xdr:cNvPr>
        <xdr:cNvSpPr txBox="1"/>
      </xdr:nvSpPr>
      <xdr:spPr>
        <a:xfrm>
          <a:off x="7677227" y="136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80027</xdr:rowOff>
    </xdr:from>
    <xdr:ext cx="469744" cy="259045"/>
    <xdr:sp macro="" textlink="">
      <xdr:nvSpPr>
        <xdr:cNvPr id="380" name="n_3mainValue【福祉施設】&#10;一人当たり面積">
          <a:extLst>
            <a:ext uri="{FF2B5EF4-FFF2-40B4-BE49-F238E27FC236}">
              <a16:creationId xmlns:a16="http://schemas.microsoft.com/office/drawing/2014/main" id="{D6024E80-D4BC-4E61-A6BB-33069351B0B9}"/>
            </a:ext>
          </a:extLst>
        </xdr:cNvPr>
        <xdr:cNvSpPr txBox="1"/>
      </xdr:nvSpPr>
      <xdr:spPr>
        <a:xfrm>
          <a:off x="6867602" y="136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80027</xdr:rowOff>
    </xdr:from>
    <xdr:ext cx="469744" cy="259045"/>
    <xdr:sp macro="" textlink="">
      <xdr:nvSpPr>
        <xdr:cNvPr id="381" name="n_4mainValue【福祉施設】&#10;一人当たり面積">
          <a:extLst>
            <a:ext uri="{FF2B5EF4-FFF2-40B4-BE49-F238E27FC236}">
              <a16:creationId xmlns:a16="http://schemas.microsoft.com/office/drawing/2014/main" id="{FA374D2B-C585-414E-9841-56EF93E65C91}"/>
            </a:ext>
          </a:extLst>
        </xdr:cNvPr>
        <xdr:cNvSpPr txBox="1"/>
      </xdr:nvSpPr>
      <xdr:spPr>
        <a:xfrm>
          <a:off x="6067502" y="136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D6C4F13-73F2-4EC5-B349-8CCFDB393F03}"/>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9BB73F34-E168-4DA9-BBB0-B2190C3E4BBC}"/>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EAB7B825-FAC0-40E6-9DD9-892943E2FA8E}"/>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A32986C5-370C-4DDA-B0DA-CDC0C436059D}"/>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DA767293-66C1-428E-9C49-A21657E7C48E}"/>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F7C407BF-E0C9-4925-A36A-65031B558854}"/>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73B0539A-AE84-4AFE-8D67-D811F5983BE4}"/>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EA1F7E4E-50AC-4138-816B-2A480F7E03FF}"/>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FD23F598-7F8C-4179-B583-9AD554E95599}"/>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9503440D-8913-4B7B-9BC0-1C1400CBB32A}"/>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2DA7FD17-2DA0-4C24-A9A2-9569082D98CE}"/>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B4FA9128-1B6F-45CD-84E9-F2C9C030AF1B}"/>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D20CD7EB-E4B6-4FF9-A996-715F206462CE}"/>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625E61B5-2B0C-46A0-A77F-EDA5464399FC}"/>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6D9D6C7F-D134-46DB-B23C-94DA06407994}"/>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7CC4BC02-0708-496B-A36F-37DE83AB9019}"/>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EEF4535A-5E82-40EE-B217-EE369FBEAEEE}"/>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E7A74A56-4DEF-4645-BBA1-398579A3A810}"/>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DDE6AE8D-2DF8-42D1-BC91-526AA9B3E194}"/>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16546AD5-600B-426D-AA7E-B28242C65A24}"/>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330B3E6D-BC9C-4C36-96BD-9380218CE6D6}"/>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E6869FE5-7958-4DEB-97E7-5121B33F8BF2}"/>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4C66A784-32A5-49ED-8580-14C56AA9FCA6}"/>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54B11162-6927-4998-A876-AA65D5ECA570}"/>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38DE17F3-C8BD-415A-A3CB-8248846F8791}"/>
            </a:ext>
          </a:extLst>
        </xdr:cNvPr>
        <xdr:cNvCxnSpPr/>
      </xdr:nvCxnSpPr>
      <xdr:spPr>
        <a:xfrm flipV="1">
          <a:off x="4180840" y="1634299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7E3D1801-8C7A-406A-98A3-B73C5702D143}"/>
            </a:ext>
          </a:extLst>
        </xdr:cNvPr>
        <xdr:cNvSpPr txBox="1"/>
      </xdr:nvSpPr>
      <xdr:spPr>
        <a:xfrm>
          <a:off x="4219575" y="1764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6FF71545-E661-41B3-A3B2-AE6CCA111565}"/>
            </a:ext>
          </a:extLst>
        </xdr:cNvPr>
        <xdr:cNvCxnSpPr/>
      </xdr:nvCxnSpPr>
      <xdr:spPr>
        <a:xfrm>
          <a:off x="4105275" y="1764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796512A0-C4A0-4EB0-8B8E-D3B5B207ABDB}"/>
            </a:ext>
          </a:extLst>
        </xdr:cNvPr>
        <xdr:cNvSpPr txBox="1"/>
      </xdr:nvSpPr>
      <xdr:spPr>
        <a:xfrm>
          <a:off x="4219575" y="1612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10" name="直線コネクタ 409">
          <a:extLst>
            <a:ext uri="{FF2B5EF4-FFF2-40B4-BE49-F238E27FC236}">
              <a16:creationId xmlns:a16="http://schemas.microsoft.com/office/drawing/2014/main" id="{0C6129E0-7B7D-4AEA-B096-4249A83BF9C1}"/>
            </a:ext>
          </a:extLst>
        </xdr:cNvPr>
        <xdr:cNvCxnSpPr/>
      </xdr:nvCxnSpPr>
      <xdr:spPr>
        <a:xfrm>
          <a:off x="4105275" y="163429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78757</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91F3F348-F2B1-4B45-AE80-357E951E2DAE}"/>
            </a:ext>
          </a:extLst>
        </xdr:cNvPr>
        <xdr:cNvSpPr txBox="1"/>
      </xdr:nvSpPr>
      <xdr:spPr>
        <a:xfrm>
          <a:off x="4219575" y="1659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55880</xdr:rowOff>
    </xdr:from>
    <xdr:to>
      <xdr:col>24</xdr:col>
      <xdr:colOff>114300</xdr:colOff>
      <xdr:row>103</xdr:row>
      <xdr:rowOff>157480</xdr:rowOff>
    </xdr:to>
    <xdr:sp macro="" textlink="">
      <xdr:nvSpPr>
        <xdr:cNvPr id="412" name="フローチャート: 判断 411">
          <a:extLst>
            <a:ext uri="{FF2B5EF4-FFF2-40B4-BE49-F238E27FC236}">
              <a16:creationId xmlns:a16="http://schemas.microsoft.com/office/drawing/2014/main" id="{AD6BFFB6-B95C-4262-91BA-4B13C6FC07CF}"/>
            </a:ext>
          </a:extLst>
        </xdr:cNvPr>
        <xdr:cNvSpPr/>
      </xdr:nvSpPr>
      <xdr:spPr>
        <a:xfrm>
          <a:off x="4124325" y="167341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13" name="フローチャート: 判断 412">
          <a:extLst>
            <a:ext uri="{FF2B5EF4-FFF2-40B4-BE49-F238E27FC236}">
              <a16:creationId xmlns:a16="http://schemas.microsoft.com/office/drawing/2014/main" id="{25C08851-9D27-4C07-BECB-EF4808C9CA86}"/>
            </a:ext>
          </a:extLst>
        </xdr:cNvPr>
        <xdr:cNvSpPr/>
      </xdr:nvSpPr>
      <xdr:spPr>
        <a:xfrm>
          <a:off x="3381375" y="16725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xdr:rowOff>
    </xdr:from>
    <xdr:to>
      <xdr:col>15</xdr:col>
      <xdr:colOff>101600</xdr:colOff>
      <xdr:row>103</xdr:row>
      <xdr:rowOff>109855</xdr:rowOff>
    </xdr:to>
    <xdr:sp macro="" textlink="">
      <xdr:nvSpPr>
        <xdr:cNvPr id="414" name="フローチャート: 判断 413">
          <a:extLst>
            <a:ext uri="{FF2B5EF4-FFF2-40B4-BE49-F238E27FC236}">
              <a16:creationId xmlns:a16="http://schemas.microsoft.com/office/drawing/2014/main" id="{B3624B79-D553-4C17-A176-A4B735E68AD1}"/>
            </a:ext>
          </a:extLst>
        </xdr:cNvPr>
        <xdr:cNvSpPr/>
      </xdr:nvSpPr>
      <xdr:spPr>
        <a:xfrm>
          <a:off x="2571750" y="16689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19686</xdr:rowOff>
    </xdr:from>
    <xdr:to>
      <xdr:col>10</xdr:col>
      <xdr:colOff>165100</xdr:colOff>
      <xdr:row>103</xdr:row>
      <xdr:rowOff>121286</xdr:rowOff>
    </xdr:to>
    <xdr:sp macro="" textlink="">
      <xdr:nvSpPr>
        <xdr:cNvPr id="415" name="フローチャート: 判断 414">
          <a:extLst>
            <a:ext uri="{FF2B5EF4-FFF2-40B4-BE49-F238E27FC236}">
              <a16:creationId xmlns:a16="http://schemas.microsoft.com/office/drawing/2014/main" id="{E67B4A57-6A15-4AB6-903E-5D19E8F266AB}"/>
            </a:ext>
          </a:extLst>
        </xdr:cNvPr>
        <xdr:cNvSpPr/>
      </xdr:nvSpPr>
      <xdr:spPr>
        <a:xfrm>
          <a:off x="1781175" y="166979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168275</xdr:rowOff>
    </xdr:from>
    <xdr:to>
      <xdr:col>6</xdr:col>
      <xdr:colOff>38100</xdr:colOff>
      <xdr:row>103</xdr:row>
      <xdr:rowOff>98425</xdr:rowOff>
    </xdr:to>
    <xdr:sp macro="" textlink="">
      <xdr:nvSpPr>
        <xdr:cNvPr id="416" name="フローチャート: 判断 415">
          <a:extLst>
            <a:ext uri="{FF2B5EF4-FFF2-40B4-BE49-F238E27FC236}">
              <a16:creationId xmlns:a16="http://schemas.microsoft.com/office/drawing/2014/main" id="{A71704AF-0128-4E0D-A0C0-ED7C9C1557B2}"/>
            </a:ext>
          </a:extLst>
        </xdr:cNvPr>
        <xdr:cNvSpPr/>
      </xdr:nvSpPr>
      <xdr:spPr>
        <a:xfrm>
          <a:off x="981075" y="166751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12986BEF-939E-4C68-9FE0-A3D5A8862775}"/>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35ADC86-9216-45F6-BB23-D8EA0D6CDE20}"/>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CED4E89-9CE6-4127-8509-3FD3EC035425}"/>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5D8584A-89C8-40A0-BD93-09DB1934C06C}"/>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22041DAF-35FD-4383-BFE5-B01512FECC9D}"/>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422" name="楕円 421">
          <a:extLst>
            <a:ext uri="{FF2B5EF4-FFF2-40B4-BE49-F238E27FC236}">
              <a16:creationId xmlns:a16="http://schemas.microsoft.com/office/drawing/2014/main" id="{B2CA146C-A406-4EEA-8E34-90D405E723DB}"/>
            </a:ext>
          </a:extLst>
        </xdr:cNvPr>
        <xdr:cNvSpPr/>
      </xdr:nvSpPr>
      <xdr:spPr>
        <a:xfrm>
          <a:off x="4124325" y="17030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3827</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E707FDFF-8A68-4654-800C-5F2333EA691D}"/>
            </a:ext>
          </a:extLst>
        </xdr:cNvPr>
        <xdr:cNvSpPr txBox="1"/>
      </xdr:nvSpPr>
      <xdr:spPr>
        <a:xfrm>
          <a:off x="4219575" y="1700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156845</xdr:rowOff>
    </xdr:from>
    <xdr:to>
      <xdr:col>20</xdr:col>
      <xdr:colOff>38100</xdr:colOff>
      <xdr:row>105</xdr:row>
      <xdr:rowOff>86995</xdr:rowOff>
    </xdr:to>
    <xdr:sp macro="" textlink="">
      <xdr:nvSpPr>
        <xdr:cNvPr id="424" name="楕円 423">
          <a:extLst>
            <a:ext uri="{FF2B5EF4-FFF2-40B4-BE49-F238E27FC236}">
              <a16:creationId xmlns:a16="http://schemas.microsoft.com/office/drawing/2014/main" id="{4E7C8881-BF60-4598-BD11-637F274DBEF2}"/>
            </a:ext>
          </a:extLst>
        </xdr:cNvPr>
        <xdr:cNvSpPr/>
      </xdr:nvSpPr>
      <xdr:spPr>
        <a:xfrm>
          <a:off x="3381375" y="1700022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36195</xdr:rowOff>
    </xdr:from>
    <xdr:to>
      <xdr:col>24</xdr:col>
      <xdr:colOff>63500</xdr:colOff>
      <xdr:row>105</xdr:row>
      <xdr:rowOff>76200</xdr:rowOff>
    </xdr:to>
    <xdr:cxnSp macro="">
      <xdr:nvCxnSpPr>
        <xdr:cNvPr id="425" name="直線コネクタ 424">
          <a:extLst>
            <a:ext uri="{FF2B5EF4-FFF2-40B4-BE49-F238E27FC236}">
              <a16:creationId xmlns:a16="http://schemas.microsoft.com/office/drawing/2014/main" id="{D3666766-70A5-4727-B5B9-21F3FC9FD888}"/>
            </a:ext>
          </a:extLst>
        </xdr:cNvPr>
        <xdr:cNvCxnSpPr/>
      </xdr:nvCxnSpPr>
      <xdr:spPr>
        <a:xfrm>
          <a:off x="3429000" y="17038320"/>
          <a:ext cx="7524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124461</xdr:rowOff>
    </xdr:from>
    <xdr:to>
      <xdr:col>15</xdr:col>
      <xdr:colOff>101600</xdr:colOff>
      <xdr:row>105</xdr:row>
      <xdr:rowOff>54611</xdr:rowOff>
    </xdr:to>
    <xdr:sp macro="" textlink="">
      <xdr:nvSpPr>
        <xdr:cNvPr id="426" name="楕円 425">
          <a:extLst>
            <a:ext uri="{FF2B5EF4-FFF2-40B4-BE49-F238E27FC236}">
              <a16:creationId xmlns:a16="http://schemas.microsoft.com/office/drawing/2014/main" id="{69FC457C-5507-4F25-9BA0-14AFC7FED3F0}"/>
            </a:ext>
          </a:extLst>
        </xdr:cNvPr>
        <xdr:cNvSpPr/>
      </xdr:nvSpPr>
      <xdr:spPr>
        <a:xfrm>
          <a:off x="2571750" y="169614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3811</xdr:rowOff>
    </xdr:from>
    <xdr:to>
      <xdr:col>19</xdr:col>
      <xdr:colOff>177800</xdr:colOff>
      <xdr:row>105</xdr:row>
      <xdr:rowOff>36195</xdr:rowOff>
    </xdr:to>
    <xdr:cxnSp macro="">
      <xdr:nvCxnSpPr>
        <xdr:cNvPr id="427" name="直線コネクタ 426">
          <a:extLst>
            <a:ext uri="{FF2B5EF4-FFF2-40B4-BE49-F238E27FC236}">
              <a16:creationId xmlns:a16="http://schemas.microsoft.com/office/drawing/2014/main" id="{AB5BF34A-7AFA-48A8-82E2-F63FD38B5B0F}"/>
            </a:ext>
          </a:extLst>
        </xdr:cNvPr>
        <xdr:cNvCxnSpPr/>
      </xdr:nvCxnSpPr>
      <xdr:spPr>
        <a:xfrm>
          <a:off x="2619375" y="17009111"/>
          <a:ext cx="809625"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84455</xdr:rowOff>
    </xdr:from>
    <xdr:to>
      <xdr:col>10</xdr:col>
      <xdr:colOff>165100</xdr:colOff>
      <xdr:row>105</xdr:row>
      <xdr:rowOff>14605</xdr:rowOff>
    </xdr:to>
    <xdr:sp macro="" textlink="">
      <xdr:nvSpPr>
        <xdr:cNvPr id="428" name="楕円 427">
          <a:extLst>
            <a:ext uri="{FF2B5EF4-FFF2-40B4-BE49-F238E27FC236}">
              <a16:creationId xmlns:a16="http://schemas.microsoft.com/office/drawing/2014/main" id="{B207DB1F-716E-4EB6-83E0-BD66131BE427}"/>
            </a:ext>
          </a:extLst>
        </xdr:cNvPr>
        <xdr:cNvSpPr/>
      </xdr:nvSpPr>
      <xdr:spPr>
        <a:xfrm>
          <a:off x="1781175" y="1692783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135255</xdr:rowOff>
    </xdr:from>
    <xdr:to>
      <xdr:col>15</xdr:col>
      <xdr:colOff>50800</xdr:colOff>
      <xdr:row>105</xdr:row>
      <xdr:rowOff>3811</xdr:rowOff>
    </xdr:to>
    <xdr:cxnSp macro="">
      <xdr:nvCxnSpPr>
        <xdr:cNvPr id="429" name="直線コネクタ 428">
          <a:extLst>
            <a:ext uri="{FF2B5EF4-FFF2-40B4-BE49-F238E27FC236}">
              <a16:creationId xmlns:a16="http://schemas.microsoft.com/office/drawing/2014/main" id="{B632935B-904C-46D9-9D0C-7A669B69EBB1}"/>
            </a:ext>
          </a:extLst>
        </xdr:cNvPr>
        <xdr:cNvCxnSpPr/>
      </xdr:nvCxnSpPr>
      <xdr:spPr>
        <a:xfrm>
          <a:off x="1828800" y="16975455"/>
          <a:ext cx="790575" cy="3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44450</xdr:rowOff>
    </xdr:from>
    <xdr:to>
      <xdr:col>6</xdr:col>
      <xdr:colOff>38100</xdr:colOff>
      <xdr:row>104</xdr:row>
      <xdr:rowOff>146050</xdr:rowOff>
    </xdr:to>
    <xdr:sp macro="" textlink="">
      <xdr:nvSpPr>
        <xdr:cNvPr id="430" name="楕円 429">
          <a:extLst>
            <a:ext uri="{FF2B5EF4-FFF2-40B4-BE49-F238E27FC236}">
              <a16:creationId xmlns:a16="http://schemas.microsoft.com/office/drawing/2014/main" id="{3F605ACD-54E5-4695-9D95-831B4DFA8CB1}"/>
            </a:ext>
          </a:extLst>
        </xdr:cNvPr>
        <xdr:cNvSpPr/>
      </xdr:nvSpPr>
      <xdr:spPr>
        <a:xfrm>
          <a:off x="981075" y="168878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95250</xdr:rowOff>
    </xdr:from>
    <xdr:to>
      <xdr:col>10</xdr:col>
      <xdr:colOff>114300</xdr:colOff>
      <xdr:row>104</xdr:row>
      <xdr:rowOff>135255</xdr:rowOff>
    </xdr:to>
    <xdr:cxnSp macro="">
      <xdr:nvCxnSpPr>
        <xdr:cNvPr id="431" name="直線コネクタ 430">
          <a:extLst>
            <a:ext uri="{FF2B5EF4-FFF2-40B4-BE49-F238E27FC236}">
              <a16:creationId xmlns:a16="http://schemas.microsoft.com/office/drawing/2014/main" id="{834C34C0-DE5F-4F8A-A099-F4EF0A60F75B}"/>
            </a:ext>
          </a:extLst>
        </xdr:cNvPr>
        <xdr:cNvCxnSpPr/>
      </xdr:nvCxnSpPr>
      <xdr:spPr>
        <a:xfrm>
          <a:off x="1028700" y="16935450"/>
          <a:ext cx="8001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432" name="n_1aveValue【市民会館】&#10;有形固定資産減価償却率">
          <a:extLst>
            <a:ext uri="{FF2B5EF4-FFF2-40B4-BE49-F238E27FC236}">
              <a16:creationId xmlns:a16="http://schemas.microsoft.com/office/drawing/2014/main" id="{E8DE4F5C-A399-4327-8EB9-0E7898BBABCD}"/>
            </a:ext>
          </a:extLst>
        </xdr:cNvPr>
        <xdr:cNvSpPr txBox="1"/>
      </xdr:nvSpPr>
      <xdr:spPr>
        <a:xfrm>
          <a:off x="3239144" y="1651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126382</xdr:rowOff>
    </xdr:from>
    <xdr:ext cx="405111" cy="259045"/>
    <xdr:sp macro="" textlink="">
      <xdr:nvSpPr>
        <xdr:cNvPr id="433" name="n_2aveValue【市民会館】&#10;有形固定資産減価償却率">
          <a:extLst>
            <a:ext uri="{FF2B5EF4-FFF2-40B4-BE49-F238E27FC236}">
              <a16:creationId xmlns:a16="http://schemas.microsoft.com/office/drawing/2014/main" id="{68F56058-8C3D-4526-BFB0-2713A8FDCB3A}"/>
            </a:ext>
          </a:extLst>
        </xdr:cNvPr>
        <xdr:cNvSpPr txBox="1"/>
      </xdr:nvSpPr>
      <xdr:spPr>
        <a:xfrm>
          <a:off x="2439044" y="1647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137813</xdr:rowOff>
    </xdr:from>
    <xdr:ext cx="405111" cy="259045"/>
    <xdr:sp macro="" textlink="">
      <xdr:nvSpPr>
        <xdr:cNvPr id="434" name="n_3aveValue【市民会館】&#10;有形固定資産減価償却率">
          <a:extLst>
            <a:ext uri="{FF2B5EF4-FFF2-40B4-BE49-F238E27FC236}">
              <a16:creationId xmlns:a16="http://schemas.microsoft.com/office/drawing/2014/main" id="{E081DB24-547B-4762-833B-F362BD335FF4}"/>
            </a:ext>
          </a:extLst>
        </xdr:cNvPr>
        <xdr:cNvSpPr txBox="1"/>
      </xdr:nvSpPr>
      <xdr:spPr>
        <a:xfrm>
          <a:off x="1648469" y="1649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114952</xdr:rowOff>
    </xdr:from>
    <xdr:ext cx="405111" cy="259045"/>
    <xdr:sp macro="" textlink="">
      <xdr:nvSpPr>
        <xdr:cNvPr id="435" name="n_4aveValue【市民会館】&#10;有形固定資産減価償却率">
          <a:extLst>
            <a:ext uri="{FF2B5EF4-FFF2-40B4-BE49-F238E27FC236}">
              <a16:creationId xmlns:a16="http://schemas.microsoft.com/office/drawing/2014/main" id="{404599EE-A1C4-4B3D-B5AD-A12A2E824FE5}"/>
            </a:ext>
          </a:extLst>
        </xdr:cNvPr>
        <xdr:cNvSpPr txBox="1"/>
      </xdr:nvSpPr>
      <xdr:spPr>
        <a:xfrm>
          <a:off x="848369" y="1646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78122</xdr:rowOff>
    </xdr:from>
    <xdr:ext cx="405111" cy="259045"/>
    <xdr:sp macro="" textlink="">
      <xdr:nvSpPr>
        <xdr:cNvPr id="436" name="n_1mainValue【市民会館】&#10;有形固定資産減価償却率">
          <a:extLst>
            <a:ext uri="{FF2B5EF4-FFF2-40B4-BE49-F238E27FC236}">
              <a16:creationId xmlns:a16="http://schemas.microsoft.com/office/drawing/2014/main" id="{4097FCC0-B74C-4B8B-BE62-7F7C6A06F1A6}"/>
            </a:ext>
          </a:extLst>
        </xdr:cNvPr>
        <xdr:cNvSpPr txBox="1"/>
      </xdr:nvSpPr>
      <xdr:spPr>
        <a:xfrm>
          <a:off x="3239144" y="1708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45738</xdr:rowOff>
    </xdr:from>
    <xdr:ext cx="405111" cy="259045"/>
    <xdr:sp macro="" textlink="">
      <xdr:nvSpPr>
        <xdr:cNvPr id="437" name="n_2mainValue【市民会館】&#10;有形固定資産減価償却率">
          <a:extLst>
            <a:ext uri="{FF2B5EF4-FFF2-40B4-BE49-F238E27FC236}">
              <a16:creationId xmlns:a16="http://schemas.microsoft.com/office/drawing/2014/main" id="{8DD0F79B-F353-4F74-ABCC-9C4CD6141488}"/>
            </a:ext>
          </a:extLst>
        </xdr:cNvPr>
        <xdr:cNvSpPr txBox="1"/>
      </xdr:nvSpPr>
      <xdr:spPr>
        <a:xfrm>
          <a:off x="2439044" y="1705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5732</xdr:rowOff>
    </xdr:from>
    <xdr:ext cx="405111" cy="259045"/>
    <xdr:sp macro="" textlink="">
      <xdr:nvSpPr>
        <xdr:cNvPr id="438" name="n_3mainValue【市民会館】&#10;有形固定資産減価償却率">
          <a:extLst>
            <a:ext uri="{FF2B5EF4-FFF2-40B4-BE49-F238E27FC236}">
              <a16:creationId xmlns:a16="http://schemas.microsoft.com/office/drawing/2014/main" id="{F3FDDCCB-A691-4290-BEB4-01AB57CEA8CA}"/>
            </a:ext>
          </a:extLst>
        </xdr:cNvPr>
        <xdr:cNvSpPr txBox="1"/>
      </xdr:nvSpPr>
      <xdr:spPr>
        <a:xfrm>
          <a:off x="1648469" y="1701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137177</xdr:rowOff>
    </xdr:from>
    <xdr:ext cx="405111" cy="259045"/>
    <xdr:sp macro="" textlink="">
      <xdr:nvSpPr>
        <xdr:cNvPr id="439" name="n_4mainValue【市民会館】&#10;有形固定資産減価償却率">
          <a:extLst>
            <a:ext uri="{FF2B5EF4-FFF2-40B4-BE49-F238E27FC236}">
              <a16:creationId xmlns:a16="http://schemas.microsoft.com/office/drawing/2014/main" id="{18ACC765-097F-47AD-94AF-56CBB160F532}"/>
            </a:ext>
          </a:extLst>
        </xdr:cNvPr>
        <xdr:cNvSpPr txBox="1"/>
      </xdr:nvSpPr>
      <xdr:spPr>
        <a:xfrm>
          <a:off x="848369" y="16980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5252849E-0AAD-46E7-93A5-F1F344DDB8E4}"/>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B86A5AF2-DF13-43F7-9B7A-FDBC09FDC008}"/>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1793399F-B4EF-4C3A-A5BC-7F9DBC3047C2}"/>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DB842AC7-F448-47EE-AFC5-16D45A934717}"/>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6C2B73FE-62F9-4E05-825C-FF5A7B122365}"/>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D9A7E0B5-09A1-4683-8185-D322CDE38C6D}"/>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4005C26E-D9A5-41AE-BBB4-C5AED500B065}"/>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FE17FEB4-710E-4BDF-8B76-DC558C16BBAC}"/>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3D26046-05E1-416F-B596-84388AAFF6C2}"/>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E617284E-3630-4346-97D9-42E4C015360A}"/>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C9E85B9B-E86E-49AB-A23D-C3E387261B04}"/>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1" name="テキスト ボックス 450">
          <a:extLst>
            <a:ext uri="{FF2B5EF4-FFF2-40B4-BE49-F238E27FC236}">
              <a16:creationId xmlns:a16="http://schemas.microsoft.com/office/drawing/2014/main" id="{8DFEB9B2-D01D-4D8F-ACD4-10E934383EA9}"/>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1D6AF02C-03D8-47EC-9AE6-1E20B006B596}"/>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3" name="テキスト ボックス 452">
          <a:extLst>
            <a:ext uri="{FF2B5EF4-FFF2-40B4-BE49-F238E27FC236}">
              <a16:creationId xmlns:a16="http://schemas.microsoft.com/office/drawing/2014/main" id="{063C862F-7248-4944-B120-4440C5384F60}"/>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D34AF4A7-E697-4752-9BE1-5EEC47DAED47}"/>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5" name="テキスト ボックス 454">
          <a:extLst>
            <a:ext uri="{FF2B5EF4-FFF2-40B4-BE49-F238E27FC236}">
              <a16:creationId xmlns:a16="http://schemas.microsoft.com/office/drawing/2014/main" id="{603F39FF-9F35-454E-88E9-B7ACBAAFF96C}"/>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7B8D6F6B-F50F-446B-A27A-9B0965156C9A}"/>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7" name="テキスト ボックス 456">
          <a:extLst>
            <a:ext uri="{FF2B5EF4-FFF2-40B4-BE49-F238E27FC236}">
              <a16:creationId xmlns:a16="http://schemas.microsoft.com/office/drawing/2014/main" id="{04B55D87-839B-471E-A85C-425F5BD5574C}"/>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A5965A0F-5EEF-4BFB-876C-5DA8311C4050}"/>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FCB0B7D-0807-4B94-9F2E-A4E07D45B3FD}"/>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6A35797-101D-46B4-972C-D10C251576B9}"/>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39624</xdr:rowOff>
    </xdr:from>
    <xdr:to>
      <xdr:col>54</xdr:col>
      <xdr:colOff>189865</xdr:colOff>
      <xdr:row>108</xdr:row>
      <xdr:rowOff>48768</xdr:rowOff>
    </xdr:to>
    <xdr:cxnSp macro="">
      <xdr:nvCxnSpPr>
        <xdr:cNvPr id="461" name="直線コネクタ 460">
          <a:extLst>
            <a:ext uri="{FF2B5EF4-FFF2-40B4-BE49-F238E27FC236}">
              <a16:creationId xmlns:a16="http://schemas.microsoft.com/office/drawing/2014/main" id="{8ED39E49-D58D-4641-8366-BC67C59F3B03}"/>
            </a:ext>
          </a:extLst>
        </xdr:cNvPr>
        <xdr:cNvCxnSpPr/>
      </xdr:nvCxnSpPr>
      <xdr:spPr>
        <a:xfrm flipV="1">
          <a:off x="9429115" y="16555974"/>
          <a:ext cx="0" cy="977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2" name="【市民会館】&#10;一人当たり面積最小値テキスト">
          <a:extLst>
            <a:ext uri="{FF2B5EF4-FFF2-40B4-BE49-F238E27FC236}">
              <a16:creationId xmlns:a16="http://schemas.microsoft.com/office/drawing/2014/main" id="{4D7D645F-7B7B-4A06-8736-D08A79B79960}"/>
            </a:ext>
          </a:extLst>
        </xdr:cNvPr>
        <xdr:cNvSpPr txBox="1"/>
      </xdr:nvSpPr>
      <xdr:spPr>
        <a:xfrm>
          <a:off x="9467850" y="175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3" name="直線コネクタ 462">
          <a:extLst>
            <a:ext uri="{FF2B5EF4-FFF2-40B4-BE49-F238E27FC236}">
              <a16:creationId xmlns:a16="http://schemas.microsoft.com/office/drawing/2014/main" id="{8095E23B-C7B6-468B-89C5-7ADD3B5AFA8C}"/>
            </a:ext>
          </a:extLst>
        </xdr:cNvPr>
        <xdr:cNvCxnSpPr/>
      </xdr:nvCxnSpPr>
      <xdr:spPr>
        <a:xfrm>
          <a:off x="9363075" y="175334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157751</xdr:rowOff>
    </xdr:from>
    <xdr:ext cx="469744" cy="259045"/>
    <xdr:sp macro="" textlink="">
      <xdr:nvSpPr>
        <xdr:cNvPr id="464" name="【市民会館】&#10;一人当たり面積最大値テキスト">
          <a:extLst>
            <a:ext uri="{FF2B5EF4-FFF2-40B4-BE49-F238E27FC236}">
              <a16:creationId xmlns:a16="http://schemas.microsoft.com/office/drawing/2014/main" id="{BFEC6F02-6E02-44AE-9BB0-1940F800FE13}"/>
            </a:ext>
          </a:extLst>
        </xdr:cNvPr>
        <xdr:cNvSpPr txBox="1"/>
      </xdr:nvSpPr>
      <xdr:spPr>
        <a:xfrm>
          <a:off x="9467850" y="1635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39624</xdr:rowOff>
    </xdr:from>
    <xdr:to>
      <xdr:col>55</xdr:col>
      <xdr:colOff>88900</xdr:colOff>
      <xdr:row>102</xdr:row>
      <xdr:rowOff>39624</xdr:rowOff>
    </xdr:to>
    <xdr:cxnSp macro="">
      <xdr:nvCxnSpPr>
        <xdr:cNvPr id="465" name="直線コネクタ 464">
          <a:extLst>
            <a:ext uri="{FF2B5EF4-FFF2-40B4-BE49-F238E27FC236}">
              <a16:creationId xmlns:a16="http://schemas.microsoft.com/office/drawing/2014/main" id="{7A85A58A-39DB-4861-8E71-7FFE33BDA2F8}"/>
            </a:ext>
          </a:extLst>
        </xdr:cNvPr>
        <xdr:cNvCxnSpPr/>
      </xdr:nvCxnSpPr>
      <xdr:spPr>
        <a:xfrm>
          <a:off x="9363075" y="165559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macro="" textlink="">
      <xdr:nvSpPr>
        <xdr:cNvPr id="466" name="【市民会館】&#10;一人当たり面積平均値テキスト">
          <a:extLst>
            <a:ext uri="{FF2B5EF4-FFF2-40B4-BE49-F238E27FC236}">
              <a16:creationId xmlns:a16="http://schemas.microsoft.com/office/drawing/2014/main" id="{A2146653-BCF5-4A67-8C8C-5218A64DCAD6}"/>
            </a:ext>
          </a:extLst>
        </xdr:cNvPr>
        <xdr:cNvSpPr txBox="1"/>
      </xdr:nvSpPr>
      <xdr:spPr>
        <a:xfrm>
          <a:off x="9467850" y="17059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7" name="フローチャート: 判断 466">
          <a:extLst>
            <a:ext uri="{FF2B5EF4-FFF2-40B4-BE49-F238E27FC236}">
              <a16:creationId xmlns:a16="http://schemas.microsoft.com/office/drawing/2014/main" id="{056B2E84-0B88-40F5-959A-28B6D5AE294A}"/>
            </a:ext>
          </a:extLst>
        </xdr:cNvPr>
        <xdr:cNvSpPr/>
      </xdr:nvSpPr>
      <xdr:spPr>
        <a:xfrm>
          <a:off x="9401175" y="1719541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68" name="フローチャート: 判断 467">
          <a:extLst>
            <a:ext uri="{FF2B5EF4-FFF2-40B4-BE49-F238E27FC236}">
              <a16:creationId xmlns:a16="http://schemas.microsoft.com/office/drawing/2014/main" id="{8F504EDE-A2EA-4B0E-9032-C7E02ACC34C4}"/>
            </a:ext>
          </a:extLst>
        </xdr:cNvPr>
        <xdr:cNvSpPr/>
      </xdr:nvSpPr>
      <xdr:spPr>
        <a:xfrm>
          <a:off x="8639175" y="171954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69" name="フローチャート: 判断 468">
          <a:extLst>
            <a:ext uri="{FF2B5EF4-FFF2-40B4-BE49-F238E27FC236}">
              <a16:creationId xmlns:a16="http://schemas.microsoft.com/office/drawing/2014/main" id="{BAFA037E-0238-4165-B2CF-3DA737E490F9}"/>
            </a:ext>
          </a:extLst>
        </xdr:cNvPr>
        <xdr:cNvSpPr/>
      </xdr:nvSpPr>
      <xdr:spPr>
        <a:xfrm>
          <a:off x="7839075" y="172031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43687</xdr:rowOff>
    </xdr:from>
    <xdr:to>
      <xdr:col>41</xdr:col>
      <xdr:colOff>101600</xdr:colOff>
      <xdr:row>106</xdr:row>
      <xdr:rowOff>145287</xdr:rowOff>
    </xdr:to>
    <xdr:sp macro="" textlink="">
      <xdr:nvSpPr>
        <xdr:cNvPr id="470" name="フローチャート: 判断 469">
          <a:extLst>
            <a:ext uri="{FF2B5EF4-FFF2-40B4-BE49-F238E27FC236}">
              <a16:creationId xmlns:a16="http://schemas.microsoft.com/office/drawing/2014/main" id="{5DD13DE2-8A50-4C81-A2F4-FE3C96AC4BB3}"/>
            </a:ext>
          </a:extLst>
        </xdr:cNvPr>
        <xdr:cNvSpPr/>
      </xdr:nvSpPr>
      <xdr:spPr>
        <a:xfrm>
          <a:off x="7029450" y="1721091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1" name="フローチャート: 判断 470">
          <a:extLst>
            <a:ext uri="{FF2B5EF4-FFF2-40B4-BE49-F238E27FC236}">
              <a16:creationId xmlns:a16="http://schemas.microsoft.com/office/drawing/2014/main" id="{E70BFE59-AEA0-4972-AFA3-255E648D2A3F}"/>
            </a:ext>
          </a:extLst>
        </xdr:cNvPr>
        <xdr:cNvSpPr/>
      </xdr:nvSpPr>
      <xdr:spPr>
        <a:xfrm>
          <a:off x="6238875" y="17192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9167A791-C290-4D73-8802-5ACDE38BBD92}"/>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BE5637FE-7FB3-4BDF-A448-BC5D3D834FC3}"/>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6DBA9361-2506-4C8C-908B-075BD83E2F39}"/>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8C94AFEA-A81D-480C-9129-365E7868F47A}"/>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74475F91-E22B-4FE2-80FD-64DC4091714C}"/>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45974</xdr:rowOff>
    </xdr:from>
    <xdr:to>
      <xdr:col>55</xdr:col>
      <xdr:colOff>50800</xdr:colOff>
      <xdr:row>107</xdr:row>
      <xdr:rowOff>147574</xdr:rowOff>
    </xdr:to>
    <xdr:sp macro="" textlink="">
      <xdr:nvSpPr>
        <xdr:cNvPr id="477" name="楕円 476">
          <a:extLst>
            <a:ext uri="{FF2B5EF4-FFF2-40B4-BE49-F238E27FC236}">
              <a16:creationId xmlns:a16="http://schemas.microsoft.com/office/drawing/2014/main" id="{6940EC71-EAA7-4487-8C26-12C56B7C67D1}"/>
            </a:ext>
          </a:extLst>
        </xdr:cNvPr>
        <xdr:cNvSpPr/>
      </xdr:nvSpPr>
      <xdr:spPr>
        <a:xfrm>
          <a:off x="9401175" y="17375124"/>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132351</xdr:rowOff>
    </xdr:from>
    <xdr:ext cx="469744" cy="259045"/>
    <xdr:sp macro="" textlink="">
      <xdr:nvSpPr>
        <xdr:cNvPr id="478" name="【市民会館】&#10;一人当たり面積該当値テキスト">
          <a:extLst>
            <a:ext uri="{FF2B5EF4-FFF2-40B4-BE49-F238E27FC236}">
              <a16:creationId xmlns:a16="http://schemas.microsoft.com/office/drawing/2014/main" id="{FAFDA9EC-745F-4CAC-9C5A-66B84653E1A5}"/>
            </a:ext>
          </a:extLst>
        </xdr:cNvPr>
        <xdr:cNvSpPr txBox="1"/>
      </xdr:nvSpPr>
      <xdr:spPr>
        <a:xfrm>
          <a:off x="9467850" y="1729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45974</xdr:rowOff>
    </xdr:from>
    <xdr:to>
      <xdr:col>50</xdr:col>
      <xdr:colOff>165100</xdr:colOff>
      <xdr:row>107</xdr:row>
      <xdr:rowOff>147574</xdr:rowOff>
    </xdr:to>
    <xdr:sp macro="" textlink="">
      <xdr:nvSpPr>
        <xdr:cNvPr id="479" name="楕円 478">
          <a:extLst>
            <a:ext uri="{FF2B5EF4-FFF2-40B4-BE49-F238E27FC236}">
              <a16:creationId xmlns:a16="http://schemas.microsoft.com/office/drawing/2014/main" id="{0B92A460-DE38-4EDB-B118-631BBF54BDD6}"/>
            </a:ext>
          </a:extLst>
        </xdr:cNvPr>
        <xdr:cNvSpPr/>
      </xdr:nvSpPr>
      <xdr:spPr>
        <a:xfrm>
          <a:off x="8639175" y="173751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96774</xdr:rowOff>
    </xdr:from>
    <xdr:to>
      <xdr:col>55</xdr:col>
      <xdr:colOff>0</xdr:colOff>
      <xdr:row>107</xdr:row>
      <xdr:rowOff>96774</xdr:rowOff>
    </xdr:to>
    <xdr:cxnSp macro="">
      <xdr:nvCxnSpPr>
        <xdr:cNvPr id="480" name="直線コネクタ 479">
          <a:extLst>
            <a:ext uri="{FF2B5EF4-FFF2-40B4-BE49-F238E27FC236}">
              <a16:creationId xmlns:a16="http://schemas.microsoft.com/office/drawing/2014/main" id="{949EA55F-6E30-45AA-9418-25970532D911}"/>
            </a:ext>
          </a:extLst>
        </xdr:cNvPr>
        <xdr:cNvCxnSpPr/>
      </xdr:nvCxnSpPr>
      <xdr:spPr>
        <a:xfrm>
          <a:off x="8686800" y="1742274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45974</xdr:rowOff>
    </xdr:from>
    <xdr:to>
      <xdr:col>46</xdr:col>
      <xdr:colOff>38100</xdr:colOff>
      <xdr:row>107</xdr:row>
      <xdr:rowOff>147574</xdr:rowOff>
    </xdr:to>
    <xdr:sp macro="" textlink="">
      <xdr:nvSpPr>
        <xdr:cNvPr id="481" name="楕円 480">
          <a:extLst>
            <a:ext uri="{FF2B5EF4-FFF2-40B4-BE49-F238E27FC236}">
              <a16:creationId xmlns:a16="http://schemas.microsoft.com/office/drawing/2014/main" id="{BC29B387-0B01-48B3-9532-24C6B31B47C5}"/>
            </a:ext>
          </a:extLst>
        </xdr:cNvPr>
        <xdr:cNvSpPr/>
      </xdr:nvSpPr>
      <xdr:spPr>
        <a:xfrm>
          <a:off x="7839075" y="1737512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96774</xdr:rowOff>
    </xdr:from>
    <xdr:to>
      <xdr:col>50</xdr:col>
      <xdr:colOff>114300</xdr:colOff>
      <xdr:row>107</xdr:row>
      <xdr:rowOff>96774</xdr:rowOff>
    </xdr:to>
    <xdr:cxnSp macro="">
      <xdr:nvCxnSpPr>
        <xdr:cNvPr id="482" name="直線コネクタ 481">
          <a:extLst>
            <a:ext uri="{FF2B5EF4-FFF2-40B4-BE49-F238E27FC236}">
              <a16:creationId xmlns:a16="http://schemas.microsoft.com/office/drawing/2014/main" id="{BA3CC70D-62F5-47A9-A0CA-B2EDD724AF81}"/>
            </a:ext>
          </a:extLst>
        </xdr:cNvPr>
        <xdr:cNvCxnSpPr/>
      </xdr:nvCxnSpPr>
      <xdr:spPr>
        <a:xfrm>
          <a:off x="7886700" y="1742274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45974</xdr:rowOff>
    </xdr:from>
    <xdr:to>
      <xdr:col>41</xdr:col>
      <xdr:colOff>101600</xdr:colOff>
      <xdr:row>107</xdr:row>
      <xdr:rowOff>147574</xdr:rowOff>
    </xdr:to>
    <xdr:sp macro="" textlink="">
      <xdr:nvSpPr>
        <xdr:cNvPr id="483" name="楕円 482">
          <a:extLst>
            <a:ext uri="{FF2B5EF4-FFF2-40B4-BE49-F238E27FC236}">
              <a16:creationId xmlns:a16="http://schemas.microsoft.com/office/drawing/2014/main" id="{B39FA4DF-A601-43E2-8021-05BECFF8CBDE}"/>
            </a:ext>
          </a:extLst>
        </xdr:cNvPr>
        <xdr:cNvSpPr/>
      </xdr:nvSpPr>
      <xdr:spPr>
        <a:xfrm>
          <a:off x="7029450" y="1737512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96774</xdr:rowOff>
    </xdr:from>
    <xdr:to>
      <xdr:col>45</xdr:col>
      <xdr:colOff>177800</xdr:colOff>
      <xdr:row>107</xdr:row>
      <xdr:rowOff>96774</xdr:rowOff>
    </xdr:to>
    <xdr:cxnSp macro="">
      <xdr:nvCxnSpPr>
        <xdr:cNvPr id="484" name="直線コネクタ 483">
          <a:extLst>
            <a:ext uri="{FF2B5EF4-FFF2-40B4-BE49-F238E27FC236}">
              <a16:creationId xmlns:a16="http://schemas.microsoft.com/office/drawing/2014/main" id="{BF01C27E-0FD4-421C-AC9D-4A7637833DEA}"/>
            </a:ext>
          </a:extLst>
        </xdr:cNvPr>
        <xdr:cNvCxnSpPr/>
      </xdr:nvCxnSpPr>
      <xdr:spPr>
        <a:xfrm>
          <a:off x="7077075" y="17422749"/>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45974</xdr:rowOff>
    </xdr:from>
    <xdr:to>
      <xdr:col>36</xdr:col>
      <xdr:colOff>165100</xdr:colOff>
      <xdr:row>107</xdr:row>
      <xdr:rowOff>147574</xdr:rowOff>
    </xdr:to>
    <xdr:sp macro="" textlink="">
      <xdr:nvSpPr>
        <xdr:cNvPr id="485" name="楕円 484">
          <a:extLst>
            <a:ext uri="{FF2B5EF4-FFF2-40B4-BE49-F238E27FC236}">
              <a16:creationId xmlns:a16="http://schemas.microsoft.com/office/drawing/2014/main" id="{C78339CE-B2B7-45D8-BF64-72D0A3F1CBD9}"/>
            </a:ext>
          </a:extLst>
        </xdr:cNvPr>
        <xdr:cNvSpPr/>
      </xdr:nvSpPr>
      <xdr:spPr>
        <a:xfrm>
          <a:off x="6238875" y="173751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96774</xdr:rowOff>
    </xdr:from>
    <xdr:to>
      <xdr:col>41</xdr:col>
      <xdr:colOff>50800</xdr:colOff>
      <xdr:row>107</xdr:row>
      <xdr:rowOff>96774</xdr:rowOff>
    </xdr:to>
    <xdr:cxnSp macro="">
      <xdr:nvCxnSpPr>
        <xdr:cNvPr id="486" name="直線コネクタ 485">
          <a:extLst>
            <a:ext uri="{FF2B5EF4-FFF2-40B4-BE49-F238E27FC236}">
              <a16:creationId xmlns:a16="http://schemas.microsoft.com/office/drawing/2014/main" id="{D1118FFC-1918-446B-B579-F3863BB874C3}"/>
            </a:ext>
          </a:extLst>
        </xdr:cNvPr>
        <xdr:cNvCxnSpPr/>
      </xdr:nvCxnSpPr>
      <xdr:spPr>
        <a:xfrm>
          <a:off x="6286500" y="17422749"/>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487" name="n_1aveValue【市民会館】&#10;一人当たり面積">
          <a:extLst>
            <a:ext uri="{FF2B5EF4-FFF2-40B4-BE49-F238E27FC236}">
              <a16:creationId xmlns:a16="http://schemas.microsoft.com/office/drawing/2014/main" id="{6C6DF32E-BC60-44B0-A0B0-6778F4AED08F}"/>
            </a:ext>
          </a:extLst>
        </xdr:cNvPr>
        <xdr:cNvSpPr txBox="1"/>
      </xdr:nvSpPr>
      <xdr:spPr>
        <a:xfrm>
          <a:off x="845827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88" name="n_2aveValue【市民会館】&#10;一人当たり面積">
          <a:extLst>
            <a:ext uri="{FF2B5EF4-FFF2-40B4-BE49-F238E27FC236}">
              <a16:creationId xmlns:a16="http://schemas.microsoft.com/office/drawing/2014/main" id="{6AF6362C-3178-473F-ABA4-350ABBA90085}"/>
            </a:ext>
          </a:extLst>
        </xdr:cNvPr>
        <xdr:cNvSpPr txBox="1"/>
      </xdr:nvSpPr>
      <xdr:spPr>
        <a:xfrm>
          <a:off x="7677227" y="1700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161814</xdr:rowOff>
    </xdr:from>
    <xdr:ext cx="469744" cy="259045"/>
    <xdr:sp macro="" textlink="">
      <xdr:nvSpPr>
        <xdr:cNvPr id="489" name="n_3aveValue【市民会館】&#10;一人当たり面積">
          <a:extLst>
            <a:ext uri="{FF2B5EF4-FFF2-40B4-BE49-F238E27FC236}">
              <a16:creationId xmlns:a16="http://schemas.microsoft.com/office/drawing/2014/main" id="{7301D24C-C84C-48F8-AABC-583C191E4103}"/>
            </a:ext>
          </a:extLst>
        </xdr:cNvPr>
        <xdr:cNvSpPr txBox="1"/>
      </xdr:nvSpPr>
      <xdr:spPr>
        <a:xfrm>
          <a:off x="6867602" y="1700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490" name="n_4aveValue【市民会館】&#10;一人当たり面積">
          <a:extLst>
            <a:ext uri="{FF2B5EF4-FFF2-40B4-BE49-F238E27FC236}">
              <a16:creationId xmlns:a16="http://schemas.microsoft.com/office/drawing/2014/main" id="{A3A9A16D-7320-4719-A573-9DD2EFEE6ECC}"/>
            </a:ext>
          </a:extLst>
        </xdr:cNvPr>
        <xdr:cNvSpPr txBox="1"/>
      </xdr:nvSpPr>
      <xdr:spPr>
        <a:xfrm>
          <a:off x="6067502" y="1698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138701</xdr:rowOff>
    </xdr:from>
    <xdr:ext cx="469744" cy="259045"/>
    <xdr:sp macro="" textlink="">
      <xdr:nvSpPr>
        <xdr:cNvPr id="491" name="n_1mainValue【市民会館】&#10;一人当たり面積">
          <a:extLst>
            <a:ext uri="{FF2B5EF4-FFF2-40B4-BE49-F238E27FC236}">
              <a16:creationId xmlns:a16="http://schemas.microsoft.com/office/drawing/2014/main" id="{22CD3319-FCB3-4614-B231-1486D3C759CD}"/>
            </a:ext>
          </a:extLst>
        </xdr:cNvPr>
        <xdr:cNvSpPr txBox="1"/>
      </xdr:nvSpPr>
      <xdr:spPr>
        <a:xfrm>
          <a:off x="8458277" y="1746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138701</xdr:rowOff>
    </xdr:from>
    <xdr:ext cx="469744" cy="259045"/>
    <xdr:sp macro="" textlink="">
      <xdr:nvSpPr>
        <xdr:cNvPr id="492" name="n_2mainValue【市民会館】&#10;一人当たり面積">
          <a:extLst>
            <a:ext uri="{FF2B5EF4-FFF2-40B4-BE49-F238E27FC236}">
              <a16:creationId xmlns:a16="http://schemas.microsoft.com/office/drawing/2014/main" id="{265E68FB-47B0-4E64-8D13-265398EDE238}"/>
            </a:ext>
          </a:extLst>
        </xdr:cNvPr>
        <xdr:cNvSpPr txBox="1"/>
      </xdr:nvSpPr>
      <xdr:spPr>
        <a:xfrm>
          <a:off x="7677227" y="1746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138701</xdr:rowOff>
    </xdr:from>
    <xdr:ext cx="469744" cy="259045"/>
    <xdr:sp macro="" textlink="">
      <xdr:nvSpPr>
        <xdr:cNvPr id="493" name="n_3mainValue【市民会館】&#10;一人当たり面積">
          <a:extLst>
            <a:ext uri="{FF2B5EF4-FFF2-40B4-BE49-F238E27FC236}">
              <a16:creationId xmlns:a16="http://schemas.microsoft.com/office/drawing/2014/main" id="{8B25FD10-3DDE-4098-AC86-94359D7D9800}"/>
            </a:ext>
          </a:extLst>
        </xdr:cNvPr>
        <xdr:cNvSpPr txBox="1"/>
      </xdr:nvSpPr>
      <xdr:spPr>
        <a:xfrm>
          <a:off x="6867602" y="1746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138701</xdr:rowOff>
    </xdr:from>
    <xdr:ext cx="469744" cy="259045"/>
    <xdr:sp macro="" textlink="">
      <xdr:nvSpPr>
        <xdr:cNvPr id="494" name="n_4mainValue【市民会館】&#10;一人当たり面積">
          <a:extLst>
            <a:ext uri="{FF2B5EF4-FFF2-40B4-BE49-F238E27FC236}">
              <a16:creationId xmlns:a16="http://schemas.microsoft.com/office/drawing/2014/main" id="{E070C98A-DF77-4A6B-BE41-9DD70CE4B238}"/>
            </a:ext>
          </a:extLst>
        </xdr:cNvPr>
        <xdr:cNvSpPr txBox="1"/>
      </xdr:nvSpPr>
      <xdr:spPr>
        <a:xfrm>
          <a:off x="6067502" y="1746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E06B8DCE-71E5-4D0F-AA1B-8F52CC9ACFF7}"/>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3ED04735-FFE9-4417-BB2A-F86959D9FDFF}"/>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40F47BCF-33C2-49C7-B37C-0871969966D7}"/>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C82BE7A1-B887-4C8A-AEF6-1BDA3A8EC34F}"/>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9C770BF3-D2B5-4D1B-AF06-04F1DCA95D9F}"/>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F5B16314-F7B4-4FA6-A898-C1B5BD939CB3}"/>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AB8AFC8C-3CBD-4652-B96D-078518B03310}"/>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6D72DEFF-BD67-4CFC-968B-AD40F86555E1}"/>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3BA66575-3E08-450C-BF75-A4F9B9A3CA17}"/>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684CDAD3-3FC9-4A39-9B41-9821BEBA663A}"/>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5" name="テキスト ボックス 504">
          <a:extLst>
            <a:ext uri="{FF2B5EF4-FFF2-40B4-BE49-F238E27FC236}">
              <a16:creationId xmlns:a16="http://schemas.microsoft.com/office/drawing/2014/main" id="{5AA70923-2199-4DC8-9306-802D01B3E070}"/>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a:extLst>
            <a:ext uri="{FF2B5EF4-FFF2-40B4-BE49-F238E27FC236}">
              <a16:creationId xmlns:a16="http://schemas.microsoft.com/office/drawing/2014/main" id="{EC1CB3E9-B385-4ACE-A2F9-028E840765BC}"/>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7" name="テキスト ボックス 506">
          <a:extLst>
            <a:ext uri="{FF2B5EF4-FFF2-40B4-BE49-F238E27FC236}">
              <a16:creationId xmlns:a16="http://schemas.microsoft.com/office/drawing/2014/main" id="{D07C5A5A-89E0-468E-A67A-6A80EA0CD99E}"/>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a:extLst>
            <a:ext uri="{FF2B5EF4-FFF2-40B4-BE49-F238E27FC236}">
              <a16:creationId xmlns:a16="http://schemas.microsoft.com/office/drawing/2014/main" id="{3744DC5C-E43E-4522-A122-D46A9AAAAF0E}"/>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a:extLst>
            <a:ext uri="{FF2B5EF4-FFF2-40B4-BE49-F238E27FC236}">
              <a16:creationId xmlns:a16="http://schemas.microsoft.com/office/drawing/2014/main" id="{1520591C-54E3-4E7E-9012-633678F3D873}"/>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a:extLst>
            <a:ext uri="{FF2B5EF4-FFF2-40B4-BE49-F238E27FC236}">
              <a16:creationId xmlns:a16="http://schemas.microsoft.com/office/drawing/2014/main" id="{3E03FBDE-8779-4633-9B5A-7AECBBF1D426}"/>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a:extLst>
            <a:ext uri="{FF2B5EF4-FFF2-40B4-BE49-F238E27FC236}">
              <a16:creationId xmlns:a16="http://schemas.microsoft.com/office/drawing/2014/main" id="{141101CF-1D0F-4A49-A1F3-2A42BD1FF948}"/>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a:extLst>
            <a:ext uri="{FF2B5EF4-FFF2-40B4-BE49-F238E27FC236}">
              <a16:creationId xmlns:a16="http://schemas.microsoft.com/office/drawing/2014/main" id="{A9BB80AD-1A8E-457E-B918-BF9021C8B6DC}"/>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a:extLst>
            <a:ext uri="{FF2B5EF4-FFF2-40B4-BE49-F238E27FC236}">
              <a16:creationId xmlns:a16="http://schemas.microsoft.com/office/drawing/2014/main" id="{5F4D1021-2025-4BA6-8A6A-3706626AB0A5}"/>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C49E3440-3BF5-43CA-854E-9344E15E1D6F}"/>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01666C2B-8DCD-442C-8DCB-98C0137A3661}"/>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ED90E292-0F37-4CEE-9FC4-987D01EAF357}"/>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42</xdr:row>
      <xdr:rowOff>30480</xdr:rowOff>
    </xdr:to>
    <xdr:cxnSp macro="">
      <xdr:nvCxnSpPr>
        <xdr:cNvPr id="517" name="直線コネクタ 516">
          <a:extLst>
            <a:ext uri="{FF2B5EF4-FFF2-40B4-BE49-F238E27FC236}">
              <a16:creationId xmlns:a16="http://schemas.microsoft.com/office/drawing/2014/main" id="{9B952A17-75E9-4460-AB88-C9ABE1EA05FE}"/>
            </a:ext>
          </a:extLst>
        </xdr:cNvPr>
        <xdr:cNvCxnSpPr/>
      </xdr:nvCxnSpPr>
      <xdr:spPr>
        <a:xfrm flipV="1">
          <a:off x="14696439" y="5502910"/>
          <a:ext cx="0" cy="1325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34307</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40CB692B-EE54-4B07-ADE3-D509C19343A6}"/>
            </a:ext>
          </a:extLst>
        </xdr:cNvPr>
        <xdr:cNvSpPr txBox="1"/>
      </xdr:nvSpPr>
      <xdr:spPr>
        <a:xfrm>
          <a:off x="14735175" y="683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519" name="直線コネクタ 518">
          <a:extLst>
            <a:ext uri="{FF2B5EF4-FFF2-40B4-BE49-F238E27FC236}">
              <a16:creationId xmlns:a16="http://schemas.microsoft.com/office/drawing/2014/main" id="{40DB870D-84B7-4368-B6D4-B7DCA98A86F8}"/>
            </a:ext>
          </a:extLst>
        </xdr:cNvPr>
        <xdr:cNvCxnSpPr/>
      </xdr:nvCxnSpPr>
      <xdr:spPr>
        <a:xfrm>
          <a:off x="14611350" y="68281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E316C044-F568-4B0C-902B-024E33F14D66}"/>
            </a:ext>
          </a:extLst>
        </xdr:cNvPr>
        <xdr:cNvSpPr txBox="1"/>
      </xdr:nvSpPr>
      <xdr:spPr>
        <a:xfrm>
          <a:off x="14735175" y="528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1" name="直線コネクタ 520">
          <a:extLst>
            <a:ext uri="{FF2B5EF4-FFF2-40B4-BE49-F238E27FC236}">
              <a16:creationId xmlns:a16="http://schemas.microsoft.com/office/drawing/2014/main" id="{C4DAC9D4-C0C2-4BE9-A654-CFD13210D9FE}"/>
            </a:ext>
          </a:extLst>
        </xdr:cNvPr>
        <xdr:cNvCxnSpPr/>
      </xdr:nvCxnSpPr>
      <xdr:spPr>
        <a:xfrm>
          <a:off x="14611350" y="55029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8B296BDF-610A-42D7-9088-93694623337E}"/>
            </a:ext>
          </a:extLst>
        </xdr:cNvPr>
        <xdr:cNvSpPr txBox="1"/>
      </xdr:nvSpPr>
      <xdr:spPr>
        <a:xfrm>
          <a:off x="14735175" y="614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3" name="フローチャート: 判断 522">
          <a:extLst>
            <a:ext uri="{FF2B5EF4-FFF2-40B4-BE49-F238E27FC236}">
              <a16:creationId xmlns:a16="http://schemas.microsoft.com/office/drawing/2014/main" id="{DE18BC48-3492-401D-9D1A-75B54AF827FE}"/>
            </a:ext>
          </a:extLst>
        </xdr:cNvPr>
        <xdr:cNvSpPr/>
      </xdr:nvSpPr>
      <xdr:spPr>
        <a:xfrm>
          <a:off x="14649450" y="61556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34544</xdr:rowOff>
    </xdr:from>
    <xdr:to>
      <xdr:col>81</xdr:col>
      <xdr:colOff>101600</xdr:colOff>
      <xdr:row>38</xdr:row>
      <xdr:rowOff>136144</xdr:rowOff>
    </xdr:to>
    <xdr:sp macro="" textlink="">
      <xdr:nvSpPr>
        <xdr:cNvPr id="524" name="フローチャート: 判断 523">
          <a:extLst>
            <a:ext uri="{FF2B5EF4-FFF2-40B4-BE49-F238E27FC236}">
              <a16:creationId xmlns:a16="http://schemas.microsoft.com/office/drawing/2014/main" id="{06729591-9AC2-45AB-BBEA-3DAD39911600}"/>
            </a:ext>
          </a:extLst>
        </xdr:cNvPr>
        <xdr:cNvSpPr/>
      </xdr:nvSpPr>
      <xdr:spPr>
        <a:xfrm>
          <a:off x="13887450" y="618451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525" name="フローチャート: 判断 524">
          <a:extLst>
            <a:ext uri="{FF2B5EF4-FFF2-40B4-BE49-F238E27FC236}">
              <a16:creationId xmlns:a16="http://schemas.microsoft.com/office/drawing/2014/main" id="{5E515452-03CF-4E6B-B8FC-D8AD6D67D037}"/>
            </a:ext>
          </a:extLst>
        </xdr:cNvPr>
        <xdr:cNvSpPr/>
      </xdr:nvSpPr>
      <xdr:spPr>
        <a:xfrm>
          <a:off x="13096875" y="61556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55118</xdr:rowOff>
    </xdr:from>
    <xdr:to>
      <xdr:col>72</xdr:col>
      <xdr:colOff>38100</xdr:colOff>
      <xdr:row>37</xdr:row>
      <xdr:rowOff>156718</xdr:rowOff>
    </xdr:to>
    <xdr:sp macro="" textlink="">
      <xdr:nvSpPr>
        <xdr:cNvPr id="526" name="フローチャート: 判断 525">
          <a:extLst>
            <a:ext uri="{FF2B5EF4-FFF2-40B4-BE49-F238E27FC236}">
              <a16:creationId xmlns:a16="http://schemas.microsoft.com/office/drawing/2014/main" id="{39FAAD58-5F6F-4099-A161-88BAEC27496A}"/>
            </a:ext>
          </a:extLst>
        </xdr:cNvPr>
        <xdr:cNvSpPr/>
      </xdr:nvSpPr>
      <xdr:spPr>
        <a:xfrm>
          <a:off x="12296775" y="604634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139700</xdr:rowOff>
    </xdr:from>
    <xdr:to>
      <xdr:col>67</xdr:col>
      <xdr:colOff>101600</xdr:colOff>
      <xdr:row>37</xdr:row>
      <xdr:rowOff>69850</xdr:rowOff>
    </xdr:to>
    <xdr:sp macro="" textlink="">
      <xdr:nvSpPr>
        <xdr:cNvPr id="527" name="フローチャート: 判断 526">
          <a:extLst>
            <a:ext uri="{FF2B5EF4-FFF2-40B4-BE49-F238E27FC236}">
              <a16:creationId xmlns:a16="http://schemas.microsoft.com/office/drawing/2014/main" id="{E5100675-91E5-46C6-AAAB-3F1CA615AE05}"/>
            </a:ext>
          </a:extLst>
        </xdr:cNvPr>
        <xdr:cNvSpPr/>
      </xdr:nvSpPr>
      <xdr:spPr>
        <a:xfrm>
          <a:off x="11487150" y="59721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FE5BBD9C-9498-4ACE-9485-6E270E6BADE2}"/>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D18AB762-5303-4760-8C77-2F6BF12500B3}"/>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786D1620-3238-4D0D-9E89-EC1B4B925466}"/>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CC11DB29-0E4E-4A0D-B9E7-A1F3CD8C4038}"/>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5C6E6CB-E7FC-4787-8FF0-09A4B0D4A24E}"/>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23114</xdr:rowOff>
    </xdr:from>
    <xdr:to>
      <xdr:col>85</xdr:col>
      <xdr:colOff>177800</xdr:colOff>
      <xdr:row>37</xdr:row>
      <xdr:rowOff>124714</xdr:rowOff>
    </xdr:to>
    <xdr:sp macro="" textlink="">
      <xdr:nvSpPr>
        <xdr:cNvPr id="533" name="楕円 532">
          <a:extLst>
            <a:ext uri="{FF2B5EF4-FFF2-40B4-BE49-F238E27FC236}">
              <a16:creationId xmlns:a16="http://schemas.microsoft.com/office/drawing/2014/main" id="{1F57C683-46E2-4A8D-87C6-5254FB63F3E3}"/>
            </a:ext>
          </a:extLst>
        </xdr:cNvPr>
        <xdr:cNvSpPr/>
      </xdr:nvSpPr>
      <xdr:spPr>
        <a:xfrm>
          <a:off x="14649450" y="60175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45991</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79B98719-8639-4C86-B8F0-E2666003790C}"/>
            </a:ext>
          </a:extLst>
        </xdr:cNvPr>
        <xdr:cNvSpPr txBox="1"/>
      </xdr:nvSpPr>
      <xdr:spPr>
        <a:xfrm>
          <a:off x="14735175" y="58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98552</xdr:rowOff>
    </xdr:from>
    <xdr:to>
      <xdr:col>81</xdr:col>
      <xdr:colOff>101600</xdr:colOff>
      <xdr:row>37</xdr:row>
      <xdr:rowOff>28702</xdr:rowOff>
    </xdr:to>
    <xdr:sp macro="" textlink="">
      <xdr:nvSpPr>
        <xdr:cNvPr id="535" name="楕円 534">
          <a:extLst>
            <a:ext uri="{FF2B5EF4-FFF2-40B4-BE49-F238E27FC236}">
              <a16:creationId xmlns:a16="http://schemas.microsoft.com/office/drawing/2014/main" id="{C3DCCFAC-D863-4818-AA46-1D18BC238555}"/>
            </a:ext>
          </a:extLst>
        </xdr:cNvPr>
        <xdr:cNvSpPr/>
      </xdr:nvSpPr>
      <xdr:spPr>
        <a:xfrm>
          <a:off x="13887450" y="593102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149352</xdr:rowOff>
    </xdr:from>
    <xdr:to>
      <xdr:col>85</xdr:col>
      <xdr:colOff>127000</xdr:colOff>
      <xdr:row>37</xdr:row>
      <xdr:rowOff>73914</xdr:rowOff>
    </xdr:to>
    <xdr:cxnSp macro="">
      <xdr:nvCxnSpPr>
        <xdr:cNvPr id="536" name="直線コネクタ 535">
          <a:extLst>
            <a:ext uri="{FF2B5EF4-FFF2-40B4-BE49-F238E27FC236}">
              <a16:creationId xmlns:a16="http://schemas.microsoft.com/office/drawing/2014/main" id="{97999136-4626-4444-8565-2FABE3030926}"/>
            </a:ext>
          </a:extLst>
        </xdr:cNvPr>
        <xdr:cNvCxnSpPr/>
      </xdr:nvCxnSpPr>
      <xdr:spPr>
        <a:xfrm>
          <a:off x="13935075" y="5978652"/>
          <a:ext cx="762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160274</xdr:rowOff>
    </xdr:from>
    <xdr:to>
      <xdr:col>76</xdr:col>
      <xdr:colOff>165100</xdr:colOff>
      <xdr:row>36</xdr:row>
      <xdr:rowOff>90424</xdr:rowOff>
    </xdr:to>
    <xdr:sp macro="" textlink="">
      <xdr:nvSpPr>
        <xdr:cNvPr id="537" name="楕円 536">
          <a:extLst>
            <a:ext uri="{FF2B5EF4-FFF2-40B4-BE49-F238E27FC236}">
              <a16:creationId xmlns:a16="http://schemas.microsoft.com/office/drawing/2014/main" id="{6FB17D82-AF90-4517-B8E0-FC99646B9F1F}"/>
            </a:ext>
          </a:extLst>
        </xdr:cNvPr>
        <xdr:cNvSpPr/>
      </xdr:nvSpPr>
      <xdr:spPr>
        <a:xfrm>
          <a:off x="13096875" y="583082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39624</xdr:rowOff>
    </xdr:from>
    <xdr:to>
      <xdr:col>81</xdr:col>
      <xdr:colOff>50800</xdr:colOff>
      <xdr:row>36</xdr:row>
      <xdr:rowOff>149352</xdr:rowOff>
    </xdr:to>
    <xdr:cxnSp macro="">
      <xdr:nvCxnSpPr>
        <xdr:cNvPr id="538" name="直線コネクタ 537">
          <a:extLst>
            <a:ext uri="{FF2B5EF4-FFF2-40B4-BE49-F238E27FC236}">
              <a16:creationId xmlns:a16="http://schemas.microsoft.com/office/drawing/2014/main" id="{D31EB2AB-6072-4897-8E42-3F3C4E8CBF1A}"/>
            </a:ext>
          </a:extLst>
        </xdr:cNvPr>
        <xdr:cNvCxnSpPr/>
      </xdr:nvCxnSpPr>
      <xdr:spPr>
        <a:xfrm>
          <a:off x="13144500" y="5868924"/>
          <a:ext cx="790575"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96266</xdr:rowOff>
    </xdr:from>
    <xdr:to>
      <xdr:col>72</xdr:col>
      <xdr:colOff>38100</xdr:colOff>
      <xdr:row>36</xdr:row>
      <xdr:rowOff>26416</xdr:rowOff>
    </xdr:to>
    <xdr:sp macro="" textlink="">
      <xdr:nvSpPr>
        <xdr:cNvPr id="539" name="楕円 538">
          <a:extLst>
            <a:ext uri="{FF2B5EF4-FFF2-40B4-BE49-F238E27FC236}">
              <a16:creationId xmlns:a16="http://schemas.microsoft.com/office/drawing/2014/main" id="{7FCDE0CD-2840-44A8-A5AC-CB020EA9FD9D}"/>
            </a:ext>
          </a:extLst>
        </xdr:cNvPr>
        <xdr:cNvSpPr/>
      </xdr:nvSpPr>
      <xdr:spPr>
        <a:xfrm>
          <a:off x="12296775" y="576364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147066</xdr:rowOff>
    </xdr:from>
    <xdr:to>
      <xdr:col>76</xdr:col>
      <xdr:colOff>114300</xdr:colOff>
      <xdr:row>36</xdr:row>
      <xdr:rowOff>39624</xdr:rowOff>
    </xdr:to>
    <xdr:cxnSp macro="">
      <xdr:nvCxnSpPr>
        <xdr:cNvPr id="540" name="直線コネクタ 539">
          <a:extLst>
            <a:ext uri="{FF2B5EF4-FFF2-40B4-BE49-F238E27FC236}">
              <a16:creationId xmlns:a16="http://schemas.microsoft.com/office/drawing/2014/main" id="{B1B007B4-C54D-46AD-9FE6-3B07BE12B997}"/>
            </a:ext>
          </a:extLst>
        </xdr:cNvPr>
        <xdr:cNvCxnSpPr/>
      </xdr:nvCxnSpPr>
      <xdr:spPr>
        <a:xfrm>
          <a:off x="12344400" y="5811266"/>
          <a:ext cx="80010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162560</xdr:rowOff>
    </xdr:from>
    <xdr:to>
      <xdr:col>67</xdr:col>
      <xdr:colOff>101600</xdr:colOff>
      <xdr:row>35</xdr:row>
      <xdr:rowOff>92710</xdr:rowOff>
    </xdr:to>
    <xdr:sp macro="" textlink="">
      <xdr:nvSpPr>
        <xdr:cNvPr id="541" name="楕円 540">
          <a:extLst>
            <a:ext uri="{FF2B5EF4-FFF2-40B4-BE49-F238E27FC236}">
              <a16:creationId xmlns:a16="http://schemas.microsoft.com/office/drawing/2014/main" id="{257E4A9A-2F37-48F2-B1F9-B8C69B641F4B}"/>
            </a:ext>
          </a:extLst>
        </xdr:cNvPr>
        <xdr:cNvSpPr/>
      </xdr:nvSpPr>
      <xdr:spPr>
        <a:xfrm>
          <a:off x="11487150" y="56648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41910</xdr:rowOff>
    </xdr:from>
    <xdr:to>
      <xdr:col>71</xdr:col>
      <xdr:colOff>177800</xdr:colOff>
      <xdr:row>35</xdr:row>
      <xdr:rowOff>147066</xdr:rowOff>
    </xdr:to>
    <xdr:cxnSp macro="">
      <xdr:nvCxnSpPr>
        <xdr:cNvPr id="542" name="直線コネクタ 541">
          <a:extLst>
            <a:ext uri="{FF2B5EF4-FFF2-40B4-BE49-F238E27FC236}">
              <a16:creationId xmlns:a16="http://schemas.microsoft.com/office/drawing/2014/main" id="{F978BD24-F674-48D5-AAB7-37459B63E2C9}"/>
            </a:ext>
          </a:extLst>
        </xdr:cNvPr>
        <xdr:cNvCxnSpPr/>
      </xdr:nvCxnSpPr>
      <xdr:spPr>
        <a:xfrm>
          <a:off x="11534775" y="5712460"/>
          <a:ext cx="809625" cy="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127271</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F0F324B6-C192-4CB2-8660-816EE10FB262}"/>
            </a:ext>
          </a:extLst>
        </xdr:cNvPr>
        <xdr:cNvSpPr txBox="1"/>
      </xdr:nvSpPr>
      <xdr:spPr>
        <a:xfrm>
          <a:off x="13745219" y="627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89893991-C7F0-4D54-A02C-037118C3EC35}"/>
            </a:ext>
          </a:extLst>
        </xdr:cNvPr>
        <xdr:cNvSpPr txBox="1"/>
      </xdr:nvSpPr>
      <xdr:spPr>
        <a:xfrm>
          <a:off x="12964169" y="624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147845</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224C4E60-4B78-4FE4-80E7-3769B14B74D7}"/>
            </a:ext>
          </a:extLst>
        </xdr:cNvPr>
        <xdr:cNvSpPr txBox="1"/>
      </xdr:nvSpPr>
      <xdr:spPr>
        <a:xfrm>
          <a:off x="12164069" y="613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60977</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F1819302-11BF-4B71-90CA-5C1E752BE7BE}"/>
            </a:ext>
          </a:extLst>
        </xdr:cNvPr>
        <xdr:cNvSpPr txBox="1"/>
      </xdr:nvSpPr>
      <xdr:spPr>
        <a:xfrm>
          <a:off x="11354444" y="605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45229</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19878CA1-4ED9-484F-8740-37D5F0DF7B38}"/>
            </a:ext>
          </a:extLst>
        </xdr:cNvPr>
        <xdr:cNvSpPr txBox="1"/>
      </xdr:nvSpPr>
      <xdr:spPr>
        <a:xfrm>
          <a:off x="13745219" y="5715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106951</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0060EC76-CA11-4327-A022-6B8E37E7D276}"/>
            </a:ext>
          </a:extLst>
        </xdr:cNvPr>
        <xdr:cNvSpPr txBox="1"/>
      </xdr:nvSpPr>
      <xdr:spPr>
        <a:xfrm>
          <a:off x="12964169" y="560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42943</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E6FBCE0D-B216-4FAE-BF5F-0E939703B459}"/>
            </a:ext>
          </a:extLst>
        </xdr:cNvPr>
        <xdr:cNvSpPr txBox="1"/>
      </xdr:nvSpPr>
      <xdr:spPr>
        <a:xfrm>
          <a:off x="12164069" y="5551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109237</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C5CA9FA2-0DCC-46F4-BB8E-283936C6F2A8}"/>
            </a:ext>
          </a:extLst>
        </xdr:cNvPr>
        <xdr:cNvSpPr txBox="1"/>
      </xdr:nvSpPr>
      <xdr:spPr>
        <a:xfrm>
          <a:off x="11354444" y="5449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9D115E02-BF96-4A6E-8FBD-8E394CA43199}"/>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71CBF8A8-BE05-4B1C-A2F1-156C464A3E41}"/>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8687D0FB-C248-4CCA-A30B-188717C3FEFD}"/>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8AFE38FB-7E51-4955-BB61-F96A3C7BDCFD}"/>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410BB7E4-A0CD-45C3-AF17-B457CA8AE496}"/>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AB9242FA-CAD8-4F92-9A73-3F5703349DCD}"/>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8C9C1EDD-1F53-4EE7-BFD7-2AFD3BD87AC1}"/>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1CFD1BDA-6284-47E8-BBB9-9D6C2978A9A0}"/>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0404EDF2-A767-427F-B0FF-1CD7BE417CA3}"/>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B10ABBB2-2A93-41F0-9E2C-4795A4FDFCDF}"/>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a:extLst>
            <a:ext uri="{FF2B5EF4-FFF2-40B4-BE49-F238E27FC236}">
              <a16:creationId xmlns:a16="http://schemas.microsoft.com/office/drawing/2014/main" id="{C2492AD1-34BC-460D-9152-158DFA60F836}"/>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a:extLst>
            <a:ext uri="{FF2B5EF4-FFF2-40B4-BE49-F238E27FC236}">
              <a16:creationId xmlns:a16="http://schemas.microsoft.com/office/drawing/2014/main" id="{4D99EC4D-08FB-48F4-91A3-B08C03CC7D1E}"/>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3" name="テキスト ボックス 562">
          <a:extLst>
            <a:ext uri="{FF2B5EF4-FFF2-40B4-BE49-F238E27FC236}">
              <a16:creationId xmlns:a16="http://schemas.microsoft.com/office/drawing/2014/main" id="{9CF83B62-7855-43BA-9135-61C05DAB0F67}"/>
            </a:ext>
          </a:extLst>
        </xdr:cNvPr>
        <xdr:cNvSpPr txBox="1"/>
      </xdr:nvSpPr>
      <xdr:spPr>
        <a:xfrm>
          <a:off x="15985051" y="67638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a:extLst>
            <a:ext uri="{FF2B5EF4-FFF2-40B4-BE49-F238E27FC236}">
              <a16:creationId xmlns:a16="http://schemas.microsoft.com/office/drawing/2014/main" id="{EFB2224C-1802-4A68-8A13-BBF1689B82C4}"/>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a:extLst>
            <a:ext uri="{FF2B5EF4-FFF2-40B4-BE49-F238E27FC236}">
              <a16:creationId xmlns:a16="http://schemas.microsoft.com/office/drawing/2014/main" id="{F0F58475-2B48-4BC3-8472-22BAD09DEAD2}"/>
            </a:ext>
          </a:extLst>
        </xdr:cNvPr>
        <xdr:cNvSpPr txBox="1"/>
      </xdr:nvSpPr>
      <xdr:spPr>
        <a:xfrm>
          <a:off x="15985051" y="6456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a:extLst>
            <a:ext uri="{FF2B5EF4-FFF2-40B4-BE49-F238E27FC236}">
              <a16:creationId xmlns:a16="http://schemas.microsoft.com/office/drawing/2014/main" id="{F1859D7E-E43A-45AC-AA4F-6ECE78A92383}"/>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a:extLst>
            <a:ext uri="{FF2B5EF4-FFF2-40B4-BE49-F238E27FC236}">
              <a16:creationId xmlns:a16="http://schemas.microsoft.com/office/drawing/2014/main" id="{4232DC94-6011-4711-90E9-41DE28192F8F}"/>
            </a:ext>
          </a:extLst>
        </xdr:cNvPr>
        <xdr:cNvSpPr txBox="1"/>
      </xdr:nvSpPr>
      <xdr:spPr>
        <a:xfrm>
          <a:off x="15985051" y="61456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a:extLst>
            <a:ext uri="{FF2B5EF4-FFF2-40B4-BE49-F238E27FC236}">
              <a16:creationId xmlns:a16="http://schemas.microsoft.com/office/drawing/2014/main" id="{B3B527B2-EFA8-41E3-89FD-2603CBF6B87B}"/>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a:extLst>
            <a:ext uri="{FF2B5EF4-FFF2-40B4-BE49-F238E27FC236}">
              <a16:creationId xmlns:a16="http://schemas.microsoft.com/office/drawing/2014/main" id="{4D6E45C7-30B5-4451-9AFA-87804EA005E5}"/>
            </a:ext>
          </a:extLst>
        </xdr:cNvPr>
        <xdr:cNvSpPr txBox="1"/>
      </xdr:nvSpPr>
      <xdr:spPr>
        <a:xfrm>
          <a:off x="15985051" y="582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a:extLst>
            <a:ext uri="{FF2B5EF4-FFF2-40B4-BE49-F238E27FC236}">
              <a16:creationId xmlns:a16="http://schemas.microsoft.com/office/drawing/2014/main" id="{496D29C1-85A4-449D-8CF0-410680E993C9}"/>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1" name="テキスト ボックス 570">
          <a:extLst>
            <a:ext uri="{FF2B5EF4-FFF2-40B4-BE49-F238E27FC236}">
              <a16:creationId xmlns:a16="http://schemas.microsoft.com/office/drawing/2014/main" id="{86C64FFF-5FB5-48A8-AFE1-125FB668E49E}"/>
            </a:ext>
          </a:extLst>
        </xdr:cNvPr>
        <xdr:cNvSpPr txBox="1"/>
      </xdr:nvSpPr>
      <xdr:spPr>
        <a:xfrm>
          <a:off x="15936806" y="55178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a:extLst>
            <a:ext uri="{FF2B5EF4-FFF2-40B4-BE49-F238E27FC236}">
              <a16:creationId xmlns:a16="http://schemas.microsoft.com/office/drawing/2014/main" id="{37EF9294-610A-43C2-ABB2-B699941D610F}"/>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a:extLst>
            <a:ext uri="{FF2B5EF4-FFF2-40B4-BE49-F238E27FC236}">
              <a16:creationId xmlns:a16="http://schemas.microsoft.com/office/drawing/2014/main" id="{5D28235E-8A1C-4F74-AD4C-6F7176AD5BC2}"/>
            </a:ext>
          </a:extLst>
        </xdr:cNvPr>
        <xdr:cNvSpPr txBox="1"/>
      </xdr:nvSpPr>
      <xdr:spPr>
        <a:xfrm>
          <a:off x="15936806" y="52103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4E856ADC-73E3-4AD2-870D-6D0D704EE8FD}"/>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192830B6-9B53-45BE-B2A7-84048B3CB6B6}"/>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CDDF09D0-5091-46AA-BBB7-F57374221CBD}"/>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170432</xdr:rowOff>
    </xdr:from>
    <xdr:to>
      <xdr:col>116</xdr:col>
      <xdr:colOff>62864</xdr:colOff>
      <xdr:row>42</xdr:row>
      <xdr:rowOff>82323</xdr:rowOff>
    </xdr:to>
    <xdr:cxnSp macro="">
      <xdr:nvCxnSpPr>
        <xdr:cNvPr id="577" name="直線コネクタ 576">
          <a:extLst>
            <a:ext uri="{FF2B5EF4-FFF2-40B4-BE49-F238E27FC236}">
              <a16:creationId xmlns:a16="http://schemas.microsoft.com/office/drawing/2014/main" id="{D2C8D146-7FFE-49DA-A352-3C1588485E64}"/>
            </a:ext>
          </a:extLst>
        </xdr:cNvPr>
        <xdr:cNvCxnSpPr/>
      </xdr:nvCxnSpPr>
      <xdr:spPr>
        <a:xfrm flipV="1">
          <a:off x="19954239" y="5504432"/>
          <a:ext cx="0" cy="1381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86150</xdr:rowOff>
    </xdr:from>
    <xdr:ext cx="534377" cy="259045"/>
    <xdr:sp macro="" textlink="">
      <xdr:nvSpPr>
        <xdr:cNvPr id="578" name="【一般廃棄物処理施設】&#10;一人当たり有形固定資産（償却資産）額最小値テキスト">
          <a:extLst>
            <a:ext uri="{FF2B5EF4-FFF2-40B4-BE49-F238E27FC236}">
              <a16:creationId xmlns:a16="http://schemas.microsoft.com/office/drawing/2014/main" id="{4D892D51-59D5-46AB-BB4F-EBBF90FB67D2}"/>
            </a:ext>
          </a:extLst>
        </xdr:cNvPr>
        <xdr:cNvSpPr txBox="1"/>
      </xdr:nvSpPr>
      <xdr:spPr>
        <a:xfrm>
          <a:off x="19992975" y="688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82323</xdr:rowOff>
    </xdr:from>
    <xdr:to>
      <xdr:col>116</xdr:col>
      <xdr:colOff>152400</xdr:colOff>
      <xdr:row>42</xdr:row>
      <xdr:rowOff>82323</xdr:rowOff>
    </xdr:to>
    <xdr:cxnSp macro="">
      <xdr:nvCxnSpPr>
        <xdr:cNvPr id="579" name="直線コネクタ 578">
          <a:extLst>
            <a:ext uri="{FF2B5EF4-FFF2-40B4-BE49-F238E27FC236}">
              <a16:creationId xmlns:a16="http://schemas.microsoft.com/office/drawing/2014/main" id="{160FE6FF-3F0D-432F-B1F6-91215523FEB8}"/>
            </a:ext>
          </a:extLst>
        </xdr:cNvPr>
        <xdr:cNvCxnSpPr/>
      </xdr:nvCxnSpPr>
      <xdr:spPr>
        <a:xfrm>
          <a:off x="19878675" y="68863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117109</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0ED43D02-46ED-495D-88AC-85550DEEE342}"/>
            </a:ext>
          </a:extLst>
        </xdr:cNvPr>
        <xdr:cNvSpPr txBox="1"/>
      </xdr:nvSpPr>
      <xdr:spPr>
        <a:xfrm>
          <a:off x="19992975" y="529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170432</xdr:rowOff>
    </xdr:from>
    <xdr:to>
      <xdr:col>116</xdr:col>
      <xdr:colOff>152400</xdr:colOff>
      <xdr:row>33</xdr:row>
      <xdr:rowOff>170432</xdr:rowOff>
    </xdr:to>
    <xdr:cxnSp macro="">
      <xdr:nvCxnSpPr>
        <xdr:cNvPr id="581" name="直線コネクタ 580">
          <a:extLst>
            <a:ext uri="{FF2B5EF4-FFF2-40B4-BE49-F238E27FC236}">
              <a16:creationId xmlns:a16="http://schemas.microsoft.com/office/drawing/2014/main" id="{35A3655E-7F99-4E98-AD78-7FB8558F008C}"/>
            </a:ext>
          </a:extLst>
        </xdr:cNvPr>
        <xdr:cNvCxnSpPr/>
      </xdr:nvCxnSpPr>
      <xdr:spPr>
        <a:xfrm>
          <a:off x="19878675" y="550443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61470</xdr:rowOff>
    </xdr:from>
    <xdr:ext cx="534377" cy="259045"/>
    <xdr:sp macro="" textlink="">
      <xdr:nvSpPr>
        <xdr:cNvPr id="582" name="【一般廃棄物処理施設】&#10;一人当たり有形固定資産（償却資産）額平均値テキスト">
          <a:extLst>
            <a:ext uri="{FF2B5EF4-FFF2-40B4-BE49-F238E27FC236}">
              <a16:creationId xmlns:a16="http://schemas.microsoft.com/office/drawing/2014/main" id="{E4652671-A363-40CF-B367-54D78B6EAAE8}"/>
            </a:ext>
          </a:extLst>
        </xdr:cNvPr>
        <xdr:cNvSpPr txBox="1"/>
      </xdr:nvSpPr>
      <xdr:spPr>
        <a:xfrm>
          <a:off x="19992975" y="605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38594</xdr:rowOff>
    </xdr:from>
    <xdr:to>
      <xdr:col>116</xdr:col>
      <xdr:colOff>114300</xdr:colOff>
      <xdr:row>38</xdr:row>
      <xdr:rowOff>140194</xdr:rowOff>
    </xdr:to>
    <xdr:sp macro="" textlink="">
      <xdr:nvSpPr>
        <xdr:cNvPr id="583" name="フローチャート: 判断 582">
          <a:extLst>
            <a:ext uri="{FF2B5EF4-FFF2-40B4-BE49-F238E27FC236}">
              <a16:creationId xmlns:a16="http://schemas.microsoft.com/office/drawing/2014/main" id="{DA63186F-4330-47C1-826A-2F5DA9B9F4FE}"/>
            </a:ext>
          </a:extLst>
        </xdr:cNvPr>
        <xdr:cNvSpPr/>
      </xdr:nvSpPr>
      <xdr:spPr>
        <a:xfrm>
          <a:off x="19897725" y="619174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94307</xdr:rowOff>
    </xdr:from>
    <xdr:to>
      <xdr:col>112</xdr:col>
      <xdr:colOff>38100</xdr:colOff>
      <xdr:row>39</xdr:row>
      <xdr:rowOff>24457</xdr:rowOff>
    </xdr:to>
    <xdr:sp macro="" textlink="">
      <xdr:nvSpPr>
        <xdr:cNvPr id="584" name="フローチャート: 判断 583">
          <a:extLst>
            <a:ext uri="{FF2B5EF4-FFF2-40B4-BE49-F238E27FC236}">
              <a16:creationId xmlns:a16="http://schemas.microsoft.com/office/drawing/2014/main" id="{7C39E74A-AD26-423A-9250-563C0BC8E0C0}"/>
            </a:ext>
          </a:extLst>
        </xdr:cNvPr>
        <xdr:cNvSpPr/>
      </xdr:nvSpPr>
      <xdr:spPr>
        <a:xfrm>
          <a:off x="19154775" y="62474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72312</xdr:rowOff>
    </xdr:from>
    <xdr:to>
      <xdr:col>107</xdr:col>
      <xdr:colOff>101600</xdr:colOff>
      <xdr:row>39</xdr:row>
      <xdr:rowOff>2462</xdr:rowOff>
    </xdr:to>
    <xdr:sp macro="" textlink="">
      <xdr:nvSpPr>
        <xdr:cNvPr id="585" name="フローチャート: 判断 584">
          <a:extLst>
            <a:ext uri="{FF2B5EF4-FFF2-40B4-BE49-F238E27FC236}">
              <a16:creationId xmlns:a16="http://schemas.microsoft.com/office/drawing/2014/main" id="{0132114E-12B4-42A1-8412-1DBE79931C7C}"/>
            </a:ext>
          </a:extLst>
        </xdr:cNvPr>
        <xdr:cNvSpPr/>
      </xdr:nvSpPr>
      <xdr:spPr>
        <a:xfrm>
          <a:off x="18345150" y="62222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77472</xdr:rowOff>
    </xdr:from>
    <xdr:to>
      <xdr:col>102</xdr:col>
      <xdr:colOff>165100</xdr:colOff>
      <xdr:row>39</xdr:row>
      <xdr:rowOff>7622</xdr:rowOff>
    </xdr:to>
    <xdr:sp macro="" textlink="">
      <xdr:nvSpPr>
        <xdr:cNvPr id="586" name="フローチャート: 判断 585">
          <a:extLst>
            <a:ext uri="{FF2B5EF4-FFF2-40B4-BE49-F238E27FC236}">
              <a16:creationId xmlns:a16="http://schemas.microsoft.com/office/drawing/2014/main" id="{C359BDD7-62A3-4834-84FA-6646BC7C33F1}"/>
            </a:ext>
          </a:extLst>
        </xdr:cNvPr>
        <xdr:cNvSpPr/>
      </xdr:nvSpPr>
      <xdr:spPr>
        <a:xfrm>
          <a:off x="17554575" y="62306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78337</xdr:rowOff>
    </xdr:from>
    <xdr:to>
      <xdr:col>98</xdr:col>
      <xdr:colOff>38100</xdr:colOff>
      <xdr:row>39</xdr:row>
      <xdr:rowOff>8487</xdr:rowOff>
    </xdr:to>
    <xdr:sp macro="" textlink="">
      <xdr:nvSpPr>
        <xdr:cNvPr id="587" name="フローチャート: 判断 586">
          <a:extLst>
            <a:ext uri="{FF2B5EF4-FFF2-40B4-BE49-F238E27FC236}">
              <a16:creationId xmlns:a16="http://schemas.microsoft.com/office/drawing/2014/main" id="{F1719389-4E8B-4E1F-8289-26A78F00D5C4}"/>
            </a:ext>
          </a:extLst>
        </xdr:cNvPr>
        <xdr:cNvSpPr/>
      </xdr:nvSpPr>
      <xdr:spPr>
        <a:xfrm>
          <a:off x="16754475" y="623148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FE355064-2CAC-4AEC-A0FF-FC06CEA98628}"/>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3999F31C-DB34-4496-8454-E48DD000F57D}"/>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F40AE546-14AF-459C-A19C-45CA3394A161}"/>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A9AB7601-B4DE-43A7-A317-27426126E1A6}"/>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8779F23-3E57-447B-8A25-9F9F7F48C2A0}"/>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12860</xdr:rowOff>
    </xdr:from>
    <xdr:to>
      <xdr:col>116</xdr:col>
      <xdr:colOff>114300</xdr:colOff>
      <xdr:row>42</xdr:row>
      <xdr:rowOff>114460</xdr:rowOff>
    </xdr:to>
    <xdr:sp macro="" textlink="">
      <xdr:nvSpPr>
        <xdr:cNvPr id="593" name="楕円 592">
          <a:extLst>
            <a:ext uri="{FF2B5EF4-FFF2-40B4-BE49-F238E27FC236}">
              <a16:creationId xmlns:a16="http://schemas.microsoft.com/office/drawing/2014/main" id="{68292815-BF43-4E5F-836C-42C907E26142}"/>
            </a:ext>
          </a:extLst>
        </xdr:cNvPr>
        <xdr:cNvSpPr/>
      </xdr:nvSpPr>
      <xdr:spPr>
        <a:xfrm>
          <a:off x="19897725" y="681053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99237</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52601D24-49EC-40E4-B6BF-5466B33CBAB7}"/>
            </a:ext>
          </a:extLst>
        </xdr:cNvPr>
        <xdr:cNvSpPr txBox="1"/>
      </xdr:nvSpPr>
      <xdr:spPr>
        <a:xfrm>
          <a:off x="19992975" y="674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14362</xdr:rowOff>
    </xdr:from>
    <xdr:to>
      <xdr:col>112</xdr:col>
      <xdr:colOff>38100</xdr:colOff>
      <xdr:row>42</xdr:row>
      <xdr:rowOff>115962</xdr:rowOff>
    </xdr:to>
    <xdr:sp macro="" textlink="">
      <xdr:nvSpPr>
        <xdr:cNvPr id="595" name="楕円 594">
          <a:extLst>
            <a:ext uri="{FF2B5EF4-FFF2-40B4-BE49-F238E27FC236}">
              <a16:creationId xmlns:a16="http://schemas.microsoft.com/office/drawing/2014/main" id="{6EE96D17-4287-4641-A8C3-69D18D494E0C}"/>
            </a:ext>
          </a:extLst>
        </xdr:cNvPr>
        <xdr:cNvSpPr/>
      </xdr:nvSpPr>
      <xdr:spPr>
        <a:xfrm>
          <a:off x="19154775" y="681203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63660</xdr:rowOff>
    </xdr:from>
    <xdr:to>
      <xdr:col>116</xdr:col>
      <xdr:colOff>63500</xdr:colOff>
      <xdr:row>42</xdr:row>
      <xdr:rowOff>65162</xdr:rowOff>
    </xdr:to>
    <xdr:cxnSp macro="">
      <xdr:nvCxnSpPr>
        <xdr:cNvPr id="596" name="直線コネクタ 595">
          <a:extLst>
            <a:ext uri="{FF2B5EF4-FFF2-40B4-BE49-F238E27FC236}">
              <a16:creationId xmlns:a16="http://schemas.microsoft.com/office/drawing/2014/main" id="{3C87BFF7-C116-4309-BC17-D77C4E0CCF72}"/>
            </a:ext>
          </a:extLst>
        </xdr:cNvPr>
        <xdr:cNvCxnSpPr/>
      </xdr:nvCxnSpPr>
      <xdr:spPr>
        <a:xfrm flipV="1">
          <a:off x="19202400" y="6867685"/>
          <a:ext cx="752475"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14492</xdr:rowOff>
    </xdr:from>
    <xdr:to>
      <xdr:col>107</xdr:col>
      <xdr:colOff>101600</xdr:colOff>
      <xdr:row>42</xdr:row>
      <xdr:rowOff>116092</xdr:rowOff>
    </xdr:to>
    <xdr:sp macro="" textlink="">
      <xdr:nvSpPr>
        <xdr:cNvPr id="597" name="楕円 596">
          <a:extLst>
            <a:ext uri="{FF2B5EF4-FFF2-40B4-BE49-F238E27FC236}">
              <a16:creationId xmlns:a16="http://schemas.microsoft.com/office/drawing/2014/main" id="{04955AA0-35B2-46E2-BAFA-5D595718BDB4}"/>
            </a:ext>
          </a:extLst>
        </xdr:cNvPr>
        <xdr:cNvSpPr/>
      </xdr:nvSpPr>
      <xdr:spPr>
        <a:xfrm>
          <a:off x="18345150" y="681216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65162</xdr:rowOff>
    </xdr:from>
    <xdr:to>
      <xdr:col>111</xdr:col>
      <xdr:colOff>177800</xdr:colOff>
      <xdr:row>42</xdr:row>
      <xdr:rowOff>65292</xdr:rowOff>
    </xdr:to>
    <xdr:cxnSp macro="">
      <xdr:nvCxnSpPr>
        <xdr:cNvPr id="598" name="直線コネクタ 597">
          <a:extLst>
            <a:ext uri="{FF2B5EF4-FFF2-40B4-BE49-F238E27FC236}">
              <a16:creationId xmlns:a16="http://schemas.microsoft.com/office/drawing/2014/main" id="{98CBB683-5AC3-4ABB-88C1-4A093C0B3563}"/>
            </a:ext>
          </a:extLst>
        </xdr:cNvPr>
        <xdr:cNvCxnSpPr/>
      </xdr:nvCxnSpPr>
      <xdr:spPr>
        <a:xfrm flipV="1">
          <a:off x="18392775" y="6869187"/>
          <a:ext cx="809625"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19555</xdr:rowOff>
    </xdr:from>
    <xdr:to>
      <xdr:col>102</xdr:col>
      <xdr:colOff>165100</xdr:colOff>
      <xdr:row>42</xdr:row>
      <xdr:rowOff>121155</xdr:rowOff>
    </xdr:to>
    <xdr:sp macro="" textlink="">
      <xdr:nvSpPr>
        <xdr:cNvPr id="599" name="楕円 598">
          <a:extLst>
            <a:ext uri="{FF2B5EF4-FFF2-40B4-BE49-F238E27FC236}">
              <a16:creationId xmlns:a16="http://schemas.microsoft.com/office/drawing/2014/main" id="{8A4F6831-495B-477E-AA75-9805E92A3CEB}"/>
            </a:ext>
          </a:extLst>
        </xdr:cNvPr>
        <xdr:cNvSpPr/>
      </xdr:nvSpPr>
      <xdr:spPr>
        <a:xfrm>
          <a:off x="17554575" y="682040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65292</xdr:rowOff>
    </xdr:from>
    <xdr:to>
      <xdr:col>107</xdr:col>
      <xdr:colOff>50800</xdr:colOff>
      <xdr:row>42</xdr:row>
      <xdr:rowOff>70355</xdr:rowOff>
    </xdr:to>
    <xdr:cxnSp macro="">
      <xdr:nvCxnSpPr>
        <xdr:cNvPr id="600" name="直線コネクタ 599">
          <a:extLst>
            <a:ext uri="{FF2B5EF4-FFF2-40B4-BE49-F238E27FC236}">
              <a16:creationId xmlns:a16="http://schemas.microsoft.com/office/drawing/2014/main" id="{EC9BA1C8-1F48-414D-9C77-36C5F7EB5FF6}"/>
            </a:ext>
          </a:extLst>
        </xdr:cNvPr>
        <xdr:cNvCxnSpPr/>
      </xdr:nvCxnSpPr>
      <xdr:spPr>
        <a:xfrm flipV="1">
          <a:off x="17602200" y="6869317"/>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19293</xdr:rowOff>
    </xdr:from>
    <xdr:to>
      <xdr:col>98</xdr:col>
      <xdr:colOff>38100</xdr:colOff>
      <xdr:row>42</xdr:row>
      <xdr:rowOff>120893</xdr:rowOff>
    </xdr:to>
    <xdr:sp macro="" textlink="">
      <xdr:nvSpPr>
        <xdr:cNvPr id="601" name="楕円 600">
          <a:extLst>
            <a:ext uri="{FF2B5EF4-FFF2-40B4-BE49-F238E27FC236}">
              <a16:creationId xmlns:a16="http://schemas.microsoft.com/office/drawing/2014/main" id="{CE7EC4A9-FFF8-45C8-8CC0-18AAD553CD22}"/>
            </a:ext>
          </a:extLst>
        </xdr:cNvPr>
        <xdr:cNvSpPr/>
      </xdr:nvSpPr>
      <xdr:spPr>
        <a:xfrm>
          <a:off x="16754475" y="682014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70093</xdr:rowOff>
    </xdr:from>
    <xdr:to>
      <xdr:col>102</xdr:col>
      <xdr:colOff>114300</xdr:colOff>
      <xdr:row>42</xdr:row>
      <xdr:rowOff>70355</xdr:rowOff>
    </xdr:to>
    <xdr:cxnSp macro="">
      <xdr:nvCxnSpPr>
        <xdr:cNvPr id="602" name="直線コネクタ 601">
          <a:extLst>
            <a:ext uri="{FF2B5EF4-FFF2-40B4-BE49-F238E27FC236}">
              <a16:creationId xmlns:a16="http://schemas.microsoft.com/office/drawing/2014/main" id="{766AECF9-1222-4C6F-AC58-2F7BF5DB8849}"/>
            </a:ext>
          </a:extLst>
        </xdr:cNvPr>
        <xdr:cNvCxnSpPr/>
      </xdr:nvCxnSpPr>
      <xdr:spPr>
        <a:xfrm>
          <a:off x="16802100" y="6867768"/>
          <a:ext cx="8001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40984</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D1C62A0B-F95B-4277-84E3-F69F81F7FB86}"/>
            </a:ext>
          </a:extLst>
        </xdr:cNvPr>
        <xdr:cNvSpPr txBox="1"/>
      </xdr:nvSpPr>
      <xdr:spPr>
        <a:xfrm>
          <a:off x="18944736" y="603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18989</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628D3031-E19A-4C00-86C5-11FEAD873491}"/>
            </a:ext>
          </a:extLst>
        </xdr:cNvPr>
        <xdr:cNvSpPr txBox="1"/>
      </xdr:nvSpPr>
      <xdr:spPr>
        <a:xfrm>
          <a:off x="18163686" y="601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24149</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5484B581-849F-4EB1-A4B4-8E88E17BC25A}"/>
            </a:ext>
          </a:extLst>
        </xdr:cNvPr>
        <xdr:cNvSpPr txBox="1"/>
      </xdr:nvSpPr>
      <xdr:spPr>
        <a:xfrm>
          <a:off x="17354061" y="601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25014</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B5156544-3868-40AD-9D85-0160B53E4C4C}"/>
            </a:ext>
          </a:extLst>
        </xdr:cNvPr>
        <xdr:cNvSpPr txBox="1"/>
      </xdr:nvSpPr>
      <xdr:spPr>
        <a:xfrm>
          <a:off x="16563486" y="601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107089</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D8810A05-015C-4E09-A111-ABFD1DDCFBCD}"/>
            </a:ext>
          </a:extLst>
        </xdr:cNvPr>
        <xdr:cNvSpPr txBox="1"/>
      </xdr:nvSpPr>
      <xdr:spPr>
        <a:xfrm>
          <a:off x="18944736" y="690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107219</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7625C916-53AB-4E37-B473-F54062BCF001}"/>
            </a:ext>
          </a:extLst>
        </xdr:cNvPr>
        <xdr:cNvSpPr txBox="1"/>
      </xdr:nvSpPr>
      <xdr:spPr>
        <a:xfrm>
          <a:off x="18163686" y="69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112282</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301825E6-62CC-4971-A1BF-DE36F454DBAD}"/>
            </a:ext>
          </a:extLst>
        </xdr:cNvPr>
        <xdr:cNvSpPr txBox="1"/>
      </xdr:nvSpPr>
      <xdr:spPr>
        <a:xfrm>
          <a:off x="17354061" y="691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112020</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87039C2A-5CEC-4688-8080-9799980D5E59}"/>
            </a:ext>
          </a:extLst>
        </xdr:cNvPr>
        <xdr:cNvSpPr txBox="1"/>
      </xdr:nvSpPr>
      <xdr:spPr>
        <a:xfrm>
          <a:off x="16563486" y="691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A115C92B-C683-4EE9-84DE-8EE2D65DBDE3}"/>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38B0E03F-A35B-4EBD-90EC-2F1C0D19E340}"/>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2209CCDC-4E14-4D88-9631-1DA00088F03D}"/>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26BDC43D-89A3-4BB1-8D99-925D28805CDC}"/>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C3ECBA5B-CE8A-4117-8F20-46F755C56E62}"/>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B0A646A6-546B-4C99-B61A-52106A92B572}"/>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736272A0-6EB5-4881-B735-B972603948F6}"/>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6E536B1C-FDF8-4FFB-BF52-8E5B9C9CF783}"/>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31DF6A80-6027-49D8-A822-8CB7F63AEF19}"/>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18D5706B-61D8-4696-AEBA-AD1B10C00FD0}"/>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a:extLst>
            <a:ext uri="{FF2B5EF4-FFF2-40B4-BE49-F238E27FC236}">
              <a16:creationId xmlns:a16="http://schemas.microsoft.com/office/drawing/2014/main" id="{3589C5BD-D371-410D-ABC2-DA8D88F4B572}"/>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6E9FF140-21D2-490B-9871-6CC07001F315}"/>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id="{A006DDB3-F2DA-4D78-AC73-C1EC5C3109EF}"/>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244E0CE7-28EF-40CD-B9B5-BB9CAC18CFF2}"/>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C5030092-C179-466C-9514-BADAD7796578}"/>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B6C09F19-D5C8-41D2-8750-A57377F83C10}"/>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F0FD56BD-5883-4663-A5AE-B4F4B54AC98B}"/>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9E6AD2E4-FD97-4415-8AF5-B74D59EDB0B7}"/>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EC82E412-BE5E-46F7-8C3E-983BBFB20708}"/>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05B8A926-037A-47F5-BA99-489ACC732C0E}"/>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54142EBA-A40B-489C-836E-6950D2DCC198}"/>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9C659304-640F-46A8-98B1-BF3100BE0CD6}"/>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id="{6EFAF128-FD18-4E81-B069-C73884A78C10}"/>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C969B0C7-0CDF-4DE1-8E7A-50725413DDFF}"/>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id="{4CFC47D4-4C29-4EDC-8A40-90F8F37B7DC4}"/>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C659CEFE-F639-4A73-9D99-13ECA29688AC}"/>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106135</xdr:rowOff>
    </xdr:to>
    <xdr:cxnSp macro="">
      <xdr:nvCxnSpPr>
        <xdr:cNvPr id="637" name="直線コネクタ 636">
          <a:extLst>
            <a:ext uri="{FF2B5EF4-FFF2-40B4-BE49-F238E27FC236}">
              <a16:creationId xmlns:a16="http://schemas.microsoft.com/office/drawing/2014/main" id="{62F7442C-1246-403F-96CA-A737373569BE}"/>
            </a:ext>
          </a:extLst>
        </xdr:cNvPr>
        <xdr:cNvCxnSpPr/>
      </xdr:nvCxnSpPr>
      <xdr:spPr>
        <a:xfrm flipV="1">
          <a:off x="14696439" y="9008654"/>
          <a:ext cx="0" cy="1295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109962</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CF79615F-AEEB-45D7-9377-C347F9ABBC36}"/>
            </a:ext>
          </a:extLst>
        </xdr:cNvPr>
        <xdr:cNvSpPr txBox="1"/>
      </xdr:nvSpPr>
      <xdr:spPr>
        <a:xfrm>
          <a:off x="14735175" y="1030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106135</xdr:rowOff>
    </xdr:from>
    <xdr:to>
      <xdr:col>86</xdr:col>
      <xdr:colOff>25400</xdr:colOff>
      <xdr:row>63</xdr:row>
      <xdr:rowOff>106135</xdr:rowOff>
    </xdr:to>
    <xdr:cxnSp macro="">
      <xdr:nvCxnSpPr>
        <xdr:cNvPr id="639" name="直線コネクタ 638">
          <a:extLst>
            <a:ext uri="{FF2B5EF4-FFF2-40B4-BE49-F238E27FC236}">
              <a16:creationId xmlns:a16="http://schemas.microsoft.com/office/drawing/2014/main" id="{BCB6EEB0-6AA8-4372-BA89-E994F612D158}"/>
            </a:ext>
          </a:extLst>
        </xdr:cNvPr>
        <xdr:cNvCxnSpPr/>
      </xdr:nvCxnSpPr>
      <xdr:spPr>
        <a:xfrm>
          <a:off x="14611350" y="103042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17DC9680-59A0-48E6-91AF-B31D59383909}"/>
            </a:ext>
          </a:extLst>
        </xdr:cNvPr>
        <xdr:cNvSpPr txBox="1"/>
      </xdr:nvSpPr>
      <xdr:spPr>
        <a:xfrm>
          <a:off x="14735175" y="879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41" name="直線コネクタ 640">
          <a:extLst>
            <a:ext uri="{FF2B5EF4-FFF2-40B4-BE49-F238E27FC236}">
              <a16:creationId xmlns:a16="http://schemas.microsoft.com/office/drawing/2014/main" id="{8E9D692C-033B-43D6-AF7F-C7242C7729AA}"/>
            </a:ext>
          </a:extLst>
        </xdr:cNvPr>
        <xdr:cNvCxnSpPr/>
      </xdr:nvCxnSpPr>
      <xdr:spPr>
        <a:xfrm>
          <a:off x="14611350" y="900865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112503</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27990FBC-26CD-41FC-95E6-58B027258644}"/>
            </a:ext>
          </a:extLst>
        </xdr:cNvPr>
        <xdr:cNvSpPr txBox="1"/>
      </xdr:nvSpPr>
      <xdr:spPr>
        <a:xfrm>
          <a:off x="14735175" y="9342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643" name="フローチャート: 判断 642">
          <a:extLst>
            <a:ext uri="{FF2B5EF4-FFF2-40B4-BE49-F238E27FC236}">
              <a16:creationId xmlns:a16="http://schemas.microsoft.com/office/drawing/2014/main" id="{6525BD2E-4DBE-458A-ADFC-AB6BF0A53D02}"/>
            </a:ext>
          </a:extLst>
        </xdr:cNvPr>
        <xdr:cNvSpPr/>
      </xdr:nvSpPr>
      <xdr:spPr>
        <a:xfrm>
          <a:off x="14649450" y="94781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63500</xdr:rowOff>
    </xdr:from>
    <xdr:to>
      <xdr:col>81</xdr:col>
      <xdr:colOff>101600</xdr:colOff>
      <xdr:row>58</xdr:row>
      <xdr:rowOff>165100</xdr:rowOff>
    </xdr:to>
    <xdr:sp macro="" textlink="">
      <xdr:nvSpPr>
        <xdr:cNvPr id="644" name="フローチャート: 判断 643">
          <a:extLst>
            <a:ext uri="{FF2B5EF4-FFF2-40B4-BE49-F238E27FC236}">
              <a16:creationId xmlns:a16="http://schemas.microsoft.com/office/drawing/2014/main" id="{3ACFA5AA-1B28-48D6-BD11-CA9653096C27}"/>
            </a:ext>
          </a:extLst>
        </xdr:cNvPr>
        <xdr:cNvSpPr/>
      </xdr:nvSpPr>
      <xdr:spPr>
        <a:xfrm>
          <a:off x="13887450" y="9458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136978</xdr:rowOff>
    </xdr:from>
    <xdr:to>
      <xdr:col>76</xdr:col>
      <xdr:colOff>165100</xdr:colOff>
      <xdr:row>58</xdr:row>
      <xdr:rowOff>67128</xdr:rowOff>
    </xdr:to>
    <xdr:sp macro="" textlink="">
      <xdr:nvSpPr>
        <xdr:cNvPr id="645" name="フローチャート: 判断 644">
          <a:extLst>
            <a:ext uri="{FF2B5EF4-FFF2-40B4-BE49-F238E27FC236}">
              <a16:creationId xmlns:a16="http://schemas.microsoft.com/office/drawing/2014/main" id="{EF0532B5-F03E-4D75-AF3B-D8330AA22F4C}"/>
            </a:ext>
          </a:extLst>
        </xdr:cNvPr>
        <xdr:cNvSpPr/>
      </xdr:nvSpPr>
      <xdr:spPr>
        <a:xfrm>
          <a:off x="13096875" y="936987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123916</xdr:rowOff>
    </xdr:from>
    <xdr:to>
      <xdr:col>72</xdr:col>
      <xdr:colOff>38100</xdr:colOff>
      <xdr:row>58</xdr:row>
      <xdr:rowOff>54066</xdr:rowOff>
    </xdr:to>
    <xdr:sp macro="" textlink="">
      <xdr:nvSpPr>
        <xdr:cNvPr id="646" name="フローチャート: 判断 645">
          <a:extLst>
            <a:ext uri="{FF2B5EF4-FFF2-40B4-BE49-F238E27FC236}">
              <a16:creationId xmlns:a16="http://schemas.microsoft.com/office/drawing/2014/main" id="{A845E717-2A48-4937-B2D6-65F46BAF7F2B}"/>
            </a:ext>
          </a:extLst>
        </xdr:cNvPr>
        <xdr:cNvSpPr/>
      </xdr:nvSpPr>
      <xdr:spPr>
        <a:xfrm>
          <a:off x="12296775" y="935046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110853</xdr:rowOff>
    </xdr:from>
    <xdr:to>
      <xdr:col>67</xdr:col>
      <xdr:colOff>101600</xdr:colOff>
      <xdr:row>58</xdr:row>
      <xdr:rowOff>41003</xdr:rowOff>
    </xdr:to>
    <xdr:sp macro="" textlink="">
      <xdr:nvSpPr>
        <xdr:cNvPr id="647" name="フローチャート: 判断 646">
          <a:extLst>
            <a:ext uri="{FF2B5EF4-FFF2-40B4-BE49-F238E27FC236}">
              <a16:creationId xmlns:a16="http://schemas.microsoft.com/office/drawing/2014/main" id="{6FFC023B-8A38-44BB-9EFD-9C25895268C4}"/>
            </a:ext>
          </a:extLst>
        </xdr:cNvPr>
        <xdr:cNvSpPr/>
      </xdr:nvSpPr>
      <xdr:spPr>
        <a:xfrm>
          <a:off x="11487150" y="933740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AA8BFAE5-3E31-4446-8597-82AE5250BFC1}"/>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188059BE-C85A-4B9A-8183-0D379054E382}"/>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1B2A77CA-B357-499F-A43C-30DDE5D04A0C}"/>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D7B63F6E-CE57-4632-95F8-F67114116EA2}"/>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B95B9541-4EFA-4998-B21D-EE5C856B8837}"/>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45538</xdr:rowOff>
    </xdr:from>
    <xdr:to>
      <xdr:col>85</xdr:col>
      <xdr:colOff>177800</xdr:colOff>
      <xdr:row>61</xdr:row>
      <xdr:rowOff>147138</xdr:rowOff>
    </xdr:to>
    <xdr:sp macro="" textlink="">
      <xdr:nvSpPr>
        <xdr:cNvPr id="653" name="楕円 652">
          <a:extLst>
            <a:ext uri="{FF2B5EF4-FFF2-40B4-BE49-F238E27FC236}">
              <a16:creationId xmlns:a16="http://schemas.microsoft.com/office/drawing/2014/main" id="{666DCBB1-E520-4820-9FF4-D2DCCE68B99C}"/>
            </a:ext>
          </a:extLst>
        </xdr:cNvPr>
        <xdr:cNvSpPr/>
      </xdr:nvSpPr>
      <xdr:spPr>
        <a:xfrm>
          <a:off x="14649450" y="99261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23965</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2C06640B-9558-4F7E-A402-77CE780CD832}"/>
            </a:ext>
          </a:extLst>
        </xdr:cNvPr>
        <xdr:cNvSpPr txBox="1"/>
      </xdr:nvSpPr>
      <xdr:spPr>
        <a:xfrm>
          <a:off x="14735175" y="9904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148409</xdr:rowOff>
    </xdr:from>
    <xdr:to>
      <xdr:col>81</xdr:col>
      <xdr:colOff>101600</xdr:colOff>
      <xdr:row>61</xdr:row>
      <xdr:rowOff>78559</xdr:rowOff>
    </xdr:to>
    <xdr:sp macro="" textlink="">
      <xdr:nvSpPr>
        <xdr:cNvPr id="655" name="楕円 654">
          <a:extLst>
            <a:ext uri="{FF2B5EF4-FFF2-40B4-BE49-F238E27FC236}">
              <a16:creationId xmlns:a16="http://schemas.microsoft.com/office/drawing/2014/main" id="{48BC28B1-E1C4-4CC3-A64D-2D04B10D9793}"/>
            </a:ext>
          </a:extLst>
        </xdr:cNvPr>
        <xdr:cNvSpPr/>
      </xdr:nvSpPr>
      <xdr:spPr>
        <a:xfrm>
          <a:off x="13887450" y="986073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27759</xdr:rowOff>
    </xdr:from>
    <xdr:to>
      <xdr:col>85</xdr:col>
      <xdr:colOff>127000</xdr:colOff>
      <xdr:row>61</xdr:row>
      <xdr:rowOff>96338</xdr:rowOff>
    </xdr:to>
    <xdr:cxnSp macro="">
      <xdr:nvCxnSpPr>
        <xdr:cNvPr id="656" name="直線コネクタ 655">
          <a:extLst>
            <a:ext uri="{FF2B5EF4-FFF2-40B4-BE49-F238E27FC236}">
              <a16:creationId xmlns:a16="http://schemas.microsoft.com/office/drawing/2014/main" id="{152F5FC4-F304-4DD2-9DC2-DFF78CC7C0C8}"/>
            </a:ext>
          </a:extLst>
        </xdr:cNvPr>
        <xdr:cNvCxnSpPr/>
      </xdr:nvCxnSpPr>
      <xdr:spPr>
        <a:xfrm>
          <a:off x="13935075" y="9908359"/>
          <a:ext cx="762000" cy="6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76563</xdr:rowOff>
    </xdr:from>
    <xdr:to>
      <xdr:col>76</xdr:col>
      <xdr:colOff>165100</xdr:colOff>
      <xdr:row>61</xdr:row>
      <xdr:rowOff>6713</xdr:rowOff>
    </xdr:to>
    <xdr:sp macro="" textlink="">
      <xdr:nvSpPr>
        <xdr:cNvPr id="657" name="楕円 656">
          <a:extLst>
            <a:ext uri="{FF2B5EF4-FFF2-40B4-BE49-F238E27FC236}">
              <a16:creationId xmlns:a16="http://schemas.microsoft.com/office/drawing/2014/main" id="{A0A9F07D-F986-482F-8999-DE50C3595E6D}"/>
            </a:ext>
          </a:extLst>
        </xdr:cNvPr>
        <xdr:cNvSpPr/>
      </xdr:nvSpPr>
      <xdr:spPr>
        <a:xfrm>
          <a:off x="13096875" y="979206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127363</xdr:rowOff>
    </xdr:from>
    <xdr:to>
      <xdr:col>81</xdr:col>
      <xdr:colOff>50800</xdr:colOff>
      <xdr:row>61</xdr:row>
      <xdr:rowOff>27759</xdr:rowOff>
    </xdr:to>
    <xdr:cxnSp macro="">
      <xdr:nvCxnSpPr>
        <xdr:cNvPr id="658" name="直線コネクタ 657">
          <a:extLst>
            <a:ext uri="{FF2B5EF4-FFF2-40B4-BE49-F238E27FC236}">
              <a16:creationId xmlns:a16="http://schemas.microsoft.com/office/drawing/2014/main" id="{1D98B8B0-9415-443B-97DD-ED897C2AC380}"/>
            </a:ext>
          </a:extLst>
        </xdr:cNvPr>
        <xdr:cNvCxnSpPr/>
      </xdr:nvCxnSpPr>
      <xdr:spPr>
        <a:xfrm>
          <a:off x="13144500" y="9839688"/>
          <a:ext cx="790575" cy="6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135346</xdr:rowOff>
    </xdr:from>
    <xdr:to>
      <xdr:col>72</xdr:col>
      <xdr:colOff>38100</xdr:colOff>
      <xdr:row>59</xdr:row>
      <xdr:rowOff>65496</xdr:rowOff>
    </xdr:to>
    <xdr:sp macro="" textlink="">
      <xdr:nvSpPr>
        <xdr:cNvPr id="659" name="楕円 658">
          <a:extLst>
            <a:ext uri="{FF2B5EF4-FFF2-40B4-BE49-F238E27FC236}">
              <a16:creationId xmlns:a16="http://schemas.microsoft.com/office/drawing/2014/main" id="{ABB620C5-1132-405C-AE77-08D27DE587C6}"/>
            </a:ext>
          </a:extLst>
        </xdr:cNvPr>
        <xdr:cNvSpPr/>
      </xdr:nvSpPr>
      <xdr:spPr>
        <a:xfrm>
          <a:off x="12296775" y="952699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14696</xdr:rowOff>
    </xdr:from>
    <xdr:to>
      <xdr:col>76</xdr:col>
      <xdr:colOff>114300</xdr:colOff>
      <xdr:row>60</xdr:row>
      <xdr:rowOff>127363</xdr:rowOff>
    </xdr:to>
    <xdr:cxnSp macro="">
      <xdr:nvCxnSpPr>
        <xdr:cNvPr id="660" name="直線コネクタ 659">
          <a:extLst>
            <a:ext uri="{FF2B5EF4-FFF2-40B4-BE49-F238E27FC236}">
              <a16:creationId xmlns:a16="http://schemas.microsoft.com/office/drawing/2014/main" id="{540A99B5-E241-41C5-A8DE-6EC0AFFBAC7D}"/>
            </a:ext>
          </a:extLst>
        </xdr:cNvPr>
        <xdr:cNvCxnSpPr/>
      </xdr:nvCxnSpPr>
      <xdr:spPr>
        <a:xfrm>
          <a:off x="12344400" y="9565096"/>
          <a:ext cx="800100" cy="27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96157</xdr:rowOff>
    </xdr:from>
    <xdr:to>
      <xdr:col>67</xdr:col>
      <xdr:colOff>101600</xdr:colOff>
      <xdr:row>63</xdr:row>
      <xdr:rowOff>26307</xdr:rowOff>
    </xdr:to>
    <xdr:sp macro="" textlink="">
      <xdr:nvSpPr>
        <xdr:cNvPr id="661" name="楕円 660">
          <a:extLst>
            <a:ext uri="{FF2B5EF4-FFF2-40B4-BE49-F238E27FC236}">
              <a16:creationId xmlns:a16="http://schemas.microsoft.com/office/drawing/2014/main" id="{7637B465-4964-4C85-A53A-11B351E0AC59}"/>
            </a:ext>
          </a:extLst>
        </xdr:cNvPr>
        <xdr:cNvSpPr/>
      </xdr:nvSpPr>
      <xdr:spPr>
        <a:xfrm>
          <a:off x="11487150" y="1013550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14696</xdr:rowOff>
    </xdr:from>
    <xdr:to>
      <xdr:col>71</xdr:col>
      <xdr:colOff>177800</xdr:colOff>
      <xdr:row>62</xdr:row>
      <xdr:rowOff>146957</xdr:rowOff>
    </xdr:to>
    <xdr:cxnSp macro="">
      <xdr:nvCxnSpPr>
        <xdr:cNvPr id="662" name="直線コネクタ 661">
          <a:extLst>
            <a:ext uri="{FF2B5EF4-FFF2-40B4-BE49-F238E27FC236}">
              <a16:creationId xmlns:a16="http://schemas.microsoft.com/office/drawing/2014/main" id="{0921D19B-C4E7-4AA3-AE71-BBADB66C0107}"/>
            </a:ext>
          </a:extLst>
        </xdr:cNvPr>
        <xdr:cNvCxnSpPr/>
      </xdr:nvCxnSpPr>
      <xdr:spPr>
        <a:xfrm flipV="1">
          <a:off x="11534775" y="9565096"/>
          <a:ext cx="809625" cy="61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10177</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E3364D0C-4D7C-4996-8E5D-3BAD607C71F9}"/>
            </a:ext>
          </a:extLst>
        </xdr:cNvPr>
        <xdr:cNvSpPr txBox="1"/>
      </xdr:nvSpPr>
      <xdr:spPr>
        <a:xfrm>
          <a:off x="13745219" y="923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83655</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F30CECD1-09F9-4148-9E8C-3F55855AAB00}"/>
            </a:ext>
          </a:extLst>
        </xdr:cNvPr>
        <xdr:cNvSpPr txBox="1"/>
      </xdr:nvSpPr>
      <xdr:spPr>
        <a:xfrm>
          <a:off x="12964169" y="9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70593</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378D2DB7-3BF4-41E2-AA05-61687EA0F1A6}"/>
            </a:ext>
          </a:extLst>
        </xdr:cNvPr>
        <xdr:cNvSpPr txBox="1"/>
      </xdr:nvSpPr>
      <xdr:spPr>
        <a:xfrm>
          <a:off x="12164069" y="913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57530</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CB849BCA-56B8-4E37-A2B4-B4099D5FF1C8}"/>
            </a:ext>
          </a:extLst>
        </xdr:cNvPr>
        <xdr:cNvSpPr txBox="1"/>
      </xdr:nvSpPr>
      <xdr:spPr>
        <a:xfrm>
          <a:off x="11354444" y="91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69686</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37786030-A9D0-4F42-B87E-23577F37E01C}"/>
            </a:ext>
          </a:extLst>
        </xdr:cNvPr>
        <xdr:cNvSpPr txBox="1"/>
      </xdr:nvSpPr>
      <xdr:spPr>
        <a:xfrm>
          <a:off x="13745219" y="994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169290</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37CDBA6D-B101-4146-A39E-1C5EC5D74E61}"/>
            </a:ext>
          </a:extLst>
        </xdr:cNvPr>
        <xdr:cNvSpPr txBox="1"/>
      </xdr:nvSpPr>
      <xdr:spPr>
        <a:xfrm>
          <a:off x="12964169" y="987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56623</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74C2F6A9-FEFE-4947-AB01-C3E71D7829D6}"/>
            </a:ext>
          </a:extLst>
        </xdr:cNvPr>
        <xdr:cNvSpPr txBox="1"/>
      </xdr:nvSpPr>
      <xdr:spPr>
        <a:xfrm>
          <a:off x="12164069" y="9610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17434</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EAED2FA9-75DB-4DD9-8088-75688A8CD368}"/>
            </a:ext>
          </a:extLst>
        </xdr:cNvPr>
        <xdr:cNvSpPr txBox="1"/>
      </xdr:nvSpPr>
      <xdr:spPr>
        <a:xfrm>
          <a:off x="11354444" y="102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AD9EEA2B-A8E7-4306-AE18-E56C3F66150B}"/>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4DD472C5-E662-4DBB-B7A1-246B28BF8F62}"/>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B18F6403-506D-4EAC-8224-6B963D6735C1}"/>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92E01D7-1D8A-4D65-A3C1-AB352F465389}"/>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CE4388FE-783D-4882-BB08-5AA83CBF3335}"/>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F90F8678-0EDF-44B5-9004-3F62F74273CF}"/>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860EC8C0-DD63-41DC-BCBB-D8474F47DE3A}"/>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38C1B7F1-9DF1-4017-AA88-483885103D3C}"/>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A579DB67-49CE-4254-A820-5FBBD59F9E2D}"/>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ABBB2899-55F1-41CE-9494-9358099155A2}"/>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D40B059-7133-49DC-A24C-E8015E525889}"/>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2B10EC2C-1419-4259-B8E7-5A6A550B8177}"/>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9FC59DB4-5558-4CEB-8899-01BB3CE152BE}"/>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A798FF6B-5408-4752-BE95-8E7C5EEE9AE2}"/>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CF112140-C613-46A8-BD4F-B0A135DF132A}"/>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2FF5A82F-AE15-4BDE-87C2-B6B2223E8725}"/>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F35128E3-AACD-494F-A7A6-BA7B49FB7FF6}"/>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FF86D78D-41ED-41F1-AC03-F844936C313F}"/>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52BEE0D0-F7DC-4B29-ABDB-43EC5B262AE1}"/>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A74CB43A-E681-4761-A68E-C48E3451A3B5}"/>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F76F33FE-3E77-4D11-9372-53EF6C618180}"/>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4D51D433-57C0-4044-AE7A-1092B1FDDB36}"/>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CE0ACBB7-928F-4848-A3DB-85878479A86D}"/>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4" name="直線コネクタ 693">
          <a:extLst>
            <a:ext uri="{FF2B5EF4-FFF2-40B4-BE49-F238E27FC236}">
              <a16:creationId xmlns:a16="http://schemas.microsoft.com/office/drawing/2014/main" id="{8CC89BB4-7833-4DA4-9BC8-C4D40AC59DA0}"/>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4244F8E1-2226-4024-BB8C-C405F617A25E}"/>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a:extLst>
            <a:ext uri="{FF2B5EF4-FFF2-40B4-BE49-F238E27FC236}">
              <a16:creationId xmlns:a16="http://schemas.microsoft.com/office/drawing/2014/main" id="{37C41FF3-2147-46C3-8821-1988EEE61EAF}"/>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6260B35F-7E40-4865-A654-003D809CD475}"/>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8" name="直線コネクタ 697">
          <a:extLst>
            <a:ext uri="{FF2B5EF4-FFF2-40B4-BE49-F238E27FC236}">
              <a16:creationId xmlns:a16="http://schemas.microsoft.com/office/drawing/2014/main" id="{7FE5714E-E463-46F2-8507-1583FAF49D0D}"/>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162577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63A5CC65-65AF-40B0-8150-7DF6B44B9C26}"/>
            </a:ext>
          </a:extLst>
        </xdr:cNvPr>
        <xdr:cNvSpPr txBox="1"/>
      </xdr:nvSpPr>
      <xdr:spPr>
        <a:xfrm>
          <a:off x="19992975"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0" name="フローチャート: 判断 699">
          <a:extLst>
            <a:ext uri="{FF2B5EF4-FFF2-40B4-BE49-F238E27FC236}">
              <a16:creationId xmlns:a16="http://schemas.microsoft.com/office/drawing/2014/main" id="{8A09E158-2EDE-4C43-B2DE-3757FEF8D8F1}"/>
            </a:ext>
          </a:extLst>
        </xdr:cNvPr>
        <xdr:cNvSpPr/>
      </xdr:nvSpPr>
      <xdr:spPr>
        <a:xfrm>
          <a:off x="19897725"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1" name="フローチャート: 判断 700">
          <a:extLst>
            <a:ext uri="{FF2B5EF4-FFF2-40B4-BE49-F238E27FC236}">
              <a16:creationId xmlns:a16="http://schemas.microsoft.com/office/drawing/2014/main" id="{3F7028E1-2ACE-49AE-A2BC-12FA0FA7851C}"/>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2" name="フローチャート: 判断 701">
          <a:extLst>
            <a:ext uri="{FF2B5EF4-FFF2-40B4-BE49-F238E27FC236}">
              <a16:creationId xmlns:a16="http://schemas.microsoft.com/office/drawing/2014/main" id="{AA8DA7C9-DC27-406F-B627-ACE801AFEA58}"/>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3" name="フローチャート: 判断 702">
          <a:extLst>
            <a:ext uri="{FF2B5EF4-FFF2-40B4-BE49-F238E27FC236}">
              <a16:creationId xmlns:a16="http://schemas.microsoft.com/office/drawing/2014/main" id="{7CA674C4-E2DA-4712-84C1-63F895D31EAF}"/>
            </a:ext>
          </a:extLst>
        </xdr:cNvPr>
        <xdr:cNvSpPr/>
      </xdr:nvSpPr>
      <xdr:spPr>
        <a:xfrm>
          <a:off x="17554575" y="9858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4" name="フローチャート: 判断 703">
          <a:extLst>
            <a:ext uri="{FF2B5EF4-FFF2-40B4-BE49-F238E27FC236}">
              <a16:creationId xmlns:a16="http://schemas.microsoft.com/office/drawing/2014/main" id="{09FF8ED0-BE8E-4483-AEC4-75AA0FBD5C1B}"/>
            </a:ext>
          </a:extLst>
        </xdr:cNvPr>
        <xdr:cNvSpPr/>
      </xdr:nvSpPr>
      <xdr:spPr>
        <a:xfrm>
          <a:off x="16754475" y="9886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99E361A-C5FC-451C-9E5C-3C1B26DCE2CB}"/>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B7E492AB-B0E0-4F20-96EF-4F4460E3CDE4}"/>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B8F18A98-EA2A-435B-98AE-7B4E0F3FDBEC}"/>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CF313C29-33C6-493B-96FD-FDA20F3FC8E3}"/>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AEBD848B-D40F-4C20-9985-2C2AFB78AFBD}"/>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710" name="楕円 709">
          <a:extLst>
            <a:ext uri="{FF2B5EF4-FFF2-40B4-BE49-F238E27FC236}">
              <a16:creationId xmlns:a16="http://schemas.microsoft.com/office/drawing/2014/main" id="{02EDC874-A36F-49A5-8E12-FD54E4F864A4}"/>
            </a:ext>
          </a:extLst>
        </xdr:cNvPr>
        <xdr:cNvSpPr/>
      </xdr:nvSpPr>
      <xdr:spPr>
        <a:xfrm>
          <a:off x="19897725" y="102489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E7088BA5-76A0-45A7-BF2A-527B5070F17A}"/>
            </a:ext>
          </a:extLst>
        </xdr:cNvPr>
        <xdr:cNvSpPr txBox="1"/>
      </xdr:nvSpPr>
      <xdr:spPr>
        <a:xfrm>
          <a:off x="19992975" y="101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712" name="楕円 711">
          <a:extLst>
            <a:ext uri="{FF2B5EF4-FFF2-40B4-BE49-F238E27FC236}">
              <a16:creationId xmlns:a16="http://schemas.microsoft.com/office/drawing/2014/main" id="{D97508BA-836B-4519-9373-AF62AB5F1ABC}"/>
            </a:ext>
          </a:extLst>
        </xdr:cNvPr>
        <xdr:cNvSpPr/>
      </xdr:nvSpPr>
      <xdr:spPr>
        <a:xfrm>
          <a:off x="19154775" y="102489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713" name="直線コネクタ 712">
          <a:extLst>
            <a:ext uri="{FF2B5EF4-FFF2-40B4-BE49-F238E27FC236}">
              <a16:creationId xmlns:a16="http://schemas.microsoft.com/office/drawing/2014/main" id="{3657E028-9B4D-407B-9B8E-D6F5D476E702}"/>
            </a:ext>
          </a:extLst>
        </xdr:cNvPr>
        <xdr:cNvCxnSpPr/>
      </xdr:nvCxnSpPr>
      <xdr:spPr>
        <a:xfrm>
          <a:off x="19202400" y="102965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714" name="楕円 713">
          <a:extLst>
            <a:ext uri="{FF2B5EF4-FFF2-40B4-BE49-F238E27FC236}">
              <a16:creationId xmlns:a16="http://schemas.microsoft.com/office/drawing/2014/main" id="{80E45517-75C0-4417-ABBC-6CEBAAD29863}"/>
            </a:ext>
          </a:extLst>
        </xdr:cNvPr>
        <xdr:cNvSpPr/>
      </xdr:nvSpPr>
      <xdr:spPr>
        <a:xfrm>
          <a:off x="18345150" y="102489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715" name="直線コネクタ 714">
          <a:extLst>
            <a:ext uri="{FF2B5EF4-FFF2-40B4-BE49-F238E27FC236}">
              <a16:creationId xmlns:a16="http://schemas.microsoft.com/office/drawing/2014/main" id="{638F1CB8-7380-45F4-B50F-B4170CB73152}"/>
            </a:ext>
          </a:extLst>
        </xdr:cNvPr>
        <xdr:cNvCxnSpPr/>
      </xdr:nvCxnSpPr>
      <xdr:spPr>
        <a:xfrm>
          <a:off x="18392775" y="102965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716" name="楕円 715">
          <a:extLst>
            <a:ext uri="{FF2B5EF4-FFF2-40B4-BE49-F238E27FC236}">
              <a16:creationId xmlns:a16="http://schemas.microsoft.com/office/drawing/2014/main" id="{13673F3D-B255-4916-BC41-5FC813FF7857}"/>
            </a:ext>
          </a:extLst>
        </xdr:cNvPr>
        <xdr:cNvSpPr/>
      </xdr:nvSpPr>
      <xdr:spPr>
        <a:xfrm>
          <a:off x="17554575" y="102489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717" name="直線コネクタ 716">
          <a:extLst>
            <a:ext uri="{FF2B5EF4-FFF2-40B4-BE49-F238E27FC236}">
              <a16:creationId xmlns:a16="http://schemas.microsoft.com/office/drawing/2014/main" id="{67A3FA36-5A40-49F4-8676-597BE6AA7FE1}"/>
            </a:ext>
          </a:extLst>
        </xdr:cNvPr>
        <xdr:cNvCxnSpPr/>
      </xdr:nvCxnSpPr>
      <xdr:spPr>
        <a:xfrm>
          <a:off x="17602200" y="102965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macro="" textlink="">
      <xdr:nvSpPr>
        <xdr:cNvPr id="718" name="楕円 717">
          <a:extLst>
            <a:ext uri="{FF2B5EF4-FFF2-40B4-BE49-F238E27FC236}">
              <a16:creationId xmlns:a16="http://schemas.microsoft.com/office/drawing/2014/main" id="{9164566B-5C02-45F2-9802-D02A247EC8A2}"/>
            </a:ext>
          </a:extLst>
        </xdr:cNvPr>
        <xdr:cNvSpPr/>
      </xdr:nvSpPr>
      <xdr:spPr>
        <a:xfrm>
          <a:off x="16754475" y="102489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95250</xdr:rowOff>
    </xdr:from>
    <xdr:to>
      <xdr:col>102</xdr:col>
      <xdr:colOff>114300</xdr:colOff>
      <xdr:row>63</xdr:row>
      <xdr:rowOff>95250</xdr:rowOff>
    </xdr:to>
    <xdr:cxnSp macro="">
      <xdr:nvCxnSpPr>
        <xdr:cNvPr id="719" name="直線コネクタ 718">
          <a:extLst>
            <a:ext uri="{FF2B5EF4-FFF2-40B4-BE49-F238E27FC236}">
              <a16:creationId xmlns:a16="http://schemas.microsoft.com/office/drawing/2014/main" id="{5F89E448-EF05-4ED6-96F6-71D7955C055D}"/>
            </a:ext>
          </a:extLst>
        </xdr:cNvPr>
        <xdr:cNvCxnSpPr/>
      </xdr:nvCxnSpPr>
      <xdr:spPr>
        <a:xfrm>
          <a:off x="16802100" y="102965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20" name="n_1aveValue【保健センター・保健所】&#10;一人当たり面積">
          <a:extLst>
            <a:ext uri="{FF2B5EF4-FFF2-40B4-BE49-F238E27FC236}">
              <a16:creationId xmlns:a16="http://schemas.microsoft.com/office/drawing/2014/main" id="{0529B065-0E3D-4033-8456-B8F005EF9C2F}"/>
            </a:ext>
          </a:extLst>
        </xdr:cNvPr>
        <xdr:cNvSpPr txBox="1"/>
      </xdr:nvSpPr>
      <xdr:spPr>
        <a:xfrm>
          <a:off x="189834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21" name="n_2aveValue【保健センター・保健所】&#10;一人当たり面積">
          <a:extLst>
            <a:ext uri="{FF2B5EF4-FFF2-40B4-BE49-F238E27FC236}">
              <a16:creationId xmlns:a16="http://schemas.microsoft.com/office/drawing/2014/main" id="{BB216622-6814-429D-8068-103793B7F946}"/>
            </a:ext>
          </a:extLst>
        </xdr:cNvPr>
        <xdr:cNvSpPr txBox="1"/>
      </xdr:nvSpPr>
      <xdr:spPr>
        <a:xfrm>
          <a:off x="181833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722" name="n_3aveValue【保健センター・保健所】&#10;一人当たり面積">
          <a:extLst>
            <a:ext uri="{FF2B5EF4-FFF2-40B4-BE49-F238E27FC236}">
              <a16:creationId xmlns:a16="http://schemas.microsoft.com/office/drawing/2014/main" id="{10BD0234-AC49-4629-BE43-E98AE4E16B53}"/>
            </a:ext>
          </a:extLst>
        </xdr:cNvPr>
        <xdr:cNvSpPr txBox="1"/>
      </xdr:nvSpPr>
      <xdr:spPr>
        <a:xfrm>
          <a:off x="173832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23" name="n_4aveValue【保健センター・保健所】&#10;一人当たり面積">
          <a:extLst>
            <a:ext uri="{FF2B5EF4-FFF2-40B4-BE49-F238E27FC236}">
              <a16:creationId xmlns:a16="http://schemas.microsoft.com/office/drawing/2014/main" id="{8ECADFB6-9953-4332-8600-F988654E186B}"/>
            </a:ext>
          </a:extLst>
        </xdr:cNvPr>
        <xdr:cNvSpPr txBox="1"/>
      </xdr:nvSpPr>
      <xdr:spPr>
        <a:xfrm>
          <a:off x="16592627"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724" name="n_1mainValue【保健センター・保健所】&#10;一人当たり面積">
          <a:extLst>
            <a:ext uri="{FF2B5EF4-FFF2-40B4-BE49-F238E27FC236}">
              <a16:creationId xmlns:a16="http://schemas.microsoft.com/office/drawing/2014/main" id="{442CF266-2252-4D26-967B-2A40DB9368CE}"/>
            </a:ext>
          </a:extLst>
        </xdr:cNvPr>
        <xdr:cNvSpPr txBox="1"/>
      </xdr:nvSpPr>
      <xdr:spPr>
        <a:xfrm>
          <a:off x="18983402"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725" name="n_2mainValue【保健センター・保健所】&#10;一人当たり面積">
          <a:extLst>
            <a:ext uri="{FF2B5EF4-FFF2-40B4-BE49-F238E27FC236}">
              <a16:creationId xmlns:a16="http://schemas.microsoft.com/office/drawing/2014/main" id="{ECF1298D-4D8E-4892-B8A8-C7089136AD9C}"/>
            </a:ext>
          </a:extLst>
        </xdr:cNvPr>
        <xdr:cNvSpPr txBox="1"/>
      </xdr:nvSpPr>
      <xdr:spPr>
        <a:xfrm>
          <a:off x="18183302"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726" name="n_3mainValue【保健センター・保健所】&#10;一人当たり面積">
          <a:extLst>
            <a:ext uri="{FF2B5EF4-FFF2-40B4-BE49-F238E27FC236}">
              <a16:creationId xmlns:a16="http://schemas.microsoft.com/office/drawing/2014/main" id="{68D6E525-D126-4479-914E-3C3FD432B7EE}"/>
            </a:ext>
          </a:extLst>
        </xdr:cNvPr>
        <xdr:cNvSpPr txBox="1"/>
      </xdr:nvSpPr>
      <xdr:spPr>
        <a:xfrm>
          <a:off x="17383202"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727" name="n_4mainValue【保健センター・保健所】&#10;一人当たり面積">
          <a:extLst>
            <a:ext uri="{FF2B5EF4-FFF2-40B4-BE49-F238E27FC236}">
              <a16:creationId xmlns:a16="http://schemas.microsoft.com/office/drawing/2014/main" id="{79CDEC8C-289D-419F-978E-E9CC4084A9AB}"/>
            </a:ext>
          </a:extLst>
        </xdr:cNvPr>
        <xdr:cNvSpPr txBox="1"/>
      </xdr:nvSpPr>
      <xdr:spPr>
        <a:xfrm>
          <a:off x="16592627"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99C8B070-349C-4498-9999-C2653F93AEC4}"/>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94BC69BD-39ED-486E-AD45-B870BF26AF73}"/>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D654340A-53C1-495D-8DC6-154AAE2AEB96}"/>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FBC5202C-B846-402C-894A-6FDD0E72C7CF}"/>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73DC288A-E880-480D-8EAC-8964812FE548}"/>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5EF414AE-CA0D-48E2-A28C-144804D4EF9A}"/>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DDEDB45E-654D-49E4-BAD7-E9F028BD745D}"/>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6A53170-47C9-45D2-9F50-B0DCD8288DD2}"/>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47BE08E8-E3A2-47E9-9235-95980ED716D0}"/>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975DDAE6-EDF7-484A-ACF6-D9B7C6103BD3}"/>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8" name="テキスト ボックス 737">
          <a:extLst>
            <a:ext uri="{FF2B5EF4-FFF2-40B4-BE49-F238E27FC236}">
              <a16:creationId xmlns:a16="http://schemas.microsoft.com/office/drawing/2014/main" id="{A2D29A5C-C566-4C1D-8019-2C7C33E23F69}"/>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3E9E7560-0FBC-4FD0-B7D1-47CE53B0E60A}"/>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40" name="テキスト ボックス 739">
          <a:extLst>
            <a:ext uri="{FF2B5EF4-FFF2-40B4-BE49-F238E27FC236}">
              <a16:creationId xmlns:a16="http://schemas.microsoft.com/office/drawing/2014/main" id="{661E4483-D9D3-43AF-9031-D88B595E9080}"/>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956362E8-B465-4496-8A00-FB51B670436D}"/>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05FBFD67-CD5F-402A-B99E-6F3EB2AB063C}"/>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CB6CA0C5-64D3-452E-A26C-C9CE822AFC2C}"/>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441B4F9F-0F0E-4CC7-A53D-1EEF6FD9C018}"/>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052D77E3-7FB1-4D2B-A97F-DD43BDDC81F8}"/>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7402229D-FDA7-4EC2-9C14-376CF8084F89}"/>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1F5E75E5-8F14-486F-83A2-87947C8D3558}"/>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CDB5B062-5B9E-4381-848A-B9BAE3D22595}"/>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4FD1675D-56B6-41DE-84E6-3586F33C9B69}"/>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a:extLst>
            <a:ext uri="{FF2B5EF4-FFF2-40B4-BE49-F238E27FC236}">
              <a16:creationId xmlns:a16="http://schemas.microsoft.com/office/drawing/2014/main" id="{A212CDA7-A3A5-4FC2-86FF-ADCC46FD05B7}"/>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3E3FFE84-886B-4429-BE01-86D757498801}"/>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163830</xdr:rowOff>
    </xdr:from>
    <xdr:to>
      <xdr:col>85</xdr:col>
      <xdr:colOff>126364</xdr:colOff>
      <xdr:row>87</xdr:row>
      <xdr:rowOff>38100</xdr:rowOff>
    </xdr:to>
    <xdr:cxnSp macro="">
      <xdr:nvCxnSpPr>
        <xdr:cNvPr id="752" name="直線コネクタ 751">
          <a:extLst>
            <a:ext uri="{FF2B5EF4-FFF2-40B4-BE49-F238E27FC236}">
              <a16:creationId xmlns:a16="http://schemas.microsoft.com/office/drawing/2014/main" id="{B7FEA726-B309-41E2-9828-BA3529819AF3}"/>
            </a:ext>
          </a:extLst>
        </xdr:cNvPr>
        <xdr:cNvCxnSpPr/>
      </xdr:nvCxnSpPr>
      <xdr:spPr>
        <a:xfrm flipV="1">
          <a:off x="14696439" y="12952730"/>
          <a:ext cx="0" cy="1172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41927</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BE3D1C8E-9C16-44A2-BD47-950CCCB593B2}"/>
            </a:ext>
          </a:extLst>
        </xdr:cNvPr>
        <xdr:cNvSpPr txBox="1"/>
      </xdr:nvSpPr>
      <xdr:spPr>
        <a:xfrm>
          <a:off x="14735175" y="1413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38100</xdr:rowOff>
    </xdr:from>
    <xdr:to>
      <xdr:col>86</xdr:col>
      <xdr:colOff>25400</xdr:colOff>
      <xdr:row>87</xdr:row>
      <xdr:rowOff>38100</xdr:rowOff>
    </xdr:to>
    <xdr:cxnSp macro="">
      <xdr:nvCxnSpPr>
        <xdr:cNvPr id="754" name="直線コネクタ 753">
          <a:extLst>
            <a:ext uri="{FF2B5EF4-FFF2-40B4-BE49-F238E27FC236}">
              <a16:creationId xmlns:a16="http://schemas.microsoft.com/office/drawing/2014/main" id="{31176AEF-49FE-4ACD-A66C-BA7635F0B435}"/>
            </a:ext>
          </a:extLst>
        </xdr:cNvPr>
        <xdr:cNvCxnSpPr/>
      </xdr:nvCxnSpPr>
      <xdr:spPr>
        <a:xfrm>
          <a:off x="14611350" y="14125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110507</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2708EE51-0352-46B6-BA8C-F34F6EC8E40E}"/>
            </a:ext>
          </a:extLst>
        </xdr:cNvPr>
        <xdr:cNvSpPr txBox="1"/>
      </xdr:nvSpPr>
      <xdr:spPr>
        <a:xfrm>
          <a:off x="14735175" y="1273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163830</xdr:rowOff>
    </xdr:from>
    <xdr:to>
      <xdr:col>86</xdr:col>
      <xdr:colOff>25400</xdr:colOff>
      <xdr:row>79</xdr:row>
      <xdr:rowOff>163830</xdr:rowOff>
    </xdr:to>
    <xdr:cxnSp macro="">
      <xdr:nvCxnSpPr>
        <xdr:cNvPr id="756" name="直線コネクタ 755">
          <a:extLst>
            <a:ext uri="{FF2B5EF4-FFF2-40B4-BE49-F238E27FC236}">
              <a16:creationId xmlns:a16="http://schemas.microsoft.com/office/drawing/2014/main" id="{23E76EEE-D2FE-49D0-9B39-5A4E08748FFD}"/>
            </a:ext>
          </a:extLst>
        </xdr:cNvPr>
        <xdr:cNvCxnSpPr/>
      </xdr:nvCxnSpPr>
      <xdr:spPr>
        <a:xfrm>
          <a:off x="14611350" y="129527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45738</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5EA24CA5-3EBE-4CD6-BFBB-5F2E6C13AC19}"/>
            </a:ext>
          </a:extLst>
        </xdr:cNvPr>
        <xdr:cNvSpPr txBox="1"/>
      </xdr:nvSpPr>
      <xdr:spPr>
        <a:xfrm>
          <a:off x="14735175" y="13488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67311</xdr:rowOff>
    </xdr:from>
    <xdr:to>
      <xdr:col>85</xdr:col>
      <xdr:colOff>177800</xdr:colOff>
      <xdr:row>83</xdr:row>
      <xdr:rowOff>168911</xdr:rowOff>
    </xdr:to>
    <xdr:sp macro="" textlink="">
      <xdr:nvSpPr>
        <xdr:cNvPr id="758" name="フローチャート: 判断 757">
          <a:extLst>
            <a:ext uri="{FF2B5EF4-FFF2-40B4-BE49-F238E27FC236}">
              <a16:creationId xmlns:a16="http://schemas.microsoft.com/office/drawing/2014/main" id="{38CFAAF7-1866-4A5F-9BD5-9F8144DB510D}"/>
            </a:ext>
          </a:extLst>
        </xdr:cNvPr>
        <xdr:cNvSpPr/>
      </xdr:nvSpPr>
      <xdr:spPr>
        <a:xfrm>
          <a:off x="14649450" y="135039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21589</xdr:rowOff>
    </xdr:from>
    <xdr:to>
      <xdr:col>81</xdr:col>
      <xdr:colOff>101600</xdr:colOff>
      <xdr:row>83</xdr:row>
      <xdr:rowOff>123189</xdr:rowOff>
    </xdr:to>
    <xdr:sp macro="" textlink="">
      <xdr:nvSpPr>
        <xdr:cNvPr id="759" name="フローチャート: 判断 758">
          <a:extLst>
            <a:ext uri="{FF2B5EF4-FFF2-40B4-BE49-F238E27FC236}">
              <a16:creationId xmlns:a16="http://schemas.microsoft.com/office/drawing/2014/main" id="{33AAB0DD-933E-4495-9778-D5A5A80C4F68}"/>
            </a:ext>
          </a:extLst>
        </xdr:cNvPr>
        <xdr:cNvSpPr/>
      </xdr:nvSpPr>
      <xdr:spPr>
        <a:xfrm>
          <a:off x="13887450" y="134613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166370</xdr:rowOff>
    </xdr:from>
    <xdr:to>
      <xdr:col>76</xdr:col>
      <xdr:colOff>165100</xdr:colOff>
      <xdr:row>83</xdr:row>
      <xdr:rowOff>96520</xdr:rowOff>
    </xdr:to>
    <xdr:sp macro="" textlink="">
      <xdr:nvSpPr>
        <xdr:cNvPr id="760" name="フローチャート: 判断 759">
          <a:extLst>
            <a:ext uri="{FF2B5EF4-FFF2-40B4-BE49-F238E27FC236}">
              <a16:creationId xmlns:a16="http://schemas.microsoft.com/office/drawing/2014/main" id="{240406EE-DEC4-4B70-B4A2-1F731AD2F1C6}"/>
            </a:ext>
          </a:extLst>
        </xdr:cNvPr>
        <xdr:cNvSpPr/>
      </xdr:nvSpPr>
      <xdr:spPr>
        <a:xfrm>
          <a:off x="13096875" y="134410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761" name="フローチャート: 判断 760">
          <a:extLst>
            <a:ext uri="{FF2B5EF4-FFF2-40B4-BE49-F238E27FC236}">
              <a16:creationId xmlns:a16="http://schemas.microsoft.com/office/drawing/2014/main" id="{F24E7636-FDAD-42ED-BEE0-A0A36D29C126}"/>
            </a:ext>
          </a:extLst>
        </xdr:cNvPr>
        <xdr:cNvSpPr/>
      </xdr:nvSpPr>
      <xdr:spPr>
        <a:xfrm>
          <a:off x="12296775" y="134016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132080</xdr:rowOff>
    </xdr:from>
    <xdr:to>
      <xdr:col>67</xdr:col>
      <xdr:colOff>101600</xdr:colOff>
      <xdr:row>83</xdr:row>
      <xdr:rowOff>62230</xdr:rowOff>
    </xdr:to>
    <xdr:sp macro="" textlink="">
      <xdr:nvSpPr>
        <xdr:cNvPr id="762" name="フローチャート: 判断 761">
          <a:extLst>
            <a:ext uri="{FF2B5EF4-FFF2-40B4-BE49-F238E27FC236}">
              <a16:creationId xmlns:a16="http://schemas.microsoft.com/office/drawing/2014/main" id="{A1769CBD-B4FB-4B1B-8A9B-F53DBD234A32}"/>
            </a:ext>
          </a:extLst>
        </xdr:cNvPr>
        <xdr:cNvSpPr/>
      </xdr:nvSpPr>
      <xdr:spPr>
        <a:xfrm>
          <a:off x="11487150" y="134099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CB2CD2B7-3269-44F6-9A15-132CF8EB7AFA}"/>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5F234D81-9D7B-4D0C-8E6C-4C84B82C30FB}"/>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8DB46FE3-4581-4D79-BACE-CDB03FC84D37}"/>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8280BD0E-72D3-4B55-916C-832A745A5543}"/>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F216299B-67A8-4B45-9BD9-26D315B7B04F}"/>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63500</xdr:rowOff>
    </xdr:from>
    <xdr:to>
      <xdr:col>85</xdr:col>
      <xdr:colOff>177800</xdr:colOff>
      <xdr:row>81</xdr:row>
      <xdr:rowOff>165100</xdr:rowOff>
    </xdr:to>
    <xdr:sp macro="" textlink="">
      <xdr:nvSpPr>
        <xdr:cNvPr id="768" name="楕円 767">
          <a:extLst>
            <a:ext uri="{FF2B5EF4-FFF2-40B4-BE49-F238E27FC236}">
              <a16:creationId xmlns:a16="http://schemas.microsoft.com/office/drawing/2014/main" id="{546A494F-99D8-4193-AD72-019A75C07F46}"/>
            </a:ext>
          </a:extLst>
        </xdr:cNvPr>
        <xdr:cNvSpPr/>
      </xdr:nvSpPr>
      <xdr:spPr>
        <a:xfrm>
          <a:off x="14649450" y="131826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86377</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65A8C16F-2E7D-4B55-9BA8-07CE33F60A0B}"/>
            </a:ext>
          </a:extLst>
        </xdr:cNvPr>
        <xdr:cNvSpPr txBox="1"/>
      </xdr:nvSpPr>
      <xdr:spPr>
        <a:xfrm>
          <a:off x="14735175" y="1303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55880</xdr:rowOff>
    </xdr:from>
    <xdr:to>
      <xdr:col>81</xdr:col>
      <xdr:colOff>101600</xdr:colOff>
      <xdr:row>81</xdr:row>
      <xdr:rowOff>157480</xdr:rowOff>
    </xdr:to>
    <xdr:sp macro="" textlink="">
      <xdr:nvSpPr>
        <xdr:cNvPr id="770" name="楕円 769">
          <a:extLst>
            <a:ext uri="{FF2B5EF4-FFF2-40B4-BE49-F238E27FC236}">
              <a16:creationId xmlns:a16="http://schemas.microsoft.com/office/drawing/2014/main" id="{90C6492B-5110-4696-A55A-DEBDB32604D0}"/>
            </a:ext>
          </a:extLst>
        </xdr:cNvPr>
        <xdr:cNvSpPr/>
      </xdr:nvSpPr>
      <xdr:spPr>
        <a:xfrm>
          <a:off x="13887450" y="131718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106680</xdr:rowOff>
    </xdr:from>
    <xdr:to>
      <xdr:col>85</xdr:col>
      <xdr:colOff>127000</xdr:colOff>
      <xdr:row>81</xdr:row>
      <xdr:rowOff>114300</xdr:rowOff>
    </xdr:to>
    <xdr:cxnSp macro="">
      <xdr:nvCxnSpPr>
        <xdr:cNvPr id="771" name="直線コネクタ 770">
          <a:extLst>
            <a:ext uri="{FF2B5EF4-FFF2-40B4-BE49-F238E27FC236}">
              <a16:creationId xmlns:a16="http://schemas.microsoft.com/office/drawing/2014/main" id="{649A6E35-6D77-434D-B146-555C52CE27F2}"/>
            </a:ext>
          </a:extLst>
        </xdr:cNvPr>
        <xdr:cNvCxnSpPr/>
      </xdr:nvCxnSpPr>
      <xdr:spPr>
        <a:xfrm>
          <a:off x="13935075" y="1321943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78739</xdr:rowOff>
    </xdr:from>
    <xdr:to>
      <xdr:col>76</xdr:col>
      <xdr:colOff>165100</xdr:colOff>
      <xdr:row>81</xdr:row>
      <xdr:rowOff>8889</xdr:rowOff>
    </xdr:to>
    <xdr:sp macro="" textlink="">
      <xdr:nvSpPr>
        <xdr:cNvPr id="772" name="楕円 771">
          <a:extLst>
            <a:ext uri="{FF2B5EF4-FFF2-40B4-BE49-F238E27FC236}">
              <a16:creationId xmlns:a16="http://schemas.microsoft.com/office/drawing/2014/main" id="{2EBB3361-E9E6-4528-88C0-B00CE65C65A5}"/>
            </a:ext>
          </a:extLst>
        </xdr:cNvPr>
        <xdr:cNvSpPr/>
      </xdr:nvSpPr>
      <xdr:spPr>
        <a:xfrm>
          <a:off x="13096875" y="130327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129539</xdr:rowOff>
    </xdr:from>
    <xdr:to>
      <xdr:col>81</xdr:col>
      <xdr:colOff>50800</xdr:colOff>
      <xdr:row>81</xdr:row>
      <xdr:rowOff>106680</xdr:rowOff>
    </xdr:to>
    <xdr:cxnSp macro="">
      <xdr:nvCxnSpPr>
        <xdr:cNvPr id="773" name="直線コネクタ 772">
          <a:extLst>
            <a:ext uri="{FF2B5EF4-FFF2-40B4-BE49-F238E27FC236}">
              <a16:creationId xmlns:a16="http://schemas.microsoft.com/office/drawing/2014/main" id="{E62BF534-0374-407D-A377-2CFF99AFD94D}"/>
            </a:ext>
          </a:extLst>
        </xdr:cNvPr>
        <xdr:cNvCxnSpPr/>
      </xdr:nvCxnSpPr>
      <xdr:spPr>
        <a:xfrm>
          <a:off x="13144500" y="13080364"/>
          <a:ext cx="790575" cy="1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128270</xdr:rowOff>
    </xdr:from>
    <xdr:to>
      <xdr:col>72</xdr:col>
      <xdr:colOff>38100</xdr:colOff>
      <xdr:row>80</xdr:row>
      <xdr:rowOff>58420</xdr:rowOff>
    </xdr:to>
    <xdr:sp macro="" textlink="">
      <xdr:nvSpPr>
        <xdr:cNvPr id="774" name="楕円 773">
          <a:extLst>
            <a:ext uri="{FF2B5EF4-FFF2-40B4-BE49-F238E27FC236}">
              <a16:creationId xmlns:a16="http://schemas.microsoft.com/office/drawing/2014/main" id="{AE86D0D9-F786-4831-B8E7-F2F80BAD5FEC}"/>
            </a:ext>
          </a:extLst>
        </xdr:cNvPr>
        <xdr:cNvSpPr/>
      </xdr:nvSpPr>
      <xdr:spPr>
        <a:xfrm>
          <a:off x="12296775" y="129171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7620</xdr:rowOff>
    </xdr:from>
    <xdr:to>
      <xdr:col>76</xdr:col>
      <xdr:colOff>114300</xdr:colOff>
      <xdr:row>80</xdr:row>
      <xdr:rowOff>129539</xdr:rowOff>
    </xdr:to>
    <xdr:cxnSp macro="">
      <xdr:nvCxnSpPr>
        <xdr:cNvPr id="775" name="直線コネクタ 774">
          <a:extLst>
            <a:ext uri="{FF2B5EF4-FFF2-40B4-BE49-F238E27FC236}">
              <a16:creationId xmlns:a16="http://schemas.microsoft.com/office/drawing/2014/main" id="{2FB98324-628D-4732-9AF1-9DC7DFBD98F0}"/>
            </a:ext>
          </a:extLst>
        </xdr:cNvPr>
        <xdr:cNvCxnSpPr/>
      </xdr:nvCxnSpPr>
      <xdr:spPr>
        <a:xfrm>
          <a:off x="12344400" y="12964795"/>
          <a:ext cx="800100" cy="11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116839</xdr:rowOff>
    </xdr:from>
    <xdr:to>
      <xdr:col>67</xdr:col>
      <xdr:colOff>101600</xdr:colOff>
      <xdr:row>79</xdr:row>
      <xdr:rowOff>46989</xdr:rowOff>
    </xdr:to>
    <xdr:sp macro="" textlink="">
      <xdr:nvSpPr>
        <xdr:cNvPr id="776" name="楕円 775">
          <a:extLst>
            <a:ext uri="{FF2B5EF4-FFF2-40B4-BE49-F238E27FC236}">
              <a16:creationId xmlns:a16="http://schemas.microsoft.com/office/drawing/2014/main" id="{70E9DB73-F135-4625-89B0-F80B0CAA83F7}"/>
            </a:ext>
          </a:extLst>
        </xdr:cNvPr>
        <xdr:cNvSpPr/>
      </xdr:nvSpPr>
      <xdr:spPr>
        <a:xfrm>
          <a:off x="11487150" y="127469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167639</xdr:rowOff>
    </xdr:from>
    <xdr:to>
      <xdr:col>71</xdr:col>
      <xdr:colOff>177800</xdr:colOff>
      <xdr:row>80</xdr:row>
      <xdr:rowOff>7620</xdr:rowOff>
    </xdr:to>
    <xdr:cxnSp macro="">
      <xdr:nvCxnSpPr>
        <xdr:cNvPr id="777" name="直線コネクタ 776">
          <a:extLst>
            <a:ext uri="{FF2B5EF4-FFF2-40B4-BE49-F238E27FC236}">
              <a16:creationId xmlns:a16="http://schemas.microsoft.com/office/drawing/2014/main" id="{C4AD7B10-968A-44A9-BD1E-F67311571015}"/>
            </a:ext>
          </a:extLst>
        </xdr:cNvPr>
        <xdr:cNvCxnSpPr/>
      </xdr:nvCxnSpPr>
      <xdr:spPr>
        <a:xfrm>
          <a:off x="11534775" y="12794614"/>
          <a:ext cx="809625" cy="17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114316</xdr:rowOff>
    </xdr:from>
    <xdr:ext cx="405111" cy="259045"/>
    <xdr:sp macro="" textlink="">
      <xdr:nvSpPr>
        <xdr:cNvPr id="778" name="n_1aveValue【消防施設】&#10;有形固定資産減価償却率">
          <a:extLst>
            <a:ext uri="{FF2B5EF4-FFF2-40B4-BE49-F238E27FC236}">
              <a16:creationId xmlns:a16="http://schemas.microsoft.com/office/drawing/2014/main" id="{20E3144A-F729-4E71-B3EA-9D0F468AEBC9}"/>
            </a:ext>
          </a:extLst>
        </xdr:cNvPr>
        <xdr:cNvSpPr txBox="1"/>
      </xdr:nvSpPr>
      <xdr:spPr>
        <a:xfrm>
          <a:off x="13745219" y="13554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87647</xdr:rowOff>
    </xdr:from>
    <xdr:ext cx="405111" cy="259045"/>
    <xdr:sp macro="" textlink="">
      <xdr:nvSpPr>
        <xdr:cNvPr id="779" name="n_2aveValue【消防施設】&#10;有形固定資産減価償却率">
          <a:extLst>
            <a:ext uri="{FF2B5EF4-FFF2-40B4-BE49-F238E27FC236}">
              <a16:creationId xmlns:a16="http://schemas.microsoft.com/office/drawing/2014/main" id="{C9ACD98A-D75E-4141-8B77-F2DE3E587AB7}"/>
            </a:ext>
          </a:extLst>
        </xdr:cNvPr>
        <xdr:cNvSpPr txBox="1"/>
      </xdr:nvSpPr>
      <xdr:spPr>
        <a:xfrm>
          <a:off x="12964169"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41927</xdr:rowOff>
    </xdr:from>
    <xdr:ext cx="405111" cy="259045"/>
    <xdr:sp macro="" textlink="">
      <xdr:nvSpPr>
        <xdr:cNvPr id="780" name="n_3aveValue【消防施設】&#10;有形固定資産減価償却率">
          <a:extLst>
            <a:ext uri="{FF2B5EF4-FFF2-40B4-BE49-F238E27FC236}">
              <a16:creationId xmlns:a16="http://schemas.microsoft.com/office/drawing/2014/main" id="{7AE6E5BF-1C1C-466D-B145-D428230B3003}"/>
            </a:ext>
          </a:extLst>
        </xdr:cNvPr>
        <xdr:cNvSpPr txBox="1"/>
      </xdr:nvSpPr>
      <xdr:spPr>
        <a:xfrm>
          <a:off x="12164069" y="1348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53357</xdr:rowOff>
    </xdr:from>
    <xdr:ext cx="405111" cy="259045"/>
    <xdr:sp macro="" textlink="">
      <xdr:nvSpPr>
        <xdr:cNvPr id="781" name="n_4aveValue【消防施設】&#10;有形固定資産減価償却率">
          <a:extLst>
            <a:ext uri="{FF2B5EF4-FFF2-40B4-BE49-F238E27FC236}">
              <a16:creationId xmlns:a16="http://schemas.microsoft.com/office/drawing/2014/main" id="{C7CFEE2C-EE12-4C1E-A0D2-8DBDCB6EA431}"/>
            </a:ext>
          </a:extLst>
        </xdr:cNvPr>
        <xdr:cNvSpPr txBox="1"/>
      </xdr:nvSpPr>
      <xdr:spPr>
        <a:xfrm>
          <a:off x="113544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2557</xdr:rowOff>
    </xdr:from>
    <xdr:ext cx="405111" cy="259045"/>
    <xdr:sp macro="" textlink="">
      <xdr:nvSpPr>
        <xdr:cNvPr id="782" name="n_1mainValue【消防施設】&#10;有形固定資産減価償却率">
          <a:extLst>
            <a:ext uri="{FF2B5EF4-FFF2-40B4-BE49-F238E27FC236}">
              <a16:creationId xmlns:a16="http://schemas.microsoft.com/office/drawing/2014/main" id="{7AB79379-3702-40C9-8A8E-0F256880DF42}"/>
            </a:ext>
          </a:extLst>
        </xdr:cNvPr>
        <xdr:cNvSpPr txBox="1"/>
      </xdr:nvSpPr>
      <xdr:spPr>
        <a:xfrm>
          <a:off x="13745219" y="1295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25416</xdr:rowOff>
    </xdr:from>
    <xdr:ext cx="405111" cy="259045"/>
    <xdr:sp macro="" textlink="">
      <xdr:nvSpPr>
        <xdr:cNvPr id="783" name="n_2mainValue【消防施設】&#10;有形固定資産減価償却率">
          <a:extLst>
            <a:ext uri="{FF2B5EF4-FFF2-40B4-BE49-F238E27FC236}">
              <a16:creationId xmlns:a16="http://schemas.microsoft.com/office/drawing/2014/main" id="{FD71C829-6CDB-4850-B8B8-772CDD5A4BAF}"/>
            </a:ext>
          </a:extLst>
        </xdr:cNvPr>
        <xdr:cNvSpPr txBox="1"/>
      </xdr:nvSpPr>
      <xdr:spPr>
        <a:xfrm>
          <a:off x="12964169" y="12820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74947</xdr:rowOff>
    </xdr:from>
    <xdr:ext cx="405111" cy="259045"/>
    <xdr:sp macro="" textlink="">
      <xdr:nvSpPr>
        <xdr:cNvPr id="784" name="n_3mainValue【消防施設】&#10;有形固定資産減価償却率">
          <a:extLst>
            <a:ext uri="{FF2B5EF4-FFF2-40B4-BE49-F238E27FC236}">
              <a16:creationId xmlns:a16="http://schemas.microsoft.com/office/drawing/2014/main" id="{053479ED-D7DB-4CB4-8DD0-DA48A15F6D0A}"/>
            </a:ext>
          </a:extLst>
        </xdr:cNvPr>
        <xdr:cNvSpPr txBox="1"/>
      </xdr:nvSpPr>
      <xdr:spPr>
        <a:xfrm>
          <a:off x="12164069" y="1270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63516</xdr:rowOff>
    </xdr:from>
    <xdr:ext cx="405111" cy="259045"/>
    <xdr:sp macro="" textlink="">
      <xdr:nvSpPr>
        <xdr:cNvPr id="785" name="n_4mainValue【消防施設】&#10;有形固定資産減価償却率">
          <a:extLst>
            <a:ext uri="{FF2B5EF4-FFF2-40B4-BE49-F238E27FC236}">
              <a16:creationId xmlns:a16="http://schemas.microsoft.com/office/drawing/2014/main" id="{34B94EE0-23FD-470D-A4D3-4F22DB89F02A}"/>
            </a:ext>
          </a:extLst>
        </xdr:cNvPr>
        <xdr:cNvSpPr txBox="1"/>
      </xdr:nvSpPr>
      <xdr:spPr>
        <a:xfrm>
          <a:off x="11354444" y="1253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D292203C-95EE-40D2-ABAD-A3151263A987}"/>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234A34A7-9C30-44C1-A1F8-7808835A3FB7}"/>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CF053C13-F9C2-40FD-9A5A-6DB31D7FD024}"/>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6DAE0E0E-077E-4E22-89E7-A8A9C838364C}"/>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3178FFF2-9132-4220-9B82-36E1A4310F5A}"/>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A874EF84-BEC3-42C0-A105-1319321FD71D}"/>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9BC6329C-8761-434E-B49D-AB0491CFFC4D}"/>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2B2A3273-387C-4A06-ADE9-CDE9756BC3F4}"/>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84C00CD3-54E3-422E-969B-55C451AFA41D}"/>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C7A5F218-54B2-4F34-9B2B-972639F32669}"/>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6" name="テキスト ボックス 795">
          <a:extLst>
            <a:ext uri="{FF2B5EF4-FFF2-40B4-BE49-F238E27FC236}">
              <a16:creationId xmlns:a16="http://schemas.microsoft.com/office/drawing/2014/main" id="{0F6DE143-D92A-4EED-AA26-45F3D200D2DD}"/>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7" name="直線コネクタ 796">
          <a:extLst>
            <a:ext uri="{FF2B5EF4-FFF2-40B4-BE49-F238E27FC236}">
              <a16:creationId xmlns:a16="http://schemas.microsoft.com/office/drawing/2014/main" id="{27CC84FC-16EE-4A6C-A1C4-B70A90F874D3}"/>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8" name="テキスト ボックス 797">
          <a:extLst>
            <a:ext uri="{FF2B5EF4-FFF2-40B4-BE49-F238E27FC236}">
              <a16:creationId xmlns:a16="http://schemas.microsoft.com/office/drawing/2014/main" id="{4A17043E-F4F3-4AD6-809B-A00427174CFF}"/>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9" name="直線コネクタ 798">
          <a:extLst>
            <a:ext uri="{FF2B5EF4-FFF2-40B4-BE49-F238E27FC236}">
              <a16:creationId xmlns:a16="http://schemas.microsoft.com/office/drawing/2014/main" id="{FAAA8AE4-0F7E-47F3-8872-B3FA63B4AA0D}"/>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0" name="テキスト ボックス 799">
          <a:extLst>
            <a:ext uri="{FF2B5EF4-FFF2-40B4-BE49-F238E27FC236}">
              <a16:creationId xmlns:a16="http://schemas.microsoft.com/office/drawing/2014/main" id="{FC11020A-C049-4F0F-8A54-FA9315F6AC7C}"/>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1" name="直線コネクタ 800">
          <a:extLst>
            <a:ext uri="{FF2B5EF4-FFF2-40B4-BE49-F238E27FC236}">
              <a16:creationId xmlns:a16="http://schemas.microsoft.com/office/drawing/2014/main" id="{24C1EFB8-09D0-42B5-B269-C45CF56947FF}"/>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2" name="テキスト ボックス 801">
          <a:extLst>
            <a:ext uri="{FF2B5EF4-FFF2-40B4-BE49-F238E27FC236}">
              <a16:creationId xmlns:a16="http://schemas.microsoft.com/office/drawing/2014/main" id="{6156B23B-8C9F-4C52-914C-1BF3AB397D1F}"/>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3" name="直線コネクタ 802">
          <a:extLst>
            <a:ext uri="{FF2B5EF4-FFF2-40B4-BE49-F238E27FC236}">
              <a16:creationId xmlns:a16="http://schemas.microsoft.com/office/drawing/2014/main" id="{43F2FD46-7267-4355-9D6E-11B73EB5E388}"/>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4" name="テキスト ボックス 803">
          <a:extLst>
            <a:ext uri="{FF2B5EF4-FFF2-40B4-BE49-F238E27FC236}">
              <a16:creationId xmlns:a16="http://schemas.microsoft.com/office/drawing/2014/main" id="{0CF563D4-65D6-4AD3-8C68-D37F3D22C829}"/>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5" name="直線コネクタ 804">
          <a:extLst>
            <a:ext uri="{FF2B5EF4-FFF2-40B4-BE49-F238E27FC236}">
              <a16:creationId xmlns:a16="http://schemas.microsoft.com/office/drawing/2014/main" id="{4DE958B9-4AA1-40CE-87CB-057F8FEA01D0}"/>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6" name="テキスト ボックス 805">
          <a:extLst>
            <a:ext uri="{FF2B5EF4-FFF2-40B4-BE49-F238E27FC236}">
              <a16:creationId xmlns:a16="http://schemas.microsoft.com/office/drawing/2014/main" id="{DBF73DE3-5DAE-4E99-8C2C-12401B87A313}"/>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7" name="直線コネクタ 806">
          <a:extLst>
            <a:ext uri="{FF2B5EF4-FFF2-40B4-BE49-F238E27FC236}">
              <a16:creationId xmlns:a16="http://schemas.microsoft.com/office/drawing/2014/main" id="{1D14C427-5BC2-4EFC-8166-A6AFF31D8B72}"/>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8" name="テキスト ボックス 807">
          <a:extLst>
            <a:ext uri="{FF2B5EF4-FFF2-40B4-BE49-F238E27FC236}">
              <a16:creationId xmlns:a16="http://schemas.microsoft.com/office/drawing/2014/main" id="{214EFA69-566A-43F7-B05F-A170A7A5BF97}"/>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9" name="【消防施設】&#10;一人当たり面積グラフ枠">
          <a:extLst>
            <a:ext uri="{FF2B5EF4-FFF2-40B4-BE49-F238E27FC236}">
              <a16:creationId xmlns:a16="http://schemas.microsoft.com/office/drawing/2014/main" id="{5E0FC1DD-749A-4D65-8339-A0BC98113B48}"/>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10" name="直線コネクタ 809">
          <a:extLst>
            <a:ext uri="{FF2B5EF4-FFF2-40B4-BE49-F238E27FC236}">
              <a16:creationId xmlns:a16="http://schemas.microsoft.com/office/drawing/2014/main" id="{14B87B52-4340-443F-8F0A-F9926D5FE57E}"/>
            </a:ext>
          </a:extLst>
        </xdr:cNvPr>
        <xdr:cNvCxnSpPr/>
      </xdr:nvCxnSpPr>
      <xdr:spPr>
        <a:xfrm flipV="1">
          <a:off x="19954239" y="125253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11" name="【消防施設】&#10;一人当たり面積最小値テキスト">
          <a:extLst>
            <a:ext uri="{FF2B5EF4-FFF2-40B4-BE49-F238E27FC236}">
              <a16:creationId xmlns:a16="http://schemas.microsoft.com/office/drawing/2014/main" id="{AFEEE2C2-5C2F-484D-BC94-A67D6219EE2B}"/>
            </a:ext>
          </a:extLst>
        </xdr:cNvPr>
        <xdr:cNvSpPr txBox="1"/>
      </xdr:nvSpPr>
      <xdr:spPr>
        <a:xfrm>
          <a:off x="19992975"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2" name="直線コネクタ 811">
          <a:extLst>
            <a:ext uri="{FF2B5EF4-FFF2-40B4-BE49-F238E27FC236}">
              <a16:creationId xmlns:a16="http://schemas.microsoft.com/office/drawing/2014/main" id="{685E4AD2-BE3B-4611-A865-4BF3326286F0}"/>
            </a:ext>
          </a:extLst>
        </xdr:cNvPr>
        <xdr:cNvCxnSpPr/>
      </xdr:nvCxnSpPr>
      <xdr:spPr>
        <a:xfrm>
          <a:off x="19878675" y="13782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3" name="【消防施設】&#10;一人当たり面積最大値テキスト">
          <a:extLst>
            <a:ext uri="{FF2B5EF4-FFF2-40B4-BE49-F238E27FC236}">
              <a16:creationId xmlns:a16="http://schemas.microsoft.com/office/drawing/2014/main" id="{447526EE-4292-4BFD-9CF2-FCFB56943A7D}"/>
            </a:ext>
          </a:extLst>
        </xdr:cNvPr>
        <xdr:cNvSpPr txBox="1"/>
      </xdr:nvSpPr>
      <xdr:spPr>
        <a:xfrm>
          <a:off x="19992975" y="123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4" name="直線コネクタ 813">
          <a:extLst>
            <a:ext uri="{FF2B5EF4-FFF2-40B4-BE49-F238E27FC236}">
              <a16:creationId xmlns:a16="http://schemas.microsoft.com/office/drawing/2014/main" id="{3CA459E4-41FE-4670-9881-679C3BA3DECE}"/>
            </a:ext>
          </a:extLst>
        </xdr:cNvPr>
        <xdr:cNvCxnSpPr/>
      </xdr:nvCxnSpPr>
      <xdr:spPr>
        <a:xfrm>
          <a:off x="19878675" y="12525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815" name="【消防施設】&#10;一人当たり面積平均値テキスト">
          <a:extLst>
            <a:ext uri="{FF2B5EF4-FFF2-40B4-BE49-F238E27FC236}">
              <a16:creationId xmlns:a16="http://schemas.microsoft.com/office/drawing/2014/main" id="{2E11AB9E-1FCD-4683-B3BB-1CD41458C229}"/>
            </a:ext>
          </a:extLst>
        </xdr:cNvPr>
        <xdr:cNvSpPr txBox="1"/>
      </xdr:nvSpPr>
      <xdr:spPr>
        <a:xfrm>
          <a:off x="19992975" y="13180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6" name="フローチャート: 判断 815">
          <a:extLst>
            <a:ext uri="{FF2B5EF4-FFF2-40B4-BE49-F238E27FC236}">
              <a16:creationId xmlns:a16="http://schemas.microsoft.com/office/drawing/2014/main" id="{99F6AF61-0EF8-415C-A547-958E95B56362}"/>
            </a:ext>
          </a:extLst>
        </xdr:cNvPr>
        <xdr:cNvSpPr/>
      </xdr:nvSpPr>
      <xdr:spPr>
        <a:xfrm>
          <a:off x="19897725" y="132016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817" name="フローチャート: 判断 816">
          <a:extLst>
            <a:ext uri="{FF2B5EF4-FFF2-40B4-BE49-F238E27FC236}">
              <a16:creationId xmlns:a16="http://schemas.microsoft.com/office/drawing/2014/main" id="{6B605374-695F-4394-AE3E-6A8E9C4AE500}"/>
            </a:ext>
          </a:extLst>
        </xdr:cNvPr>
        <xdr:cNvSpPr/>
      </xdr:nvSpPr>
      <xdr:spPr>
        <a:xfrm>
          <a:off x="19154775" y="132016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8" name="フローチャート: 判断 817">
          <a:extLst>
            <a:ext uri="{FF2B5EF4-FFF2-40B4-BE49-F238E27FC236}">
              <a16:creationId xmlns:a16="http://schemas.microsoft.com/office/drawing/2014/main" id="{2810D674-EDFE-46E1-81EB-1C901511EE08}"/>
            </a:ext>
          </a:extLst>
        </xdr:cNvPr>
        <xdr:cNvSpPr/>
      </xdr:nvSpPr>
      <xdr:spPr>
        <a:xfrm>
          <a:off x="18345150" y="132397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19" name="フローチャート: 判断 818">
          <a:extLst>
            <a:ext uri="{FF2B5EF4-FFF2-40B4-BE49-F238E27FC236}">
              <a16:creationId xmlns:a16="http://schemas.microsoft.com/office/drawing/2014/main" id="{9B2BA7F1-2049-448E-8ADB-8C27F345874E}"/>
            </a:ext>
          </a:extLst>
        </xdr:cNvPr>
        <xdr:cNvSpPr/>
      </xdr:nvSpPr>
      <xdr:spPr>
        <a:xfrm>
          <a:off x="17554575" y="132397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82550</xdr:rowOff>
    </xdr:from>
    <xdr:to>
      <xdr:col>98</xdr:col>
      <xdr:colOff>38100</xdr:colOff>
      <xdr:row>82</xdr:row>
      <xdr:rowOff>12700</xdr:rowOff>
    </xdr:to>
    <xdr:sp macro="" textlink="">
      <xdr:nvSpPr>
        <xdr:cNvPr id="820" name="フローチャート: 判断 819">
          <a:extLst>
            <a:ext uri="{FF2B5EF4-FFF2-40B4-BE49-F238E27FC236}">
              <a16:creationId xmlns:a16="http://schemas.microsoft.com/office/drawing/2014/main" id="{2C7E58F9-2E4C-4060-B548-2EC30D2FA956}"/>
            </a:ext>
          </a:extLst>
        </xdr:cNvPr>
        <xdr:cNvSpPr/>
      </xdr:nvSpPr>
      <xdr:spPr>
        <a:xfrm>
          <a:off x="16754475" y="132016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237DE96F-7A5E-43C6-8A54-E737AEDEBD41}"/>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9F9F0977-8049-47AD-8DEF-BC9F4A692A8A}"/>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B9487CD3-795A-40C7-AF2F-038ABA317528}"/>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C4D3CD49-72BA-4EC9-94DF-5A70BE592CBB}"/>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2DA112FD-AC5E-4B66-8C90-C5C1AEFBBFE1}"/>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44450</xdr:rowOff>
    </xdr:from>
    <xdr:to>
      <xdr:col>116</xdr:col>
      <xdr:colOff>114300</xdr:colOff>
      <xdr:row>79</xdr:row>
      <xdr:rowOff>146050</xdr:rowOff>
    </xdr:to>
    <xdr:sp macro="" textlink="">
      <xdr:nvSpPr>
        <xdr:cNvPr id="826" name="楕円 825">
          <a:extLst>
            <a:ext uri="{FF2B5EF4-FFF2-40B4-BE49-F238E27FC236}">
              <a16:creationId xmlns:a16="http://schemas.microsoft.com/office/drawing/2014/main" id="{77EBD90D-5EC7-44A8-96A3-DF7C00156E19}"/>
            </a:ext>
          </a:extLst>
        </xdr:cNvPr>
        <xdr:cNvSpPr/>
      </xdr:nvSpPr>
      <xdr:spPr>
        <a:xfrm>
          <a:off x="19897725" y="12839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67327</xdr:rowOff>
    </xdr:from>
    <xdr:ext cx="469744" cy="259045"/>
    <xdr:sp macro="" textlink="">
      <xdr:nvSpPr>
        <xdr:cNvPr id="827" name="【消防施設】&#10;一人当たり面積該当値テキスト">
          <a:extLst>
            <a:ext uri="{FF2B5EF4-FFF2-40B4-BE49-F238E27FC236}">
              <a16:creationId xmlns:a16="http://schemas.microsoft.com/office/drawing/2014/main" id="{F6E2CA7A-37C5-433B-9EBC-36727954796D}"/>
            </a:ext>
          </a:extLst>
        </xdr:cNvPr>
        <xdr:cNvSpPr txBox="1"/>
      </xdr:nvSpPr>
      <xdr:spPr>
        <a:xfrm>
          <a:off x="19992975" y="126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120650</xdr:rowOff>
    </xdr:from>
    <xdr:to>
      <xdr:col>112</xdr:col>
      <xdr:colOff>38100</xdr:colOff>
      <xdr:row>80</xdr:row>
      <xdr:rowOff>50800</xdr:rowOff>
    </xdr:to>
    <xdr:sp macro="" textlink="">
      <xdr:nvSpPr>
        <xdr:cNvPr id="828" name="楕円 827">
          <a:extLst>
            <a:ext uri="{FF2B5EF4-FFF2-40B4-BE49-F238E27FC236}">
              <a16:creationId xmlns:a16="http://schemas.microsoft.com/office/drawing/2014/main" id="{58CAC537-B0B7-4D00-AD37-E458FA0A07E3}"/>
            </a:ext>
          </a:extLst>
        </xdr:cNvPr>
        <xdr:cNvSpPr/>
      </xdr:nvSpPr>
      <xdr:spPr>
        <a:xfrm>
          <a:off x="19154775" y="129159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95250</xdr:rowOff>
    </xdr:from>
    <xdr:to>
      <xdr:col>116</xdr:col>
      <xdr:colOff>63500</xdr:colOff>
      <xdr:row>80</xdr:row>
      <xdr:rowOff>0</xdr:rowOff>
    </xdr:to>
    <xdr:cxnSp macro="">
      <xdr:nvCxnSpPr>
        <xdr:cNvPr id="829" name="直線コネクタ 828">
          <a:extLst>
            <a:ext uri="{FF2B5EF4-FFF2-40B4-BE49-F238E27FC236}">
              <a16:creationId xmlns:a16="http://schemas.microsoft.com/office/drawing/2014/main" id="{6707D1A7-1510-49DB-8970-0E8FB786872F}"/>
            </a:ext>
          </a:extLst>
        </xdr:cNvPr>
        <xdr:cNvCxnSpPr/>
      </xdr:nvCxnSpPr>
      <xdr:spPr>
        <a:xfrm flipV="1">
          <a:off x="19202400" y="12887325"/>
          <a:ext cx="75247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120650</xdr:rowOff>
    </xdr:from>
    <xdr:to>
      <xdr:col>107</xdr:col>
      <xdr:colOff>101600</xdr:colOff>
      <xdr:row>80</xdr:row>
      <xdr:rowOff>50800</xdr:rowOff>
    </xdr:to>
    <xdr:sp macro="" textlink="">
      <xdr:nvSpPr>
        <xdr:cNvPr id="830" name="楕円 829">
          <a:extLst>
            <a:ext uri="{FF2B5EF4-FFF2-40B4-BE49-F238E27FC236}">
              <a16:creationId xmlns:a16="http://schemas.microsoft.com/office/drawing/2014/main" id="{B6404E0B-1CC8-44B9-BD75-15D6F8D0B0E4}"/>
            </a:ext>
          </a:extLst>
        </xdr:cNvPr>
        <xdr:cNvSpPr/>
      </xdr:nvSpPr>
      <xdr:spPr>
        <a:xfrm>
          <a:off x="18345150" y="129159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0</xdr:rowOff>
    </xdr:from>
    <xdr:to>
      <xdr:col>111</xdr:col>
      <xdr:colOff>177800</xdr:colOff>
      <xdr:row>80</xdr:row>
      <xdr:rowOff>0</xdr:rowOff>
    </xdr:to>
    <xdr:cxnSp macro="">
      <xdr:nvCxnSpPr>
        <xdr:cNvPr id="831" name="直線コネクタ 830">
          <a:extLst>
            <a:ext uri="{FF2B5EF4-FFF2-40B4-BE49-F238E27FC236}">
              <a16:creationId xmlns:a16="http://schemas.microsoft.com/office/drawing/2014/main" id="{322BD019-1E3D-4F55-991D-878C4EC96E1F}"/>
            </a:ext>
          </a:extLst>
        </xdr:cNvPr>
        <xdr:cNvCxnSpPr/>
      </xdr:nvCxnSpPr>
      <xdr:spPr>
        <a:xfrm>
          <a:off x="18392775" y="129540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120650</xdr:rowOff>
    </xdr:from>
    <xdr:to>
      <xdr:col>102</xdr:col>
      <xdr:colOff>165100</xdr:colOff>
      <xdr:row>80</xdr:row>
      <xdr:rowOff>50800</xdr:rowOff>
    </xdr:to>
    <xdr:sp macro="" textlink="">
      <xdr:nvSpPr>
        <xdr:cNvPr id="832" name="楕円 831">
          <a:extLst>
            <a:ext uri="{FF2B5EF4-FFF2-40B4-BE49-F238E27FC236}">
              <a16:creationId xmlns:a16="http://schemas.microsoft.com/office/drawing/2014/main" id="{6FDEB5E9-D050-4188-8781-B7A79CF49B15}"/>
            </a:ext>
          </a:extLst>
        </xdr:cNvPr>
        <xdr:cNvSpPr/>
      </xdr:nvSpPr>
      <xdr:spPr>
        <a:xfrm>
          <a:off x="17554575" y="129159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0</xdr:rowOff>
    </xdr:from>
    <xdr:to>
      <xdr:col>107</xdr:col>
      <xdr:colOff>50800</xdr:colOff>
      <xdr:row>80</xdr:row>
      <xdr:rowOff>0</xdr:rowOff>
    </xdr:to>
    <xdr:cxnSp macro="">
      <xdr:nvCxnSpPr>
        <xdr:cNvPr id="833" name="直線コネクタ 832">
          <a:extLst>
            <a:ext uri="{FF2B5EF4-FFF2-40B4-BE49-F238E27FC236}">
              <a16:creationId xmlns:a16="http://schemas.microsoft.com/office/drawing/2014/main" id="{B9395973-EAB8-4107-AC6D-31DCFE2E0166}"/>
            </a:ext>
          </a:extLst>
        </xdr:cNvPr>
        <xdr:cNvCxnSpPr/>
      </xdr:nvCxnSpPr>
      <xdr:spPr>
        <a:xfrm>
          <a:off x="17602200" y="129540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101600</xdr:rowOff>
    </xdr:from>
    <xdr:to>
      <xdr:col>98</xdr:col>
      <xdr:colOff>38100</xdr:colOff>
      <xdr:row>79</xdr:row>
      <xdr:rowOff>31750</xdr:rowOff>
    </xdr:to>
    <xdr:sp macro="" textlink="">
      <xdr:nvSpPr>
        <xdr:cNvPr id="834" name="楕円 833">
          <a:extLst>
            <a:ext uri="{FF2B5EF4-FFF2-40B4-BE49-F238E27FC236}">
              <a16:creationId xmlns:a16="http://schemas.microsoft.com/office/drawing/2014/main" id="{28F85FD5-1AC7-47B0-A96F-31BD6F00649A}"/>
            </a:ext>
          </a:extLst>
        </xdr:cNvPr>
        <xdr:cNvSpPr/>
      </xdr:nvSpPr>
      <xdr:spPr>
        <a:xfrm>
          <a:off x="16754475" y="127349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152400</xdr:rowOff>
    </xdr:from>
    <xdr:to>
      <xdr:col>102</xdr:col>
      <xdr:colOff>114300</xdr:colOff>
      <xdr:row>80</xdr:row>
      <xdr:rowOff>0</xdr:rowOff>
    </xdr:to>
    <xdr:cxnSp macro="">
      <xdr:nvCxnSpPr>
        <xdr:cNvPr id="835" name="直線コネクタ 834">
          <a:extLst>
            <a:ext uri="{FF2B5EF4-FFF2-40B4-BE49-F238E27FC236}">
              <a16:creationId xmlns:a16="http://schemas.microsoft.com/office/drawing/2014/main" id="{10D5C990-8753-4D47-8385-DA6A1C6C0915}"/>
            </a:ext>
          </a:extLst>
        </xdr:cNvPr>
        <xdr:cNvCxnSpPr/>
      </xdr:nvCxnSpPr>
      <xdr:spPr>
        <a:xfrm>
          <a:off x="16802100" y="12782550"/>
          <a:ext cx="8001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836" name="n_1aveValue【消防施設】&#10;一人当たり面積">
          <a:extLst>
            <a:ext uri="{FF2B5EF4-FFF2-40B4-BE49-F238E27FC236}">
              <a16:creationId xmlns:a16="http://schemas.microsoft.com/office/drawing/2014/main" id="{7A25E89B-734F-4243-8ABF-F34A02AEE6E5}"/>
            </a:ext>
          </a:extLst>
        </xdr:cNvPr>
        <xdr:cNvSpPr txBox="1"/>
      </xdr:nvSpPr>
      <xdr:spPr>
        <a:xfrm>
          <a:off x="18983402" y="132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41927</xdr:rowOff>
    </xdr:from>
    <xdr:ext cx="469744" cy="259045"/>
    <xdr:sp macro="" textlink="">
      <xdr:nvSpPr>
        <xdr:cNvPr id="837" name="n_2aveValue【消防施設】&#10;一人当たり面積">
          <a:extLst>
            <a:ext uri="{FF2B5EF4-FFF2-40B4-BE49-F238E27FC236}">
              <a16:creationId xmlns:a16="http://schemas.microsoft.com/office/drawing/2014/main" id="{2C88A5DF-2DF8-4AE0-89E5-73BA6DD84F09}"/>
            </a:ext>
          </a:extLst>
        </xdr:cNvPr>
        <xdr:cNvSpPr txBox="1"/>
      </xdr:nvSpPr>
      <xdr:spPr>
        <a:xfrm>
          <a:off x="18183302" y="133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41927</xdr:rowOff>
    </xdr:from>
    <xdr:ext cx="469744" cy="259045"/>
    <xdr:sp macro="" textlink="">
      <xdr:nvSpPr>
        <xdr:cNvPr id="838" name="n_3aveValue【消防施設】&#10;一人当たり面積">
          <a:extLst>
            <a:ext uri="{FF2B5EF4-FFF2-40B4-BE49-F238E27FC236}">
              <a16:creationId xmlns:a16="http://schemas.microsoft.com/office/drawing/2014/main" id="{D64D8871-B5F4-4796-9CAB-612F3CC06EF6}"/>
            </a:ext>
          </a:extLst>
        </xdr:cNvPr>
        <xdr:cNvSpPr txBox="1"/>
      </xdr:nvSpPr>
      <xdr:spPr>
        <a:xfrm>
          <a:off x="17383202" y="133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3827</xdr:rowOff>
    </xdr:from>
    <xdr:ext cx="469744" cy="259045"/>
    <xdr:sp macro="" textlink="">
      <xdr:nvSpPr>
        <xdr:cNvPr id="839" name="n_4aveValue【消防施設】&#10;一人当たり面積">
          <a:extLst>
            <a:ext uri="{FF2B5EF4-FFF2-40B4-BE49-F238E27FC236}">
              <a16:creationId xmlns:a16="http://schemas.microsoft.com/office/drawing/2014/main" id="{5A335E03-3CB9-4578-9F24-45F6B57DEEF3}"/>
            </a:ext>
          </a:extLst>
        </xdr:cNvPr>
        <xdr:cNvSpPr txBox="1"/>
      </xdr:nvSpPr>
      <xdr:spPr>
        <a:xfrm>
          <a:off x="16592627" y="132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67327</xdr:rowOff>
    </xdr:from>
    <xdr:ext cx="469744" cy="259045"/>
    <xdr:sp macro="" textlink="">
      <xdr:nvSpPr>
        <xdr:cNvPr id="840" name="n_1mainValue【消防施設】&#10;一人当たり面積">
          <a:extLst>
            <a:ext uri="{FF2B5EF4-FFF2-40B4-BE49-F238E27FC236}">
              <a16:creationId xmlns:a16="http://schemas.microsoft.com/office/drawing/2014/main" id="{C7BC901B-BF15-4360-BD19-9ABF5BD4EA22}"/>
            </a:ext>
          </a:extLst>
        </xdr:cNvPr>
        <xdr:cNvSpPr txBox="1"/>
      </xdr:nvSpPr>
      <xdr:spPr>
        <a:xfrm>
          <a:off x="18983402" y="126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67327</xdr:rowOff>
    </xdr:from>
    <xdr:ext cx="469744" cy="259045"/>
    <xdr:sp macro="" textlink="">
      <xdr:nvSpPr>
        <xdr:cNvPr id="841" name="n_2mainValue【消防施設】&#10;一人当たり面積">
          <a:extLst>
            <a:ext uri="{FF2B5EF4-FFF2-40B4-BE49-F238E27FC236}">
              <a16:creationId xmlns:a16="http://schemas.microsoft.com/office/drawing/2014/main" id="{F38A61A2-73C4-43EA-BCA3-CD2F54E11B22}"/>
            </a:ext>
          </a:extLst>
        </xdr:cNvPr>
        <xdr:cNvSpPr txBox="1"/>
      </xdr:nvSpPr>
      <xdr:spPr>
        <a:xfrm>
          <a:off x="18183302" y="126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67327</xdr:rowOff>
    </xdr:from>
    <xdr:ext cx="469744" cy="259045"/>
    <xdr:sp macro="" textlink="">
      <xdr:nvSpPr>
        <xdr:cNvPr id="842" name="n_3mainValue【消防施設】&#10;一人当たり面積">
          <a:extLst>
            <a:ext uri="{FF2B5EF4-FFF2-40B4-BE49-F238E27FC236}">
              <a16:creationId xmlns:a16="http://schemas.microsoft.com/office/drawing/2014/main" id="{614A4FB8-48B1-4AEC-8AAE-22C4A1E8EF66}"/>
            </a:ext>
          </a:extLst>
        </xdr:cNvPr>
        <xdr:cNvSpPr txBox="1"/>
      </xdr:nvSpPr>
      <xdr:spPr>
        <a:xfrm>
          <a:off x="17383202" y="126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48277</xdr:rowOff>
    </xdr:from>
    <xdr:ext cx="469744" cy="259045"/>
    <xdr:sp macro="" textlink="">
      <xdr:nvSpPr>
        <xdr:cNvPr id="843" name="n_4mainValue【消防施設】&#10;一人当たり面積">
          <a:extLst>
            <a:ext uri="{FF2B5EF4-FFF2-40B4-BE49-F238E27FC236}">
              <a16:creationId xmlns:a16="http://schemas.microsoft.com/office/drawing/2014/main" id="{CF386749-7308-4E34-A60E-84D36C79BE4B}"/>
            </a:ext>
          </a:extLst>
        </xdr:cNvPr>
        <xdr:cNvSpPr txBox="1"/>
      </xdr:nvSpPr>
      <xdr:spPr>
        <a:xfrm>
          <a:off x="16592627" y="1251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4" name="正方形/長方形 843">
          <a:extLst>
            <a:ext uri="{FF2B5EF4-FFF2-40B4-BE49-F238E27FC236}">
              <a16:creationId xmlns:a16="http://schemas.microsoft.com/office/drawing/2014/main" id="{4DC31EA2-FB04-449D-B8FA-CF2BFBAFB223}"/>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5" name="正方形/長方形 844">
          <a:extLst>
            <a:ext uri="{FF2B5EF4-FFF2-40B4-BE49-F238E27FC236}">
              <a16:creationId xmlns:a16="http://schemas.microsoft.com/office/drawing/2014/main" id="{3088E531-4F57-42D1-8D8B-44FF89E78E25}"/>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6" name="正方形/長方形 845">
          <a:extLst>
            <a:ext uri="{FF2B5EF4-FFF2-40B4-BE49-F238E27FC236}">
              <a16:creationId xmlns:a16="http://schemas.microsoft.com/office/drawing/2014/main" id="{5BF60BE8-FE35-4287-BEA4-071CA7F528DF}"/>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7" name="正方形/長方形 846">
          <a:extLst>
            <a:ext uri="{FF2B5EF4-FFF2-40B4-BE49-F238E27FC236}">
              <a16:creationId xmlns:a16="http://schemas.microsoft.com/office/drawing/2014/main" id="{428321D6-35D6-4080-A990-26EADB901006}"/>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8" name="正方形/長方形 847">
          <a:extLst>
            <a:ext uri="{FF2B5EF4-FFF2-40B4-BE49-F238E27FC236}">
              <a16:creationId xmlns:a16="http://schemas.microsoft.com/office/drawing/2014/main" id="{0BCD48C0-5872-4699-84D7-5A156A257668}"/>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9" name="正方形/長方形 848">
          <a:extLst>
            <a:ext uri="{FF2B5EF4-FFF2-40B4-BE49-F238E27FC236}">
              <a16:creationId xmlns:a16="http://schemas.microsoft.com/office/drawing/2014/main" id="{945D260D-6C3F-4844-A447-F1374853BB97}"/>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0" name="正方形/長方形 849">
          <a:extLst>
            <a:ext uri="{FF2B5EF4-FFF2-40B4-BE49-F238E27FC236}">
              <a16:creationId xmlns:a16="http://schemas.microsoft.com/office/drawing/2014/main" id="{1D241646-459A-4851-B9E3-368F8D25FC53}"/>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正方形/長方形 850">
          <a:extLst>
            <a:ext uri="{FF2B5EF4-FFF2-40B4-BE49-F238E27FC236}">
              <a16:creationId xmlns:a16="http://schemas.microsoft.com/office/drawing/2014/main" id="{02EA3D66-BA4F-4D25-A6A1-EFE42482576F}"/>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2" name="テキスト ボックス 851">
          <a:extLst>
            <a:ext uri="{FF2B5EF4-FFF2-40B4-BE49-F238E27FC236}">
              <a16:creationId xmlns:a16="http://schemas.microsoft.com/office/drawing/2014/main" id="{0873BC6B-F682-475C-8A80-33C02D721F3F}"/>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3" name="直線コネクタ 852">
          <a:extLst>
            <a:ext uri="{FF2B5EF4-FFF2-40B4-BE49-F238E27FC236}">
              <a16:creationId xmlns:a16="http://schemas.microsoft.com/office/drawing/2014/main" id="{18950371-E769-4CAF-853E-AFA9C40AC2F0}"/>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4" name="テキスト ボックス 853">
          <a:extLst>
            <a:ext uri="{FF2B5EF4-FFF2-40B4-BE49-F238E27FC236}">
              <a16:creationId xmlns:a16="http://schemas.microsoft.com/office/drawing/2014/main" id="{0C4D90C0-078E-43CE-83B2-B867E55F34C8}"/>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5" name="直線コネクタ 854">
          <a:extLst>
            <a:ext uri="{FF2B5EF4-FFF2-40B4-BE49-F238E27FC236}">
              <a16:creationId xmlns:a16="http://schemas.microsoft.com/office/drawing/2014/main" id="{6076ED82-7F6B-43E4-9491-E140CC4743CC}"/>
            </a:ext>
          </a:extLst>
        </xdr:cNvPr>
        <xdr:cNvCxnSpPr/>
      </xdr:nvCxnSpPr>
      <xdr:spPr>
        <a:xfrm>
          <a:off x="11210925" y="1768520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6" name="テキスト ボックス 855">
          <a:extLst>
            <a:ext uri="{FF2B5EF4-FFF2-40B4-BE49-F238E27FC236}">
              <a16:creationId xmlns:a16="http://schemas.microsoft.com/office/drawing/2014/main" id="{A5399F1C-431F-4B65-B849-6940ECF00C5B}"/>
            </a:ext>
          </a:extLst>
        </xdr:cNvPr>
        <xdr:cNvSpPr txBox="1"/>
      </xdr:nvSpPr>
      <xdr:spPr>
        <a:xfrm>
          <a:off x="10845966"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7" name="直線コネクタ 856">
          <a:extLst>
            <a:ext uri="{FF2B5EF4-FFF2-40B4-BE49-F238E27FC236}">
              <a16:creationId xmlns:a16="http://schemas.microsoft.com/office/drawing/2014/main" id="{6872FDD2-F97E-4794-A81F-DCD357A25546}"/>
            </a:ext>
          </a:extLst>
        </xdr:cNvPr>
        <xdr:cNvCxnSpPr/>
      </xdr:nvCxnSpPr>
      <xdr:spPr>
        <a:xfrm>
          <a:off x="11210925" y="173745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8" name="テキスト ボックス 857">
          <a:extLst>
            <a:ext uri="{FF2B5EF4-FFF2-40B4-BE49-F238E27FC236}">
              <a16:creationId xmlns:a16="http://schemas.microsoft.com/office/drawing/2014/main" id="{EA06AB15-CC4F-45E1-88B2-DE6F9BD95275}"/>
            </a:ext>
          </a:extLst>
        </xdr:cNvPr>
        <xdr:cNvSpPr txBox="1"/>
      </xdr:nvSpPr>
      <xdr:spPr>
        <a:xfrm>
          <a:off x="10845966"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9" name="直線コネクタ 858">
          <a:extLst>
            <a:ext uri="{FF2B5EF4-FFF2-40B4-BE49-F238E27FC236}">
              <a16:creationId xmlns:a16="http://schemas.microsoft.com/office/drawing/2014/main" id="{84F85039-74D4-43B2-9453-C76F1B733BF3}"/>
            </a:ext>
          </a:extLst>
        </xdr:cNvPr>
        <xdr:cNvCxnSpPr/>
      </xdr:nvCxnSpPr>
      <xdr:spPr>
        <a:xfrm>
          <a:off x="11210925" y="1706698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0" name="テキスト ボックス 859">
          <a:extLst>
            <a:ext uri="{FF2B5EF4-FFF2-40B4-BE49-F238E27FC236}">
              <a16:creationId xmlns:a16="http://schemas.microsoft.com/office/drawing/2014/main" id="{2EF43717-D7CA-4566-8BCC-D9F8D41DA0A5}"/>
            </a:ext>
          </a:extLst>
        </xdr:cNvPr>
        <xdr:cNvSpPr txBox="1"/>
      </xdr:nvSpPr>
      <xdr:spPr>
        <a:xfrm>
          <a:off x="10845966"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1" name="直線コネクタ 860">
          <a:extLst>
            <a:ext uri="{FF2B5EF4-FFF2-40B4-BE49-F238E27FC236}">
              <a16:creationId xmlns:a16="http://schemas.microsoft.com/office/drawing/2014/main" id="{02FA459F-74A9-41DA-892C-3D2D3C2D63AF}"/>
            </a:ext>
          </a:extLst>
        </xdr:cNvPr>
        <xdr:cNvCxnSpPr/>
      </xdr:nvCxnSpPr>
      <xdr:spPr>
        <a:xfrm>
          <a:off x="11210925" y="167658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2" name="テキスト ボックス 861">
          <a:extLst>
            <a:ext uri="{FF2B5EF4-FFF2-40B4-BE49-F238E27FC236}">
              <a16:creationId xmlns:a16="http://schemas.microsoft.com/office/drawing/2014/main" id="{E8D2074C-D98C-4EE1-B131-8A587D274D5E}"/>
            </a:ext>
          </a:extLst>
        </xdr:cNvPr>
        <xdr:cNvSpPr txBox="1"/>
      </xdr:nvSpPr>
      <xdr:spPr>
        <a:xfrm>
          <a:off x="10845966"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3" name="直線コネクタ 862">
          <a:extLst>
            <a:ext uri="{FF2B5EF4-FFF2-40B4-BE49-F238E27FC236}">
              <a16:creationId xmlns:a16="http://schemas.microsoft.com/office/drawing/2014/main" id="{32748C09-F312-4E71-AF6A-CB515101877A}"/>
            </a:ext>
          </a:extLst>
        </xdr:cNvPr>
        <xdr:cNvCxnSpPr/>
      </xdr:nvCxnSpPr>
      <xdr:spPr>
        <a:xfrm>
          <a:off x="11210925" y="164582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4" name="テキスト ボックス 863">
          <a:extLst>
            <a:ext uri="{FF2B5EF4-FFF2-40B4-BE49-F238E27FC236}">
              <a16:creationId xmlns:a16="http://schemas.microsoft.com/office/drawing/2014/main" id="{37974FA9-1147-49E0-94E9-5E968FB0C0A4}"/>
            </a:ext>
          </a:extLst>
        </xdr:cNvPr>
        <xdr:cNvSpPr txBox="1"/>
      </xdr:nvSpPr>
      <xdr:spPr>
        <a:xfrm>
          <a:off x="10845966"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5" name="直線コネクタ 864">
          <a:extLst>
            <a:ext uri="{FF2B5EF4-FFF2-40B4-BE49-F238E27FC236}">
              <a16:creationId xmlns:a16="http://schemas.microsoft.com/office/drawing/2014/main" id="{33D1CA0B-E481-4FE7-8BA1-58083171B854}"/>
            </a:ext>
          </a:extLst>
        </xdr:cNvPr>
        <xdr:cNvCxnSpPr/>
      </xdr:nvCxnSpPr>
      <xdr:spPr>
        <a:xfrm>
          <a:off x="11210925" y="1614759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6" name="テキスト ボックス 865">
          <a:extLst>
            <a:ext uri="{FF2B5EF4-FFF2-40B4-BE49-F238E27FC236}">
              <a16:creationId xmlns:a16="http://schemas.microsoft.com/office/drawing/2014/main" id="{6EA050F4-9EB4-4435-9189-ADDD2BEA9720}"/>
            </a:ext>
          </a:extLst>
        </xdr:cNvPr>
        <xdr:cNvSpPr txBox="1"/>
      </xdr:nvSpPr>
      <xdr:spPr>
        <a:xfrm>
          <a:off x="10845966"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a:extLst>
            <a:ext uri="{FF2B5EF4-FFF2-40B4-BE49-F238E27FC236}">
              <a16:creationId xmlns:a16="http://schemas.microsoft.com/office/drawing/2014/main" id="{982B782A-D584-49CA-9D61-B87B754E1BCA}"/>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8" name="テキスト ボックス 867">
          <a:extLst>
            <a:ext uri="{FF2B5EF4-FFF2-40B4-BE49-F238E27FC236}">
              <a16:creationId xmlns:a16="http://schemas.microsoft.com/office/drawing/2014/main" id="{698ABC4F-7F57-41CF-AD23-E7001BE96BD0}"/>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D2E0C144-CCF4-41DB-861B-78F231045A45}"/>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109</xdr:row>
      <xdr:rowOff>48442</xdr:rowOff>
    </xdr:to>
    <xdr:cxnSp macro="">
      <xdr:nvCxnSpPr>
        <xdr:cNvPr id="870" name="直線コネクタ 869">
          <a:extLst>
            <a:ext uri="{FF2B5EF4-FFF2-40B4-BE49-F238E27FC236}">
              <a16:creationId xmlns:a16="http://schemas.microsoft.com/office/drawing/2014/main" id="{3F6F0AC4-B6AD-4BA0-AE1E-66DCF387DBBF}"/>
            </a:ext>
          </a:extLst>
        </xdr:cNvPr>
        <xdr:cNvCxnSpPr/>
      </xdr:nvCxnSpPr>
      <xdr:spPr>
        <a:xfrm flipV="1">
          <a:off x="14696439" y="16356964"/>
          <a:ext cx="0" cy="1338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52269</xdr:rowOff>
    </xdr:from>
    <xdr:ext cx="405111" cy="259045"/>
    <xdr:sp macro="" textlink="">
      <xdr:nvSpPr>
        <xdr:cNvPr id="871" name="【庁舎】&#10;有形固定資産減価償却率最小値テキスト">
          <a:extLst>
            <a:ext uri="{FF2B5EF4-FFF2-40B4-BE49-F238E27FC236}">
              <a16:creationId xmlns:a16="http://schemas.microsoft.com/office/drawing/2014/main" id="{47E883B0-BCF1-4B3A-B55A-22CE269A49FC}"/>
            </a:ext>
          </a:extLst>
        </xdr:cNvPr>
        <xdr:cNvSpPr txBox="1"/>
      </xdr:nvSpPr>
      <xdr:spPr>
        <a:xfrm>
          <a:off x="14735175" y="1769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48442</xdr:rowOff>
    </xdr:from>
    <xdr:to>
      <xdr:col>86</xdr:col>
      <xdr:colOff>25400</xdr:colOff>
      <xdr:row>109</xdr:row>
      <xdr:rowOff>48442</xdr:rowOff>
    </xdr:to>
    <xdr:cxnSp macro="">
      <xdr:nvCxnSpPr>
        <xdr:cNvPr id="872" name="直線コネクタ 871">
          <a:extLst>
            <a:ext uri="{FF2B5EF4-FFF2-40B4-BE49-F238E27FC236}">
              <a16:creationId xmlns:a16="http://schemas.microsoft.com/office/drawing/2014/main" id="{5698B5BC-3217-4B69-9009-8EAC3153F3EF}"/>
            </a:ext>
          </a:extLst>
        </xdr:cNvPr>
        <xdr:cNvCxnSpPr/>
      </xdr:nvCxnSpPr>
      <xdr:spPr>
        <a:xfrm>
          <a:off x="14611350" y="176950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873" name="【庁舎】&#10;有形固定資産減価償却率最大値テキスト">
          <a:extLst>
            <a:ext uri="{FF2B5EF4-FFF2-40B4-BE49-F238E27FC236}">
              <a16:creationId xmlns:a16="http://schemas.microsoft.com/office/drawing/2014/main" id="{928EF9E0-F8B9-4B6C-ACED-F65ABD064990}"/>
            </a:ext>
          </a:extLst>
        </xdr:cNvPr>
        <xdr:cNvSpPr txBox="1"/>
      </xdr:nvSpPr>
      <xdr:spPr>
        <a:xfrm>
          <a:off x="14735175" y="16144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874" name="直線コネクタ 873">
          <a:extLst>
            <a:ext uri="{FF2B5EF4-FFF2-40B4-BE49-F238E27FC236}">
              <a16:creationId xmlns:a16="http://schemas.microsoft.com/office/drawing/2014/main" id="{9BA5EDB3-4AB5-42EF-B4C5-37B60D82AE3B}"/>
            </a:ext>
          </a:extLst>
        </xdr:cNvPr>
        <xdr:cNvCxnSpPr/>
      </xdr:nvCxnSpPr>
      <xdr:spPr>
        <a:xfrm>
          <a:off x="14611350" y="163569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96900</xdr:rowOff>
    </xdr:from>
    <xdr:ext cx="405111" cy="259045"/>
    <xdr:sp macro="" textlink="">
      <xdr:nvSpPr>
        <xdr:cNvPr id="875" name="【庁舎】&#10;有形固定資産減価償却率平均値テキスト">
          <a:extLst>
            <a:ext uri="{FF2B5EF4-FFF2-40B4-BE49-F238E27FC236}">
              <a16:creationId xmlns:a16="http://schemas.microsoft.com/office/drawing/2014/main" id="{E611C2D7-00FB-4432-AB82-C388CDDB7AD9}"/>
            </a:ext>
          </a:extLst>
        </xdr:cNvPr>
        <xdr:cNvSpPr txBox="1"/>
      </xdr:nvSpPr>
      <xdr:spPr>
        <a:xfrm>
          <a:off x="14735175" y="170990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118473</xdr:rowOff>
    </xdr:from>
    <xdr:to>
      <xdr:col>85</xdr:col>
      <xdr:colOff>177800</xdr:colOff>
      <xdr:row>106</xdr:row>
      <xdr:rowOff>48623</xdr:rowOff>
    </xdr:to>
    <xdr:sp macro="" textlink="">
      <xdr:nvSpPr>
        <xdr:cNvPr id="876" name="フローチャート: 判断 875">
          <a:extLst>
            <a:ext uri="{FF2B5EF4-FFF2-40B4-BE49-F238E27FC236}">
              <a16:creationId xmlns:a16="http://schemas.microsoft.com/office/drawing/2014/main" id="{950FC4B3-A3A1-480A-8BA1-2BE8D9059870}"/>
            </a:ext>
          </a:extLst>
        </xdr:cNvPr>
        <xdr:cNvSpPr/>
      </xdr:nvSpPr>
      <xdr:spPr>
        <a:xfrm>
          <a:off x="14649450" y="171237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2539</xdr:rowOff>
    </xdr:from>
    <xdr:to>
      <xdr:col>81</xdr:col>
      <xdr:colOff>101600</xdr:colOff>
      <xdr:row>106</xdr:row>
      <xdr:rowOff>104139</xdr:rowOff>
    </xdr:to>
    <xdr:sp macro="" textlink="">
      <xdr:nvSpPr>
        <xdr:cNvPr id="877" name="フローチャート: 判断 876">
          <a:extLst>
            <a:ext uri="{FF2B5EF4-FFF2-40B4-BE49-F238E27FC236}">
              <a16:creationId xmlns:a16="http://schemas.microsoft.com/office/drawing/2014/main" id="{3C1614ED-1733-4293-8B41-DE228676A67D}"/>
            </a:ext>
          </a:extLst>
        </xdr:cNvPr>
        <xdr:cNvSpPr/>
      </xdr:nvSpPr>
      <xdr:spPr>
        <a:xfrm>
          <a:off x="13887450" y="171665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31931</xdr:rowOff>
    </xdr:from>
    <xdr:to>
      <xdr:col>76</xdr:col>
      <xdr:colOff>165100</xdr:colOff>
      <xdr:row>106</xdr:row>
      <xdr:rowOff>133531</xdr:rowOff>
    </xdr:to>
    <xdr:sp macro="" textlink="">
      <xdr:nvSpPr>
        <xdr:cNvPr id="878" name="フローチャート: 判断 877">
          <a:extLst>
            <a:ext uri="{FF2B5EF4-FFF2-40B4-BE49-F238E27FC236}">
              <a16:creationId xmlns:a16="http://schemas.microsoft.com/office/drawing/2014/main" id="{194DC41E-3A09-420D-A176-8E385547A0E7}"/>
            </a:ext>
          </a:extLst>
        </xdr:cNvPr>
        <xdr:cNvSpPr/>
      </xdr:nvSpPr>
      <xdr:spPr>
        <a:xfrm>
          <a:off x="13096875" y="1719280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879" name="フローチャート: 判断 878">
          <a:extLst>
            <a:ext uri="{FF2B5EF4-FFF2-40B4-BE49-F238E27FC236}">
              <a16:creationId xmlns:a16="http://schemas.microsoft.com/office/drawing/2014/main" id="{A5018BD2-CEAA-4427-8AE6-EF16685040AA}"/>
            </a:ext>
          </a:extLst>
        </xdr:cNvPr>
        <xdr:cNvSpPr/>
      </xdr:nvSpPr>
      <xdr:spPr>
        <a:xfrm>
          <a:off x="12296775" y="1717303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880" name="フローチャート: 判断 879">
          <a:extLst>
            <a:ext uri="{FF2B5EF4-FFF2-40B4-BE49-F238E27FC236}">
              <a16:creationId xmlns:a16="http://schemas.microsoft.com/office/drawing/2014/main" id="{E7E47D6B-A981-4707-AC34-A57469BE5025}"/>
            </a:ext>
          </a:extLst>
        </xdr:cNvPr>
        <xdr:cNvSpPr/>
      </xdr:nvSpPr>
      <xdr:spPr>
        <a:xfrm>
          <a:off x="11487150" y="1712703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F43B5953-CD53-4FFF-A975-D8890F382C17}"/>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9E43B7D3-15A0-4905-9A34-DFF3B17210FE}"/>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43CC5250-624F-4F8B-A8E0-09B6622DE331}"/>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86E109E1-B62F-4457-A0B0-9CFBD163670F}"/>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9E0BB06D-5244-489A-8E37-CF231832E51F}"/>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85816</xdr:rowOff>
    </xdr:from>
    <xdr:to>
      <xdr:col>85</xdr:col>
      <xdr:colOff>177800</xdr:colOff>
      <xdr:row>106</xdr:row>
      <xdr:rowOff>15966</xdr:rowOff>
    </xdr:to>
    <xdr:sp macro="" textlink="">
      <xdr:nvSpPr>
        <xdr:cNvPr id="886" name="楕円 885">
          <a:extLst>
            <a:ext uri="{FF2B5EF4-FFF2-40B4-BE49-F238E27FC236}">
              <a16:creationId xmlns:a16="http://schemas.microsoft.com/office/drawing/2014/main" id="{23E662EC-4248-4354-8E2F-21E7733C839D}"/>
            </a:ext>
          </a:extLst>
        </xdr:cNvPr>
        <xdr:cNvSpPr/>
      </xdr:nvSpPr>
      <xdr:spPr>
        <a:xfrm>
          <a:off x="14649450" y="1708476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108693</xdr:rowOff>
    </xdr:from>
    <xdr:ext cx="405111" cy="259045"/>
    <xdr:sp macro="" textlink="">
      <xdr:nvSpPr>
        <xdr:cNvPr id="887" name="【庁舎】&#10;有形固定資産減価償却率該当値テキスト">
          <a:extLst>
            <a:ext uri="{FF2B5EF4-FFF2-40B4-BE49-F238E27FC236}">
              <a16:creationId xmlns:a16="http://schemas.microsoft.com/office/drawing/2014/main" id="{B18D4A55-27C7-4C27-8ACE-F1FEDFB025B2}"/>
            </a:ext>
          </a:extLst>
        </xdr:cNvPr>
        <xdr:cNvSpPr txBox="1"/>
      </xdr:nvSpPr>
      <xdr:spPr>
        <a:xfrm>
          <a:off x="14735175" y="16945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85816</xdr:rowOff>
    </xdr:from>
    <xdr:to>
      <xdr:col>81</xdr:col>
      <xdr:colOff>101600</xdr:colOff>
      <xdr:row>106</xdr:row>
      <xdr:rowOff>15966</xdr:rowOff>
    </xdr:to>
    <xdr:sp macro="" textlink="">
      <xdr:nvSpPr>
        <xdr:cNvPr id="888" name="楕円 887">
          <a:extLst>
            <a:ext uri="{FF2B5EF4-FFF2-40B4-BE49-F238E27FC236}">
              <a16:creationId xmlns:a16="http://schemas.microsoft.com/office/drawing/2014/main" id="{D4189B65-E6FB-4FBE-AEF0-592E2738B508}"/>
            </a:ext>
          </a:extLst>
        </xdr:cNvPr>
        <xdr:cNvSpPr/>
      </xdr:nvSpPr>
      <xdr:spPr>
        <a:xfrm>
          <a:off x="13887450" y="1708476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136616</xdr:rowOff>
    </xdr:from>
    <xdr:to>
      <xdr:col>85</xdr:col>
      <xdr:colOff>127000</xdr:colOff>
      <xdr:row>105</xdr:row>
      <xdr:rowOff>136616</xdr:rowOff>
    </xdr:to>
    <xdr:cxnSp macro="">
      <xdr:nvCxnSpPr>
        <xdr:cNvPr id="889" name="直線コネクタ 888">
          <a:extLst>
            <a:ext uri="{FF2B5EF4-FFF2-40B4-BE49-F238E27FC236}">
              <a16:creationId xmlns:a16="http://schemas.microsoft.com/office/drawing/2014/main" id="{C0144CE5-3E5B-4992-B3AB-E5DFDFBE27BF}"/>
            </a:ext>
          </a:extLst>
        </xdr:cNvPr>
        <xdr:cNvCxnSpPr/>
      </xdr:nvCxnSpPr>
      <xdr:spPr>
        <a:xfrm>
          <a:off x="13935075" y="1714191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40095</xdr:rowOff>
    </xdr:from>
    <xdr:to>
      <xdr:col>76</xdr:col>
      <xdr:colOff>165100</xdr:colOff>
      <xdr:row>105</xdr:row>
      <xdr:rowOff>141695</xdr:rowOff>
    </xdr:to>
    <xdr:sp macro="" textlink="">
      <xdr:nvSpPr>
        <xdr:cNvPr id="890" name="楕円 889">
          <a:extLst>
            <a:ext uri="{FF2B5EF4-FFF2-40B4-BE49-F238E27FC236}">
              <a16:creationId xmlns:a16="http://schemas.microsoft.com/office/drawing/2014/main" id="{B8D09A67-6034-4A04-A16A-F55E38C5D233}"/>
            </a:ext>
          </a:extLst>
        </xdr:cNvPr>
        <xdr:cNvSpPr/>
      </xdr:nvSpPr>
      <xdr:spPr>
        <a:xfrm>
          <a:off x="13096875" y="1704222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90895</xdr:rowOff>
    </xdr:from>
    <xdr:to>
      <xdr:col>81</xdr:col>
      <xdr:colOff>50800</xdr:colOff>
      <xdr:row>105</xdr:row>
      <xdr:rowOff>136616</xdr:rowOff>
    </xdr:to>
    <xdr:cxnSp macro="">
      <xdr:nvCxnSpPr>
        <xdr:cNvPr id="891" name="直線コネクタ 890">
          <a:extLst>
            <a:ext uri="{FF2B5EF4-FFF2-40B4-BE49-F238E27FC236}">
              <a16:creationId xmlns:a16="http://schemas.microsoft.com/office/drawing/2014/main" id="{3C05AA1A-FBEC-4E28-B21F-8D89E7F32327}"/>
            </a:ext>
          </a:extLst>
        </xdr:cNvPr>
        <xdr:cNvCxnSpPr/>
      </xdr:nvCxnSpPr>
      <xdr:spPr>
        <a:xfrm>
          <a:off x="13144500" y="17089845"/>
          <a:ext cx="790575" cy="5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36830</xdr:rowOff>
    </xdr:from>
    <xdr:to>
      <xdr:col>72</xdr:col>
      <xdr:colOff>38100</xdr:colOff>
      <xdr:row>105</xdr:row>
      <xdr:rowOff>138430</xdr:rowOff>
    </xdr:to>
    <xdr:sp macro="" textlink="">
      <xdr:nvSpPr>
        <xdr:cNvPr id="892" name="楕円 891">
          <a:extLst>
            <a:ext uri="{FF2B5EF4-FFF2-40B4-BE49-F238E27FC236}">
              <a16:creationId xmlns:a16="http://schemas.microsoft.com/office/drawing/2014/main" id="{CE9FF3CD-0122-4DE5-877D-B89F87E94F9B}"/>
            </a:ext>
          </a:extLst>
        </xdr:cNvPr>
        <xdr:cNvSpPr/>
      </xdr:nvSpPr>
      <xdr:spPr>
        <a:xfrm>
          <a:off x="12296775" y="1703895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87630</xdr:rowOff>
    </xdr:from>
    <xdr:to>
      <xdr:col>76</xdr:col>
      <xdr:colOff>114300</xdr:colOff>
      <xdr:row>105</xdr:row>
      <xdr:rowOff>90895</xdr:rowOff>
    </xdr:to>
    <xdr:cxnSp macro="">
      <xdr:nvCxnSpPr>
        <xdr:cNvPr id="893" name="直線コネクタ 892">
          <a:extLst>
            <a:ext uri="{FF2B5EF4-FFF2-40B4-BE49-F238E27FC236}">
              <a16:creationId xmlns:a16="http://schemas.microsoft.com/office/drawing/2014/main" id="{7EC60CEC-3D4D-43A0-89D0-2C089C1C5C88}"/>
            </a:ext>
          </a:extLst>
        </xdr:cNvPr>
        <xdr:cNvCxnSpPr/>
      </xdr:nvCxnSpPr>
      <xdr:spPr>
        <a:xfrm>
          <a:off x="12344400" y="17086580"/>
          <a:ext cx="8001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152763</xdr:rowOff>
    </xdr:from>
    <xdr:to>
      <xdr:col>67</xdr:col>
      <xdr:colOff>101600</xdr:colOff>
      <xdr:row>105</xdr:row>
      <xdr:rowOff>82913</xdr:rowOff>
    </xdr:to>
    <xdr:sp macro="" textlink="">
      <xdr:nvSpPr>
        <xdr:cNvPr id="894" name="楕円 893">
          <a:extLst>
            <a:ext uri="{FF2B5EF4-FFF2-40B4-BE49-F238E27FC236}">
              <a16:creationId xmlns:a16="http://schemas.microsoft.com/office/drawing/2014/main" id="{AD05C444-7092-4D7B-9DF0-6FB3D6844770}"/>
            </a:ext>
          </a:extLst>
        </xdr:cNvPr>
        <xdr:cNvSpPr/>
      </xdr:nvSpPr>
      <xdr:spPr>
        <a:xfrm>
          <a:off x="11487150" y="1699296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32113</xdr:rowOff>
    </xdr:from>
    <xdr:to>
      <xdr:col>71</xdr:col>
      <xdr:colOff>177800</xdr:colOff>
      <xdr:row>105</xdr:row>
      <xdr:rowOff>87630</xdr:rowOff>
    </xdr:to>
    <xdr:cxnSp macro="">
      <xdr:nvCxnSpPr>
        <xdr:cNvPr id="895" name="直線コネクタ 894">
          <a:extLst>
            <a:ext uri="{FF2B5EF4-FFF2-40B4-BE49-F238E27FC236}">
              <a16:creationId xmlns:a16="http://schemas.microsoft.com/office/drawing/2014/main" id="{AF3B59DF-10D5-4CC1-B862-C2994CB6CF1D}"/>
            </a:ext>
          </a:extLst>
        </xdr:cNvPr>
        <xdr:cNvCxnSpPr/>
      </xdr:nvCxnSpPr>
      <xdr:spPr>
        <a:xfrm>
          <a:off x="11534775" y="17031063"/>
          <a:ext cx="809625"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95266</xdr:rowOff>
    </xdr:from>
    <xdr:ext cx="405111" cy="259045"/>
    <xdr:sp macro="" textlink="">
      <xdr:nvSpPr>
        <xdr:cNvPr id="896" name="n_1aveValue【庁舎】&#10;有形固定資産減価償却率">
          <a:extLst>
            <a:ext uri="{FF2B5EF4-FFF2-40B4-BE49-F238E27FC236}">
              <a16:creationId xmlns:a16="http://schemas.microsoft.com/office/drawing/2014/main" id="{1E5B9EAE-96A5-4C12-924F-887753E7DBB8}"/>
            </a:ext>
          </a:extLst>
        </xdr:cNvPr>
        <xdr:cNvSpPr txBox="1"/>
      </xdr:nvSpPr>
      <xdr:spPr>
        <a:xfrm>
          <a:off x="13745219" y="1725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124658</xdr:rowOff>
    </xdr:from>
    <xdr:ext cx="405111" cy="259045"/>
    <xdr:sp macro="" textlink="">
      <xdr:nvSpPr>
        <xdr:cNvPr id="897" name="n_2aveValue【庁舎】&#10;有形固定資産減価償却率">
          <a:extLst>
            <a:ext uri="{FF2B5EF4-FFF2-40B4-BE49-F238E27FC236}">
              <a16:creationId xmlns:a16="http://schemas.microsoft.com/office/drawing/2014/main" id="{1019D101-7246-4B44-99C4-339FDB0B35C5}"/>
            </a:ext>
          </a:extLst>
        </xdr:cNvPr>
        <xdr:cNvSpPr txBox="1"/>
      </xdr:nvSpPr>
      <xdr:spPr>
        <a:xfrm>
          <a:off x="12964169" y="1728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98533</xdr:rowOff>
    </xdr:from>
    <xdr:ext cx="405111" cy="259045"/>
    <xdr:sp macro="" textlink="">
      <xdr:nvSpPr>
        <xdr:cNvPr id="898" name="n_3aveValue【庁舎】&#10;有形固定資産減価償却率">
          <a:extLst>
            <a:ext uri="{FF2B5EF4-FFF2-40B4-BE49-F238E27FC236}">
              <a16:creationId xmlns:a16="http://schemas.microsoft.com/office/drawing/2014/main" id="{42481543-23F6-480C-9861-20D93D0DB133}"/>
            </a:ext>
          </a:extLst>
        </xdr:cNvPr>
        <xdr:cNvSpPr txBox="1"/>
      </xdr:nvSpPr>
      <xdr:spPr>
        <a:xfrm>
          <a:off x="12164069" y="17265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43015</xdr:rowOff>
    </xdr:from>
    <xdr:ext cx="405111" cy="259045"/>
    <xdr:sp macro="" textlink="">
      <xdr:nvSpPr>
        <xdr:cNvPr id="899" name="n_4aveValue【庁舎】&#10;有形固定資産減価償却率">
          <a:extLst>
            <a:ext uri="{FF2B5EF4-FFF2-40B4-BE49-F238E27FC236}">
              <a16:creationId xmlns:a16="http://schemas.microsoft.com/office/drawing/2014/main" id="{7E228963-6152-4675-B152-F8045E2278A2}"/>
            </a:ext>
          </a:extLst>
        </xdr:cNvPr>
        <xdr:cNvSpPr txBox="1"/>
      </xdr:nvSpPr>
      <xdr:spPr>
        <a:xfrm>
          <a:off x="11354444" y="1721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32493</xdr:rowOff>
    </xdr:from>
    <xdr:ext cx="405111" cy="259045"/>
    <xdr:sp macro="" textlink="">
      <xdr:nvSpPr>
        <xdr:cNvPr id="900" name="n_1mainValue【庁舎】&#10;有形固定資産減価償却率">
          <a:extLst>
            <a:ext uri="{FF2B5EF4-FFF2-40B4-BE49-F238E27FC236}">
              <a16:creationId xmlns:a16="http://schemas.microsoft.com/office/drawing/2014/main" id="{A188846E-4789-4B13-A233-408499B89576}"/>
            </a:ext>
          </a:extLst>
        </xdr:cNvPr>
        <xdr:cNvSpPr txBox="1"/>
      </xdr:nvSpPr>
      <xdr:spPr>
        <a:xfrm>
          <a:off x="13745219" y="16869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158222</xdr:rowOff>
    </xdr:from>
    <xdr:ext cx="405111" cy="259045"/>
    <xdr:sp macro="" textlink="">
      <xdr:nvSpPr>
        <xdr:cNvPr id="901" name="n_2mainValue【庁舎】&#10;有形固定資産減価償却率">
          <a:extLst>
            <a:ext uri="{FF2B5EF4-FFF2-40B4-BE49-F238E27FC236}">
              <a16:creationId xmlns:a16="http://schemas.microsoft.com/office/drawing/2014/main" id="{ED8672F1-10C9-4623-9894-CD393E91ADC9}"/>
            </a:ext>
          </a:extLst>
        </xdr:cNvPr>
        <xdr:cNvSpPr txBox="1"/>
      </xdr:nvSpPr>
      <xdr:spPr>
        <a:xfrm>
          <a:off x="12964169" y="1683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154957</xdr:rowOff>
    </xdr:from>
    <xdr:ext cx="405111" cy="259045"/>
    <xdr:sp macro="" textlink="">
      <xdr:nvSpPr>
        <xdr:cNvPr id="902" name="n_3mainValue【庁舎】&#10;有形固定資産減価償却率">
          <a:extLst>
            <a:ext uri="{FF2B5EF4-FFF2-40B4-BE49-F238E27FC236}">
              <a16:creationId xmlns:a16="http://schemas.microsoft.com/office/drawing/2014/main" id="{13CD3C59-55FC-4D64-A8BA-D1D9E0D2F029}"/>
            </a:ext>
          </a:extLst>
        </xdr:cNvPr>
        <xdr:cNvSpPr txBox="1"/>
      </xdr:nvSpPr>
      <xdr:spPr>
        <a:xfrm>
          <a:off x="12164069" y="1683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903" name="n_4mainValue【庁舎】&#10;有形固定資産減価償却率">
          <a:extLst>
            <a:ext uri="{FF2B5EF4-FFF2-40B4-BE49-F238E27FC236}">
              <a16:creationId xmlns:a16="http://schemas.microsoft.com/office/drawing/2014/main" id="{68CC4D72-0F80-4A85-9877-F9B28BE88BB3}"/>
            </a:ext>
          </a:extLst>
        </xdr:cNvPr>
        <xdr:cNvSpPr txBox="1"/>
      </xdr:nvSpPr>
      <xdr:spPr>
        <a:xfrm>
          <a:off x="11354444" y="1678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D0E92172-EE27-44B3-949E-8B4B5375BC8D}"/>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3CBEA627-1123-4FD4-9879-EA71195CCA9A}"/>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2570E892-AFF8-4D58-B76A-11D9B5860A69}"/>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46ED27B0-D597-49BD-B86C-5BF98715A908}"/>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7F4CB899-112A-44E2-82AA-6C54182549EA}"/>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01E66C61-F533-4414-BAF7-F2C6A045C26B}"/>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01B81F38-5EAD-438C-A2B1-3A77F0450D29}"/>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0321D5AC-4336-4793-9236-095390F414A7}"/>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E345F82E-6FCE-413A-8133-29686785A804}"/>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09C48918-5FB3-4A33-A121-2229C4D4344C}"/>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4" name="テキスト ボックス 913">
          <a:extLst>
            <a:ext uri="{FF2B5EF4-FFF2-40B4-BE49-F238E27FC236}">
              <a16:creationId xmlns:a16="http://schemas.microsoft.com/office/drawing/2014/main" id="{3FE81588-4A4D-44A9-9F38-285FF627518B}"/>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5" name="直線コネクタ 914">
          <a:extLst>
            <a:ext uri="{FF2B5EF4-FFF2-40B4-BE49-F238E27FC236}">
              <a16:creationId xmlns:a16="http://schemas.microsoft.com/office/drawing/2014/main" id="{C2029A2C-A8FB-46BB-953C-72060B5D5A81}"/>
            </a:ext>
          </a:extLst>
        </xdr:cNvPr>
        <xdr:cNvCxnSpPr/>
      </xdr:nvCxnSpPr>
      <xdr:spPr>
        <a:xfrm>
          <a:off x="16459200" y="17459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6" name="テキスト ボックス 915">
          <a:extLst>
            <a:ext uri="{FF2B5EF4-FFF2-40B4-BE49-F238E27FC236}">
              <a16:creationId xmlns:a16="http://schemas.microsoft.com/office/drawing/2014/main" id="{3F126A74-A86A-426C-925B-A06F1CF33D28}"/>
            </a:ext>
          </a:extLst>
        </xdr:cNvPr>
        <xdr:cNvSpPr txBox="1"/>
      </xdr:nvSpPr>
      <xdr:spPr>
        <a:xfrm>
          <a:off x="16052346"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a:extLst>
            <a:ext uri="{FF2B5EF4-FFF2-40B4-BE49-F238E27FC236}">
              <a16:creationId xmlns:a16="http://schemas.microsoft.com/office/drawing/2014/main" id="{BEBBD8CA-08D7-4E82-AB03-A71208E7F585}"/>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a:extLst>
            <a:ext uri="{FF2B5EF4-FFF2-40B4-BE49-F238E27FC236}">
              <a16:creationId xmlns:a16="http://schemas.microsoft.com/office/drawing/2014/main" id="{A2646C4A-B27A-486A-AEFE-17CD2F73C211}"/>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a:extLst>
            <a:ext uri="{FF2B5EF4-FFF2-40B4-BE49-F238E27FC236}">
              <a16:creationId xmlns:a16="http://schemas.microsoft.com/office/drawing/2014/main" id="{7440CBE4-4C6B-4F2B-8638-5F176AB60C3A}"/>
            </a:ext>
          </a:extLst>
        </xdr:cNvPr>
        <xdr:cNvCxnSpPr/>
      </xdr:nvCxnSpPr>
      <xdr:spPr>
        <a:xfrm>
          <a:off x="16459200" y="16373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a:extLst>
            <a:ext uri="{FF2B5EF4-FFF2-40B4-BE49-F238E27FC236}">
              <a16:creationId xmlns:a16="http://schemas.microsoft.com/office/drawing/2014/main" id="{6222532C-F889-40BE-940E-AB87AE18F342}"/>
            </a:ext>
          </a:extLst>
        </xdr:cNvPr>
        <xdr:cNvSpPr txBox="1"/>
      </xdr:nvSpPr>
      <xdr:spPr>
        <a:xfrm>
          <a:off x="16052346"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6E9069B4-A9DC-493F-BDC4-B377BA8D4459}"/>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E4F8E932-654B-4F85-A080-4238B36C0DD6}"/>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62432C5A-4C72-4C7E-959E-F8CE45119BBD}"/>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47625</xdr:rowOff>
    </xdr:from>
    <xdr:to>
      <xdr:col>116</xdr:col>
      <xdr:colOff>62864</xdr:colOff>
      <xdr:row>108</xdr:row>
      <xdr:rowOff>93345</xdr:rowOff>
    </xdr:to>
    <xdr:cxnSp macro="">
      <xdr:nvCxnSpPr>
        <xdr:cNvPr id="924" name="直線コネクタ 923">
          <a:extLst>
            <a:ext uri="{FF2B5EF4-FFF2-40B4-BE49-F238E27FC236}">
              <a16:creationId xmlns:a16="http://schemas.microsoft.com/office/drawing/2014/main" id="{5C87BE93-FE03-4607-BA7B-2B040CA16B75}"/>
            </a:ext>
          </a:extLst>
        </xdr:cNvPr>
        <xdr:cNvCxnSpPr/>
      </xdr:nvCxnSpPr>
      <xdr:spPr>
        <a:xfrm flipV="1">
          <a:off x="19954239" y="16236950"/>
          <a:ext cx="0" cy="1344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97172</xdr:rowOff>
    </xdr:from>
    <xdr:ext cx="469744" cy="259045"/>
    <xdr:sp macro="" textlink="">
      <xdr:nvSpPr>
        <xdr:cNvPr id="925" name="【庁舎】&#10;一人当たり面積最小値テキスト">
          <a:extLst>
            <a:ext uri="{FF2B5EF4-FFF2-40B4-BE49-F238E27FC236}">
              <a16:creationId xmlns:a16="http://schemas.microsoft.com/office/drawing/2014/main" id="{BCC1B662-543E-425B-B9EB-252D24568780}"/>
            </a:ext>
          </a:extLst>
        </xdr:cNvPr>
        <xdr:cNvSpPr txBox="1"/>
      </xdr:nvSpPr>
      <xdr:spPr>
        <a:xfrm>
          <a:off x="19992975" y="1758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93345</xdr:rowOff>
    </xdr:from>
    <xdr:to>
      <xdr:col>116</xdr:col>
      <xdr:colOff>152400</xdr:colOff>
      <xdr:row>108</xdr:row>
      <xdr:rowOff>93345</xdr:rowOff>
    </xdr:to>
    <xdr:cxnSp macro="">
      <xdr:nvCxnSpPr>
        <xdr:cNvPr id="926" name="直線コネクタ 925">
          <a:extLst>
            <a:ext uri="{FF2B5EF4-FFF2-40B4-BE49-F238E27FC236}">
              <a16:creationId xmlns:a16="http://schemas.microsoft.com/office/drawing/2014/main" id="{86C3BC81-B10B-4174-9269-0C52AF510163}"/>
            </a:ext>
          </a:extLst>
        </xdr:cNvPr>
        <xdr:cNvCxnSpPr/>
      </xdr:nvCxnSpPr>
      <xdr:spPr>
        <a:xfrm>
          <a:off x="19878675" y="175812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165752</xdr:rowOff>
    </xdr:from>
    <xdr:ext cx="469744" cy="259045"/>
    <xdr:sp macro="" textlink="">
      <xdr:nvSpPr>
        <xdr:cNvPr id="927" name="【庁舎】&#10;一人当たり面積最大値テキスト">
          <a:extLst>
            <a:ext uri="{FF2B5EF4-FFF2-40B4-BE49-F238E27FC236}">
              <a16:creationId xmlns:a16="http://schemas.microsoft.com/office/drawing/2014/main" id="{BF4CC685-EF0B-42EF-A080-FADD7D50757D}"/>
            </a:ext>
          </a:extLst>
        </xdr:cNvPr>
        <xdr:cNvSpPr txBox="1"/>
      </xdr:nvSpPr>
      <xdr:spPr>
        <a:xfrm>
          <a:off x="19992975" y="1603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47625</xdr:rowOff>
    </xdr:from>
    <xdr:to>
      <xdr:col>116</xdr:col>
      <xdr:colOff>152400</xdr:colOff>
      <xdr:row>100</xdr:row>
      <xdr:rowOff>47625</xdr:rowOff>
    </xdr:to>
    <xdr:cxnSp macro="">
      <xdr:nvCxnSpPr>
        <xdr:cNvPr id="928" name="直線コネクタ 927">
          <a:extLst>
            <a:ext uri="{FF2B5EF4-FFF2-40B4-BE49-F238E27FC236}">
              <a16:creationId xmlns:a16="http://schemas.microsoft.com/office/drawing/2014/main" id="{9E524925-943F-4171-9363-55374FD29002}"/>
            </a:ext>
          </a:extLst>
        </xdr:cNvPr>
        <xdr:cNvCxnSpPr/>
      </xdr:nvCxnSpPr>
      <xdr:spPr>
        <a:xfrm>
          <a:off x="19878675" y="16236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76852</xdr:rowOff>
    </xdr:from>
    <xdr:ext cx="469744" cy="259045"/>
    <xdr:sp macro="" textlink="">
      <xdr:nvSpPr>
        <xdr:cNvPr id="929" name="【庁舎】&#10;一人当たり面積平均値テキスト">
          <a:extLst>
            <a:ext uri="{FF2B5EF4-FFF2-40B4-BE49-F238E27FC236}">
              <a16:creationId xmlns:a16="http://schemas.microsoft.com/office/drawing/2014/main" id="{DDB6EAD9-55FB-4658-9DD0-DDC2F53851E0}"/>
            </a:ext>
          </a:extLst>
        </xdr:cNvPr>
        <xdr:cNvSpPr txBox="1"/>
      </xdr:nvSpPr>
      <xdr:spPr>
        <a:xfrm>
          <a:off x="19992975" y="17078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930" name="フローチャート: 判断 929">
          <a:extLst>
            <a:ext uri="{FF2B5EF4-FFF2-40B4-BE49-F238E27FC236}">
              <a16:creationId xmlns:a16="http://schemas.microsoft.com/office/drawing/2014/main" id="{1D02A893-EAFF-451F-BCD9-A94DB57A37AB}"/>
            </a:ext>
          </a:extLst>
        </xdr:cNvPr>
        <xdr:cNvSpPr/>
      </xdr:nvSpPr>
      <xdr:spPr>
        <a:xfrm>
          <a:off x="19897725" y="17218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931" name="フローチャート: 判断 930">
          <a:extLst>
            <a:ext uri="{FF2B5EF4-FFF2-40B4-BE49-F238E27FC236}">
              <a16:creationId xmlns:a16="http://schemas.microsoft.com/office/drawing/2014/main" id="{2B31CDCE-2B4C-4670-BF2F-35F5C3211091}"/>
            </a:ext>
          </a:extLst>
        </xdr:cNvPr>
        <xdr:cNvSpPr/>
      </xdr:nvSpPr>
      <xdr:spPr>
        <a:xfrm>
          <a:off x="19154775" y="172580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2" name="フローチャート: 判断 931">
          <a:extLst>
            <a:ext uri="{FF2B5EF4-FFF2-40B4-BE49-F238E27FC236}">
              <a16:creationId xmlns:a16="http://schemas.microsoft.com/office/drawing/2014/main" id="{C1C5BB26-7DEF-42A7-BDA1-8A143A14A246}"/>
            </a:ext>
          </a:extLst>
        </xdr:cNvPr>
        <xdr:cNvSpPr/>
      </xdr:nvSpPr>
      <xdr:spPr>
        <a:xfrm>
          <a:off x="18345150" y="172580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99695</xdr:rowOff>
    </xdr:from>
    <xdr:to>
      <xdr:col>102</xdr:col>
      <xdr:colOff>165100</xdr:colOff>
      <xdr:row>107</xdr:row>
      <xdr:rowOff>29845</xdr:rowOff>
    </xdr:to>
    <xdr:sp macro="" textlink="">
      <xdr:nvSpPr>
        <xdr:cNvPr id="933" name="フローチャート: 判断 932">
          <a:extLst>
            <a:ext uri="{FF2B5EF4-FFF2-40B4-BE49-F238E27FC236}">
              <a16:creationId xmlns:a16="http://schemas.microsoft.com/office/drawing/2014/main" id="{34C05B4C-9A43-4B2A-B4BE-C1F14017F84C}"/>
            </a:ext>
          </a:extLst>
        </xdr:cNvPr>
        <xdr:cNvSpPr/>
      </xdr:nvSpPr>
      <xdr:spPr>
        <a:xfrm>
          <a:off x="17554575" y="1726692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133986</xdr:rowOff>
    </xdr:from>
    <xdr:to>
      <xdr:col>98</xdr:col>
      <xdr:colOff>38100</xdr:colOff>
      <xdr:row>107</xdr:row>
      <xdr:rowOff>64136</xdr:rowOff>
    </xdr:to>
    <xdr:sp macro="" textlink="">
      <xdr:nvSpPr>
        <xdr:cNvPr id="934" name="フローチャート: 判断 933">
          <a:extLst>
            <a:ext uri="{FF2B5EF4-FFF2-40B4-BE49-F238E27FC236}">
              <a16:creationId xmlns:a16="http://schemas.microsoft.com/office/drawing/2014/main" id="{B21D0FDD-C1A8-45C2-A55C-44D13892D833}"/>
            </a:ext>
          </a:extLst>
        </xdr:cNvPr>
        <xdr:cNvSpPr/>
      </xdr:nvSpPr>
      <xdr:spPr>
        <a:xfrm>
          <a:off x="16754475" y="172980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4D195E89-20CA-4FB2-AA64-2F743AB22546}"/>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B2168EE5-9D4D-4F44-B0E3-370CFB4C891E}"/>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F7B97D21-94E1-4B0F-AE7C-209A19FAE40D}"/>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ADE46EDE-091A-43E2-B5AC-6AE92EFB21A7}"/>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CEF05764-997F-4469-A248-80B660E4C03A}"/>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940" name="楕円 939">
          <a:extLst>
            <a:ext uri="{FF2B5EF4-FFF2-40B4-BE49-F238E27FC236}">
              <a16:creationId xmlns:a16="http://schemas.microsoft.com/office/drawing/2014/main" id="{B5863A76-87F6-4720-8035-4B08D3FF0411}"/>
            </a:ext>
          </a:extLst>
        </xdr:cNvPr>
        <xdr:cNvSpPr/>
      </xdr:nvSpPr>
      <xdr:spPr>
        <a:xfrm>
          <a:off x="19897725" y="174771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66057</xdr:rowOff>
    </xdr:from>
    <xdr:ext cx="469744" cy="259045"/>
    <xdr:sp macro="" textlink="">
      <xdr:nvSpPr>
        <xdr:cNvPr id="941" name="【庁舎】&#10;一人当たり面積該当値テキスト">
          <a:extLst>
            <a:ext uri="{FF2B5EF4-FFF2-40B4-BE49-F238E27FC236}">
              <a16:creationId xmlns:a16="http://schemas.microsoft.com/office/drawing/2014/main" id="{F1556F36-FC5A-4089-A39C-C4AD00B65620}"/>
            </a:ext>
          </a:extLst>
        </xdr:cNvPr>
        <xdr:cNvSpPr txBox="1"/>
      </xdr:nvSpPr>
      <xdr:spPr>
        <a:xfrm>
          <a:off x="19992975"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942" name="楕円 941">
          <a:extLst>
            <a:ext uri="{FF2B5EF4-FFF2-40B4-BE49-F238E27FC236}">
              <a16:creationId xmlns:a16="http://schemas.microsoft.com/office/drawing/2014/main" id="{F62C8906-96F7-4FE2-873F-371BF95D6C65}"/>
            </a:ext>
          </a:extLst>
        </xdr:cNvPr>
        <xdr:cNvSpPr/>
      </xdr:nvSpPr>
      <xdr:spPr>
        <a:xfrm>
          <a:off x="19154775" y="174771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30480</xdr:rowOff>
    </xdr:to>
    <xdr:cxnSp macro="">
      <xdr:nvCxnSpPr>
        <xdr:cNvPr id="943" name="直線コネクタ 942">
          <a:extLst>
            <a:ext uri="{FF2B5EF4-FFF2-40B4-BE49-F238E27FC236}">
              <a16:creationId xmlns:a16="http://schemas.microsoft.com/office/drawing/2014/main" id="{4B3B2C6C-5113-4B05-901A-C2B43E4F9646}"/>
            </a:ext>
          </a:extLst>
        </xdr:cNvPr>
        <xdr:cNvCxnSpPr/>
      </xdr:nvCxnSpPr>
      <xdr:spPr>
        <a:xfrm>
          <a:off x="19202400" y="1751520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162561</xdr:rowOff>
    </xdr:from>
    <xdr:to>
      <xdr:col>107</xdr:col>
      <xdr:colOff>101600</xdr:colOff>
      <xdr:row>108</xdr:row>
      <xdr:rowOff>92711</xdr:rowOff>
    </xdr:to>
    <xdr:sp macro="" textlink="">
      <xdr:nvSpPr>
        <xdr:cNvPr id="944" name="楕円 943">
          <a:extLst>
            <a:ext uri="{FF2B5EF4-FFF2-40B4-BE49-F238E27FC236}">
              <a16:creationId xmlns:a16="http://schemas.microsoft.com/office/drawing/2014/main" id="{D85D656A-3B70-4961-8D96-D60339723771}"/>
            </a:ext>
          </a:extLst>
        </xdr:cNvPr>
        <xdr:cNvSpPr/>
      </xdr:nvSpPr>
      <xdr:spPr>
        <a:xfrm>
          <a:off x="18345150" y="174853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41911</xdr:rowOff>
    </xdr:to>
    <xdr:cxnSp macro="">
      <xdr:nvCxnSpPr>
        <xdr:cNvPr id="945" name="直線コネクタ 944">
          <a:extLst>
            <a:ext uri="{FF2B5EF4-FFF2-40B4-BE49-F238E27FC236}">
              <a16:creationId xmlns:a16="http://schemas.microsoft.com/office/drawing/2014/main" id="{6E693D12-248F-4CC6-8CE7-B243FC088DA1}"/>
            </a:ext>
          </a:extLst>
        </xdr:cNvPr>
        <xdr:cNvCxnSpPr/>
      </xdr:nvCxnSpPr>
      <xdr:spPr>
        <a:xfrm flipV="1">
          <a:off x="18392775" y="17515205"/>
          <a:ext cx="809625"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111125</xdr:rowOff>
    </xdr:from>
    <xdr:to>
      <xdr:col>102</xdr:col>
      <xdr:colOff>165100</xdr:colOff>
      <xdr:row>108</xdr:row>
      <xdr:rowOff>41275</xdr:rowOff>
    </xdr:to>
    <xdr:sp macro="" textlink="">
      <xdr:nvSpPr>
        <xdr:cNvPr id="946" name="楕円 945">
          <a:extLst>
            <a:ext uri="{FF2B5EF4-FFF2-40B4-BE49-F238E27FC236}">
              <a16:creationId xmlns:a16="http://schemas.microsoft.com/office/drawing/2014/main" id="{E2872EFA-FDF4-424C-9E10-D952932B8242}"/>
            </a:ext>
          </a:extLst>
        </xdr:cNvPr>
        <xdr:cNvSpPr/>
      </xdr:nvSpPr>
      <xdr:spPr>
        <a:xfrm>
          <a:off x="17554575" y="17437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161925</xdr:rowOff>
    </xdr:from>
    <xdr:to>
      <xdr:col>107</xdr:col>
      <xdr:colOff>50800</xdr:colOff>
      <xdr:row>108</xdr:row>
      <xdr:rowOff>41911</xdr:rowOff>
    </xdr:to>
    <xdr:cxnSp macro="">
      <xdr:nvCxnSpPr>
        <xdr:cNvPr id="947" name="直線コネクタ 946">
          <a:extLst>
            <a:ext uri="{FF2B5EF4-FFF2-40B4-BE49-F238E27FC236}">
              <a16:creationId xmlns:a16="http://schemas.microsoft.com/office/drawing/2014/main" id="{81D584EC-B402-4DB6-A04A-F3768301EFEA}"/>
            </a:ext>
          </a:extLst>
        </xdr:cNvPr>
        <xdr:cNvCxnSpPr/>
      </xdr:nvCxnSpPr>
      <xdr:spPr>
        <a:xfrm>
          <a:off x="17602200" y="17484725"/>
          <a:ext cx="790575"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111125</xdr:rowOff>
    </xdr:from>
    <xdr:to>
      <xdr:col>98</xdr:col>
      <xdr:colOff>38100</xdr:colOff>
      <xdr:row>108</xdr:row>
      <xdr:rowOff>41275</xdr:rowOff>
    </xdr:to>
    <xdr:sp macro="" textlink="">
      <xdr:nvSpPr>
        <xdr:cNvPr id="948" name="楕円 947">
          <a:extLst>
            <a:ext uri="{FF2B5EF4-FFF2-40B4-BE49-F238E27FC236}">
              <a16:creationId xmlns:a16="http://schemas.microsoft.com/office/drawing/2014/main" id="{5A9BB724-66D8-4431-BA1B-5E40F34235D7}"/>
            </a:ext>
          </a:extLst>
        </xdr:cNvPr>
        <xdr:cNvSpPr/>
      </xdr:nvSpPr>
      <xdr:spPr>
        <a:xfrm>
          <a:off x="16754475" y="174371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161925</xdr:rowOff>
    </xdr:from>
    <xdr:to>
      <xdr:col>102</xdr:col>
      <xdr:colOff>114300</xdr:colOff>
      <xdr:row>107</xdr:row>
      <xdr:rowOff>161925</xdr:rowOff>
    </xdr:to>
    <xdr:cxnSp macro="">
      <xdr:nvCxnSpPr>
        <xdr:cNvPr id="949" name="直線コネクタ 948">
          <a:extLst>
            <a:ext uri="{FF2B5EF4-FFF2-40B4-BE49-F238E27FC236}">
              <a16:creationId xmlns:a16="http://schemas.microsoft.com/office/drawing/2014/main" id="{86F3152A-8889-409B-B01E-49B412FFDBC3}"/>
            </a:ext>
          </a:extLst>
        </xdr:cNvPr>
        <xdr:cNvCxnSpPr/>
      </xdr:nvCxnSpPr>
      <xdr:spPr>
        <a:xfrm>
          <a:off x="16802100" y="174847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950" name="n_1aveValue【庁舎】&#10;一人当たり面積">
          <a:extLst>
            <a:ext uri="{FF2B5EF4-FFF2-40B4-BE49-F238E27FC236}">
              <a16:creationId xmlns:a16="http://schemas.microsoft.com/office/drawing/2014/main" id="{A190B740-8073-42B4-AE40-0B500F770728}"/>
            </a:ext>
          </a:extLst>
        </xdr:cNvPr>
        <xdr:cNvSpPr txBox="1"/>
      </xdr:nvSpPr>
      <xdr:spPr>
        <a:xfrm>
          <a:off x="18983402"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951" name="n_2aveValue【庁舎】&#10;一人当たり面積">
          <a:extLst>
            <a:ext uri="{FF2B5EF4-FFF2-40B4-BE49-F238E27FC236}">
              <a16:creationId xmlns:a16="http://schemas.microsoft.com/office/drawing/2014/main" id="{0C75AD78-9EE6-4240-BB9A-5B71CE0FC3E0}"/>
            </a:ext>
          </a:extLst>
        </xdr:cNvPr>
        <xdr:cNvSpPr txBox="1"/>
      </xdr:nvSpPr>
      <xdr:spPr>
        <a:xfrm>
          <a:off x="18183302"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46372</xdr:rowOff>
    </xdr:from>
    <xdr:ext cx="469744" cy="259045"/>
    <xdr:sp macro="" textlink="">
      <xdr:nvSpPr>
        <xdr:cNvPr id="952" name="n_3aveValue【庁舎】&#10;一人当たり面積">
          <a:extLst>
            <a:ext uri="{FF2B5EF4-FFF2-40B4-BE49-F238E27FC236}">
              <a16:creationId xmlns:a16="http://schemas.microsoft.com/office/drawing/2014/main" id="{50843AF0-462B-4B31-881A-E3DC39F5ECDF}"/>
            </a:ext>
          </a:extLst>
        </xdr:cNvPr>
        <xdr:cNvSpPr txBox="1"/>
      </xdr:nvSpPr>
      <xdr:spPr>
        <a:xfrm>
          <a:off x="17383202" y="1705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80663</xdr:rowOff>
    </xdr:from>
    <xdr:ext cx="469744" cy="259045"/>
    <xdr:sp macro="" textlink="">
      <xdr:nvSpPr>
        <xdr:cNvPr id="953" name="n_4aveValue【庁舎】&#10;一人当たり面積">
          <a:extLst>
            <a:ext uri="{FF2B5EF4-FFF2-40B4-BE49-F238E27FC236}">
              <a16:creationId xmlns:a16="http://schemas.microsoft.com/office/drawing/2014/main" id="{B421BD28-3FF0-40DA-B106-3CB508FBDF43}"/>
            </a:ext>
          </a:extLst>
        </xdr:cNvPr>
        <xdr:cNvSpPr txBox="1"/>
      </xdr:nvSpPr>
      <xdr:spPr>
        <a:xfrm>
          <a:off x="16592627" y="170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954" name="n_1mainValue【庁舎】&#10;一人当たり面積">
          <a:extLst>
            <a:ext uri="{FF2B5EF4-FFF2-40B4-BE49-F238E27FC236}">
              <a16:creationId xmlns:a16="http://schemas.microsoft.com/office/drawing/2014/main" id="{15489B8D-5622-439F-8E2B-1CA626249667}"/>
            </a:ext>
          </a:extLst>
        </xdr:cNvPr>
        <xdr:cNvSpPr txBox="1"/>
      </xdr:nvSpPr>
      <xdr:spPr>
        <a:xfrm>
          <a:off x="18983402" y="1755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83838</xdr:rowOff>
    </xdr:from>
    <xdr:ext cx="469744" cy="259045"/>
    <xdr:sp macro="" textlink="">
      <xdr:nvSpPr>
        <xdr:cNvPr id="955" name="n_2mainValue【庁舎】&#10;一人当たり面積">
          <a:extLst>
            <a:ext uri="{FF2B5EF4-FFF2-40B4-BE49-F238E27FC236}">
              <a16:creationId xmlns:a16="http://schemas.microsoft.com/office/drawing/2014/main" id="{7B934C88-D118-440A-B8F6-8BD53D914E66}"/>
            </a:ext>
          </a:extLst>
        </xdr:cNvPr>
        <xdr:cNvSpPr txBox="1"/>
      </xdr:nvSpPr>
      <xdr:spPr>
        <a:xfrm>
          <a:off x="18183302" y="1757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32402</xdr:rowOff>
    </xdr:from>
    <xdr:ext cx="469744" cy="259045"/>
    <xdr:sp macro="" textlink="">
      <xdr:nvSpPr>
        <xdr:cNvPr id="956" name="n_3mainValue【庁舎】&#10;一人当たり面積">
          <a:extLst>
            <a:ext uri="{FF2B5EF4-FFF2-40B4-BE49-F238E27FC236}">
              <a16:creationId xmlns:a16="http://schemas.microsoft.com/office/drawing/2014/main" id="{582835AF-1BCA-4D7C-882E-458740C06002}"/>
            </a:ext>
          </a:extLst>
        </xdr:cNvPr>
        <xdr:cNvSpPr txBox="1"/>
      </xdr:nvSpPr>
      <xdr:spPr>
        <a:xfrm>
          <a:off x="17383202"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32402</xdr:rowOff>
    </xdr:from>
    <xdr:ext cx="469744" cy="259045"/>
    <xdr:sp macro="" textlink="">
      <xdr:nvSpPr>
        <xdr:cNvPr id="957" name="n_4mainValue【庁舎】&#10;一人当たり面積">
          <a:extLst>
            <a:ext uri="{FF2B5EF4-FFF2-40B4-BE49-F238E27FC236}">
              <a16:creationId xmlns:a16="http://schemas.microsoft.com/office/drawing/2014/main" id="{5275C4AB-1B33-40A7-A918-D810E5D1B8C1}"/>
            </a:ext>
          </a:extLst>
        </xdr:cNvPr>
        <xdr:cNvSpPr txBox="1"/>
      </xdr:nvSpPr>
      <xdr:spPr>
        <a:xfrm>
          <a:off x="165926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DB8C9D93-56E9-475A-BB68-CB0C4699C8CD}"/>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113560F3-6C08-43C4-8ABC-A1267D91BAAE}"/>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7507A022-F847-49C2-AAEA-B17FD8A0712E}"/>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当市では、平成２８年度に策定した公共施設等総合管理計画において、公共施設等の延べ床面積を今後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％削減するという目標を掲げ、老朽化した施設の集約化・複合化や除却、総量の適正化を進めています。</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庁舎については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区役所や地域センターなどの建て替えなどを行い、類似団体と比べ有形固定資産減価償却率も低く、一人当たりの面積も少ないことから、公共施設等総合管理計画に基づいた総量の適正化なども順調に進んでいっていると考えられます。</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また、図書館については有形固定資産減価償却率が類似団体と比べ高いことから、既存施設の長寿命化などを進めていきます。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708,155
694,255
789.95
431,751,201
414,502,028
11,928,941
201,342,926
336,865,675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景気回復基調による地方税の増加等により、基準財政収入額が増加傾向にある一方で、社会保障関係費の増等により基準財政需要額も増加していることから、財政力指数については概ね横ばいの推移が続いており、令和２年度も同様の傾向が見ら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類似団体の平均値を下回って推移しており、引き続き市税収入等の増収に努め、財政力の強化を図ります。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62183"/>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令和元年度は社会保障関係経費等の増による扶助費や介護保険費特別会計繰出金の増等により、前年度から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ポイント上昇しました。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令和２年度は法人市民税の税率引き下げや新型コロナウイルス感染症拡大の影響による地方税の減少等により、前年度から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ポイント上昇しました。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類似団体と比較しても良好な水準を維持しており、引き続き、建設事業の重点化、地方債借入額の抑制により公債費の軽減を図るなど、行財政改革に取り組み、歳出の徹底的な見直しを行います。</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59872</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346872"/>
          <a:ext cx="0" cy="1172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146249</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59872</xdr:rowOff>
    </xdr:from>
    <xdr:to>
      <xdr:col>24</xdr:col>
      <xdr:colOff>12700</xdr:colOff>
      <xdr:row>60</xdr:row>
      <xdr:rowOff>59872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34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13909</xdr:rowOff>
    </xdr:from>
    <xdr:to>
      <xdr:col>23</xdr:col>
      <xdr:colOff>133350</xdr:colOff>
      <xdr:row>60</xdr:row>
      <xdr:rowOff>59872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00909"/>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65210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103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139398</xdr:rowOff>
    </xdr:from>
    <xdr:to>
      <xdr:col>19</xdr:col>
      <xdr:colOff>133350</xdr:colOff>
      <xdr:row>60</xdr:row>
      <xdr:rowOff>13909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2549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93133</xdr:rowOff>
    </xdr:from>
    <xdr:to>
      <xdr:col>19</xdr:col>
      <xdr:colOff>184150</xdr:colOff>
      <xdr:row>65</xdr:row>
      <xdr:rowOff>23283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8060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81945</xdr:rowOff>
    </xdr:from>
    <xdr:to>
      <xdr:col>15</xdr:col>
      <xdr:colOff>82550</xdr:colOff>
      <xdr:row>59</xdr:row>
      <xdr:rowOff>139398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1974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24191</xdr:rowOff>
    </xdr:from>
    <xdr:to>
      <xdr:col>15</xdr:col>
      <xdr:colOff>133350</xdr:colOff>
      <xdr:row>64</xdr:row>
      <xdr:rowOff>125791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110568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8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115509</xdr:rowOff>
    </xdr:from>
    <xdr:to>
      <xdr:col>11</xdr:col>
      <xdr:colOff>31750</xdr:colOff>
      <xdr:row>59</xdr:row>
      <xdr:rowOff>81945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05960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47172</xdr:rowOff>
    </xdr:from>
    <xdr:to>
      <xdr:col>11</xdr:col>
      <xdr:colOff>82550</xdr:colOff>
      <xdr:row>64</xdr:row>
      <xdr:rowOff>148772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133549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127605</xdr:rowOff>
    </xdr:from>
    <xdr:to>
      <xdr:col>7</xdr:col>
      <xdr:colOff>31750</xdr:colOff>
      <xdr:row>65</xdr:row>
      <xdr:rowOff>57755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42532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9072</xdr:rowOff>
    </xdr:from>
    <xdr:to>
      <xdr:col>23</xdr:col>
      <xdr:colOff>184150</xdr:colOff>
      <xdr:row>60</xdr:row>
      <xdr:rowOff>110672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101799</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2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134559</xdr:rowOff>
    </xdr:from>
    <xdr:to>
      <xdr:col>19</xdr:col>
      <xdr:colOff>184150</xdr:colOff>
      <xdr:row>60</xdr:row>
      <xdr:rowOff>64709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74886</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1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88598</xdr:rowOff>
    </xdr:from>
    <xdr:to>
      <xdr:col>15</xdr:col>
      <xdr:colOff>133350</xdr:colOff>
      <xdr:row>60</xdr:row>
      <xdr:rowOff>18748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28925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7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31145</xdr:rowOff>
    </xdr:from>
    <xdr:to>
      <xdr:col>11</xdr:col>
      <xdr:colOff>82550</xdr:colOff>
      <xdr:row>59</xdr:row>
      <xdr:rowOff>132745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142922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1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64709</xdr:rowOff>
    </xdr:from>
    <xdr:to>
      <xdr:col>7</xdr:col>
      <xdr:colOff>31750</xdr:colOff>
      <xdr:row>58</xdr:row>
      <xdr:rowOff>166309</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0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5036</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77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[161,332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人件費、物件費等の人口１人当たりの金額は、毎年見直しを図り、経費の削減に努めてきた結果、類似団体平均より低く推移していましたが、平成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年７月豪雨災害による廃棄物等の処理費用の増等により平均を上回って以降、類似団体平均と同等の水準で推移しています。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令和２年度は、</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会計年度任用職員制度の導入</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や、</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GIGA</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スクール構想に係る</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PC</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等の配備などにより上昇していますが、類似団体内平均値も同程度上昇しており、同等の水準を維持しています。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00B0F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121072</xdr:rowOff>
    </xdr:from>
    <xdr:to>
      <xdr:col>23</xdr:col>
      <xdr:colOff>133350</xdr:colOff>
      <xdr:row>89</xdr:row>
      <xdr:rowOff>4113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4522872"/>
          <a:ext cx="0" cy="740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147640</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4113</xdr:rowOff>
    </xdr:from>
    <xdr:to>
      <xdr:col>24</xdr:col>
      <xdr:colOff>12700</xdr:colOff>
      <xdr:row>89</xdr:row>
      <xdr:rowOff>4113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6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35999</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42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121072</xdr:rowOff>
    </xdr:from>
    <xdr:to>
      <xdr:col>24</xdr:col>
      <xdr:colOff>12700</xdr:colOff>
      <xdr:row>84</xdr:row>
      <xdr:rowOff>121072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452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69755</xdr:rowOff>
    </xdr:from>
    <xdr:to>
      <xdr:col>23</xdr:col>
      <xdr:colOff>133350</xdr:colOff>
      <xdr:row>86</xdr:row>
      <xdr:rowOff>55615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643005"/>
          <a:ext cx="838200" cy="15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3951</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57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158874</xdr:rowOff>
    </xdr:from>
    <xdr:to>
      <xdr:col>23</xdr:col>
      <xdr:colOff>184150</xdr:colOff>
      <xdr:row>86</xdr:row>
      <xdr:rowOff>89024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73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54880</xdr:rowOff>
    </xdr:from>
    <xdr:to>
      <xdr:col>19</xdr:col>
      <xdr:colOff>133350</xdr:colOff>
      <xdr:row>85</xdr:row>
      <xdr:rowOff>69755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628130"/>
          <a:ext cx="889000" cy="1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32260</xdr:rowOff>
    </xdr:from>
    <xdr:to>
      <xdr:col>19</xdr:col>
      <xdr:colOff>184150</xdr:colOff>
      <xdr:row>85</xdr:row>
      <xdr:rowOff>133860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60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118637</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69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5397</xdr:rowOff>
    </xdr:from>
    <xdr:to>
      <xdr:col>15</xdr:col>
      <xdr:colOff>82550</xdr:colOff>
      <xdr:row>85</xdr:row>
      <xdr:rowOff>54880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578647"/>
          <a:ext cx="889000" cy="4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164517</xdr:rowOff>
    </xdr:from>
    <xdr:to>
      <xdr:col>15</xdr:col>
      <xdr:colOff>133350</xdr:colOff>
      <xdr:row>85</xdr:row>
      <xdr:rowOff>94667</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56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104844</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33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595</xdr:rowOff>
    </xdr:from>
    <xdr:to>
      <xdr:col>11</xdr:col>
      <xdr:colOff>31750</xdr:colOff>
      <xdr:row>85</xdr:row>
      <xdr:rowOff>5397</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888045"/>
          <a:ext cx="889000" cy="69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163827</xdr:rowOff>
    </xdr:from>
    <xdr:to>
      <xdr:col>11</xdr:col>
      <xdr:colOff>82550</xdr:colOff>
      <xdr:row>85</xdr:row>
      <xdr:rowOff>93977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56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78754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65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22944</xdr:rowOff>
    </xdr:from>
    <xdr:to>
      <xdr:col>7</xdr:col>
      <xdr:colOff>31750</xdr:colOff>
      <xdr:row>81</xdr:row>
      <xdr:rowOff>124544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109321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9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4815</xdr:rowOff>
    </xdr:from>
    <xdr:to>
      <xdr:col>23</xdr:col>
      <xdr:colOff>184150</xdr:colOff>
      <xdr:row>86</xdr:row>
      <xdr:rowOff>106415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7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148342</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72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18955</xdr:rowOff>
    </xdr:from>
    <xdr:to>
      <xdr:col>19</xdr:col>
      <xdr:colOff>184150</xdr:colOff>
      <xdr:row>85</xdr:row>
      <xdr:rowOff>120555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5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130732</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361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4080</xdr:rowOff>
    </xdr:from>
    <xdr:to>
      <xdr:col>15</xdr:col>
      <xdr:colOff>133350</xdr:colOff>
      <xdr:row>85</xdr:row>
      <xdr:rowOff>105680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90457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66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126047</xdr:rowOff>
    </xdr:from>
    <xdr:to>
      <xdr:col>11</xdr:col>
      <xdr:colOff>82550</xdr:colOff>
      <xdr:row>85</xdr:row>
      <xdr:rowOff>56197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5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66374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29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121245</xdr:rowOff>
    </xdr:from>
    <xdr:to>
      <xdr:col>7</xdr:col>
      <xdr:colOff>31750</xdr:colOff>
      <xdr:row>81</xdr:row>
      <xdr:rowOff>51395</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3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61572</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0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令和２年度（令和３年４月１日時点）のラスパイレス指数は、前年度の数値と変動はありませんでした。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今後も本市の人事委員会からの勧告及び報告を踏まえ、国家公務員の給与制度との均衡を図っていきます。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50800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147320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9669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87</xdr:row>
      <xdr:rowOff>147320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06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「定員管理の方針」（平成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年度）に基づき、施策の重要度・優先度等を勘案しながら、行政の合理化・能率化を図りつつ、適正な定員管理に取り組んできました。引き続き、適正な定員管理に取り組んでいきます。</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65</xdr:row>
      <xdr:rowOff>133350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18014"/>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105427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133350</xdr:rowOff>
    </xdr:from>
    <xdr:to>
      <xdr:col>81</xdr:col>
      <xdr:colOff>133350</xdr:colOff>
      <xdr:row>65</xdr:row>
      <xdr:rowOff>133350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27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138684</xdr:rowOff>
    </xdr:from>
    <xdr:to>
      <xdr:col>81</xdr:col>
      <xdr:colOff>44450</xdr:colOff>
      <xdr:row>63</xdr:row>
      <xdr:rowOff>143256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97134"/>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24655</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8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8128</xdr:rowOff>
    </xdr:from>
    <xdr:to>
      <xdr:col>81</xdr:col>
      <xdr:colOff>95250</xdr:colOff>
      <xdr:row>62</xdr:row>
      <xdr:rowOff>109728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138684</xdr:rowOff>
    </xdr:from>
    <xdr:to>
      <xdr:col>77</xdr:col>
      <xdr:colOff>44450</xdr:colOff>
      <xdr:row>61</xdr:row>
      <xdr:rowOff>148336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971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162814</xdr:rowOff>
    </xdr:from>
    <xdr:to>
      <xdr:col>77</xdr:col>
      <xdr:colOff>95250</xdr:colOff>
      <xdr:row>61</xdr:row>
      <xdr:rowOff>92964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103141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119380</xdr:rowOff>
    </xdr:from>
    <xdr:to>
      <xdr:col>72</xdr:col>
      <xdr:colOff>203200</xdr:colOff>
      <xdr:row>61</xdr:row>
      <xdr:rowOff>148336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7783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90424</xdr:rowOff>
    </xdr:from>
    <xdr:to>
      <xdr:col>73</xdr:col>
      <xdr:colOff>44450</xdr:colOff>
      <xdr:row>61</xdr:row>
      <xdr:rowOff>20574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30751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119380</xdr:rowOff>
    </xdr:from>
    <xdr:to>
      <xdr:col>68</xdr:col>
      <xdr:colOff>152400</xdr:colOff>
      <xdr:row>61</xdr:row>
      <xdr:rowOff>124206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5778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80772</xdr:rowOff>
    </xdr:from>
    <xdr:to>
      <xdr:col>68</xdr:col>
      <xdr:colOff>203200</xdr:colOff>
      <xdr:row>61</xdr:row>
      <xdr:rowOff>10922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21099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92456</xdr:rowOff>
    </xdr:from>
    <xdr:to>
      <xdr:col>81</xdr:col>
      <xdr:colOff>95250</xdr:colOff>
      <xdr:row>64</xdr:row>
      <xdr:rowOff>22606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64533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8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87884</xdr:rowOff>
    </xdr:from>
    <xdr:to>
      <xdr:col>77</xdr:col>
      <xdr:colOff>95250</xdr:colOff>
      <xdr:row>62</xdr:row>
      <xdr:rowOff>18034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2811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97536</xdr:rowOff>
    </xdr:from>
    <xdr:to>
      <xdr:col>73</xdr:col>
      <xdr:colOff>44450</xdr:colOff>
      <xdr:row>62</xdr:row>
      <xdr:rowOff>27686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12463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68580</xdr:rowOff>
    </xdr:from>
    <xdr:to>
      <xdr:col>68</xdr:col>
      <xdr:colOff>203200</xdr:colOff>
      <xdr:row>61</xdr:row>
      <xdr:rowOff>170180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154957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73406</xdr:rowOff>
    </xdr:from>
    <xdr:to>
      <xdr:col>64</xdr:col>
      <xdr:colOff>152400</xdr:colOff>
      <xdr:row>62</xdr:row>
      <xdr:rowOff>3556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159783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借入抑制による地方債償還額の減、道路事業に係る県債償還負担金の減により、実質公債費比率は改善傾向にあります。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に比べ、下水道事業会計等への操出金が増加しましたが、標準税収入額等の増などにより、単年度の指標は横ばいとなっています。類似団体平均を下回っており、引き続き、建設事業の重点化や進度調整により、地方債借入額を抑制し、健全な実質公債費比率の維持に努め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22678</xdr:rowOff>
    </xdr:from>
    <xdr:to>
      <xdr:col>81</xdr:col>
      <xdr:colOff>44450</xdr:colOff>
      <xdr:row>39</xdr:row>
      <xdr:rowOff>57150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7092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99984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127907</xdr:rowOff>
    </xdr:from>
    <xdr:to>
      <xdr:col>81</xdr:col>
      <xdr:colOff>95250</xdr:colOff>
      <xdr:row>41</xdr:row>
      <xdr:rowOff>58057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40</xdr:row>
      <xdr:rowOff>6350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74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127907</xdr:rowOff>
    </xdr:from>
    <xdr:to>
      <xdr:col>77</xdr:col>
      <xdr:colOff>95250</xdr:colOff>
      <xdr:row>41</xdr:row>
      <xdr:rowOff>58057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42834</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7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127000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8643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77107</xdr:rowOff>
    </xdr:from>
    <xdr:to>
      <xdr:col>73</xdr:col>
      <xdr:colOff>44450</xdr:colOff>
      <xdr:row>42</xdr:row>
      <xdr:rowOff>7257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145143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8500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78015</xdr:rowOff>
    </xdr:from>
    <xdr:to>
      <xdr:col>68</xdr:col>
      <xdr:colOff>203200</xdr:colOff>
      <xdr:row>43</xdr:row>
      <xdr:rowOff>8165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130628</xdr:rowOff>
    </xdr:from>
    <xdr:to>
      <xdr:col>64</xdr:col>
      <xdr:colOff>152400</xdr:colOff>
      <xdr:row>44</xdr:row>
      <xdr:rowOff>60778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45555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143328</xdr:rowOff>
    </xdr:from>
    <xdr:to>
      <xdr:col>81</xdr:col>
      <xdr:colOff>95250</xdr:colOff>
      <xdr:row>39</xdr:row>
      <xdr:rowOff>73478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159855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94343</xdr:rowOff>
    </xdr:from>
    <xdr:to>
      <xdr:col>64</xdr:col>
      <xdr:colOff>152400</xdr:colOff>
      <xdr:row>42</xdr:row>
      <xdr:rowOff>24493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34670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年度以降、交付税全額算入分を除いた地方債借入額と償還額の差し引きはマイナスを維持しており、平成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年度は地方債残高の減や、職員数の削減による退職手当支給予定額の減により、改善傾向にありました。平成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年度は県費負担教職員の権限移譲に伴う退職手当支給予定額の増等により上昇しましたが、平成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年度以降は再び低下しました。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下水道事業債の残高減少や、</a:t>
          </a:r>
          <a:r>
            <a:rPr lang="ja-JP" altLang="ja-JP" sz="1300">
              <a:solidFill>
                <a:sysClr val="windowText" lastClr="000000"/>
              </a:solidFill>
              <a:effectLst/>
              <a:ea typeface="ＭＳ Ｐゴシック" panose="020B0600070205080204" pitchFamily="50" charset="-128"/>
              <a:cs typeface="Times New Roman" panose="02020603050405020304" pitchFamily="18" charset="0"/>
            </a:rPr>
            <a:t>交付税算入の多い市債</a:t>
          </a:r>
          <a:r>
            <a:rPr lang="ja-JP" altLang="en-US" sz="1300">
              <a:solidFill>
                <a:sysClr val="windowText" lastClr="000000"/>
              </a:solidFill>
              <a:effectLst/>
              <a:ea typeface="ＭＳ Ｐゴシック" panose="020B0600070205080204" pitchFamily="50" charset="-128"/>
              <a:cs typeface="Times New Roman" panose="02020603050405020304" pitchFamily="18" charset="0"/>
            </a:rPr>
            <a:t>等</a:t>
          </a:r>
          <a:r>
            <a:rPr lang="ja-JP" altLang="ja-JP" sz="1300">
              <a:solidFill>
                <a:sysClr val="windowText" lastClr="000000"/>
              </a:solidFill>
              <a:effectLst/>
              <a:ea typeface="ＭＳ Ｐゴシック" panose="020B0600070205080204" pitchFamily="50" charset="-128"/>
              <a:cs typeface="Times New Roman" panose="02020603050405020304" pitchFamily="18" charset="0"/>
            </a:rPr>
            <a:t>の有利な財源の活用や基金</a:t>
          </a:r>
          <a:r>
            <a:rPr lang="ja-JP" altLang="en-US" sz="1300">
              <a:solidFill>
                <a:sysClr val="windowText" lastClr="000000"/>
              </a:solidFill>
              <a:effectLst/>
              <a:ea typeface="ＭＳ Ｐゴシック" panose="020B0600070205080204" pitchFamily="50" charset="-128"/>
              <a:cs typeface="Times New Roman" panose="02020603050405020304" pitchFamily="18" charset="0"/>
            </a:rPr>
            <a:t>の</a:t>
          </a:r>
          <a:r>
            <a:rPr lang="ja-JP" altLang="ja-JP" sz="1300">
              <a:solidFill>
                <a:sysClr val="windowText" lastClr="000000"/>
              </a:solidFill>
              <a:effectLst/>
              <a:ea typeface="ＭＳ Ｐゴシック" panose="020B0600070205080204" pitchFamily="50" charset="-128"/>
              <a:cs typeface="Times New Roman" panose="02020603050405020304" pitchFamily="18" charset="0"/>
            </a:rPr>
            <a:t>増加</a:t>
          </a:r>
          <a:r>
            <a:rPr lang="ja-JP" altLang="en-US" sz="1300">
              <a:solidFill>
                <a:sysClr val="windowText" lastClr="000000"/>
              </a:solidFill>
              <a:effectLst/>
              <a:ea typeface="ＭＳ Ｐゴシック" panose="020B0600070205080204" pitchFamily="50" charset="-128"/>
              <a:cs typeface="Times New Roman" panose="02020603050405020304" pitchFamily="18" charset="0"/>
            </a:rPr>
            <a:t>等</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により、令和元年度以降は、充当可能財源が将来負担額を上回っています。</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154347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555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126424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9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154347</xdr:rowOff>
    </xdr:from>
    <xdr:to>
      <xdr:col>81</xdr:col>
      <xdr:colOff>133350</xdr:colOff>
      <xdr:row>22</xdr:row>
      <xdr:rowOff>154347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45170</xdr:rowOff>
    </xdr:from>
    <xdr:to>
      <xdr:col>72</xdr:col>
      <xdr:colOff>203200</xdr:colOff>
      <xdr:row>14</xdr:row>
      <xdr:rowOff>117560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445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69020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9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78952</xdr:rowOff>
    </xdr:from>
    <xdr:to>
      <xdr:col>68</xdr:col>
      <xdr:colOff>152400</xdr:colOff>
      <xdr:row>14</xdr:row>
      <xdr:rowOff>117560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4792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141986</xdr:rowOff>
    </xdr:from>
    <xdr:to>
      <xdr:col>77</xdr:col>
      <xdr:colOff>95250</xdr:colOff>
      <xdr:row>18</xdr:row>
      <xdr:rowOff>72136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82313</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82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18796</xdr:rowOff>
    </xdr:from>
    <xdr:to>
      <xdr:col>73</xdr:col>
      <xdr:colOff>44450</xdr:colOff>
      <xdr:row>18</xdr:row>
      <xdr:rowOff>120396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105173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86360</xdr:rowOff>
    </xdr:from>
    <xdr:to>
      <xdr:col>68</xdr:col>
      <xdr:colOff>203200</xdr:colOff>
      <xdr:row>19</xdr:row>
      <xdr:rowOff>16510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1287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164380</xdr:rowOff>
    </xdr:from>
    <xdr:to>
      <xdr:col>64</xdr:col>
      <xdr:colOff>152400</xdr:colOff>
      <xdr:row>19</xdr:row>
      <xdr:rowOff>94530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79307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165820</xdr:rowOff>
    </xdr:from>
    <xdr:to>
      <xdr:col>73</xdr:col>
      <xdr:colOff>44450</xdr:colOff>
      <xdr:row>14</xdr:row>
      <xdr:rowOff>95970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3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106147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16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66760</xdr:rowOff>
    </xdr:from>
    <xdr:to>
      <xdr:col>68</xdr:col>
      <xdr:colOff>203200</xdr:colOff>
      <xdr:row>14</xdr:row>
      <xdr:rowOff>168360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7087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2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28152</xdr:rowOff>
    </xdr:from>
    <xdr:to>
      <xdr:col>64</xdr:col>
      <xdr:colOff>152400</xdr:colOff>
      <xdr:row>14</xdr:row>
      <xdr:rowOff>129752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139929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708,155
694,255
789.95
431,751,201
414,502,028
11,928,941
201,342,926
336,865,675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年度から県費負担教職員の権限移譲に伴い大きく増加し、その後はほぼ</a:t>
          </a:r>
          <a:r>
            <a:rPr lang="ja-JP" altLang="ja-JP" sz="1300">
              <a:solidFill>
                <a:sysClr val="windowText" lastClr="000000"/>
              </a:solidFill>
              <a:effectLst/>
              <a:ea typeface="ＭＳ Ｐゴシック" panose="020B0600070205080204" pitchFamily="50" charset="-128"/>
              <a:cs typeface="Times New Roman" panose="02020603050405020304" pitchFamily="18" charset="0"/>
            </a:rPr>
            <a:t>横ばいで推移していましたが、令和２年度は会計年度任用職員制度の導入</a:t>
          </a:r>
          <a:r>
            <a:rPr lang="ja-JP" altLang="en-US" sz="1300">
              <a:solidFill>
                <a:sysClr val="windowText" lastClr="000000"/>
              </a:solidFill>
              <a:effectLst/>
              <a:ea typeface="ＭＳ Ｐゴシック" panose="020B0600070205080204" pitchFamily="50" charset="-128"/>
              <a:cs typeface="Times New Roman" panose="02020603050405020304" pitchFamily="18" charset="0"/>
            </a:rPr>
            <a:t>等</a:t>
          </a:r>
          <a:r>
            <a:rPr lang="ja-JP" altLang="ja-JP" sz="1300">
              <a:solidFill>
                <a:sysClr val="windowText" lastClr="000000"/>
              </a:solidFill>
              <a:effectLst/>
              <a:ea typeface="ＭＳ Ｐゴシック" panose="020B0600070205080204" pitchFamily="50" charset="-128"/>
              <a:cs typeface="Times New Roman" panose="02020603050405020304" pitchFamily="18" charset="0"/>
            </a:rPr>
            <a:t>により増加しています。</a:t>
          </a:r>
          <a:endParaRPr lang="en-US" altLang="ja-JP" sz="1300">
            <a:solidFill>
              <a:sysClr val="windowText" lastClr="000000"/>
            </a:solidFill>
            <a:effectLst/>
            <a:ea typeface="ＭＳ Ｐゴシック" panose="020B0600070205080204" pitchFamily="50"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ポイント上回っており、今後も人件費の抑制に努めます。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76200</xdr:rowOff>
    </xdr:from>
    <xdr:to>
      <xdr:col>24</xdr:col>
      <xdr:colOff>25400</xdr:colOff>
      <xdr:row>41</xdr:row>
      <xdr:rowOff>120650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055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120650</xdr:rowOff>
    </xdr:from>
    <xdr:to>
      <xdr:col>24</xdr:col>
      <xdr:colOff>114300</xdr:colOff>
      <xdr:row>41</xdr:row>
      <xdr:rowOff>120650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5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162577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76200</xdr:rowOff>
    </xdr:from>
    <xdr:to>
      <xdr:col>24</xdr:col>
      <xdr:colOff>114300</xdr:colOff>
      <xdr:row>34</xdr:row>
      <xdr:rowOff>76200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44450</xdr:rowOff>
    </xdr:from>
    <xdr:to>
      <xdr:col>24</xdr:col>
      <xdr:colOff>25400</xdr:colOff>
      <xdr:row>40</xdr:row>
      <xdr:rowOff>63500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310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44450</xdr:rowOff>
    </xdr:from>
    <xdr:to>
      <xdr:col>19</xdr:col>
      <xdr:colOff>187325</xdr:colOff>
      <xdr:row>39</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3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39</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5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25400</xdr:rowOff>
    </xdr:from>
    <xdr:to>
      <xdr:col>15</xdr:col>
      <xdr:colOff>149225</xdr:colOff>
      <xdr:row>38</xdr:row>
      <xdr:rowOff>127000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19050</xdr:rowOff>
    </xdr:from>
    <xdr:to>
      <xdr:col>11</xdr:col>
      <xdr:colOff>9525</xdr:colOff>
      <xdr:row>39</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76900"/>
          <a:ext cx="889000" cy="111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50800</xdr:rowOff>
    </xdr:from>
    <xdr:to>
      <xdr:col>11</xdr:col>
      <xdr:colOff>60325</xdr:colOff>
      <xdr:row>38</xdr:row>
      <xdr:rowOff>152400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12700</xdr:rowOff>
    </xdr:from>
    <xdr:to>
      <xdr:col>24</xdr:col>
      <xdr:colOff>76200</xdr:colOff>
      <xdr:row>40</xdr:row>
      <xdr:rowOff>114300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156227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165100</xdr:rowOff>
    </xdr:from>
    <xdr:to>
      <xdr:col>20</xdr:col>
      <xdr:colOff>38100</xdr:colOff>
      <xdr:row>39</xdr:row>
      <xdr:rowOff>95250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80027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6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57150</xdr:rowOff>
    </xdr:from>
    <xdr:to>
      <xdr:col>11</xdr:col>
      <xdr:colOff>60325</xdr:colOff>
      <xdr:row>39</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139700</xdr:rowOff>
    </xdr:from>
    <xdr:to>
      <xdr:col>6</xdr:col>
      <xdr:colOff>171450</xdr:colOff>
      <xdr:row>33</xdr:row>
      <xdr:rowOff>69850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令和２年度は可燃ごみ焼却処理に係る費用等が増加した一方で、会計年度任用職員制度導入に伴う賃金の減少等により、前年度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百万円）の減となっています。類似団体平均を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ポイント下回っており、引き続き業務の見直しや効率化等により、経費の節減を図っていきます。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61686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640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33763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0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61686</xdr:rowOff>
    </xdr:from>
    <xdr:to>
      <xdr:col>82</xdr:col>
      <xdr:colOff>196850</xdr:colOff>
      <xdr:row>22</xdr:row>
      <xdr:rowOff>61686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3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15</xdr:row>
      <xdr:rowOff>37193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926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15620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43543</xdr:rowOff>
    </xdr:from>
    <xdr:to>
      <xdr:col>82</xdr:col>
      <xdr:colOff>158750</xdr:colOff>
      <xdr:row>16</xdr:row>
      <xdr:rowOff>145143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20864</xdr:rowOff>
    </xdr:from>
    <xdr:to>
      <xdr:col>78</xdr:col>
      <xdr:colOff>69850</xdr:colOff>
      <xdr:row>15</xdr:row>
      <xdr:rowOff>37193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926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53521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92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80934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16</xdr:row>
      <xdr:rowOff>159657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25271"/>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149679</xdr:rowOff>
    </xdr:from>
    <xdr:to>
      <xdr:col>69</xdr:col>
      <xdr:colOff>142875</xdr:colOff>
      <xdr:row>16</xdr:row>
      <xdr:rowOff>79829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64606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157843</xdr:rowOff>
    </xdr:from>
    <xdr:to>
      <xdr:col>78</xdr:col>
      <xdr:colOff>120650</xdr:colOff>
      <xdr:row>15</xdr:row>
      <xdr:rowOff>87993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98170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2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141514</xdr:rowOff>
    </xdr:from>
    <xdr:to>
      <xdr:col>74</xdr:col>
      <xdr:colOff>31750</xdr:colOff>
      <xdr:row>15</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81841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108857</xdr:rowOff>
    </xdr:from>
    <xdr:to>
      <xdr:col>65</xdr:col>
      <xdr:colOff>53975</xdr:colOff>
      <xdr:row>17</xdr:row>
      <xdr:rowOff>39007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49184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年度以降増加傾向にあり、要因としては障害者総合支援法による訓練等給付費や、施設型給付費、介護給付費の増等が挙げられます。</a:t>
          </a:r>
          <a:r>
            <a:rPr lang="ja-JP" altLang="ja-JP" sz="1300" kern="100">
              <a:solidFill>
                <a:sysClr val="windowText" lastClr="000000"/>
              </a:solidFill>
              <a:effectLst/>
              <a:latin typeface="游明朝" panose="02020400000000000000" pitchFamily="18" charset="-128"/>
              <a:ea typeface="ＭＳ Ｐゴシック" panose="020B0600070205080204" pitchFamily="50" charset="-128"/>
              <a:cs typeface="Times New Roman" panose="02020603050405020304" pitchFamily="18" charset="0"/>
            </a:rPr>
            <a:t>令和２年度は保育無償化等の影響により、前年度比</a:t>
          </a:r>
          <a:r>
            <a:rPr lang="en-US" altLang="ja-JP" sz="1300" kern="100">
              <a:solidFill>
                <a:sysClr val="windowText" lastClr="000000"/>
              </a:solidFill>
              <a:effectLst/>
              <a:latin typeface="游明朝" panose="02020400000000000000" pitchFamily="18" charset="-128"/>
              <a:ea typeface="ＭＳ Ｐゴシック" panose="020B0600070205080204" pitchFamily="50" charset="-128"/>
              <a:cs typeface="Times New Roman" panose="02020603050405020304" pitchFamily="18" charset="0"/>
            </a:rPr>
            <a:t>1.0</a:t>
          </a:r>
          <a:r>
            <a:rPr lang="ja-JP" altLang="ja-JP" sz="1300" kern="100">
              <a:solidFill>
                <a:sysClr val="windowText" lastClr="000000"/>
              </a:solidFill>
              <a:effectLst/>
              <a:latin typeface="游明朝" panose="02020400000000000000" pitchFamily="18" charset="-128"/>
              <a:ea typeface="ＭＳ Ｐゴシック" panose="020B0600070205080204" pitchFamily="50" charset="-128"/>
              <a:cs typeface="Times New Roman" panose="02020603050405020304" pitchFamily="18" charset="0"/>
            </a:rPr>
            <a:t>ポイント（</a:t>
          </a:r>
          <a:r>
            <a:rPr lang="en-US" altLang="ja-JP" sz="1300" kern="100">
              <a:solidFill>
                <a:sysClr val="windowText" lastClr="000000"/>
              </a:solidFill>
              <a:effectLst/>
              <a:latin typeface="游明朝" panose="02020400000000000000" pitchFamily="18" charset="-128"/>
              <a:ea typeface="ＭＳ Ｐゴシック" panose="020B0600070205080204" pitchFamily="50" charset="-128"/>
              <a:cs typeface="Times New Roman" panose="02020603050405020304" pitchFamily="18" charset="0"/>
            </a:rPr>
            <a:t>19</a:t>
          </a:r>
          <a:r>
            <a:rPr lang="ja-JP" altLang="ja-JP" sz="1300" kern="100">
              <a:solidFill>
                <a:sysClr val="windowText" lastClr="000000"/>
              </a:solidFill>
              <a:effectLst/>
              <a:latin typeface="游明朝" panose="02020400000000000000" pitchFamily="18" charset="-128"/>
              <a:ea typeface="ＭＳ Ｐゴシック" panose="020B0600070205080204" pitchFamily="50" charset="-128"/>
              <a:cs typeface="Times New Roman" panose="02020603050405020304" pitchFamily="18" charset="0"/>
            </a:rPr>
            <a:t>億</a:t>
          </a:r>
          <a:r>
            <a:rPr lang="en-US" altLang="ja-JP" sz="1300" kern="100">
              <a:solidFill>
                <a:sysClr val="windowText" lastClr="000000"/>
              </a:solidFill>
              <a:effectLst/>
              <a:latin typeface="游明朝" panose="02020400000000000000" pitchFamily="18" charset="-128"/>
              <a:ea typeface="ＭＳ Ｐゴシック" panose="020B0600070205080204" pitchFamily="50" charset="-128"/>
              <a:cs typeface="Times New Roman" panose="02020603050405020304" pitchFamily="18" charset="0"/>
            </a:rPr>
            <a:t>90</a:t>
          </a:r>
          <a:r>
            <a:rPr lang="ja-JP" altLang="ja-JP" sz="1300" kern="100">
              <a:solidFill>
                <a:sysClr val="windowText" lastClr="000000"/>
              </a:solidFill>
              <a:effectLst/>
              <a:latin typeface="游明朝" panose="02020400000000000000" pitchFamily="18" charset="-128"/>
              <a:ea typeface="ＭＳ Ｐゴシック" panose="020B0600070205080204" pitchFamily="50" charset="-128"/>
              <a:cs typeface="Times New Roman" panose="02020603050405020304" pitchFamily="18" charset="0"/>
            </a:rPr>
            <a:t>百万円）</a:t>
          </a:r>
          <a:r>
            <a:rPr lang="ja-JP" altLang="en-US" sz="1300" kern="100">
              <a:solidFill>
                <a:sysClr val="windowText" lastClr="000000"/>
              </a:solidFill>
              <a:effectLst/>
              <a:latin typeface="游明朝" panose="02020400000000000000" pitchFamily="18" charset="-128"/>
              <a:ea typeface="ＭＳ Ｐゴシック" panose="020B0600070205080204" pitchFamily="50" charset="-128"/>
              <a:cs typeface="Times New Roman" panose="02020603050405020304" pitchFamily="18" charset="0"/>
            </a:rPr>
            <a:t>低下して</a:t>
          </a:r>
          <a:r>
            <a:rPr lang="ja-JP" altLang="ja-JP" sz="1300" kern="100">
              <a:solidFill>
                <a:sysClr val="windowText" lastClr="000000"/>
              </a:solidFill>
              <a:effectLst/>
              <a:latin typeface="游明朝" panose="02020400000000000000" pitchFamily="18" charset="-128"/>
              <a:ea typeface="ＭＳ Ｐゴシック" panose="020B0600070205080204" pitchFamily="50" charset="-128"/>
              <a:cs typeface="Times New Roman" panose="02020603050405020304" pitchFamily="18" charset="0"/>
            </a:rPr>
            <a:t>います。</a:t>
          </a:r>
          <a:endParaRPr lang="ja-JP" altLang="ja-JP" sz="1050" kern="100">
            <a:solidFill>
              <a:sysClr val="windowText" lastClr="00000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220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56</xdr:row>
      <xdr:rowOff>159657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597572"/>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154412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159657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792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78015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975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159657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5975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133549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108857</xdr:rowOff>
    </xdr:from>
    <xdr:to>
      <xdr:col>20</xdr:col>
      <xdr:colOff>38100</xdr:colOff>
      <xdr:row>57</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49184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117022</xdr:rowOff>
    </xdr:from>
    <xdr:to>
      <xdr:col>11</xdr:col>
      <xdr:colOff>60325</xdr:colOff>
      <xdr:row>56</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49184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前年度と比べ、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百万円の増となっています。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これは、介護保険費特別会計への繰出金の増や、療養給付費負担金の増等によるものです。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これにより令和元年度から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ポイント上昇しましたが、類似団体平均比は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ポイントの差であり同水準を維持しております。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過去の増要因としては、療養給付費負担金の増（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）等が挙げられます。</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50800</xdr:rowOff>
    </xdr:from>
    <xdr:to>
      <xdr:col>82</xdr:col>
      <xdr:colOff>107950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37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137177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50800</xdr:rowOff>
    </xdr:from>
    <xdr:to>
      <xdr:col>82</xdr:col>
      <xdr:colOff>196850</xdr:colOff>
      <xdr:row>53</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69850</xdr:rowOff>
    </xdr:from>
    <xdr:to>
      <xdr:col>82</xdr:col>
      <xdr:colOff>107950</xdr:colOff>
      <xdr:row>56</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71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31750</xdr:rowOff>
    </xdr:from>
    <xdr:to>
      <xdr:col>78</xdr:col>
      <xdr:colOff>69850</xdr:colOff>
      <xdr:row>56</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152400</xdr:rowOff>
    </xdr:from>
    <xdr:to>
      <xdr:col>78</xdr:col>
      <xdr:colOff>120650</xdr:colOff>
      <xdr:row>56</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92727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31750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57</xdr:row>
      <xdr:rowOff>88900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6139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95250</xdr:rowOff>
    </xdr:from>
    <xdr:to>
      <xdr:col>69</xdr:col>
      <xdr:colOff>142875</xdr:colOff>
      <xdr:row>56</xdr:row>
      <xdr:rowOff>25400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111777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19050</xdr:rowOff>
    </xdr:from>
    <xdr:to>
      <xdr:col>78</xdr:col>
      <xdr:colOff>120650</xdr:colOff>
      <xdr:row>56</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105427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152400</xdr:rowOff>
    </xdr:from>
    <xdr:to>
      <xdr:col>74</xdr:col>
      <xdr:colOff>31750</xdr:colOff>
      <xdr:row>56</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67327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38100</xdr:rowOff>
    </xdr:from>
    <xdr:to>
      <xdr:col>65</xdr:col>
      <xdr:colOff>53975</xdr:colOff>
      <xdr:row>57</xdr:row>
      <xdr:rowOff>139700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124477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令和２年度は、病院事業会計負担金や、児童クラブ補助金の減等により、前年度と比べ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百万円減少しています。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これにより、令和元年度から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ポイント低下して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ポイントとなり、類似団体平均よりも</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ポイント低くなっています。</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896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80027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107950</xdr:rowOff>
    </xdr:from>
    <xdr:to>
      <xdr:col>82</xdr:col>
      <xdr:colOff>196850</xdr:colOff>
      <xdr:row>40</xdr:row>
      <xdr:rowOff>107950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6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165100</xdr:rowOff>
    </xdr:from>
    <xdr:to>
      <xdr:col>82</xdr:col>
      <xdr:colOff>107950</xdr:colOff>
      <xdr:row>34</xdr:row>
      <xdr:rowOff>69850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5822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69850</xdr:rowOff>
    </xdr:from>
    <xdr:to>
      <xdr:col>78</xdr:col>
      <xdr:colOff>69850</xdr:colOff>
      <xdr:row>34</xdr:row>
      <xdr:rowOff>107950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589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38100</xdr:rowOff>
    </xdr:from>
    <xdr:to>
      <xdr:col>78</xdr:col>
      <xdr:colOff>120650</xdr:colOff>
      <xdr:row>37</xdr:row>
      <xdr:rowOff>139700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124477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107950</xdr:rowOff>
    </xdr:from>
    <xdr:to>
      <xdr:col>73</xdr:col>
      <xdr:colOff>180975</xdr:colOff>
      <xdr:row>34</xdr:row>
      <xdr:rowOff>127000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593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76200</xdr:rowOff>
    </xdr:from>
    <xdr:to>
      <xdr:col>74</xdr:col>
      <xdr:colOff>31750</xdr:colOff>
      <xdr:row>38</xdr:row>
      <xdr:rowOff>6350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162577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35</xdr:row>
      <xdr:rowOff>165100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59563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29227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0</xdr:rowOff>
    </xdr:from>
    <xdr:to>
      <xdr:col>65</xdr:col>
      <xdr:colOff>53975</xdr:colOff>
      <xdr:row>39</xdr:row>
      <xdr:rowOff>101600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86377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114300</xdr:rowOff>
    </xdr:from>
    <xdr:to>
      <xdr:col>82</xdr:col>
      <xdr:colOff>158750</xdr:colOff>
      <xdr:row>34</xdr:row>
      <xdr:rowOff>44450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130827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19050</xdr:rowOff>
    </xdr:from>
    <xdr:to>
      <xdr:col>78</xdr:col>
      <xdr:colOff>120650</xdr:colOff>
      <xdr:row>34</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130827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61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57150</xdr:rowOff>
    </xdr:from>
    <xdr:to>
      <xdr:col>74</xdr:col>
      <xdr:colOff>31750</xdr:colOff>
      <xdr:row>34</xdr:row>
      <xdr:rowOff>158750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借入時の利率の減少傾向に伴い利子償還額は減少していますが、借入抑制により減少していた地方債償還額は、臨時財政対策債などの償還額の増に伴い元金償還額は増加しており、公債費全体としては前年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類似団体平均より下回っており、引き続き、建設事業の重点化や進度調整により、地方債借入額の抑制に努めます。</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50800</xdr:rowOff>
    </xdr:from>
    <xdr:to>
      <xdr:col>24</xdr:col>
      <xdr:colOff>25400</xdr:colOff>
      <xdr:row>75</xdr:row>
      <xdr:rowOff>69850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2909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48277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50800</xdr:rowOff>
    </xdr:from>
    <xdr:to>
      <xdr:col>19</xdr:col>
      <xdr:colOff>187325</xdr:colOff>
      <xdr:row>75</xdr:row>
      <xdr:rowOff>50800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290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114300</xdr:rowOff>
    </xdr:from>
    <xdr:to>
      <xdr:col>20</xdr:col>
      <xdr:colOff>38100</xdr:colOff>
      <xdr:row>78</xdr:row>
      <xdr:rowOff>44450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29227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75</xdr:row>
      <xdr:rowOff>50800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2814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77</xdr:row>
      <xdr:rowOff>88900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281430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57150</xdr:rowOff>
    </xdr:from>
    <xdr:to>
      <xdr:col>11</xdr:col>
      <xdr:colOff>60325</xdr:colOff>
      <xdr:row>78</xdr:row>
      <xdr:rowOff>158750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143527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114300</xdr:rowOff>
    </xdr:from>
    <xdr:to>
      <xdr:col>6</xdr:col>
      <xdr:colOff>171450</xdr:colOff>
      <xdr:row>82</xdr:row>
      <xdr:rowOff>44450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29227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0</xdr:rowOff>
    </xdr:from>
    <xdr:to>
      <xdr:col>20</xdr:col>
      <xdr:colOff>38100</xdr:colOff>
      <xdr:row>75</xdr:row>
      <xdr:rowOff>101600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111777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62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0</xdr:rowOff>
    </xdr:from>
    <xdr:to>
      <xdr:col>15</xdr:col>
      <xdr:colOff>149225</xdr:colOff>
      <xdr:row>75</xdr:row>
      <xdr:rowOff>101600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38100</xdr:rowOff>
    </xdr:from>
    <xdr:to>
      <xdr:col>6</xdr:col>
      <xdr:colOff>171450</xdr:colOff>
      <xdr:row>77</xdr:row>
      <xdr:rowOff>139700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149877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年度に県費負担教職員の権限移譲に伴う人件費の増等により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ポイントと大きく上昇し、その後、ほぼ横ばいの推移となっています。類似団体と比べると、令和２年度は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ポイント下回っており、良好な水準です。</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9978</xdr:rowOff>
    </xdr:from>
    <xdr:to>
      <xdr:col>82</xdr:col>
      <xdr:colOff>107950</xdr:colOff>
      <xdr:row>82</xdr:row>
      <xdr:rowOff>7257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868728"/>
          <a:ext cx="0" cy="1197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150784</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7257</xdr:rowOff>
    </xdr:from>
    <xdr:to>
      <xdr:col>82</xdr:col>
      <xdr:colOff>196850</xdr:colOff>
      <xdr:row>82</xdr:row>
      <xdr:rowOff>7257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96355</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61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9978</xdr:rowOff>
    </xdr:from>
    <xdr:to>
      <xdr:col>82</xdr:col>
      <xdr:colOff>196850</xdr:colOff>
      <xdr:row>75</xdr:row>
      <xdr:rowOff>9978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86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151493</xdr:rowOff>
    </xdr:from>
    <xdr:to>
      <xdr:col>82</xdr:col>
      <xdr:colOff>107950</xdr:colOff>
      <xdr:row>76</xdr:row>
      <xdr:rowOff>12700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010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91820</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46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119743</xdr:rowOff>
    </xdr:from>
    <xdr:to>
      <xdr:col>82</xdr:col>
      <xdr:colOff>158750</xdr:colOff>
      <xdr:row>79</xdr:row>
      <xdr:rowOff>49893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107950</xdr:rowOff>
    </xdr:from>
    <xdr:to>
      <xdr:col>78</xdr:col>
      <xdr:colOff>69850</xdr:colOff>
      <xdr:row>75</xdr:row>
      <xdr:rowOff>151493</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2966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97971</xdr:rowOff>
    </xdr:from>
    <xdr:to>
      <xdr:col>78</xdr:col>
      <xdr:colOff>120650</xdr:colOff>
      <xdr:row>79</xdr:row>
      <xdr:rowOff>28121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47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12898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5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107950</xdr:rowOff>
    </xdr:from>
    <xdr:to>
      <xdr:col>73</xdr:col>
      <xdr:colOff>180975</xdr:colOff>
      <xdr:row>75</xdr:row>
      <xdr:rowOff>107950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296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21771</xdr:rowOff>
    </xdr:from>
    <xdr:to>
      <xdr:col>74</xdr:col>
      <xdr:colOff>31750</xdr:colOff>
      <xdr:row>78</xdr:row>
      <xdr:rowOff>123371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108148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48078</xdr:rowOff>
    </xdr:from>
    <xdr:to>
      <xdr:col>69</xdr:col>
      <xdr:colOff>92075</xdr:colOff>
      <xdr:row>75</xdr:row>
      <xdr:rowOff>107950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2563928"/>
          <a:ext cx="8890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160564</xdr:rowOff>
    </xdr:from>
    <xdr:to>
      <xdr:col>69</xdr:col>
      <xdr:colOff>142875</xdr:colOff>
      <xdr:row>78</xdr:row>
      <xdr:rowOff>90714</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75491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81643</xdr:rowOff>
    </xdr:from>
    <xdr:to>
      <xdr:col>65</xdr:col>
      <xdr:colOff>53975</xdr:colOff>
      <xdr:row>77</xdr:row>
      <xdr:rowOff>11793</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168020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100693</xdr:rowOff>
    </xdr:from>
    <xdr:to>
      <xdr:col>78</xdr:col>
      <xdr:colOff>120650</xdr:colOff>
      <xdr:row>76</xdr:row>
      <xdr:rowOff>30843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41020</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272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57150</xdr:rowOff>
    </xdr:from>
    <xdr:to>
      <xdr:col>74</xdr:col>
      <xdr:colOff>31750</xdr:colOff>
      <xdr:row>75</xdr:row>
      <xdr:rowOff>158750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57150</xdr:rowOff>
    </xdr:from>
    <xdr:to>
      <xdr:col>69</xdr:col>
      <xdr:colOff>142875</xdr:colOff>
      <xdr:row>75</xdr:row>
      <xdr:rowOff>158750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168728</xdr:rowOff>
    </xdr:from>
    <xdr:to>
      <xdr:col>65</xdr:col>
      <xdr:colOff>53975</xdr:colOff>
      <xdr:row>73</xdr:row>
      <xdr:rowOff>98878</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25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109055</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28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88831</xdr:rowOff>
    </xdr:from>
    <xdr:to>
      <xdr:col>29</xdr:col>
      <xdr:colOff>127000</xdr:colOff>
      <xdr:row>17</xdr:row>
      <xdr:rowOff>18994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93856"/>
          <a:ext cx="0" cy="7874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162521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18994</xdr:rowOff>
    </xdr:from>
    <xdr:to>
      <xdr:col>30</xdr:col>
      <xdr:colOff>25400</xdr:colOff>
      <xdr:row>17</xdr:row>
      <xdr:rowOff>18994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12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3758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3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88831</xdr:rowOff>
    </xdr:from>
    <xdr:to>
      <xdr:col>30</xdr:col>
      <xdr:colOff>25400</xdr:colOff>
      <xdr:row>12</xdr:row>
      <xdr:rowOff>88831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93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115075</xdr:rowOff>
    </xdr:from>
    <xdr:to>
      <xdr:col>29</xdr:col>
      <xdr:colOff>127000</xdr:colOff>
      <xdr:row>14</xdr:row>
      <xdr:rowOff>13416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391550"/>
          <a:ext cx="647700" cy="69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158790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35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15263</xdr:rowOff>
    </xdr:from>
    <xdr:to>
      <xdr:col>29</xdr:col>
      <xdr:colOff>177800</xdr:colOff>
      <xdr:row>14</xdr:row>
      <xdr:rowOff>116863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6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13416</xdr:rowOff>
    </xdr:from>
    <xdr:to>
      <xdr:col>26</xdr:col>
      <xdr:colOff>50800</xdr:colOff>
      <xdr:row>14</xdr:row>
      <xdr:rowOff>24046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461341"/>
          <a:ext cx="698500" cy="10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35151</xdr:rowOff>
    </xdr:from>
    <xdr:to>
      <xdr:col>26</xdr:col>
      <xdr:colOff>101600</xdr:colOff>
      <xdr:row>14</xdr:row>
      <xdr:rowOff>136751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121528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6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24046</xdr:rowOff>
    </xdr:from>
    <xdr:to>
      <xdr:col>22</xdr:col>
      <xdr:colOff>114300</xdr:colOff>
      <xdr:row>14</xdr:row>
      <xdr:rowOff>35545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471971"/>
          <a:ext cx="698500" cy="11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38992</xdr:rowOff>
    </xdr:from>
    <xdr:to>
      <xdr:col>22</xdr:col>
      <xdr:colOff>165100</xdr:colOff>
      <xdr:row>14</xdr:row>
      <xdr:rowOff>140592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125369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7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35545</xdr:rowOff>
    </xdr:from>
    <xdr:to>
      <xdr:col>18</xdr:col>
      <xdr:colOff>177800</xdr:colOff>
      <xdr:row>19</xdr:row>
      <xdr:rowOff>98798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483470"/>
          <a:ext cx="698500" cy="920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43769</xdr:rowOff>
    </xdr:from>
    <xdr:to>
      <xdr:col>19</xdr:col>
      <xdr:colOff>38100</xdr:colOff>
      <xdr:row>14</xdr:row>
      <xdr:rowOff>145369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130146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42763</xdr:rowOff>
    </xdr:from>
    <xdr:to>
      <xdr:col>15</xdr:col>
      <xdr:colOff>101600</xdr:colOff>
      <xdr:row>19</xdr:row>
      <xdr:rowOff>144363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154540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64275</xdr:rowOff>
    </xdr:from>
    <xdr:to>
      <xdr:col>29</xdr:col>
      <xdr:colOff>177800</xdr:colOff>
      <xdr:row>13</xdr:row>
      <xdr:rowOff>165875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40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80802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8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134066</xdr:rowOff>
    </xdr:from>
    <xdr:to>
      <xdr:col>26</xdr:col>
      <xdr:colOff>101600</xdr:colOff>
      <xdr:row>14</xdr:row>
      <xdr:rowOff>64216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410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74393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179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144696</xdr:rowOff>
    </xdr:from>
    <xdr:to>
      <xdr:col>22</xdr:col>
      <xdr:colOff>165100</xdr:colOff>
      <xdr:row>14</xdr:row>
      <xdr:rowOff>74846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421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85023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190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156195</xdr:rowOff>
    </xdr:from>
    <xdr:to>
      <xdr:col>19</xdr:col>
      <xdr:colOff>38100</xdr:colOff>
      <xdr:row>14</xdr:row>
      <xdr:rowOff>86345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432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96522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20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47998</xdr:rowOff>
    </xdr:from>
    <xdr:to>
      <xdr:col>15</xdr:col>
      <xdr:colOff>101600</xdr:colOff>
      <xdr:row>19</xdr:row>
      <xdr:rowOff>149598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53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134375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3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171303</xdr:rowOff>
    </xdr:from>
    <xdr:to>
      <xdr:col>29</xdr:col>
      <xdr:colOff>127000</xdr:colOff>
      <xdr:row>37</xdr:row>
      <xdr:rowOff>126131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95853"/>
          <a:ext cx="0" cy="1154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98208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2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126131</xdr:rowOff>
    </xdr:from>
    <xdr:to>
      <xdr:col>30</xdr:col>
      <xdr:colOff>25400</xdr:colOff>
      <xdr:row>37</xdr:row>
      <xdr:rowOff>126131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50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86230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3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171303</xdr:rowOff>
    </xdr:from>
    <xdr:to>
      <xdr:col>30</xdr:col>
      <xdr:colOff>25400</xdr:colOff>
      <xdr:row>33</xdr:row>
      <xdr:rowOff>171303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95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281260</xdr:rowOff>
    </xdr:from>
    <xdr:to>
      <xdr:col>29</xdr:col>
      <xdr:colOff>127000</xdr:colOff>
      <xdr:row>35</xdr:row>
      <xdr:rowOff>302702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91610"/>
          <a:ext cx="647700" cy="21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199712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11735</xdr:rowOff>
    </xdr:from>
    <xdr:to>
      <xdr:col>29</xdr:col>
      <xdr:colOff>177800</xdr:colOff>
      <xdr:row>35</xdr:row>
      <xdr:rowOff>113335</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196037</xdr:rowOff>
    </xdr:from>
    <xdr:to>
      <xdr:col>26</xdr:col>
      <xdr:colOff>50800</xdr:colOff>
      <xdr:row>35</xdr:row>
      <xdr:rowOff>302702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06387"/>
          <a:ext cx="698500" cy="106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30069</xdr:rowOff>
    </xdr:from>
    <xdr:to>
      <xdr:col>26</xdr:col>
      <xdr:colOff>101600</xdr:colOff>
      <xdr:row>35</xdr:row>
      <xdr:rowOff>131669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141846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0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196037</xdr:rowOff>
    </xdr:from>
    <xdr:to>
      <xdr:col>22</xdr:col>
      <xdr:colOff>114300</xdr:colOff>
      <xdr:row>35</xdr:row>
      <xdr:rowOff>245141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06387"/>
          <a:ext cx="698500" cy="49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16718</xdr:rowOff>
    </xdr:from>
    <xdr:to>
      <xdr:col>22</xdr:col>
      <xdr:colOff>165100</xdr:colOff>
      <xdr:row>35</xdr:row>
      <xdr:rowOff>118318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128495</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216702</xdr:rowOff>
    </xdr:from>
    <xdr:to>
      <xdr:col>18</xdr:col>
      <xdr:colOff>177800</xdr:colOff>
      <xdr:row>35</xdr:row>
      <xdr:rowOff>245141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27052"/>
          <a:ext cx="698500" cy="28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48082</xdr:rowOff>
    </xdr:from>
    <xdr:to>
      <xdr:col>19</xdr:col>
      <xdr:colOff>38100</xdr:colOff>
      <xdr:row>35</xdr:row>
      <xdr:rowOff>149682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159859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292319</xdr:rowOff>
    </xdr:from>
    <xdr:to>
      <xdr:col>15</xdr:col>
      <xdr:colOff>101600</xdr:colOff>
      <xdr:row>35</xdr:row>
      <xdr:rowOff>51019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61196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230460</xdr:rowOff>
    </xdr:from>
    <xdr:to>
      <xdr:col>29</xdr:col>
      <xdr:colOff>177800</xdr:colOff>
      <xdr:row>35</xdr:row>
      <xdr:rowOff>332060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40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202537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1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251902</xdr:rowOff>
    </xdr:from>
    <xdr:to>
      <xdr:col>26</xdr:col>
      <xdr:colOff>101600</xdr:colOff>
      <xdr:row>36</xdr:row>
      <xdr:rowOff>10602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6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338279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48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145237</xdr:rowOff>
    </xdr:from>
    <xdr:to>
      <xdr:col>22</xdr:col>
      <xdr:colOff>165100</xdr:colOff>
      <xdr:row>35</xdr:row>
      <xdr:rowOff>246837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55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231614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4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194341</xdr:rowOff>
    </xdr:from>
    <xdr:to>
      <xdr:col>19</xdr:col>
      <xdr:colOff>38100</xdr:colOff>
      <xdr:row>35</xdr:row>
      <xdr:rowOff>295941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04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280718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9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165902</xdr:rowOff>
    </xdr:from>
    <xdr:to>
      <xdr:col>15</xdr:col>
      <xdr:colOff>101600</xdr:colOff>
      <xdr:row>35</xdr:row>
      <xdr:rowOff>267502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76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252279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6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708,155
694,255
789.95
431,751,201
414,502,028
11,928,941
201,342,926
336,865,675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106850</xdr:rowOff>
    </xdr:from>
    <xdr:to>
      <xdr:col>24</xdr:col>
      <xdr:colOff>62865</xdr:colOff>
      <xdr:row>35</xdr:row>
      <xdr:rowOff>83441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50350"/>
          <a:ext cx="1270" cy="83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87268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08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83441</xdr:rowOff>
    </xdr:from>
    <xdr:to>
      <xdr:col>24</xdr:col>
      <xdr:colOff>152400</xdr:colOff>
      <xdr:row>35</xdr:row>
      <xdr:rowOff>83441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0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53527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2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106850</xdr:rowOff>
    </xdr:from>
    <xdr:to>
      <xdr:col>24</xdr:col>
      <xdr:colOff>152400</xdr:colOff>
      <xdr:row>30</xdr:row>
      <xdr:rowOff>106850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5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136980</xdr:rowOff>
    </xdr:from>
    <xdr:to>
      <xdr:col>24</xdr:col>
      <xdr:colOff>63500</xdr:colOff>
      <xdr:row>32</xdr:row>
      <xdr:rowOff>57953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451930"/>
          <a:ext cx="838200" cy="9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64172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5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85745</xdr:rowOff>
    </xdr:from>
    <xdr:to>
      <xdr:col>24</xdr:col>
      <xdr:colOff>114300</xdr:colOff>
      <xdr:row>33</xdr:row>
      <xdr:rowOff>15895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5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57953</xdr:rowOff>
    </xdr:from>
    <xdr:to>
      <xdr:col>19</xdr:col>
      <xdr:colOff>177800</xdr:colOff>
      <xdr:row>32</xdr:row>
      <xdr:rowOff>66251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544353"/>
          <a:ext cx="8890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128608</xdr:rowOff>
    </xdr:from>
    <xdr:to>
      <xdr:col>20</xdr:col>
      <xdr:colOff>38100</xdr:colOff>
      <xdr:row>33</xdr:row>
      <xdr:rowOff>58758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49885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70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63508</xdr:rowOff>
    </xdr:from>
    <xdr:to>
      <xdr:col>15</xdr:col>
      <xdr:colOff>50800</xdr:colOff>
      <xdr:row>32</xdr:row>
      <xdr:rowOff>66251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54990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131808</xdr:rowOff>
    </xdr:from>
    <xdr:to>
      <xdr:col>15</xdr:col>
      <xdr:colOff>101600</xdr:colOff>
      <xdr:row>33</xdr:row>
      <xdr:rowOff>61958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53085</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71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63508</xdr:rowOff>
    </xdr:from>
    <xdr:to>
      <xdr:col>10</xdr:col>
      <xdr:colOff>114300</xdr:colOff>
      <xdr:row>38</xdr:row>
      <xdr:rowOff>47277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549908"/>
          <a:ext cx="889000" cy="101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129156</xdr:rowOff>
    </xdr:from>
    <xdr:to>
      <xdr:col>10</xdr:col>
      <xdr:colOff>165100</xdr:colOff>
      <xdr:row>33</xdr:row>
      <xdr:rowOff>59306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50433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32848</xdr:rowOff>
    </xdr:from>
    <xdr:to>
      <xdr:col>6</xdr:col>
      <xdr:colOff>38100</xdr:colOff>
      <xdr:row>38</xdr:row>
      <xdr:rowOff>134448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125575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86180</xdr:rowOff>
    </xdr:from>
    <xdr:to>
      <xdr:col>24</xdr:col>
      <xdr:colOff>114300</xdr:colOff>
      <xdr:row>32</xdr:row>
      <xdr:rowOff>16330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4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109057</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25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7153</xdr:rowOff>
    </xdr:from>
    <xdr:to>
      <xdr:col>20</xdr:col>
      <xdr:colOff>38100</xdr:colOff>
      <xdr:row>32</xdr:row>
      <xdr:rowOff>108753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4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125280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26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15451</xdr:rowOff>
    </xdr:from>
    <xdr:to>
      <xdr:col>15</xdr:col>
      <xdr:colOff>101600</xdr:colOff>
      <xdr:row>32</xdr:row>
      <xdr:rowOff>117051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5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133578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27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12708</xdr:rowOff>
    </xdr:from>
    <xdr:to>
      <xdr:col>10</xdr:col>
      <xdr:colOff>165100</xdr:colOff>
      <xdr:row>32</xdr:row>
      <xdr:rowOff>114308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49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130835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27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167927</xdr:rowOff>
    </xdr:from>
    <xdr:to>
      <xdr:col>6</xdr:col>
      <xdr:colOff>38100</xdr:colOff>
      <xdr:row>38</xdr:row>
      <xdr:rowOff>98077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114604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28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75555</xdr:rowOff>
    </xdr:from>
    <xdr:to>
      <xdr:col>24</xdr:col>
      <xdr:colOff>62865</xdr:colOff>
      <xdr:row>56</xdr:row>
      <xdr:rowOff>169327</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9505"/>
          <a:ext cx="1270"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1704</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169327</xdr:rowOff>
    </xdr:from>
    <xdr:to>
      <xdr:col>24</xdr:col>
      <xdr:colOff>152400</xdr:colOff>
      <xdr:row>56</xdr:row>
      <xdr:rowOff>169327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7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22232</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75555</xdr:rowOff>
    </xdr:from>
    <xdr:to>
      <xdr:col>24</xdr:col>
      <xdr:colOff>152400</xdr:colOff>
      <xdr:row>51</xdr:row>
      <xdr:rowOff>75555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92197</xdr:rowOff>
    </xdr:from>
    <xdr:to>
      <xdr:col>24</xdr:col>
      <xdr:colOff>63500</xdr:colOff>
      <xdr:row>57</xdr:row>
      <xdr:rowOff>130236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93397"/>
          <a:ext cx="838200" cy="20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161978</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248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139101</xdr:rowOff>
    </xdr:from>
    <xdr:to>
      <xdr:col>24</xdr:col>
      <xdr:colOff>114300</xdr:colOff>
      <xdr:row>55</xdr:row>
      <xdr:rowOff>69251</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3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130236</xdr:rowOff>
    </xdr:from>
    <xdr:to>
      <xdr:col>19</xdr:col>
      <xdr:colOff>177800</xdr:colOff>
      <xdr:row>57</xdr:row>
      <xdr:rowOff>159634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902886"/>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5324</xdr:rowOff>
    </xdr:from>
    <xdr:to>
      <xdr:col>20</xdr:col>
      <xdr:colOff>38100</xdr:colOff>
      <xdr:row>56</xdr:row>
      <xdr:rowOff>106924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123451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38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159634</xdr:rowOff>
    </xdr:from>
    <xdr:to>
      <xdr:col>15</xdr:col>
      <xdr:colOff>50800</xdr:colOff>
      <xdr:row>58</xdr:row>
      <xdr:rowOff>50866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932284"/>
          <a:ext cx="889000" cy="6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105725</xdr:rowOff>
    </xdr:from>
    <xdr:to>
      <xdr:col>15</xdr:col>
      <xdr:colOff>101600</xdr:colOff>
      <xdr:row>57</xdr:row>
      <xdr:rowOff>35875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0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52402</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8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22885</xdr:rowOff>
    </xdr:from>
    <xdr:to>
      <xdr:col>10</xdr:col>
      <xdr:colOff>114300</xdr:colOff>
      <xdr:row>58</xdr:row>
      <xdr:rowOff>50866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966985"/>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78110</xdr:rowOff>
    </xdr:from>
    <xdr:to>
      <xdr:col>10</xdr:col>
      <xdr:colOff>165100</xdr:colOff>
      <xdr:row>57</xdr:row>
      <xdr:rowOff>8260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24787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90866</xdr:rowOff>
    </xdr:from>
    <xdr:to>
      <xdr:col>6</xdr:col>
      <xdr:colOff>38100</xdr:colOff>
      <xdr:row>57</xdr:row>
      <xdr:rowOff>21016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9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37543</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6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41397</xdr:rowOff>
    </xdr:from>
    <xdr:to>
      <xdr:col>24</xdr:col>
      <xdr:colOff>114300</xdr:colOff>
      <xdr:row>56</xdr:row>
      <xdr:rowOff>142997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4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127774</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5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79436</xdr:rowOff>
    </xdr:from>
    <xdr:to>
      <xdr:col>20</xdr:col>
      <xdr:colOff>38100</xdr:colOff>
      <xdr:row>58</xdr:row>
      <xdr:rowOff>9586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5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713</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94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108834</xdr:rowOff>
    </xdr:from>
    <xdr:to>
      <xdr:col>15</xdr:col>
      <xdr:colOff>101600</xdr:colOff>
      <xdr:row>58</xdr:row>
      <xdr:rowOff>38984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8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30111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97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xdr:rowOff>
    </xdr:from>
    <xdr:to>
      <xdr:col>10</xdr:col>
      <xdr:colOff>165100</xdr:colOff>
      <xdr:row>58</xdr:row>
      <xdr:rowOff>101666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94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92793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100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143535</xdr:rowOff>
    </xdr:from>
    <xdr:to>
      <xdr:col>6</xdr:col>
      <xdr:colOff>38100</xdr:colOff>
      <xdr:row>58</xdr:row>
      <xdr:rowOff>73685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64812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1000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62738</xdr:rowOff>
    </xdr:from>
    <xdr:to>
      <xdr:col>24</xdr:col>
      <xdr:colOff>62865</xdr:colOff>
      <xdr:row>79</xdr:row>
      <xdr:rowOff>73406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064238"/>
          <a:ext cx="1270" cy="15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77233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2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73406</xdr:rowOff>
    </xdr:from>
    <xdr:to>
      <xdr:col>24</xdr:col>
      <xdr:colOff>152400</xdr:colOff>
      <xdr:row>79</xdr:row>
      <xdr:rowOff>73406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1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9415</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62738</xdr:rowOff>
    </xdr:from>
    <xdr:to>
      <xdr:col>24</xdr:col>
      <xdr:colOff>152400</xdr:colOff>
      <xdr:row>70</xdr:row>
      <xdr:rowOff>62738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0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20610</xdr:rowOff>
    </xdr:from>
    <xdr:to>
      <xdr:col>24</xdr:col>
      <xdr:colOff>63500</xdr:colOff>
      <xdr:row>77</xdr:row>
      <xdr:rowOff>35742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222260"/>
          <a:ext cx="838200" cy="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106987</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96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84110</xdr:rowOff>
    </xdr:from>
    <xdr:to>
      <xdr:col>24</xdr:col>
      <xdr:colOff>114300</xdr:colOff>
      <xdr:row>77</xdr:row>
      <xdr:rowOff>14260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140027</xdr:rowOff>
    </xdr:from>
    <xdr:to>
      <xdr:col>19</xdr:col>
      <xdr:colOff>177800</xdr:colOff>
      <xdr:row>77</xdr:row>
      <xdr:rowOff>20610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170227"/>
          <a:ext cx="889000" cy="5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130048</xdr:rowOff>
    </xdr:from>
    <xdr:to>
      <xdr:col>20</xdr:col>
      <xdr:colOff>38100</xdr:colOff>
      <xdr:row>77</xdr:row>
      <xdr:rowOff>60198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76725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140027</xdr:rowOff>
    </xdr:from>
    <xdr:to>
      <xdr:col>15</xdr:col>
      <xdr:colOff>50800</xdr:colOff>
      <xdr:row>77</xdr:row>
      <xdr:rowOff>79066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170227"/>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117856</xdr:rowOff>
    </xdr:from>
    <xdr:to>
      <xdr:col>15</xdr:col>
      <xdr:colOff>101600</xdr:colOff>
      <xdr:row>77</xdr:row>
      <xdr:rowOff>48006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39133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4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79066</xdr:rowOff>
    </xdr:from>
    <xdr:to>
      <xdr:col>10</xdr:col>
      <xdr:colOff>114300</xdr:colOff>
      <xdr:row>77</xdr:row>
      <xdr:rowOff>119887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28071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158242</xdr:rowOff>
    </xdr:from>
    <xdr:to>
      <xdr:col>10</xdr:col>
      <xdr:colOff>165100</xdr:colOff>
      <xdr:row>77</xdr:row>
      <xdr:rowOff>88392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104919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16619</xdr:rowOff>
    </xdr:from>
    <xdr:to>
      <xdr:col>6</xdr:col>
      <xdr:colOff>38100</xdr:colOff>
      <xdr:row>77</xdr:row>
      <xdr:rowOff>118219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134746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156392</xdr:rowOff>
    </xdr:from>
    <xdr:to>
      <xdr:col>24</xdr:col>
      <xdr:colOff>114300</xdr:colOff>
      <xdr:row>77</xdr:row>
      <xdr:rowOff>86542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134819</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16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141260</xdr:rowOff>
    </xdr:from>
    <xdr:to>
      <xdr:col>20</xdr:col>
      <xdr:colOff>38100</xdr:colOff>
      <xdr:row>77</xdr:row>
      <xdr:rowOff>71410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7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62537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26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89227</xdr:rowOff>
    </xdr:from>
    <xdr:to>
      <xdr:col>15</xdr:col>
      <xdr:colOff>101600</xdr:colOff>
      <xdr:row>77</xdr:row>
      <xdr:rowOff>19377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1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35903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289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28266</xdr:rowOff>
    </xdr:from>
    <xdr:to>
      <xdr:col>10</xdr:col>
      <xdr:colOff>165100</xdr:colOff>
      <xdr:row>77</xdr:row>
      <xdr:rowOff>129866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120993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32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69087</xdr:rowOff>
    </xdr:from>
    <xdr:to>
      <xdr:col>6</xdr:col>
      <xdr:colOff>38100</xdr:colOff>
      <xdr:row>77</xdr:row>
      <xdr:rowOff>170687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161814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36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170193</xdr:rowOff>
    </xdr:from>
    <xdr:to>
      <xdr:col>24</xdr:col>
      <xdr:colOff>62865</xdr:colOff>
      <xdr:row>98</xdr:row>
      <xdr:rowOff>141351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9243"/>
          <a:ext cx="1270" cy="1514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145178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141351</xdr:rowOff>
    </xdr:from>
    <xdr:to>
      <xdr:col>24</xdr:col>
      <xdr:colOff>152400</xdr:colOff>
      <xdr:row>98</xdr:row>
      <xdr:rowOff>141351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116870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170193</xdr:rowOff>
    </xdr:from>
    <xdr:to>
      <xdr:col>24</xdr:col>
      <xdr:colOff>152400</xdr:colOff>
      <xdr:row>89</xdr:row>
      <xdr:rowOff>170193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162688</xdr:rowOff>
    </xdr:from>
    <xdr:to>
      <xdr:col>24</xdr:col>
      <xdr:colOff>63500</xdr:colOff>
      <xdr:row>97</xdr:row>
      <xdr:rowOff>42787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21888"/>
          <a:ext cx="8382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17315</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33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165888</xdr:rowOff>
    </xdr:from>
    <xdr:to>
      <xdr:col>24</xdr:col>
      <xdr:colOff>114300</xdr:colOff>
      <xdr:row>95</xdr:row>
      <xdr:rowOff>96038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42787</xdr:rowOff>
    </xdr:from>
    <xdr:to>
      <xdr:col>19</xdr:col>
      <xdr:colOff>177800</xdr:colOff>
      <xdr:row>97</xdr:row>
      <xdr:rowOff>103200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73437"/>
          <a:ext cx="889000" cy="6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60706</xdr:rowOff>
    </xdr:from>
    <xdr:to>
      <xdr:col>20</xdr:col>
      <xdr:colOff>38100</xdr:colOff>
      <xdr:row>95</xdr:row>
      <xdr:rowOff>162306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7383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12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103200</xdr:rowOff>
    </xdr:from>
    <xdr:to>
      <xdr:col>15</xdr:col>
      <xdr:colOff>50800</xdr:colOff>
      <xdr:row>97</xdr:row>
      <xdr:rowOff>112827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33850"/>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134671</xdr:rowOff>
    </xdr:from>
    <xdr:to>
      <xdr:col>15</xdr:col>
      <xdr:colOff>101600</xdr:colOff>
      <xdr:row>96</xdr:row>
      <xdr:rowOff>64821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81348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1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112827</xdr:rowOff>
    </xdr:from>
    <xdr:to>
      <xdr:col>10</xdr:col>
      <xdr:colOff>114300</xdr:colOff>
      <xdr:row>97</xdr:row>
      <xdr:rowOff>162140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43477"/>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154978</xdr:rowOff>
    </xdr:from>
    <xdr:to>
      <xdr:col>10</xdr:col>
      <xdr:colOff>165100</xdr:colOff>
      <xdr:row>96</xdr:row>
      <xdr:rowOff>85128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101655</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15811</xdr:rowOff>
    </xdr:from>
    <xdr:to>
      <xdr:col>6</xdr:col>
      <xdr:colOff>38100</xdr:colOff>
      <xdr:row>96</xdr:row>
      <xdr:rowOff>117411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133938</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111888</xdr:rowOff>
    </xdr:from>
    <xdr:to>
      <xdr:col>24</xdr:col>
      <xdr:colOff>114300</xdr:colOff>
      <xdr:row>97</xdr:row>
      <xdr:rowOff>42038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90315</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163437</xdr:rowOff>
    </xdr:from>
    <xdr:to>
      <xdr:col>20</xdr:col>
      <xdr:colOff>38100</xdr:colOff>
      <xdr:row>97</xdr:row>
      <xdr:rowOff>93587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2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84714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71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52400</xdr:rowOff>
    </xdr:from>
    <xdr:to>
      <xdr:col>15</xdr:col>
      <xdr:colOff>101600</xdr:colOff>
      <xdr:row>97</xdr:row>
      <xdr:rowOff>154000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145127</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77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62027</xdr:rowOff>
    </xdr:from>
    <xdr:to>
      <xdr:col>10</xdr:col>
      <xdr:colOff>165100</xdr:colOff>
      <xdr:row>97</xdr:row>
      <xdr:rowOff>163627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9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154754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78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111340</xdr:rowOff>
    </xdr:from>
    <xdr:to>
      <xdr:col>6</xdr:col>
      <xdr:colOff>38100</xdr:colOff>
      <xdr:row>98</xdr:row>
      <xdr:rowOff>41490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32617</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83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58014</xdr:rowOff>
    </xdr:from>
    <xdr:to>
      <xdr:col>54</xdr:col>
      <xdr:colOff>189865</xdr:colOff>
      <xdr:row>33</xdr:row>
      <xdr:rowOff>129794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372964"/>
          <a:ext cx="1270" cy="414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133621</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57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129794</xdr:rowOff>
    </xdr:from>
    <xdr:to>
      <xdr:col>55</xdr:col>
      <xdr:colOff>88900</xdr:colOff>
      <xdr:row>33</xdr:row>
      <xdr:rowOff>129794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7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4691</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14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58014</xdr:rowOff>
    </xdr:from>
    <xdr:to>
      <xdr:col>55</xdr:col>
      <xdr:colOff>88900</xdr:colOff>
      <xdr:row>31</xdr:row>
      <xdr:rowOff>58014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37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131264</xdr:rowOff>
    </xdr:from>
    <xdr:to>
      <xdr:col>55</xdr:col>
      <xdr:colOff>0</xdr:colOff>
      <xdr:row>39</xdr:row>
      <xdr:rowOff>130490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617664"/>
          <a:ext cx="838200" cy="119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51002</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36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28125</xdr:rowOff>
    </xdr:from>
    <xdr:to>
      <xdr:col>55</xdr:col>
      <xdr:colOff>50800</xdr:colOff>
      <xdr:row>32</xdr:row>
      <xdr:rowOff>129725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5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129021</xdr:rowOff>
    </xdr:from>
    <xdr:to>
      <xdr:col>50</xdr:col>
      <xdr:colOff>114300</xdr:colOff>
      <xdr:row>39</xdr:row>
      <xdr:rowOff>130490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815571"/>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156076</xdr:rowOff>
    </xdr:from>
    <xdr:to>
      <xdr:col>50</xdr:col>
      <xdr:colOff>165100</xdr:colOff>
      <xdr:row>39</xdr:row>
      <xdr:rowOff>86226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6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102753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4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122827</xdr:rowOff>
    </xdr:from>
    <xdr:to>
      <xdr:col>45</xdr:col>
      <xdr:colOff>177800</xdr:colOff>
      <xdr:row>39</xdr:row>
      <xdr:rowOff>129021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809377"/>
          <a:ext cx="889000" cy="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161170</xdr:rowOff>
    </xdr:from>
    <xdr:to>
      <xdr:col>46</xdr:col>
      <xdr:colOff>38100</xdr:colOff>
      <xdr:row>39</xdr:row>
      <xdr:rowOff>91320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6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107847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4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98977</xdr:rowOff>
    </xdr:from>
    <xdr:to>
      <xdr:col>41</xdr:col>
      <xdr:colOff>50800</xdr:colOff>
      <xdr:row>39</xdr:row>
      <xdr:rowOff>122827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785527"/>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165415</xdr:rowOff>
    </xdr:from>
    <xdr:to>
      <xdr:col>41</xdr:col>
      <xdr:colOff>101600</xdr:colOff>
      <xdr:row>39</xdr:row>
      <xdr:rowOff>95565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112093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5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162020</xdr:rowOff>
    </xdr:from>
    <xdr:to>
      <xdr:col>36</xdr:col>
      <xdr:colOff>165100</xdr:colOff>
      <xdr:row>39</xdr:row>
      <xdr:rowOff>92170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6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108696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80464</xdr:rowOff>
    </xdr:from>
    <xdr:to>
      <xdr:col>55</xdr:col>
      <xdr:colOff>50800</xdr:colOff>
      <xdr:row>33</xdr:row>
      <xdr:rowOff>10614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56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58891</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54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79690</xdr:rowOff>
    </xdr:from>
    <xdr:to>
      <xdr:col>50</xdr:col>
      <xdr:colOff>165100</xdr:colOff>
      <xdr:row>40</xdr:row>
      <xdr:rowOff>9840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7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40</xdr:row>
      <xdr:rowOff>967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85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78221</xdr:rowOff>
    </xdr:from>
    <xdr:to>
      <xdr:col>46</xdr:col>
      <xdr:colOff>38100</xdr:colOff>
      <xdr:row>40</xdr:row>
      <xdr:rowOff>8371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7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170948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85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72027</xdr:rowOff>
    </xdr:from>
    <xdr:to>
      <xdr:col>41</xdr:col>
      <xdr:colOff>101600</xdr:colOff>
      <xdr:row>40</xdr:row>
      <xdr:rowOff>2177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75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164754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8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48177</xdr:rowOff>
    </xdr:from>
    <xdr:to>
      <xdr:col>36</xdr:col>
      <xdr:colOff>165100</xdr:colOff>
      <xdr:row>39</xdr:row>
      <xdr:rowOff>149777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73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140904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82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62433</xdr:rowOff>
    </xdr:from>
    <xdr:to>
      <xdr:col>54</xdr:col>
      <xdr:colOff>189865</xdr:colOff>
      <xdr:row>59</xdr:row>
      <xdr:rowOff>114587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34933"/>
          <a:ext cx="1270" cy="159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118414</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114587</xdr:rowOff>
    </xdr:from>
    <xdr:to>
      <xdr:col>55</xdr:col>
      <xdr:colOff>88900</xdr:colOff>
      <xdr:row>59</xdr:row>
      <xdr:rowOff>114587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23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9110</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62433</xdr:rowOff>
    </xdr:from>
    <xdr:to>
      <xdr:col>55</xdr:col>
      <xdr:colOff>88900</xdr:colOff>
      <xdr:row>50</xdr:row>
      <xdr:rowOff>62433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3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93196</xdr:rowOff>
    </xdr:from>
    <xdr:to>
      <xdr:col>55</xdr:col>
      <xdr:colOff>0</xdr:colOff>
      <xdr:row>54</xdr:row>
      <xdr:rowOff>118865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180046"/>
          <a:ext cx="838200" cy="19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115790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2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137363</xdr:rowOff>
    </xdr:from>
    <xdr:to>
      <xdr:col>55</xdr:col>
      <xdr:colOff>50800</xdr:colOff>
      <xdr:row>54</xdr:row>
      <xdr:rowOff>67513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2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118865</xdr:rowOff>
    </xdr:from>
    <xdr:to>
      <xdr:col>50</xdr:col>
      <xdr:colOff>114300</xdr:colOff>
      <xdr:row>54</xdr:row>
      <xdr:rowOff>167622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377165"/>
          <a:ext cx="889000" cy="4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19275</xdr:rowOff>
    </xdr:from>
    <xdr:to>
      <xdr:col>50</xdr:col>
      <xdr:colOff>165100</xdr:colOff>
      <xdr:row>54</xdr:row>
      <xdr:rowOff>120875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2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137402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0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152305</xdr:rowOff>
    </xdr:from>
    <xdr:to>
      <xdr:col>45</xdr:col>
      <xdr:colOff>177800</xdr:colOff>
      <xdr:row>54</xdr:row>
      <xdr:rowOff>167622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410605"/>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90696</xdr:rowOff>
    </xdr:from>
    <xdr:to>
      <xdr:col>46</xdr:col>
      <xdr:colOff>38100</xdr:colOff>
      <xdr:row>55</xdr:row>
      <xdr:rowOff>20846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37373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1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152305</xdr:rowOff>
    </xdr:from>
    <xdr:to>
      <xdr:col>41</xdr:col>
      <xdr:colOff>50800</xdr:colOff>
      <xdr:row>55</xdr:row>
      <xdr:rowOff>85652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410605"/>
          <a:ext cx="889000" cy="10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157578</xdr:rowOff>
    </xdr:from>
    <xdr:to>
      <xdr:col>41</xdr:col>
      <xdr:colOff>101600</xdr:colOff>
      <xdr:row>55</xdr:row>
      <xdr:rowOff>87728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78855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25741</xdr:rowOff>
    </xdr:from>
    <xdr:to>
      <xdr:col>36</xdr:col>
      <xdr:colOff>165100</xdr:colOff>
      <xdr:row>55</xdr:row>
      <xdr:rowOff>127341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143868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2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42396</xdr:rowOff>
    </xdr:from>
    <xdr:to>
      <xdr:col>55</xdr:col>
      <xdr:colOff>50800</xdr:colOff>
      <xdr:row>53</xdr:row>
      <xdr:rowOff>143996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12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65273</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98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68065</xdr:rowOff>
    </xdr:from>
    <xdr:to>
      <xdr:col>50</xdr:col>
      <xdr:colOff>165100</xdr:colOff>
      <xdr:row>54</xdr:row>
      <xdr:rowOff>169665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3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160792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41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116822</xdr:rowOff>
    </xdr:from>
    <xdr:to>
      <xdr:col>46</xdr:col>
      <xdr:colOff>38100</xdr:colOff>
      <xdr:row>55</xdr:row>
      <xdr:rowOff>46972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38099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46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101505</xdr:rowOff>
    </xdr:from>
    <xdr:to>
      <xdr:col>41</xdr:col>
      <xdr:colOff>101600</xdr:colOff>
      <xdr:row>55</xdr:row>
      <xdr:rowOff>31655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3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48182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13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34852</xdr:rowOff>
    </xdr:from>
    <xdr:to>
      <xdr:col>36</xdr:col>
      <xdr:colOff>165100</xdr:colOff>
      <xdr:row>55</xdr:row>
      <xdr:rowOff>136452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46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127579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55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91511</xdr:rowOff>
    </xdr:from>
    <xdr:to>
      <xdr:col>54</xdr:col>
      <xdr:colOff>189865</xdr:colOff>
      <xdr:row>77</xdr:row>
      <xdr:rowOff>137002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64461"/>
          <a:ext cx="1270" cy="107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140829</xdr:rowOff>
    </xdr:from>
    <xdr:ext cx="469744"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34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137002</xdr:rowOff>
    </xdr:from>
    <xdr:to>
      <xdr:col>55</xdr:col>
      <xdr:colOff>88900</xdr:colOff>
      <xdr:row>77</xdr:row>
      <xdr:rowOff>137002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3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38188</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91511</xdr:rowOff>
    </xdr:from>
    <xdr:to>
      <xdr:col>55</xdr:col>
      <xdr:colOff>88900</xdr:colOff>
      <xdr:row>71</xdr:row>
      <xdr:rowOff>91511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6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18176</xdr:rowOff>
    </xdr:from>
    <xdr:to>
      <xdr:col>55</xdr:col>
      <xdr:colOff>0</xdr:colOff>
      <xdr:row>73</xdr:row>
      <xdr:rowOff>45471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534026"/>
          <a:ext cx="8382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20464</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2707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42037</xdr:rowOff>
    </xdr:from>
    <xdr:to>
      <xdr:col>55</xdr:col>
      <xdr:colOff>50800</xdr:colOff>
      <xdr:row>74</xdr:row>
      <xdr:rowOff>143637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45471</xdr:rowOff>
    </xdr:from>
    <xdr:to>
      <xdr:col>50</xdr:col>
      <xdr:colOff>114300</xdr:colOff>
      <xdr:row>74</xdr:row>
      <xdr:rowOff>146741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561321"/>
          <a:ext cx="889000" cy="2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156017</xdr:rowOff>
    </xdr:from>
    <xdr:to>
      <xdr:col>50</xdr:col>
      <xdr:colOff>165100</xdr:colOff>
      <xdr:row>74</xdr:row>
      <xdr:rowOff>86167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77294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146741</xdr:rowOff>
    </xdr:from>
    <xdr:to>
      <xdr:col>45</xdr:col>
      <xdr:colOff>177800</xdr:colOff>
      <xdr:row>75</xdr:row>
      <xdr:rowOff>57313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2834041"/>
          <a:ext cx="889000" cy="8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109748</xdr:rowOff>
    </xdr:from>
    <xdr:to>
      <xdr:col>46</xdr:col>
      <xdr:colOff>38100</xdr:colOff>
      <xdr:row>74</xdr:row>
      <xdr:rowOff>39898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56425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57313</xdr:rowOff>
    </xdr:from>
    <xdr:to>
      <xdr:col>41</xdr:col>
      <xdr:colOff>50800</xdr:colOff>
      <xdr:row>75</xdr:row>
      <xdr:rowOff>135586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2916063"/>
          <a:ext cx="889000" cy="7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166395</xdr:rowOff>
    </xdr:from>
    <xdr:to>
      <xdr:col>41</xdr:col>
      <xdr:colOff>101600</xdr:colOff>
      <xdr:row>74</xdr:row>
      <xdr:rowOff>96545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113072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61194</xdr:rowOff>
    </xdr:from>
    <xdr:to>
      <xdr:col>36</xdr:col>
      <xdr:colOff>165100</xdr:colOff>
      <xdr:row>74</xdr:row>
      <xdr:rowOff>162794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7871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138826</xdr:rowOff>
    </xdr:from>
    <xdr:to>
      <xdr:col>55</xdr:col>
      <xdr:colOff>50800</xdr:colOff>
      <xdr:row>73</xdr:row>
      <xdr:rowOff>68976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48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161703</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33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166121</xdr:rowOff>
    </xdr:from>
    <xdr:to>
      <xdr:col>50</xdr:col>
      <xdr:colOff>165100</xdr:colOff>
      <xdr:row>73</xdr:row>
      <xdr:rowOff>96271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5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112798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2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95941</xdr:rowOff>
    </xdr:from>
    <xdr:to>
      <xdr:col>46</xdr:col>
      <xdr:colOff>38100</xdr:colOff>
      <xdr:row>75</xdr:row>
      <xdr:rowOff>26091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7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17218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87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6513</xdr:rowOff>
    </xdr:from>
    <xdr:to>
      <xdr:col>41</xdr:col>
      <xdr:colOff>101600</xdr:colOff>
      <xdr:row>75</xdr:row>
      <xdr:rowOff>108113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86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99240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95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84786</xdr:rowOff>
    </xdr:from>
    <xdr:to>
      <xdr:col>36</xdr:col>
      <xdr:colOff>165100</xdr:colOff>
      <xdr:row>76</xdr:row>
      <xdr:rowOff>14936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9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6063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03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63348</xdr:rowOff>
    </xdr:from>
    <xdr:to>
      <xdr:col>54</xdr:col>
      <xdr:colOff>189865</xdr:colOff>
      <xdr:row>98</xdr:row>
      <xdr:rowOff>3759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93848"/>
          <a:ext cx="1270" cy="1312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7586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3759</xdr:rowOff>
    </xdr:from>
    <xdr:to>
      <xdr:col>55</xdr:col>
      <xdr:colOff>88900</xdr:colOff>
      <xdr:row>98</xdr:row>
      <xdr:rowOff>3759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0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10025</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63348</xdr:rowOff>
    </xdr:from>
    <xdr:to>
      <xdr:col>55</xdr:col>
      <xdr:colOff>88900</xdr:colOff>
      <xdr:row>90</xdr:row>
      <xdr:rowOff>63348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9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88227</xdr:rowOff>
    </xdr:from>
    <xdr:to>
      <xdr:col>55</xdr:col>
      <xdr:colOff>0</xdr:colOff>
      <xdr:row>97</xdr:row>
      <xdr:rowOff>12788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375977"/>
          <a:ext cx="838200" cy="26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92079</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036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69202</xdr:rowOff>
    </xdr:from>
    <xdr:to>
      <xdr:col>55</xdr:col>
      <xdr:colOff>50800</xdr:colOff>
      <xdr:row>94</xdr:row>
      <xdr:rowOff>170802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68338</xdr:rowOff>
    </xdr:from>
    <xdr:to>
      <xdr:col>50</xdr:col>
      <xdr:colOff>114300</xdr:colOff>
      <xdr:row>97</xdr:row>
      <xdr:rowOff>12788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527538"/>
          <a:ext cx="889000" cy="1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156414</xdr:rowOff>
    </xdr:from>
    <xdr:to>
      <xdr:col>50</xdr:col>
      <xdr:colOff>165100</xdr:colOff>
      <xdr:row>95</xdr:row>
      <xdr:rowOff>86564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103091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04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124079</xdr:rowOff>
    </xdr:from>
    <xdr:to>
      <xdr:col>45</xdr:col>
      <xdr:colOff>177800</xdr:colOff>
      <xdr:row>96</xdr:row>
      <xdr:rowOff>68338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411829"/>
          <a:ext cx="889000" cy="1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99110</xdr:rowOff>
    </xdr:from>
    <xdr:to>
      <xdr:col>46</xdr:col>
      <xdr:colOff>38100</xdr:colOff>
      <xdr:row>96</xdr:row>
      <xdr:rowOff>29260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45787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122022</xdr:rowOff>
    </xdr:from>
    <xdr:to>
      <xdr:col>41</xdr:col>
      <xdr:colOff>50800</xdr:colOff>
      <xdr:row>95</xdr:row>
      <xdr:rowOff>124079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40977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166167</xdr:rowOff>
    </xdr:from>
    <xdr:to>
      <xdr:col>41</xdr:col>
      <xdr:colOff>101600</xdr:colOff>
      <xdr:row>96</xdr:row>
      <xdr:rowOff>96317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87444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27673</xdr:rowOff>
    </xdr:from>
    <xdr:to>
      <xdr:col>36</xdr:col>
      <xdr:colOff>165100</xdr:colOff>
      <xdr:row>96</xdr:row>
      <xdr:rowOff>129273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120400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37427</xdr:rowOff>
    </xdr:from>
    <xdr:to>
      <xdr:col>55</xdr:col>
      <xdr:colOff>50800</xdr:colOff>
      <xdr:row>95</xdr:row>
      <xdr:rowOff>139027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3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15854</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0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133438</xdr:rowOff>
    </xdr:from>
    <xdr:to>
      <xdr:col>50</xdr:col>
      <xdr:colOff>165100</xdr:colOff>
      <xdr:row>97</xdr:row>
      <xdr:rowOff>63588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54715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17538</xdr:rowOff>
    </xdr:from>
    <xdr:to>
      <xdr:col>46</xdr:col>
      <xdr:colOff>38100</xdr:colOff>
      <xdr:row>96</xdr:row>
      <xdr:rowOff>119138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110265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56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73279</xdr:rowOff>
    </xdr:from>
    <xdr:to>
      <xdr:col>41</xdr:col>
      <xdr:colOff>101600</xdr:colOff>
      <xdr:row>96</xdr:row>
      <xdr:rowOff>3429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3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19956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13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71222</xdr:rowOff>
    </xdr:from>
    <xdr:to>
      <xdr:col>36</xdr:col>
      <xdr:colOff>165100</xdr:colOff>
      <xdr:row>96</xdr:row>
      <xdr:rowOff>1372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35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17899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13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20257</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35207"/>
          <a:ext cx="1269" cy="139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138384</xdr:rowOff>
    </xdr:from>
    <xdr:ext cx="469744"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1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20257</xdr:rowOff>
    </xdr:from>
    <xdr:to>
      <xdr:col>86</xdr:col>
      <xdr:colOff>25400</xdr:colOff>
      <xdr:row>31</xdr:row>
      <xdr:rowOff>20257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3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163703</xdr:rowOff>
    </xdr:from>
    <xdr:to>
      <xdr:col>85</xdr:col>
      <xdr:colOff>127000</xdr:colOff>
      <xdr:row>37</xdr:row>
      <xdr:rowOff>154368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335903"/>
          <a:ext cx="838200" cy="16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103967</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27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81090</xdr:rowOff>
    </xdr:from>
    <xdr:to>
      <xdr:col>85</xdr:col>
      <xdr:colOff>177800</xdr:colOff>
      <xdr:row>38</xdr:row>
      <xdr:rowOff>11240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163703</xdr:rowOff>
    </xdr:from>
    <xdr:to>
      <xdr:col>81</xdr:col>
      <xdr:colOff>50800</xdr:colOff>
      <xdr:row>37</xdr:row>
      <xdr:rowOff>98933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335903"/>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18605</xdr:rowOff>
    </xdr:from>
    <xdr:to>
      <xdr:col>81</xdr:col>
      <xdr:colOff>101600</xdr:colOff>
      <xdr:row>37</xdr:row>
      <xdr:rowOff>120205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111332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98933</xdr:rowOff>
    </xdr:from>
    <xdr:to>
      <xdr:col>76</xdr:col>
      <xdr:colOff>114300</xdr:colOff>
      <xdr:row>39</xdr:row>
      <xdr:rowOff>24447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442583"/>
          <a:ext cx="889000" cy="26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60706</xdr:rowOff>
    </xdr:from>
    <xdr:to>
      <xdr:col>76</xdr:col>
      <xdr:colOff>165100</xdr:colOff>
      <xdr:row>37</xdr:row>
      <xdr:rowOff>162306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153433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11684</xdr:rowOff>
    </xdr:from>
    <xdr:to>
      <xdr:col>71</xdr:col>
      <xdr:colOff>177800</xdr:colOff>
      <xdr:row>39</xdr:row>
      <xdr:rowOff>24447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98234"/>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xdr:rowOff>
    </xdr:from>
    <xdr:to>
      <xdr:col>72</xdr:col>
      <xdr:colOff>38100</xdr:colOff>
      <xdr:row>38</xdr:row>
      <xdr:rowOff>111823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128350</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3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10985</xdr:rowOff>
    </xdr:from>
    <xdr:to>
      <xdr:col>67</xdr:col>
      <xdr:colOff>101600</xdr:colOff>
      <xdr:row>38</xdr:row>
      <xdr:rowOff>112585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129112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103568</xdr:rowOff>
    </xdr:from>
    <xdr:to>
      <xdr:col>85</xdr:col>
      <xdr:colOff>177800</xdr:colOff>
      <xdr:row>38</xdr:row>
      <xdr:rowOff>33719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4472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81995</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112903</xdr:rowOff>
    </xdr:from>
    <xdr:to>
      <xdr:col>81</xdr:col>
      <xdr:colOff>101600</xdr:colOff>
      <xdr:row>37</xdr:row>
      <xdr:rowOff>43053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59580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06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48133</xdr:rowOff>
    </xdr:from>
    <xdr:to>
      <xdr:col>76</xdr:col>
      <xdr:colOff>165100</xdr:colOff>
      <xdr:row>37</xdr:row>
      <xdr:rowOff>149733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3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166260</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16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145097</xdr:rowOff>
    </xdr:from>
    <xdr:to>
      <xdr:col>72</xdr:col>
      <xdr:colOff>38100</xdr:colOff>
      <xdr:row>39</xdr:row>
      <xdr:rowOff>75247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66374</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752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132334</xdr:rowOff>
    </xdr:from>
    <xdr:to>
      <xdr:col>67</xdr:col>
      <xdr:colOff>101600</xdr:colOff>
      <xdr:row>39</xdr:row>
      <xdr:rowOff>62484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53611</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740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163017</xdr:rowOff>
    </xdr:from>
    <xdr:to>
      <xdr:col>85</xdr:col>
      <xdr:colOff>126364</xdr:colOff>
      <xdr:row>78</xdr:row>
      <xdr:rowOff>31474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64517"/>
          <a:ext cx="1269" cy="124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35301</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31474</xdr:rowOff>
    </xdr:from>
    <xdr:to>
      <xdr:col>86</xdr:col>
      <xdr:colOff>25400</xdr:colOff>
      <xdr:row>78</xdr:row>
      <xdr:rowOff>31474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109694</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3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163017</xdr:rowOff>
    </xdr:from>
    <xdr:to>
      <xdr:col>86</xdr:col>
      <xdr:colOff>25400</xdr:colOff>
      <xdr:row>70</xdr:row>
      <xdr:rowOff>163017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6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95058</xdr:rowOff>
    </xdr:from>
    <xdr:to>
      <xdr:col>85</xdr:col>
      <xdr:colOff>127000</xdr:colOff>
      <xdr:row>76</xdr:row>
      <xdr:rowOff>40880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2953808"/>
          <a:ext cx="838200"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95187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611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72310</xdr:rowOff>
    </xdr:from>
    <xdr:to>
      <xdr:col>85</xdr:col>
      <xdr:colOff>177800</xdr:colOff>
      <xdr:row>75</xdr:row>
      <xdr:rowOff>2460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95058</xdr:rowOff>
    </xdr:from>
    <xdr:to>
      <xdr:col>81</xdr:col>
      <xdr:colOff>50800</xdr:colOff>
      <xdr:row>76</xdr:row>
      <xdr:rowOff>79480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2953808"/>
          <a:ext cx="889000" cy="15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20483</xdr:rowOff>
    </xdr:from>
    <xdr:to>
      <xdr:col>81</xdr:col>
      <xdr:colOff>101600</xdr:colOff>
      <xdr:row>74</xdr:row>
      <xdr:rowOff>122083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138610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4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79480</xdr:rowOff>
    </xdr:from>
    <xdr:to>
      <xdr:col>76</xdr:col>
      <xdr:colOff>114300</xdr:colOff>
      <xdr:row>76</xdr:row>
      <xdr:rowOff>135258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109680"/>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143960</xdr:rowOff>
    </xdr:from>
    <xdr:to>
      <xdr:col>76</xdr:col>
      <xdr:colOff>165100</xdr:colOff>
      <xdr:row>74</xdr:row>
      <xdr:rowOff>74110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90637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4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135258</xdr:rowOff>
    </xdr:from>
    <xdr:to>
      <xdr:col>71</xdr:col>
      <xdr:colOff>177800</xdr:colOff>
      <xdr:row>76</xdr:row>
      <xdr:rowOff>142672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165458"/>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162771</xdr:rowOff>
    </xdr:from>
    <xdr:to>
      <xdr:col>72</xdr:col>
      <xdr:colOff>38100</xdr:colOff>
      <xdr:row>74</xdr:row>
      <xdr:rowOff>92921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109448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4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141772</xdr:rowOff>
    </xdr:from>
    <xdr:to>
      <xdr:col>67</xdr:col>
      <xdr:colOff>101600</xdr:colOff>
      <xdr:row>74</xdr:row>
      <xdr:rowOff>71922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88449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4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161530</xdr:rowOff>
    </xdr:from>
    <xdr:to>
      <xdr:col>85</xdr:col>
      <xdr:colOff>177800</xdr:colOff>
      <xdr:row>76</xdr:row>
      <xdr:rowOff>91680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0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139957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99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44258</xdr:rowOff>
    </xdr:from>
    <xdr:to>
      <xdr:col>81</xdr:col>
      <xdr:colOff>101600</xdr:colOff>
      <xdr:row>75</xdr:row>
      <xdr:rowOff>145858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90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136985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99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28680</xdr:rowOff>
    </xdr:from>
    <xdr:to>
      <xdr:col>76</xdr:col>
      <xdr:colOff>165100</xdr:colOff>
      <xdr:row>76</xdr:row>
      <xdr:rowOff>130280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05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121407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84458</xdr:rowOff>
    </xdr:from>
    <xdr:to>
      <xdr:col>72</xdr:col>
      <xdr:colOff>38100</xdr:colOff>
      <xdr:row>77</xdr:row>
      <xdr:rowOff>14608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11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5735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20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91872</xdr:rowOff>
    </xdr:from>
    <xdr:to>
      <xdr:col>67</xdr:col>
      <xdr:colOff>101600</xdr:colOff>
      <xdr:row>77</xdr:row>
      <xdr:rowOff>22022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13149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2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85598</xdr:rowOff>
    </xdr:from>
    <xdr:to>
      <xdr:col>85</xdr:col>
      <xdr:colOff>126364</xdr:colOff>
      <xdr:row>98</xdr:row>
      <xdr:rowOff>169290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87548"/>
          <a:ext cx="1269" cy="128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1667</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7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169290</xdr:rowOff>
    </xdr:from>
    <xdr:to>
      <xdr:col>86</xdr:col>
      <xdr:colOff>25400</xdr:colOff>
      <xdr:row>98</xdr:row>
      <xdr:rowOff>169290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7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32275</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85598</xdr:rowOff>
    </xdr:from>
    <xdr:to>
      <xdr:col>86</xdr:col>
      <xdr:colOff>25400</xdr:colOff>
      <xdr:row>91</xdr:row>
      <xdr:rowOff>85598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8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143890</xdr:rowOff>
    </xdr:from>
    <xdr:to>
      <xdr:col>85</xdr:col>
      <xdr:colOff>127000</xdr:colOff>
      <xdr:row>96</xdr:row>
      <xdr:rowOff>45338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088740"/>
          <a:ext cx="838200" cy="41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155084</xdr:rowOff>
    </xdr:from>
    <xdr:ext cx="469744"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442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5207</xdr:rowOff>
    </xdr:from>
    <xdr:to>
      <xdr:col>85</xdr:col>
      <xdr:colOff>177800</xdr:colOff>
      <xdr:row>96</xdr:row>
      <xdr:rowOff>106807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38100</xdr:rowOff>
    </xdr:from>
    <xdr:to>
      <xdr:col>81</xdr:col>
      <xdr:colOff>50800</xdr:colOff>
      <xdr:row>93</xdr:row>
      <xdr:rowOff>143890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5982950"/>
          <a:ext cx="889000" cy="10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26924</xdr:rowOff>
    </xdr:from>
    <xdr:to>
      <xdr:col>81</xdr:col>
      <xdr:colOff>101600</xdr:colOff>
      <xdr:row>95</xdr:row>
      <xdr:rowOff>128524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3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119651</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46428" y="1640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127000</xdr:rowOff>
    </xdr:from>
    <xdr:to>
      <xdr:col>76</xdr:col>
      <xdr:colOff>114300</xdr:colOff>
      <xdr:row>93</xdr:row>
      <xdr:rowOff>38100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572895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124840</xdr:rowOff>
    </xdr:from>
    <xdr:to>
      <xdr:col>76</xdr:col>
      <xdr:colOff>165100</xdr:colOff>
      <xdr:row>96</xdr:row>
      <xdr:rowOff>54990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46117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50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127000</xdr:rowOff>
    </xdr:from>
    <xdr:to>
      <xdr:col>71</xdr:col>
      <xdr:colOff>177800</xdr:colOff>
      <xdr:row>94</xdr:row>
      <xdr:rowOff>154687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5728950"/>
          <a:ext cx="889000" cy="5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119762</xdr:rowOff>
    </xdr:from>
    <xdr:to>
      <xdr:col>72</xdr:col>
      <xdr:colOff>38100</xdr:colOff>
      <xdr:row>95</xdr:row>
      <xdr:rowOff>49912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41039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32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5842</xdr:rowOff>
    </xdr:from>
    <xdr:to>
      <xdr:col>67</xdr:col>
      <xdr:colOff>101600</xdr:colOff>
      <xdr:row>96</xdr:row>
      <xdr:rowOff>107442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98569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5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165988</xdr:rowOff>
    </xdr:from>
    <xdr:to>
      <xdr:col>85</xdr:col>
      <xdr:colOff>177800</xdr:colOff>
      <xdr:row>96</xdr:row>
      <xdr:rowOff>96138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45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17415</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30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93090</xdr:rowOff>
    </xdr:from>
    <xdr:to>
      <xdr:col>81</xdr:col>
      <xdr:colOff>101600</xdr:colOff>
      <xdr:row>94</xdr:row>
      <xdr:rowOff>23240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03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39767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581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158750</xdr:rowOff>
    </xdr:from>
    <xdr:to>
      <xdr:col>76</xdr:col>
      <xdr:colOff>165100</xdr:colOff>
      <xdr:row>93</xdr:row>
      <xdr:rowOff>88900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593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91</xdr:row>
      <xdr:rowOff>105427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570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76200</xdr:rowOff>
    </xdr:from>
    <xdr:to>
      <xdr:col>72</xdr:col>
      <xdr:colOff>38100</xdr:colOff>
      <xdr:row>92</xdr:row>
      <xdr:rowOff>6350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56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22877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545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103887</xdr:rowOff>
    </xdr:from>
    <xdr:to>
      <xdr:col>67</xdr:col>
      <xdr:colOff>101600</xdr:colOff>
      <xdr:row>95</xdr:row>
      <xdr:rowOff>34037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50564</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599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93218</xdr:rowOff>
    </xdr:from>
    <xdr:to>
      <xdr:col>116</xdr:col>
      <xdr:colOff>63500</xdr:colOff>
      <xdr:row>32</xdr:row>
      <xdr:rowOff>7112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5408168"/>
          <a:ext cx="8382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126001</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5955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147574</xdr:rowOff>
    </xdr:from>
    <xdr:to>
      <xdr:col>116</xdr:col>
      <xdr:colOff>114300</xdr:colOff>
      <xdr:row>35</xdr:row>
      <xdr:rowOff>77724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142367</xdr:rowOff>
    </xdr:from>
    <xdr:to>
      <xdr:col>111</xdr:col>
      <xdr:colOff>177800</xdr:colOff>
      <xdr:row>31</xdr:row>
      <xdr:rowOff>93218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5285867"/>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80899</xdr:rowOff>
    </xdr:from>
    <xdr:to>
      <xdr:col>112</xdr:col>
      <xdr:colOff>38100</xdr:colOff>
      <xdr:row>35</xdr:row>
      <xdr:rowOff>11049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2176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0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142367</xdr:rowOff>
    </xdr:from>
    <xdr:to>
      <xdr:col>107</xdr:col>
      <xdr:colOff>50800</xdr:colOff>
      <xdr:row>31</xdr:row>
      <xdr:rowOff>108077</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528586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80518</xdr:rowOff>
    </xdr:from>
    <xdr:to>
      <xdr:col>107</xdr:col>
      <xdr:colOff>101600</xdr:colOff>
      <xdr:row>35</xdr:row>
      <xdr:rowOff>10668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1795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00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108077</xdr:rowOff>
    </xdr:from>
    <xdr:to>
      <xdr:col>102</xdr:col>
      <xdr:colOff>114300</xdr:colOff>
      <xdr:row>32</xdr:row>
      <xdr:rowOff>98933</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5423027"/>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1651</xdr:rowOff>
    </xdr:from>
    <xdr:to>
      <xdr:col>102</xdr:col>
      <xdr:colOff>165100</xdr:colOff>
      <xdr:row>34</xdr:row>
      <xdr:rowOff>103251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94378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592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104902</xdr:rowOff>
    </xdr:from>
    <xdr:to>
      <xdr:col>98</xdr:col>
      <xdr:colOff>38100</xdr:colOff>
      <xdr:row>34</xdr:row>
      <xdr:rowOff>35052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57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26179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58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127762</xdr:rowOff>
    </xdr:from>
    <xdr:to>
      <xdr:col>116</xdr:col>
      <xdr:colOff>114300</xdr:colOff>
      <xdr:row>32</xdr:row>
      <xdr:rowOff>57912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544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150639</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529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42418</xdr:rowOff>
    </xdr:from>
    <xdr:to>
      <xdr:col>112</xdr:col>
      <xdr:colOff>38100</xdr:colOff>
      <xdr:row>31</xdr:row>
      <xdr:rowOff>144018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53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160545</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51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91567</xdr:rowOff>
    </xdr:from>
    <xdr:to>
      <xdr:col>107</xdr:col>
      <xdr:colOff>101600</xdr:colOff>
      <xdr:row>31</xdr:row>
      <xdr:rowOff>21717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523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38244</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501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57277</xdr:rowOff>
    </xdr:from>
    <xdr:to>
      <xdr:col>102</xdr:col>
      <xdr:colOff>165100</xdr:colOff>
      <xdr:row>31</xdr:row>
      <xdr:rowOff>158877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537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3954</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514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48133</xdr:rowOff>
    </xdr:from>
    <xdr:to>
      <xdr:col>98</xdr:col>
      <xdr:colOff>38100</xdr:colOff>
      <xdr:row>32</xdr:row>
      <xdr:rowOff>149733</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55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166260</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53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83190</xdr:rowOff>
    </xdr:from>
    <xdr:to>
      <xdr:col>116</xdr:col>
      <xdr:colOff>62864</xdr:colOff>
      <xdr:row>59</xdr:row>
      <xdr:rowOff>41920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27140"/>
          <a:ext cx="1269" cy="133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45747</xdr:rowOff>
    </xdr:from>
    <xdr:ext cx="378565"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41920</xdr:rowOff>
    </xdr:from>
    <xdr:to>
      <xdr:col>116</xdr:col>
      <xdr:colOff>152400</xdr:colOff>
      <xdr:row>59</xdr:row>
      <xdr:rowOff>41920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29867</xdr:rowOff>
    </xdr:from>
    <xdr:ext cx="599010"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83190</xdr:rowOff>
    </xdr:from>
    <xdr:to>
      <xdr:col>116</xdr:col>
      <xdr:colOff>152400</xdr:colOff>
      <xdr:row>51</xdr:row>
      <xdr:rowOff>83190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2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166994</xdr:rowOff>
    </xdr:from>
    <xdr:to>
      <xdr:col>116</xdr:col>
      <xdr:colOff>63500</xdr:colOff>
      <xdr:row>59</xdr:row>
      <xdr:rowOff>38659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111094"/>
          <a:ext cx="838200" cy="4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62841</xdr:rowOff>
    </xdr:from>
    <xdr:ext cx="534377"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66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39964</xdr:rowOff>
    </xdr:from>
    <xdr:to>
      <xdr:col>116</xdr:col>
      <xdr:colOff>114300</xdr:colOff>
      <xdr:row>57</xdr:row>
      <xdr:rowOff>141564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36206</xdr:rowOff>
    </xdr:from>
    <xdr:to>
      <xdr:col>111</xdr:col>
      <xdr:colOff>177800</xdr:colOff>
      <xdr:row>59</xdr:row>
      <xdr:rowOff>38659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51756"/>
          <a:ext cx="8890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9873</xdr:rowOff>
    </xdr:from>
    <xdr:to>
      <xdr:col>112</xdr:col>
      <xdr:colOff>38100</xdr:colOff>
      <xdr:row>58</xdr:row>
      <xdr:rowOff>111473</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128000</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56111" y="972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164419</xdr:rowOff>
    </xdr:from>
    <xdr:to>
      <xdr:col>107</xdr:col>
      <xdr:colOff>50800</xdr:colOff>
      <xdr:row>59</xdr:row>
      <xdr:rowOff>36206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08519"/>
          <a:ext cx="889000" cy="4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5888</xdr:rowOff>
    </xdr:from>
    <xdr:to>
      <xdr:col>107</xdr:col>
      <xdr:colOff>101600</xdr:colOff>
      <xdr:row>58</xdr:row>
      <xdr:rowOff>107488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124015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67111" y="972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164419</xdr:rowOff>
    </xdr:from>
    <xdr:to>
      <xdr:col>102</xdr:col>
      <xdr:colOff>114300</xdr:colOff>
      <xdr:row>59</xdr:row>
      <xdr:rowOff>28837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08519"/>
          <a:ext cx="889000" cy="3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160421</xdr:rowOff>
    </xdr:from>
    <xdr:to>
      <xdr:col>102</xdr:col>
      <xdr:colOff>165100</xdr:colOff>
      <xdr:row>58</xdr:row>
      <xdr:rowOff>90571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107098</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278111" y="970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150546</xdr:rowOff>
    </xdr:from>
    <xdr:to>
      <xdr:col>98</xdr:col>
      <xdr:colOff>38100</xdr:colOff>
      <xdr:row>58</xdr:row>
      <xdr:rowOff>80696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97223</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96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116194</xdr:rowOff>
    </xdr:from>
    <xdr:to>
      <xdr:col>116</xdr:col>
      <xdr:colOff>114300</xdr:colOff>
      <xdr:row>59</xdr:row>
      <xdr:rowOff>46344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6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31121</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7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159309</xdr:rowOff>
    </xdr:from>
    <xdr:to>
      <xdr:col>112</xdr:col>
      <xdr:colOff>38100</xdr:colOff>
      <xdr:row>59</xdr:row>
      <xdr:rowOff>89459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80586</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196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156856</xdr:rowOff>
    </xdr:from>
    <xdr:to>
      <xdr:col>107</xdr:col>
      <xdr:colOff>101600</xdr:colOff>
      <xdr:row>59</xdr:row>
      <xdr:rowOff>87006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78133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19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113619</xdr:rowOff>
    </xdr:from>
    <xdr:to>
      <xdr:col>102</xdr:col>
      <xdr:colOff>165100</xdr:colOff>
      <xdr:row>59</xdr:row>
      <xdr:rowOff>43769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34896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5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149487</xdr:rowOff>
    </xdr:from>
    <xdr:to>
      <xdr:col>98</xdr:col>
      <xdr:colOff>38100</xdr:colOff>
      <xdr:row>59</xdr:row>
      <xdr:rowOff>79637</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9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70764</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8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55621</xdr:rowOff>
    </xdr:from>
    <xdr:to>
      <xdr:col>116</xdr:col>
      <xdr:colOff>62864</xdr:colOff>
      <xdr:row>77</xdr:row>
      <xdr:rowOff>75600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28571"/>
          <a:ext cx="1269" cy="1048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79427</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2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75600</xdr:rowOff>
    </xdr:from>
    <xdr:to>
      <xdr:col>116</xdr:col>
      <xdr:colOff>152400</xdr:colOff>
      <xdr:row>77</xdr:row>
      <xdr:rowOff>75600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27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2298</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55621</xdr:rowOff>
    </xdr:from>
    <xdr:to>
      <xdr:col>116</xdr:col>
      <xdr:colOff>152400</xdr:colOff>
      <xdr:row>71</xdr:row>
      <xdr:rowOff>55621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117069</xdr:rowOff>
    </xdr:from>
    <xdr:to>
      <xdr:col>116</xdr:col>
      <xdr:colOff>63500</xdr:colOff>
      <xdr:row>74</xdr:row>
      <xdr:rowOff>146969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804369"/>
          <a:ext cx="8382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64960</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58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42083</xdr:rowOff>
    </xdr:from>
    <xdr:to>
      <xdr:col>116</xdr:col>
      <xdr:colOff>114300</xdr:colOff>
      <xdr:row>74</xdr:row>
      <xdr:rowOff>143683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7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117069</xdr:rowOff>
    </xdr:from>
    <xdr:to>
      <xdr:col>111</xdr:col>
      <xdr:colOff>177800</xdr:colOff>
      <xdr:row>75</xdr:row>
      <xdr:rowOff>41128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804369"/>
          <a:ext cx="889000" cy="9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33441</xdr:rowOff>
    </xdr:from>
    <xdr:to>
      <xdr:col>112</xdr:col>
      <xdr:colOff>38100</xdr:colOff>
      <xdr:row>74</xdr:row>
      <xdr:rowOff>135041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2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151568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4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41128</xdr:rowOff>
    </xdr:from>
    <xdr:to>
      <xdr:col>107</xdr:col>
      <xdr:colOff>50800</xdr:colOff>
      <xdr:row>75</xdr:row>
      <xdr:rowOff>51140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899878"/>
          <a:ext cx="8890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85288</xdr:rowOff>
    </xdr:from>
    <xdr:to>
      <xdr:col>107</xdr:col>
      <xdr:colOff>101600</xdr:colOff>
      <xdr:row>75</xdr:row>
      <xdr:rowOff>15438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31965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75509</xdr:rowOff>
    </xdr:from>
    <xdr:to>
      <xdr:col>102</xdr:col>
      <xdr:colOff>114300</xdr:colOff>
      <xdr:row>75</xdr:row>
      <xdr:rowOff>51140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762809"/>
          <a:ext cx="889000" cy="14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100056</xdr:rowOff>
    </xdr:from>
    <xdr:to>
      <xdr:col>102</xdr:col>
      <xdr:colOff>165100</xdr:colOff>
      <xdr:row>75</xdr:row>
      <xdr:rowOff>30206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46733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112217</xdr:rowOff>
    </xdr:from>
    <xdr:to>
      <xdr:col>98</xdr:col>
      <xdr:colOff>38100</xdr:colOff>
      <xdr:row>75</xdr:row>
      <xdr:rowOff>42367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33494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96169</xdr:rowOff>
    </xdr:from>
    <xdr:to>
      <xdr:col>116</xdr:col>
      <xdr:colOff>114300</xdr:colOff>
      <xdr:row>75</xdr:row>
      <xdr:rowOff>26319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74596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76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66269</xdr:rowOff>
    </xdr:from>
    <xdr:to>
      <xdr:col>112</xdr:col>
      <xdr:colOff>38100</xdr:colOff>
      <xdr:row>74</xdr:row>
      <xdr:rowOff>167869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75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158996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84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161778</xdr:rowOff>
    </xdr:from>
    <xdr:to>
      <xdr:col>107</xdr:col>
      <xdr:colOff>101600</xdr:colOff>
      <xdr:row>75</xdr:row>
      <xdr:rowOff>91928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8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83055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94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340</xdr:rowOff>
    </xdr:from>
    <xdr:to>
      <xdr:col>102</xdr:col>
      <xdr:colOff>165100</xdr:colOff>
      <xdr:row>75</xdr:row>
      <xdr:rowOff>101940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5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93067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9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24709</xdr:rowOff>
    </xdr:from>
    <xdr:to>
      <xdr:col>98</xdr:col>
      <xdr:colOff>38100</xdr:colOff>
      <xdr:row>74</xdr:row>
      <xdr:rowOff>126309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71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142836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48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人件費は、県費負担教職員の権限移譲に伴う給与費負担の増により平成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年度に大きく増加し、以降はほぼ横ばいとなっていましたが、</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令和２年度は会計年度任用職員制度の導入</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等</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により増加しています。</a:t>
          </a:r>
          <a:endPar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　物件費は、</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GIGA</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スクール構想に係る</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PC</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等の配備等により</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10.4</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％上昇していますが、類似団体内平均値も同程度上昇しており、同値を下回っています。</a:t>
          </a:r>
          <a:endPar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扶助費は、施設型給付費の増加等、社会保障関係経費の増に加え、令和２年度は子育て世帯臨時特別給付金やひとり親世帯臨時特別給付金の皆増により、右肩上がりに増加しています。</a:t>
          </a:r>
          <a:endParaRPr kumimoji="1" lang="en-US" altLang="ja-JP" sz="1300" b="0" i="0" u="none" strike="noStrike" kern="0" cap="none" spc="0" normalizeH="0" baseline="0" noProof="0">
            <a:ln>
              <a:noFill/>
            </a:ln>
            <a:solidFill>
              <a:srgbClr val="00B0F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補助費等は、特別定額給付金（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百万円）の皆増等により大幅に増加しましたが、類似団体平均は下回っています。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普通建設事業費（新規整備）は、小・中学校への空調整備費が減少した一方で、斎場施設関連整備や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スクール構想に伴う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LAN</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整備により増加しています。普通建設事業費（更新整備）は、し尿処理施設の改修等により増加していますが、類似団体平均は下回っています。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積立金は、庁舎整備基金への積立額の減少等により、３年連続で減少し、類似団体内平均と同水準となりました。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708,155
694,255
789.95
431,751,201
414,502,028
11,928,941
201,342,926
336,865,675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108676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4640"/>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112503</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9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108676</xdr:rowOff>
    </xdr:from>
    <xdr:to>
      <xdr:col>24</xdr:col>
      <xdr:colOff>152400</xdr:colOff>
      <xdr:row>39</xdr:row>
      <xdr:rowOff>108676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46627</xdr:rowOff>
    </xdr:from>
    <xdr:to>
      <xdr:col>24</xdr:col>
      <xdr:colOff>63500</xdr:colOff>
      <xdr:row>32</xdr:row>
      <xdr:rowOff>170724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533027"/>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8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30299</xdr:rowOff>
    </xdr:from>
    <xdr:to>
      <xdr:col>19</xdr:col>
      <xdr:colOff>177800</xdr:colOff>
      <xdr:row>32</xdr:row>
      <xdr:rowOff>46627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51669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162378</xdr:rowOff>
    </xdr:from>
    <xdr:to>
      <xdr:col>20</xdr:col>
      <xdr:colOff>38100</xdr:colOff>
      <xdr:row>36</xdr:row>
      <xdr:rowOff>92528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83655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27033</xdr:rowOff>
    </xdr:from>
    <xdr:to>
      <xdr:col>15</xdr:col>
      <xdr:colOff>50800</xdr:colOff>
      <xdr:row>32</xdr:row>
      <xdr:rowOff>30299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51343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141151</xdr:rowOff>
    </xdr:from>
    <xdr:to>
      <xdr:col>15</xdr:col>
      <xdr:colOff>101600</xdr:colOff>
      <xdr:row>36</xdr:row>
      <xdr:rowOff>71301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62428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27033</xdr:rowOff>
    </xdr:from>
    <xdr:to>
      <xdr:col>10</xdr:col>
      <xdr:colOff>114300</xdr:colOff>
      <xdr:row>32</xdr:row>
      <xdr:rowOff>31931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51343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128089</xdr:rowOff>
    </xdr:from>
    <xdr:to>
      <xdr:col>10</xdr:col>
      <xdr:colOff>165100</xdr:colOff>
      <xdr:row>36</xdr:row>
      <xdr:rowOff>58239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49366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118292</xdr:rowOff>
    </xdr:from>
    <xdr:to>
      <xdr:col>6</xdr:col>
      <xdr:colOff>38100</xdr:colOff>
      <xdr:row>36</xdr:row>
      <xdr:rowOff>48442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119924</xdr:rowOff>
    </xdr:from>
    <xdr:to>
      <xdr:col>24</xdr:col>
      <xdr:colOff>114300</xdr:colOff>
      <xdr:row>33</xdr:row>
      <xdr:rowOff>50074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142801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5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167277</xdr:rowOff>
    </xdr:from>
    <xdr:to>
      <xdr:col>20</xdr:col>
      <xdr:colOff>38100</xdr:colOff>
      <xdr:row>32</xdr:row>
      <xdr:rowOff>97427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113954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25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150949</xdr:rowOff>
    </xdr:from>
    <xdr:to>
      <xdr:col>15</xdr:col>
      <xdr:colOff>101600</xdr:colOff>
      <xdr:row>32</xdr:row>
      <xdr:rowOff>81099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97626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4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147683</xdr:rowOff>
    </xdr:from>
    <xdr:to>
      <xdr:col>10</xdr:col>
      <xdr:colOff>165100</xdr:colOff>
      <xdr:row>32</xdr:row>
      <xdr:rowOff>77833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6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94360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3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152581</xdr:rowOff>
    </xdr:from>
    <xdr:to>
      <xdr:col>6</xdr:col>
      <xdr:colOff>38100</xdr:colOff>
      <xdr:row>32</xdr:row>
      <xdr:rowOff>82731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99258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4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158166</xdr:rowOff>
    </xdr:from>
    <xdr:to>
      <xdr:col>24</xdr:col>
      <xdr:colOff>62865</xdr:colOff>
      <xdr:row>52</xdr:row>
      <xdr:rowOff>51816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30666"/>
          <a:ext cx="1270" cy="23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55643</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897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51816</xdr:rowOff>
    </xdr:from>
    <xdr:to>
      <xdr:col>24</xdr:col>
      <xdr:colOff>152400</xdr:colOff>
      <xdr:row>52</xdr:row>
      <xdr:rowOff>51816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96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104843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0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158166</xdr:rowOff>
    </xdr:from>
    <xdr:to>
      <xdr:col>24</xdr:col>
      <xdr:colOff>152400</xdr:colOff>
      <xdr:row>50</xdr:row>
      <xdr:rowOff>158166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3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49733</xdr:rowOff>
    </xdr:from>
    <xdr:to>
      <xdr:col>24</xdr:col>
      <xdr:colOff>63500</xdr:colOff>
      <xdr:row>59</xdr:row>
      <xdr:rowOff>35052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793683"/>
          <a:ext cx="838200" cy="135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41889</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7858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63462</xdr:rowOff>
    </xdr:from>
    <xdr:to>
      <xdr:col>24</xdr:col>
      <xdr:colOff>114300</xdr:colOff>
      <xdr:row>51</xdr:row>
      <xdr:rowOff>165062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145758</xdr:rowOff>
    </xdr:from>
    <xdr:to>
      <xdr:col>19</xdr:col>
      <xdr:colOff>177800</xdr:colOff>
      <xdr:row>59</xdr:row>
      <xdr:rowOff>35052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089858"/>
          <a:ext cx="889000" cy="6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109639</xdr:rowOff>
    </xdr:from>
    <xdr:to>
      <xdr:col>20</xdr:col>
      <xdr:colOff>38100</xdr:colOff>
      <xdr:row>59</xdr:row>
      <xdr:rowOff>39789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56316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106718</xdr:rowOff>
    </xdr:from>
    <xdr:to>
      <xdr:col>15</xdr:col>
      <xdr:colOff>50800</xdr:colOff>
      <xdr:row>58</xdr:row>
      <xdr:rowOff>145758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050818"/>
          <a:ext cx="889000" cy="3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124841</xdr:rowOff>
    </xdr:from>
    <xdr:to>
      <xdr:col>15</xdr:col>
      <xdr:colOff>101600</xdr:colOff>
      <xdr:row>59</xdr:row>
      <xdr:rowOff>54991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46118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106718</xdr:rowOff>
    </xdr:from>
    <xdr:to>
      <xdr:col>10</xdr:col>
      <xdr:colOff>114300</xdr:colOff>
      <xdr:row>59</xdr:row>
      <xdr:rowOff>4255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50818"/>
          <a:ext cx="889000" cy="6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149555</xdr:rowOff>
    </xdr:from>
    <xdr:to>
      <xdr:col>10</xdr:col>
      <xdr:colOff>165100</xdr:colOff>
      <xdr:row>59</xdr:row>
      <xdr:rowOff>79705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70832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157518</xdr:rowOff>
    </xdr:from>
    <xdr:to>
      <xdr:col>6</xdr:col>
      <xdr:colOff>38100</xdr:colOff>
      <xdr:row>59</xdr:row>
      <xdr:rowOff>87668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1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78795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170383</xdr:rowOff>
    </xdr:from>
    <xdr:to>
      <xdr:col>24</xdr:col>
      <xdr:colOff>114300</xdr:colOff>
      <xdr:row>51</xdr:row>
      <xdr:rowOff>100533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74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85310</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65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155702</xdr:rowOff>
    </xdr:from>
    <xdr:to>
      <xdr:col>20</xdr:col>
      <xdr:colOff>38100</xdr:colOff>
      <xdr:row>59</xdr:row>
      <xdr:rowOff>85852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76979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1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94958</xdr:rowOff>
    </xdr:from>
    <xdr:to>
      <xdr:col>15</xdr:col>
      <xdr:colOff>101600</xdr:colOff>
      <xdr:row>59</xdr:row>
      <xdr:rowOff>25108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3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41635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81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55918</xdr:rowOff>
    </xdr:from>
    <xdr:to>
      <xdr:col>10</xdr:col>
      <xdr:colOff>165100</xdr:colOff>
      <xdr:row>58</xdr:row>
      <xdr:rowOff>157518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0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2595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7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124905</xdr:rowOff>
    </xdr:from>
    <xdr:to>
      <xdr:col>6</xdr:col>
      <xdr:colOff>38100</xdr:colOff>
      <xdr:row>59</xdr:row>
      <xdr:rowOff>55055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6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71582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84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145948</xdr:rowOff>
    </xdr:from>
    <xdr:to>
      <xdr:col>24</xdr:col>
      <xdr:colOff>62865</xdr:colOff>
      <xdr:row>78</xdr:row>
      <xdr:rowOff>133623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47448"/>
          <a:ext cx="1270" cy="135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137450</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133623</xdr:rowOff>
    </xdr:from>
    <xdr:to>
      <xdr:col>24</xdr:col>
      <xdr:colOff>152400</xdr:colOff>
      <xdr:row>78</xdr:row>
      <xdr:rowOff>133623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92625</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2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145948</xdr:rowOff>
    </xdr:from>
    <xdr:to>
      <xdr:col>24</xdr:col>
      <xdr:colOff>152400</xdr:colOff>
      <xdr:row>70</xdr:row>
      <xdr:rowOff>145948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4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65243</xdr:rowOff>
    </xdr:from>
    <xdr:to>
      <xdr:col>24</xdr:col>
      <xdr:colOff>63500</xdr:colOff>
      <xdr:row>76</xdr:row>
      <xdr:rowOff>123879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3095443"/>
          <a:ext cx="8382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40235</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7275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17358</xdr:rowOff>
    </xdr:from>
    <xdr:to>
      <xdr:col>24</xdr:col>
      <xdr:colOff>114300</xdr:colOff>
      <xdr:row>75</xdr:row>
      <xdr:rowOff>118958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87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123879</xdr:rowOff>
    </xdr:from>
    <xdr:to>
      <xdr:col>19</xdr:col>
      <xdr:colOff>177800</xdr:colOff>
      <xdr:row>77</xdr:row>
      <xdr:rowOff>4387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154079"/>
          <a:ext cx="889000" cy="5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81480</xdr:rowOff>
    </xdr:from>
    <xdr:to>
      <xdr:col>20</xdr:col>
      <xdr:colOff>38100</xdr:colOff>
      <xdr:row>76</xdr:row>
      <xdr:rowOff>11630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29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28157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271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4387</xdr:rowOff>
    </xdr:from>
    <xdr:to>
      <xdr:col>15</xdr:col>
      <xdr:colOff>50800</xdr:colOff>
      <xdr:row>77</xdr:row>
      <xdr:rowOff>12855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206037"/>
          <a:ext cx="889000" cy="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138297</xdr:rowOff>
    </xdr:from>
    <xdr:to>
      <xdr:col>15</xdr:col>
      <xdr:colOff>101600</xdr:colOff>
      <xdr:row>76</xdr:row>
      <xdr:rowOff>68447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299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84974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277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12855</xdr:rowOff>
    </xdr:from>
    <xdr:to>
      <xdr:col>10</xdr:col>
      <xdr:colOff>114300</xdr:colOff>
      <xdr:row>77</xdr:row>
      <xdr:rowOff>53318</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214505"/>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129724</xdr:rowOff>
    </xdr:from>
    <xdr:to>
      <xdr:col>10</xdr:col>
      <xdr:colOff>165100</xdr:colOff>
      <xdr:row>76</xdr:row>
      <xdr:rowOff>59874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29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76401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276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156908</xdr:rowOff>
    </xdr:from>
    <xdr:to>
      <xdr:col>6</xdr:col>
      <xdr:colOff>38100</xdr:colOff>
      <xdr:row>76</xdr:row>
      <xdr:rowOff>87058</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103585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27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14443</xdr:rowOff>
    </xdr:from>
    <xdr:to>
      <xdr:col>24</xdr:col>
      <xdr:colOff>114300</xdr:colOff>
      <xdr:row>76</xdr:row>
      <xdr:rowOff>116043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304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164320</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302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73079</xdr:rowOff>
    </xdr:from>
    <xdr:to>
      <xdr:col>20</xdr:col>
      <xdr:colOff>38100</xdr:colOff>
      <xdr:row>77</xdr:row>
      <xdr:rowOff>3229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1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165806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19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125037</xdr:rowOff>
    </xdr:from>
    <xdr:to>
      <xdr:col>15</xdr:col>
      <xdr:colOff>101600</xdr:colOff>
      <xdr:row>77</xdr:row>
      <xdr:rowOff>55187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15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46314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24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133505</xdr:rowOff>
    </xdr:from>
    <xdr:to>
      <xdr:col>10</xdr:col>
      <xdr:colOff>165100</xdr:colOff>
      <xdr:row>77</xdr:row>
      <xdr:rowOff>63655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16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54782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25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2518</xdr:rowOff>
    </xdr:from>
    <xdr:to>
      <xdr:col>6</xdr:col>
      <xdr:colOff>38100</xdr:colOff>
      <xdr:row>77</xdr:row>
      <xdr:rowOff>104118</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20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95245</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29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80417</xdr:rowOff>
    </xdr:from>
    <xdr:to>
      <xdr:col>24</xdr:col>
      <xdr:colOff>62865</xdr:colOff>
      <xdr:row>99</xdr:row>
      <xdr:rowOff>68720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10917"/>
          <a:ext cx="1270" cy="153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72547</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0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68720</xdr:rowOff>
    </xdr:from>
    <xdr:to>
      <xdr:col>24</xdr:col>
      <xdr:colOff>152400</xdr:colOff>
      <xdr:row>99</xdr:row>
      <xdr:rowOff>68720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042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27094</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80417</xdr:rowOff>
    </xdr:from>
    <xdr:to>
      <xdr:col>24</xdr:col>
      <xdr:colOff>152400</xdr:colOff>
      <xdr:row>90</xdr:row>
      <xdr:rowOff>80417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1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156617</xdr:rowOff>
    </xdr:from>
    <xdr:to>
      <xdr:col>24</xdr:col>
      <xdr:colOff>63500</xdr:colOff>
      <xdr:row>98</xdr:row>
      <xdr:rowOff>12331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615817"/>
          <a:ext cx="838200" cy="19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14749</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45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36322</xdr:rowOff>
    </xdr:from>
    <xdr:to>
      <xdr:col>24</xdr:col>
      <xdr:colOff>114300</xdr:colOff>
      <xdr:row>97</xdr:row>
      <xdr:rowOff>137922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6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30505</xdr:rowOff>
    </xdr:from>
    <xdr:to>
      <xdr:col>19</xdr:col>
      <xdr:colOff>177800</xdr:colOff>
      <xdr:row>98</xdr:row>
      <xdr:rowOff>12331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661155"/>
          <a:ext cx="889000" cy="15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124904</xdr:rowOff>
    </xdr:from>
    <xdr:to>
      <xdr:col>20</xdr:col>
      <xdr:colOff>38100</xdr:colOff>
      <xdr:row>98</xdr:row>
      <xdr:rowOff>55054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7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71581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5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30505</xdr:rowOff>
    </xdr:from>
    <xdr:to>
      <xdr:col>15</xdr:col>
      <xdr:colOff>50800</xdr:colOff>
      <xdr:row>98</xdr:row>
      <xdr:rowOff>64833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661155"/>
          <a:ext cx="889000" cy="20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160643</xdr:rowOff>
    </xdr:from>
    <xdr:to>
      <xdr:col>15</xdr:col>
      <xdr:colOff>101600</xdr:colOff>
      <xdr:row>98</xdr:row>
      <xdr:rowOff>90793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81920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88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64833</xdr:rowOff>
    </xdr:from>
    <xdr:to>
      <xdr:col>10</xdr:col>
      <xdr:colOff>114300</xdr:colOff>
      <xdr:row>98</xdr:row>
      <xdr:rowOff>127433</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866933"/>
          <a:ext cx="889000" cy="6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27215</xdr:rowOff>
    </xdr:from>
    <xdr:to>
      <xdr:col>10</xdr:col>
      <xdr:colOff>165100</xdr:colOff>
      <xdr:row>98</xdr:row>
      <xdr:rowOff>128815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82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119942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92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61010</xdr:rowOff>
    </xdr:from>
    <xdr:to>
      <xdr:col>6</xdr:col>
      <xdr:colOff>38100</xdr:colOff>
      <xdr:row>98</xdr:row>
      <xdr:rowOff>162610</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7687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105817</xdr:rowOff>
    </xdr:from>
    <xdr:to>
      <xdr:col>24</xdr:col>
      <xdr:colOff>114300</xdr:colOff>
      <xdr:row>97</xdr:row>
      <xdr:rowOff>35967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5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128694</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41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132981</xdr:rowOff>
    </xdr:from>
    <xdr:to>
      <xdr:col>20</xdr:col>
      <xdr:colOff>38100</xdr:colOff>
      <xdr:row>98</xdr:row>
      <xdr:rowOff>63131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7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54258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85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151155</xdr:rowOff>
    </xdr:from>
    <xdr:to>
      <xdr:col>15</xdr:col>
      <xdr:colOff>101600</xdr:colOff>
      <xdr:row>97</xdr:row>
      <xdr:rowOff>81305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6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97832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38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14033</xdr:rowOff>
    </xdr:from>
    <xdr:to>
      <xdr:col>10</xdr:col>
      <xdr:colOff>165100</xdr:colOff>
      <xdr:row>98</xdr:row>
      <xdr:rowOff>115633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81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132160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59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76633</xdr:rowOff>
    </xdr:from>
    <xdr:to>
      <xdr:col>6</xdr:col>
      <xdr:colOff>38100</xdr:colOff>
      <xdr:row>99</xdr:row>
      <xdr:rowOff>6783</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8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169360</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97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127508</xdr:rowOff>
    </xdr:from>
    <xdr:to>
      <xdr:col>54</xdr:col>
      <xdr:colOff>189865</xdr:colOff>
      <xdr:row>39</xdr:row>
      <xdr:rowOff>24638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2710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28465</xdr:rowOff>
    </xdr:from>
    <xdr:ext cx="313932"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24638</xdr:rowOff>
    </xdr:from>
    <xdr:to>
      <xdr:col>55</xdr:col>
      <xdr:colOff>88900</xdr:colOff>
      <xdr:row>39</xdr:row>
      <xdr:rowOff>24638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74185</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50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127508</xdr:rowOff>
    </xdr:from>
    <xdr:to>
      <xdr:col>55</xdr:col>
      <xdr:colOff>88900</xdr:colOff>
      <xdr:row>30</xdr:row>
      <xdr:rowOff>127508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27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97790</xdr:rowOff>
    </xdr:from>
    <xdr:to>
      <xdr:col>55</xdr:col>
      <xdr:colOff>0</xdr:colOff>
      <xdr:row>37</xdr:row>
      <xdr:rowOff>100838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44144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100076</xdr:rowOff>
    </xdr:from>
    <xdr:to>
      <xdr:col>50</xdr:col>
      <xdr:colOff>114300</xdr:colOff>
      <xdr:row>37</xdr:row>
      <xdr:rowOff>100838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44372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100076</xdr:rowOff>
    </xdr:from>
    <xdr:to>
      <xdr:col>45</xdr:col>
      <xdr:colOff>177800</xdr:colOff>
      <xdr:row>37</xdr:row>
      <xdr:rowOff>122174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44372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155719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55118</xdr:rowOff>
    </xdr:from>
    <xdr:to>
      <xdr:col>41</xdr:col>
      <xdr:colOff>50800</xdr:colOff>
      <xdr:row>37</xdr:row>
      <xdr:rowOff>122174</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227318"/>
          <a:ext cx="889000" cy="2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32512</xdr:rowOff>
    </xdr:from>
    <xdr:to>
      <xdr:col>41</xdr:col>
      <xdr:colOff>101600</xdr:colOff>
      <xdr:row>37</xdr:row>
      <xdr:rowOff>134112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150639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135907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46990</xdr:rowOff>
    </xdr:from>
    <xdr:to>
      <xdr:col>55</xdr:col>
      <xdr:colOff>50800</xdr:colOff>
      <xdr:row>37</xdr:row>
      <xdr:rowOff>148590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25417</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36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50038</xdr:rowOff>
    </xdr:from>
    <xdr:to>
      <xdr:col>50</xdr:col>
      <xdr:colOff>165100</xdr:colOff>
      <xdr:row>37</xdr:row>
      <xdr:rowOff>151638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168165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49276</xdr:rowOff>
    </xdr:from>
    <xdr:to>
      <xdr:col>46</xdr:col>
      <xdr:colOff>38100</xdr:colOff>
      <xdr:row>37</xdr:row>
      <xdr:rowOff>150876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3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167403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16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71374</xdr:rowOff>
    </xdr:from>
    <xdr:to>
      <xdr:col>41</xdr:col>
      <xdr:colOff>101600</xdr:colOff>
      <xdr:row>38</xdr:row>
      <xdr:rowOff>1524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164101</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507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4318</xdr:rowOff>
    </xdr:from>
    <xdr:to>
      <xdr:col>36</xdr:col>
      <xdr:colOff>165100</xdr:colOff>
      <xdr:row>36</xdr:row>
      <xdr:rowOff>105918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122445</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5951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38862</xdr:rowOff>
    </xdr:from>
    <xdr:to>
      <xdr:col>54</xdr:col>
      <xdr:colOff>189865</xdr:colOff>
      <xdr:row>59</xdr:row>
      <xdr:rowOff>39878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954262"/>
          <a:ext cx="1270" cy="1201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59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5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156989</xdr:rowOff>
    </xdr:from>
    <xdr:ext cx="469744"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72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38862</xdr:rowOff>
    </xdr:from>
    <xdr:to>
      <xdr:col>55</xdr:col>
      <xdr:colOff>88900</xdr:colOff>
      <xdr:row>52</xdr:row>
      <xdr:rowOff>38862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95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15113</xdr:rowOff>
    </xdr:from>
    <xdr:to>
      <xdr:col>55</xdr:col>
      <xdr:colOff>0</xdr:colOff>
      <xdr:row>52</xdr:row>
      <xdr:rowOff>38862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8759063"/>
          <a:ext cx="838200" cy="19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36974</xdr:rowOff>
    </xdr:from>
    <xdr:ext cx="469744"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809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15113</xdr:rowOff>
    </xdr:from>
    <xdr:to>
      <xdr:col>50</xdr:col>
      <xdr:colOff>114300</xdr:colOff>
      <xdr:row>52</xdr:row>
      <xdr:rowOff>11557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8759063"/>
          <a:ext cx="889000" cy="1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151274</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04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11557</xdr:rowOff>
    </xdr:from>
    <xdr:to>
      <xdr:col>45</xdr:col>
      <xdr:colOff>177800</xdr:colOff>
      <xdr:row>52</xdr:row>
      <xdr:rowOff>68453</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8926957"/>
          <a:ext cx="889000" cy="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71628</xdr:rowOff>
    </xdr:from>
    <xdr:to>
      <xdr:col>46</xdr:col>
      <xdr:colOff>38100</xdr:colOff>
      <xdr:row>58</xdr:row>
      <xdr:rowOff>1778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164355</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15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42164</xdr:rowOff>
    </xdr:from>
    <xdr:to>
      <xdr:col>41</xdr:col>
      <xdr:colOff>50800</xdr:colOff>
      <xdr:row>52</xdr:row>
      <xdr:rowOff>68453</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8786114"/>
          <a:ext cx="8890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49657</xdr:rowOff>
    </xdr:from>
    <xdr:to>
      <xdr:col>41</xdr:col>
      <xdr:colOff>101600</xdr:colOff>
      <xdr:row>57</xdr:row>
      <xdr:rowOff>151257</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142384</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46736</xdr:rowOff>
    </xdr:from>
    <xdr:to>
      <xdr:col>36</xdr:col>
      <xdr:colOff>165100</xdr:colOff>
      <xdr:row>57</xdr:row>
      <xdr:rowOff>148336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139463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159512</xdr:rowOff>
    </xdr:from>
    <xdr:to>
      <xdr:col>55</xdr:col>
      <xdr:colOff>50800</xdr:colOff>
      <xdr:row>52</xdr:row>
      <xdr:rowOff>89662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89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112539</xdr:rowOff>
    </xdr:from>
    <xdr:ext cx="469744"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885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135763</xdr:rowOff>
    </xdr:from>
    <xdr:to>
      <xdr:col>50</xdr:col>
      <xdr:colOff>165100</xdr:colOff>
      <xdr:row>51</xdr:row>
      <xdr:rowOff>65913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870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82440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848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132207</xdr:rowOff>
    </xdr:from>
    <xdr:to>
      <xdr:col>46</xdr:col>
      <xdr:colOff>38100</xdr:colOff>
      <xdr:row>52</xdr:row>
      <xdr:rowOff>62357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887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50</xdr:row>
      <xdr:rowOff>78884</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515428" y="865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17653</xdr:rowOff>
    </xdr:from>
    <xdr:to>
      <xdr:col>41</xdr:col>
      <xdr:colOff>101600</xdr:colOff>
      <xdr:row>52</xdr:row>
      <xdr:rowOff>119253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89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50</xdr:row>
      <xdr:rowOff>135780</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626428" y="870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162814</xdr:rowOff>
    </xdr:from>
    <xdr:to>
      <xdr:col>36</xdr:col>
      <xdr:colOff>165100</xdr:colOff>
      <xdr:row>51</xdr:row>
      <xdr:rowOff>92964</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87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109491</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851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8918</xdr:rowOff>
    </xdr:from>
    <xdr:to>
      <xdr:col>54</xdr:col>
      <xdr:colOff>189865</xdr:colOff>
      <xdr:row>78</xdr:row>
      <xdr:rowOff>170210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81868"/>
          <a:ext cx="1270" cy="136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2587</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170210</xdr:rowOff>
    </xdr:from>
    <xdr:to>
      <xdr:col>55</xdr:col>
      <xdr:colOff>88900</xdr:colOff>
      <xdr:row>78</xdr:row>
      <xdr:rowOff>170210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4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127045</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9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8918</xdr:rowOff>
    </xdr:from>
    <xdr:to>
      <xdr:col>55</xdr:col>
      <xdr:colOff>88900</xdr:colOff>
      <xdr:row>71</xdr:row>
      <xdr:rowOff>8918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8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125177</xdr:rowOff>
    </xdr:from>
    <xdr:to>
      <xdr:col>55</xdr:col>
      <xdr:colOff>0</xdr:colOff>
      <xdr:row>79</xdr:row>
      <xdr:rowOff>17718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498277"/>
          <a:ext cx="838200" cy="6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169217</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02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146340</xdr:rowOff>
    </xdr:from>
    <xdr:to>
      <xdr:col>55</xdr:col>
      <xdr:colOff>50800</xdr:colOff>
      <xdr:row>77</xdr:row>
      <xdr:rowOff>76490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17718</xdr:rowOff>
    </xdr:from>
    <xdr:to>
      <xdr:col>50</xdr:col>
      <xdr:colOff>114300</xdr:colOff>
      <xdr:row>79</xdr:row>
      <xdr:rowOff>22695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562268"/>
          <a:ext cx="889000" cy="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155910</xdr:rowOff>
    </xdr:from>
    <xdr:to>
      <xdr:col>50</xdr:col>
      <xdr:colOff>165100</xdr:colOff>
      <xdr:row>78</xdr:row>
      <xdr:rowOff>86060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102587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22695</xdr:rowOff>
    </xdr:from>
    <xdr:to>
      <xdr:col>45</xdr:col>
      <xdr:colOff>177800</xdr:colOff>
      <xdr:row>79</xdr:row>
      <xdr:rowOff>26856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567245"/>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163362</xdr:rowOff>
    </xdr:from>
    <xdr:to>
      <xdr:col>46</xdr:col>
      <xdr:colOff>38100</xdr:colOff>
      <xdr:row>78</xdr:row>
      <xdr:rowOff>93512</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110039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26856</xdr:rowOff>
    </xdr:from>
    <xdr:to>
      <xdr:col>41</xdr:col>
      <xdr:colOff>50800</xdr:colOff>
      <xdr:row>79</xdr:row>
      <xdr:rowOff>27214</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571406"/>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156451</xdr:rowOff>
    </xdr:from>
    <xdr:to>
      <xdr:col>41</xdr:col>
      <xdr:colOff>101600</xdr:colOff>
      <xdr:row>78</xdr:row>
      <xdr:rowOff>86601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103128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144838</xdr:rowOff>
    </xdr:from>
    <xdr:to>
      <xdr:col>36</xdr:col>
      <xdr:colOff>165100</xdr:colOff>
      <xdr:row>78</xdr:row>
      <xdr:rowOff>74988</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4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91515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74377</xdr:rowOff>
    </xdr:from>
    <xdr:to>
      <xdr:col>55</xdr:col>
      <xdr:colOff>50800</xdr:colOff>
      <xdr:row>79</xdr:row>
      <xdr:rowOff>4527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160754</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138368</xdr:rowOff>
    </xdr:from>
    <xdr:to>
      <xdr:col>50</xdr:col>
      <xdr:colOff>165100</xdr:colOff>
      <xdr:row>79</xdr:row>
      <xdr:rowOff>68518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5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59645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60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143345</xdr:rowOff>
    </xdr:from>
    <xdr:to>
      <xdr:col>46</xdr:col>
      <xdr:colOff>38100</xdr:colOff>
      <xdr:row>79</xdr:row>
      <xdr:rowOff>73495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51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64622</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6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147506</xdr:rowOff>
    </xdr:from>
    <xdr:to>
      <xdr:col>41</xdr:col>
      <xdr:colOff>101600</xdr:colOff>
      <xdr:row>79</xdr:row>
      <xdr:rowOff>77656</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52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68783</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61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147864</xdr:rowOff>
    </xdr:from>
    <xdr:to>
      <xdr:col>36</xdr:col>
      <xdr:colOff>165100</xdr:colOff>
      <xdr:row>79</xdr:row>
      <xdr:rowOff>78014</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52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69141</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61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74454</xdr:rowOff>
    </xdr:from>
    <xdr:to>
      <xdr:col>54</xdr:col>
      <xdr:colOff>189865</xdr:colOff>
      <xdr:row>97</xdr:row>
      <xdr:rowOff>107829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76404"/>
          <a:ext cx="1270" cy="10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111656</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7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107829</xdr:rowOff>
    </xdr:from>
    <xdr:to>
      <xdr:col>55</xdr:col>
      <xdr:colOff>88900</xdr:colOff>
      <xdr:row>97</xdr:row>
      <xdr:rowOff>107829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7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21131</xdr:rowOff>
    </xdr:from>
    <xdr:ext cx="534377"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74454</xdr:rowOff>
    </xdr:from>
    <xdr:to>
      <xdr:col>55</xdr:col>
      <xdr:colOff>88900</xdr:colOff>
      <xdr:row>91</xdr:row>
      <xdr:rowOff>74454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7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65976</xdr:rowOff>
    </xdr:from>
    <xdr:to>
      <xdr:col>55</xdr:col>
      <xdr:colOff>0</xdr:colOff>
      <xdr:row>95</xdr:row>
      <xdr:rowOff>96247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353726"/>
          <a:ext cx="838200" cy="3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42360</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5987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19483</xdr:rowOff>
    </xdr:from>
    <xdr:to>
      <xdr:col>55</xdr:col>
      <xdr:colOff>50800</xdr:colOff>
      <xdr:row>94</xdr:row>
      <xdr:rowOff>121083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80874</xdr:rowOff>
    </xdr:from>
    <xdr:to>
      <xdr:col>50</xdr:col>
      <xdr:colOff>114300</xdr:colOff>
      <xdr:row>95</xdr:row>
      <xdr:rowOff>96247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368624"/>
          <a:ext cx="889000" cy="1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38608</xdr:rowOff>
    </xdr:from>
    <xdr:to>
      <xdr:col>50</xdr:col>
      <xdr:colOff>165100</xdr:colOff>
      <xdr:row>94</xdr:row>
      <xdr:rowOff>140208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156735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59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80874</xdr:rowOff>
    </xdr:from>
    <xdr:to>
      <xdr:col>45</xdr:col>
      <xdr:colOff>177800</xdr:colOff>
      <xdr:row>95</xdr:row>
      <xdr:rowOff>100991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368624"/>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31235</xdr:rowOff>
    </xdr:from>
    <xdr:to>
      <xdr:col>46</xdr:col>
      <xdr:colOff>38100</xdr:colOff>
      <xdr:row>94</xdr:row>
      <xdr:rowOff>132835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149362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82702</xdr:rowOff>
    </xdr:from>
    <xdr:to>
      <xdr:col>41</xdr:col>
      <xdr:colOff>50800</xdr:colOff>
      <xdr:row>95</xdr:row>
      <xdr:rowOff>100991</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37045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28397</xdr:rowOff>
    </xdr:from>
    <xdr:to>
      <xdr:col>41</xdr:col>
      <xdr:colOff>101600</xdr:colOff>
      <xdr:row>94</xdr:row>
      <xdr:rowOff>129997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146524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38018</xdr:rowOff>
    </xdr:from>
    <xdr:to>
      <xdr:col>36</xdr:col>
      <xdr:colOff>165100</xdr:colOff>
      <xdr:row>94</xdr:row>
      <xdr:rowOff>139618</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1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156145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59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15176</xdr:rowOff>
    </xdr:from>
    <xdr:to>
      <xdr:col>55</xdr:col>
      <xdr:colOff>50800</xdr:colOff>
      <xdr:row>95</xdr:row>
      <xdr:rowOff>116776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30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165053</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28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45447</xdr:rowOff>
    </xdr:from>
    <xdr:to>
      <xdr:col>50</xdr:col>
      <xdr:colOff>165100</xdr:colOff>
      <xdr:row>95</xdr:row>
      <xdr:rowOff>147047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3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138174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30074</xdr:rowOff>
    </xdr:from>
    <xdr:to>
      <xdr:col>46</xdr:col>
      <xdr:colOff>38100</xdr:colOff>
      <xdr:row>95</xdr:row>
      <xdr:rowOff>131674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31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122801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41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50191</xdr:rowOff>
    </xdr:from>
    <xdr:to>
      <xdr:col>41</xdr:col>
      <xdr:colOff>101600</xdr:colOff>
      <xdr:row>95</xdr:row>
      <xdr:rowOff>151791</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3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142918</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4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31902</xdr:rowOff>
    </xdr:from>
    <xdr:to>
      <xdr:col>36</xdr:col>
      <xdr:colOff>165100</xdr:colOff>
      <xdr:row>95</xdr:row>
      <xdr:rowOff>133502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3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124629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41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a:extLst>
            <a:ext uri="{FF2B5EF4-FFF2-40B4-BE49-F238E27FC236}">
              <a16:creationId xmlns:a16="http://schemas.microsoft.com/office/drawing/2014/main" id="{00000000-0008-0000-07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167561</xdr:rowOff>
    </xdr:from>
    <xdr:to>
      <xdr:col>85</xdr:col>
      <xdr:colOff>126364</xdr:colOff>
      <xdr:row>39</xdr:row>
      <xdr:rowOff>49974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6317595" y="5311061"/>
          <a:ext cx="1269" cy="142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53801</xdr:rowOff>
    </xdr:from>
    <xdr:ext cx="469744" cy="259045"/>
    <xdr:sp macro="" textlink="">
      <xdr:nvSpPr>
        <xdr:cNvPr id="528" name="消防費最小値テキスト">
          <a:extLst>
            <a:ext uri="{FF2B5EF4-FFF2-40B4-BE49-F238E27FC236}">
              <a16:creationId xmlns:a16="http://schemas.microsoft.com/office/drawing/2014/main" id="{00000000-0008-0000-0700-000010020000}"/>
            </a:ext>
          </a:extLst>
        </xdr:cNvPr>
        <xdr:cNvSpPr txBox="1"/>
      </xdr:nvSpPr>
      <xdr:spPr>
        <a:xfrm>
          <a:off x="16370300" y="67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49974</xdr:rowOff>
    </xdr:from>
    <xdr:to>
      <xdr:col>86</xdr:col>
      <xdr:colOff>25400</xdr:colOff>
      <xdr:row>39</xdr:row>
      <xdr:rowOff>49974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673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114238</xdr:rowOff>
    </xdr:from>
    <xdr:ext cx="534377" cy="259045"/>
    <xdr:sp macro="" textlink="">
      <xdr:nvSpPr>
        <xdr:cNvPr id="530" name="消防費最大値テキスト">
          <a:extLst>
            <a:ext uri="{FF2B5EF4-FFF2-40B4-BE49-F238E27FC236}">
              <a16:creationId xmlns:a16="http://schemas.microsoft.com/office/drawing/2014/main" id="{00000000-0008-0000-0700-000012020000}"/>
            </a:ext>
          </a:extLst>
        </xdr:cNvPr>
        <xdr:cNvSpPr txBox="1"/>
      </xdr:nvSpPr>
      <xdr:spPr>
        <a:xfrm>
          <a:off x="16370300" y="50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167561</xdr:rowOff>
    </xdr:from>
    <xdr:to>
      <xdr:col>86</xdr:col>
      <xdr:colOff>25400</xdr:colOff>
      <xdr:row>30</xdr:row>
      <xdr:rowOff>167561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531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127413</xdr:rowOff>
    </xdr:from>
    <xdr:to>
      <xdr:col>85</xdr:col>
      <xdr:colOff>127000</xdr:colOff>
      <xdr:row>36</xdr:row>
      <xdr:rowOff>59833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5481300" y="6128163"/>
          <a:ext cx="838200" cy="10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136479</xdr:rowOff>
    </xdr:from>
    <xdr:ext cx="534377" cy="259045"/>
    <xdr:sp macro="" textlink="">
      <xdr:nvSpPr>
        <xdr:cNvPr id="533" name="消防費平均値テキスト">
          <a:extLst>
            <a:ext uri="{FF2B5EF4-FFF2-40B4-BE49-F238E27FC236}">
              <a16:creationId xmlns:a16="http://schemas.microsoft.com/office/drawing/2014/main" id="{00000000-0008-0000-0700-000015020000}"/>
            </a:ext>
          </a:extLst>
        </xdr:cNvPr>
        <xdr:cNvSpPr txBox="1"/>
      </xdr:nvSpPr>
      <xdr:spPr>
        <a:xfrm>
          <a:off x="16370300" y="6137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158052</xdr:rowOff>
    </xdr:from>
    <xdr:to>
      <xdr:col>85</xdr:col>
      <xdr:colOff>177800</xdr:colOff>
      <xdr:row>36</xdr:row>
      <xdr:rowOff>88202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62687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59833</xdr:rowOff>
    </xdr:from>
    <xdr:to>
      <xdr:col>81</xdr:col>
      <xdr:colOff>50800</xdr:colOff>
      <xdr:row>36</xdr:row>
      <xdr:rowOff>144843</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4592300" y="6232033"/>
          <a:ext cx="889000" cy="8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74898</xdr:rowOff>
    </xdr:from>
    <xdr:to>
      <xdr:col>81</xdr:col>
      <xdr:colOff>101600</xdr:colOff>
      <xdr:row>36</xdr:row>
      <xdr:rowOff>5048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5430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21575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85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124555</xdr:rowOff>
    </xdr:from>
    <xdr:to>
      <xdr:col>76</xdr:col>
      <xdr:colOff>114300</xdr:colOff>
      <xdr:row>36</xdr:row>
      <xdr:rowOff>144843</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a:off x="13703300" y="6296755"/>
          <a:ext cx="889000" cy="2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3889</xdr:rowOff>
    </xdr:from>
    <xdr:to>
      <xdr:col>76</xdr:col>
      <xdr:colOff>165100</xdr:colOff>
      <xdr:row>36</xdr:row>
      <xdr:rowOff>105489</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4541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122016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95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124555</xdr:rowOff>
    </xdr:from>
    <xdr:to>
      <xdr:col>71</xdr:col>
      <xdr:colOff>177800</xdr:colOff>
      <xdr:row>37</xdr:row>
      <xdr:rowOff>22685</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flipV="1">
          <a:off x="12814300" y="6296755"/>
          <a:ext cx="889000" cy="6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162052</xdr:rowOff>
    </xdr:from>
    <xdr:to>
      <xdr:col>72</xdr:col>
      <xdr:colOff>38100</xdr:colOff>
      <xdr:row>36</xdr:row>
      <xdr:rowOff>92202</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3652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108729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32893</xdr:rowOff>
    </xdr:from>
    <xdr:to>
      <xdr:col>67</xdr:col>
      <xdr:colOff>101600</xdr:colOff>
      <xdr:row>36</xdr:row>
      <xdr:rowOff>134493</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2763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151020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9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76613</xdr:rowOff>
    </xdr:from>
    <xdr:to>
      <xdr:col>85</xdr:col>
      <xdr:colOff>177800</xdr:colOff>
      <xdr:row>36</xdr:row>
      <xdr:rowOff>6763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6268700" y="60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99490</xdr:rowOff>
    </xdr:from>
    <xdr:ext cx="534377" cy="259045"/>
    <xdr:sp macro="" textlink="">
      <xdr:nvSpPr>
        <xdr:cNvPr id="552" name="消防費該当値テキスト">
          <a:extLst>
            <a:ext uri="{FF2B5EF4-FFF2-40B4-BE49-F238E27FC236}">
              <a16:creationId xmlns:a16="http://schemas.microsoft.com/office/drawing/2014/main" id="{00000000-0008-0000-0700-000028020000}"/>
            </a:ext>
          </a:extLst>
        </xdr:cNvPr>
        <xdr:cNvSpPr txBox="1"/>
      </xdr:nvSpPr>
      <xdr:spPr>
        <a:xfrm>
          <a:off x="16370300" y="59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9033</xdr:rowOff>
    </xdr:from>
    <xdr:to>
      <xdr:col>81</xdr:col>
      <xdr:colOff>101600</xdr:colOff>
      <xdr:row>36</xdr:row>
      <xdr:rowOff>110633</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5430500" y="618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101760</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5214111" y="627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94043</xdr:rowOff>
    </xdr:from>
    <xdr:to>
      <xdr:col>76</xdr:col>
      <xdr:colOff>165100</xdr:colOff>
      <xdr:row>37</xdr:row>
      <xdr:rowOff>24193</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4541500" y="62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15320</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4325111" y="635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73755</xdr:rowOff>
    </xdr:from>
    <xdr:to>
      <xdr:col>72</xdr:col>
      <xdr:colOff>38100</xdr:colOff>
      <xdr:row>37</xdr:row>
      <xdr:rowOff>3905</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3652500" y="62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166482</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3436111" y="633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143335</xdr:rowOff>
    </xdr:from>
    <xdr:to>
      <xdr:col>67</xdr:col>
      <xdr:colOff>101600</xdr:colOff>
      <xdr:row>37</xdr:row>
      <xdr:rowOff>73485</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2763500" y="631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64612</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547111" y="640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38133</xdr:rowOff>
    </xdr:from>
    <xdr:to>
      <xdr:col>85</xdr:col>
      <xdr:colOff>126364</xdr:colOff>
      <xdr:row>54</xdr:row>
      <xdr:rowOff>66388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610633"/>
          <a:ext cx="1269" cy="7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70215</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93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66388</xdr:rowOff>
    </xdr:from>
    <xdr:to>
      <xdr:col>86</xdr:col>
      <xdr:colOff>25400</xdr:colOff>
      <xdr:row>54</xdr:row>
      <xdr:rowOff>66388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932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156260</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38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38133</xdr:rowOff>
    </xdr:from>
    <xdr:to>
      <xdr:col>86</xdr:col>
      <xdr:colOff>25400</xdr:colOff>
      <xdr:row>50</xdr:row>
      <xdr:rowOff>38133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61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128910</xdr:rowOff>
    </xdr:from>
    <xdr:to>
      <xdr:col>85</xdr:col>
      <xdr:colOff>127000</xdr:colOff>
      <xdr:row>53</xdr:row>
      <xdr:rowOff>23892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044310"/>
          <a:ext cx="838200" cy="6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134088</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8706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111211</xdr:rowOff>
    </xdr:from>
    <xdr:to>
      <xdr:col>85</xdr:col>
      <xdr:colOff>177800</xdr:colOff>
      <xdr:row>52</xdr:row>
      <xdr:rowOff>41361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885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23892</xdr:rowOff>
    </xdr:from>
    <xdr:to>
      <xdr:col>81</xdr:col>
      <xdr:colOff>50800</xdr:colOff>
      <xdr:row>54</xdr:row>
      <xdr:rowOff>54318</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9110742"/>
          <a:ext cx="889000" cy="20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68463</xdr:rowOff>
    </xdr:from>
    <xdr:to>
      <xdr:col>81</xdr:col>
      <xdr:colOff>101600</xdr:colOff>
      <xdr:row>52</xdr:row>
      <xdr:rowOff>170063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15140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875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162651</xdr:rowOff>
    </xdr:from>
    <xdr:to>
      <xdr:col>76</xdr:col>
      <xdr:colOff>114300</xdr:colOff>
      <xdr:row>54</xdr:row>
      <xdr:rowOff>54318</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9078051"/>
          <a:ext cx="889000" cy="23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134894</xdr:rowOff>
    </xdr:from>
    <xdr:to>
      <xdr:col>76</xdr:col>
      <xdr:colOff>165100</xdr:colOff>
      <xdr:row>53</xdr:row>
      <xdr:rowOff>65044</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81571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88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162651</xdr:rowOff>
    </xdr:from>
    <xdr:to>
      <xdr:col>71</xdr:col>
      <xdr:colOff>177800</xdr:colOff>
      <xdr:row>59</xdr:row>
      <xdr:rowOff>16484</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078051"/>
          <a:ext cx="889000" cy="105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128905</xdr:rowOff>
    </xdr:from>
    <xdr:to>
      <xdr:col>72</xdr:col>
      <xdr:colOff>38100</xdr:colOff>
      <xdr:row>53</xdr:row>
      <xdr:rowOff>59055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50182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59205</xdr:rowOff>
    </xdr:from>
    <xdr:to>
      <xdr:col>67</xdr:col>
      <xdr:colOff>101600</xdr:colOff>
      <xdr:row>58</xdr:row>
      <xdr:rowOff>160805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5882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78110</xdr:rowOff>
    </xdr:from>
    <xdr:to>
      <xdr:col>85</xdr:col>
      <xdr:colOff>177800</xdr:colOff>
      <xdr:row>53</xdr:row>
      <xdr:rowOff>8260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89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56537</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89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144542</xdr:rowOff>
    </xdr:from>
    <xdr:to>
      <xdr:col>81</xdr:col>
      <xdr:colOff>101600</xdr:colOff>
      <xdr:row>53</xdr:row>
      <xdr:rowOff>74692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65819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15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3518</xdr:rowOff>
    </xdr:from>
    <xdr:to>
      <xdr:col>76</xdr:col>
      <xdr:colOff>165100</xdr:colOff>
      <xdr:row>54</xdr:row>
      <xdr:rowOff>105118</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26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96245</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3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111851</xdr:rowOff>
    </xdr:from>
    <xdr:to>
      <xdr:col>72</xdr:col>
      <xdr:colOff>38100</xdr:colOff>
      <xdr:row>53</xdr:row>
      <xdr:rowOff>42001</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02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58528</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880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137134</xdr:rowOff>
    </xdr:from>
    <xdr:to>
      <xdr:col>67</xdr:col>
      <xdr:colOff>101600</xdr:colOff>
      <xdr:row>59</xdr:row>
      <xdr:rowOff>67284</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100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58411</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1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20256</xdr:rowOff>
    </xdr:from>
    <xdr:to>
      <xdr:col>85</xdr:col>
      <xdr:colOff>126364</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193206"/>
          <a:ext cx="1269" cy="139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138383</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20256</xdr:rowOff>
    </xdr:from>
    <xdr:to>
      <xdr:col>86</xdr:col>
      <xdr:colOff>25400</xdr:colOff>
      <xdr:row>71</xdr:row>
      <xdr:rowOff>20256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1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163703</xdr:rowOff>
    </xdr:from>
    <xdr:to>
      <xdr:col>85</xdr:col>
      <xdr:colOff>127000</xdr:colOff>
      <xdr:row>77</xdr:row>
      <xdr:rowOff>154369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193903"/>
          <a:ext cx="838200" cy="16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103967</xdr:rowOff>
    </xdr:from>
    <xdr:ext cx="469744"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1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81090</xdr:rowOff>
    </xdr:from>
    <xdr:to>
      <xdr:col>85</xdr:col>
      <xdr:colOff>177800</xdr:colOff>
      <xdr:row>78</xdr:row>
      <xdr:rowOff>11240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163703</xdr:rowOff>
    </xdr:from>
    <xdr:to>
      <xdr:col>81</xdr:col>
      <xdr:colOff>50800</xdr:colOff>
      <xdr:row>77</xdr:row>
      <xdr:rowOff>98933</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4592300" y="13193903"/>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18605</xdr:rowOff>
    </xdr:from>
    <xdr:to>
      <xdr:col>81</xdr:col>
      <xdr:colOff>101600</xdr:colOff>
      <xdr:row>77</xdr:row>
      <xdr:rowOff>120205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111332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3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98933</xdr:rowOff>
    </xdr:from>
    <xdr:to>
      <xdr:col>76</xdr:col>
      <xdr:colOff>114300</xdr:colOff>
      <xdr:row>79</xdr:row>
      <xdr:rowOff>24448</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3703300" y="13300583"/>
          <a:ext cx="889000" cy="26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60706</xdr:rowOff>
    </xdr:from>
    <xdr:to>
      <xdr:col>76</xdr:col>
      <xdr:colOff>165100</xdr:colOff>
      <xdr:row>77</xdr:row>
      <xdr:rowOff>162306</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153433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3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11685</xdr:rowOff>
    </xdr:from>
    <xdr:to>
      <xdr:col>71</xdr:col>
      <xdr:colOff>177800</xdr:colOff>
      <xdr:row>79</xdr:row>
      <xdr:rowOff>24448</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3556235"/>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10224</xdr:rowOff>
    </xdr:from>
    <xdr:to>
      <xdr:col>72</xdr:col>
      <xdr:colOff>38100</xdr:colOff>
      <xdr:row>78</xdr:row>
      <xdr:rowOff>111824</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128351</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1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10985</xdr:rowOff>
    </xdr:from>
    <xdr:to>
      <xdr:col>67</xdr:col>
      <xdr:colOff>101600</xdr:colOff>
      <xdr:row>78</xdr:row>
      <xdr:rowOff>112585</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38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129112</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159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103569</xdr:rowOff>
    </xdr:from>
    <xdr:to>
      <xdr:col>85</xdr:col>
      <xdr:colOff>177800</xdr:colOff>
      <xdr:row>78</xdr:row>
      <xdr:rowOff>33719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3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81996</xdr:rowOff>
    </xdr:from>
    <xdr:ext cx="469744"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28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112903</xdr:rowOff>
    </xdr:from>
    <xdr:to>
      <xdr:col>81</xdr:col>
      <xdr:colOff>101600</xdr:colOff>
      <xdr:row>77</xdr:row>
      <xdr:rowOff>43053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14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59580</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46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48133</xdr:rowOff>
    </xdr:from>
    <xdr:to>
      <xdr:col>76</xdr:col>
      <xdr:colOff>165100</xdr:colOff>
      <xdr:row>77</xdr:row>
      <xdr:rowOff>149733</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2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166260</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357428" y="1302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145098</xdr:rowOff>
    </xdr:from>
    <xdr:to>
      <xdr:col>72</xdr:col>
      <xdr:colOff>38100</xdr:colOff>
      <xdr:row>79</xdr:row>
      <xdr:rowOff>75248</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51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66375</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14017" y="13610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132335</xdr:rowOff>
    </xdr:from>
    <xdr:to>
      <xdr:col>67</xdr:col>
      <xdr:colOff>101600</xdr:colOff>
      <xdr:row>79</xdr:row>
      <xdr:rowOff>62485</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5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53612</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25017" y="1359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149106</xdr:rowOff>
    </xdr:from>
    <xdr:to>
      <xdr:col>85</xdr:col>
      <xdr:colOff>126364</xdr:colOff>
      <xdr:row>98</xdr:row>
      <xdr:rowOff>28502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79606"/>
          <a:ext cx="1269" cy="125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32329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28502</xdr:rowOff>
    </xdr:from>
    <xdr:to>
      <xdr:col>86</xdr:col>
      <xdr:colOff>25400</xdr:colOff>
      <xdr:row>98</xdr:row>
      <xdr:rowOff>28502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30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95783</xdr:rowOff>
    </xdr:from>
    <xdr:ext cx="534377"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149106</xdr:rowOff>
    </xdr:from>
    <xdr:to>
      <xdr:col>86</xdr:col>
      <xdr:colOff>25400</xdr:colOff>
      <xdr:row>90</xdr:row>
      <xdr:rowOff>149106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7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92478</xdr:rowOff>
    </xdr:from>
    <xdr:to>
      <xdr:col>85</xdr:col>
      <xdr:colOff>127000</xdr:colOff>
      <xdr:row>96</xdr:row>
      <xdr:rowOff>36895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380228"/>
          <a:ext cx="838200" cy="11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88296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033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65419</xdr:rowOff>
    </xdr:from>
    <xdr:to>
      <xdr:col>85</xdr:col>
      <xdr:colOff>177800</xdr:colOff>
      <xdr:row>94</xdr:row>
      <xdr:rowOff>167019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92478</xdr:rowOff>
    </xdr:from>
    <xdr:to>
      <xdr:col>81</xdr:col>
      <xdr:colOff>50800</xdr:colOff>
      <xdr:row>96</xdr:row>
      <xdr:rowOff>77749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380228"/>
          <a:ext cx="889000" cy="15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13396</xdr:rowOff>
    </xdr:from>
    <xdr:to>
      <xdr:col>81</xdr:col>
      <xdr:colOff>101600</xdr:colOff>
      <xdr:row>94</xdr:row>
      <xdr:rowOff>114996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131523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59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77749</xdr:rowOff>
    </xdr:from>
    <xdr:to>
      <xdr:col>76</xdr:col>
      <xdr:colOff>114300</xdr:colOff>
      <xdr:row>96</xdr:row>
      <xdr:rowOff>133496</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536949"/>
          <a:ext cx="889000" cy="5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136906</xdr:rowOff>
    </xdr:from>
    <xdr:to>
      <xdr:col>76</xdr:col>
      <xdr:colOff>165100</xdr:colOff>
      <xdr:row>94</xdr:row>
      <xdr:rowOff>67056</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83583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85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133496</xdr:rowOff>
    </xdr:from>
    <xdr:to>
      <xdr:col>71</xdr:col>
      <xdr:colOff>177800</xdr:colOff>
      <xdr:row>96</xdr:row>
      <xdr:rowOff>140908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592696"/>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155880</xdr:rowOff>
    </xdr:from>
    <xdr:to>
      <xdr:col>72</xdr:col>
      <xdr:colOff>38100</xdr:colOff>
      <xdr:row>94</xdr:row>
      <xdr:rowOff>86030</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102557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8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135274</xdr:rowOff>
    </xdr:from>
    <xdr:to>
      <xdr:col>67</xdr:col>
      <xdr:colOff>101600</xdr:colOff>
      <xdr:row>94</xdr:row>
      <xdr:rowOff>65424</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0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81951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8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157545</xdr:rowOff>
    </xdr:from>
    <xdr:to>
      <xdr:col>85</xdr:col>
      <xdr:colOff>177800</xdr:colOff>
      <xdr:row>96</xdr:row>
      <xdr:rowOff>87695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44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135972</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42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41678</xdr:rowOff>
    </xdr:from>
    <xdr:to>
      <xdr:col>81</xdr:col>
      <xdr:colOff>101600</xdr:colOff>
      <xdr:row>95</xdr:row>
      <xdr:rowOff>143278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32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134405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4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26949</xdr:rowOff>
    </xdr:from>
    <xdr:to>
      <xdr:col>76</xdr:col>
      <xdr:colOff>165100</xdr:colOff>
      <xdr:row>96</xdr:row>
      <xdr:rowOff>128549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4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119676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57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82696</xdr:rowOff>
    </xdr:from>
    <xdr:to>
      <xdr:col>72</xdr:col>
      <xdr:colOff>38100</xdr:colOff>
      <xdr:row>97</xdr:row>
      <xdr:rowOff>12846</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54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3973</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63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90108</xdr:rowOff>
    </xdr:from>
    <xdr:to>
      <xdr:col>67</xdr:col>
      <xdr:colOff>101600</xdr:colOff>
      <xdr:row>97</xdr:row>
      <xdr:rowOff>20258</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54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11385</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64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7239</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322189"/>
          <a:ext cx="1269" cy="1408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125366</xdr:rowOff>
    </xdr:from>
    <xdr:ext cx="534377"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50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7239</xdr:rowOff>
    </xdr:from>
    <xdr:to>
      <xdr:col>116</xdr:col>
      <xdr:colOff>152400</xdr:colOff>
      <xdr:row>31</xdr:row>
      <xdr:rowOff>7239</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3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125493</xdr:rowOff>
    </xdr:from>
    <xdr:ext cx="469744"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126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102616</xdr:rowOff>
    </xdr:from>
    <xdr:to>
      <xdr:col>116</xdr:col>
      <xdr:colOff>114300</xdr:colOff>
      <xdr:row>37</xdr:row>
      <xdr:rowOff>32766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96774</xdr:rowOff>
    </xdr:from>
    <xdr:to>
      <xdr:col>112</xdr:col>
      <xdr:colOff>38100</xdr:colOff>
      <xdr:row>37</xdr:row>
      <xdr:rowOff>26924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43451</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88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58674</xdr:rowOff>
    </xdr:from>
    <xdr:to>
      <xdr:col>107</xdr:col>
      <xdr:colOff>101600</xdr:colOff>
      <xdr:row>36</xdr:row>
      <xdr:rowOff>160274</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5351</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199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29972</xdr:rowOff>
    </xdr:from>
    <xdr:to>
      <xdr:col>102</xdr:col>
      <xdr:colOff>165100</xdr:colOff>
      <xdr:row>36</xdr:row>
      <xdr:rowOff>131572</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148099</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10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2794</xdr:rowOff>
    </xdr:from>
    <xdr:to>
      <xdr:col>98</xdr:col>
      <xdr:colOff>38100</xdr:colOff>
      <xdr:row>36</xdr:row>
      <xdr:rowOff>104394</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120921</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21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a:extLst>
            <a:ext uri="{FF2B5EF4-FFF2-40B4-BE49-F238E27FC236}">
              <a16:creationId xmlns:a16="http://schemas.microsoft.com/office/drawing/2014/main" id="{00000000-0008-0000-07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a:extLst>
            <a:ext uri="{FF2B5EF4-FFF2-40B4-BE49-F238E27FC236}">
              <a16:creationId xmlns:a16="http://schemas.microsoft.com/office/drawing/2014/main" id="{00000000-0008-0000-0700-00002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a:extLst>
            <a:ext uri="{FF2B5EF4-FFF2-40B4-BE49-F238E27FC236}">
              <a16:creationId xmlns:a16="http://schemas.microsoft.com/office/drawing/2014/main" id="{00000000-0008-0000-0700-00002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a:extLst>
            <a:ext uri="{FF2B5EF4-FFF2-40B4-BE49-F238E27FC236}">
              <a16:creationId xmlns:a16="http://schemas.microsoft.com/office/drawing/2014/main" id="{00000000-0008-0000-0700-00002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a:extLst>
            <a:ext uri="{FF2B5EF4-FFF2-40B4-BE49-F238E27FC236}">
              <a16:creationId xmlns:a16="http://schemas.microsoft.com/office/drawing/2014/main" id="{00000000-0008-0000-0700-00003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a:extLst>
            <a:ext uri="{FF2B5EF4-FFF2-40B4-BE49-F238E27FC236}">
              <a16:creationId xmlns:a16="http://schemas.microsoft.com/office/drawing/2014/main" id="{00000000-0008-0000-0700-00004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議会費は、旅費（議員費用弁償）の減等の影響で、前年度比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％程度減少しましたが、依然として人件費の割合が高く類似団体に比べコスト高となっています。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総務費は、令和元年度には岡山芸術創造劇場整備事業費の減等により類似団体平均を下回っていましたが、令和２年度には土地開発公社への貸付金や特別定額給付金給付事業の皆増により大幅に増加し、類似団体平均を上回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衛生費は、令和元年度には斎場関連施設の整備事業の減少により類似団体平均と同水準となりましたが、令和２年度には再び斎場関連施設の整備事業が増加したことなどにより類似団体平均を上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農林水産業費は、普通建設事業費の減により前年度比で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％程度低下しましたが、広大な岡山平野における土地改良事業に係る元利償還交付金や用水路に係る維持管理費等の経費が生じるため、依然として類似団体に比べコスト高となっています。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教育費は、平成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年度から、県費負担教職員の権限移譲に伴い、給与費負担が増加したことにより、大幅な増となりました。令和２年度は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スクール構想に伴う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PC</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等整備により増加していますが、類似団体平均は下回っています。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また、公債費は近年増加傾向にありましたが、令和２年度は後年度の公債費負担の軽減を図るための繰上げ償還額が減少したことなどより、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％程度低下しています。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令和２年度は、斎場関連施設整備事業による支出の増加等がありましたが、</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後年度の公債費負担の軽減を図るための繰上げ償還額の減少や庁舎整備基金等の積立金の減少等により、</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実質収支額は増加しています。</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実質単年度収支は、平成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年度以降マイナスとなっており、これは財政調整基金の取り崩し等によるものです。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年度まで赤字が発生していた岡山市住宅新築資金等貸付事業費特別会計を廃止したため、平成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年度以降は全ての会計において黒字となっており、実質赤字比率は該当しておりません。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431751201</v>
      </c>
      <c r="BO4" s="395"/>
      <c r="BP4" s="395"/>
      <c r="BQ4" s="395"/>
      <c r="BR4" s="395"/>
      <c r="BS4" s="395"/>
      <c r="BT4" s="395"/>
      <c r="BU4" s="396"/>
      <c r="BV4" s="394">
        <v>341027325</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5.9</v>
      </c>
      <c r="CU4" s="401"/>
      <c r="CV4" s="401"/>
      <c r="CW4" s="401"/>
      <c r="CX4" s="401"/>
      <c r="CY4" s="401"/>
      <c r="CZ4" s="401"/>
      <c r="DA4" s="402"/>
      <c r="DB4" s="400">
        <v>5.0999999999999996</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414502028</v>
      </c>
      <c r="BO5" s="432"/>
      <c r="BP5" s="432"/>
      <c r="BQ5" s="432"/>
      <c r="BR5" s="432"/>
      <c r="BS5" s="432"/>
      <c r="BT5" s="432"/>
      <c r="BU5" s="433"/>
      <c r="BV5" s="431">
        <v>325774791</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90.6</v>
      </c>
      <c r="CU5" s="429"/>
      <c r="CV5" s="429"/>
      <c r="CW5" s="429"/>
      <c r="CX5" s="429"/>
      <c r="CY5" s="429"/>
      <c r="CZ5" s="429"/>
      <c r="DA5" s="430"/>
      <c r="DB5" s="428">
        <v>90.2</v>
      </c>
      <c r="DC5" s="429"/>
      <c r="DD5" s="429"/>
      <c r="DE5" s="429"/>
      <c r="DF5" s="429"/>
      <c r="DG5" s="429"/>
      <c r="DH5" s="429"/>
      <c r="DI5" s="430"/>
      <c r="DJ5" s="186"/>
      <c r="DK5" s="186"/>
      <c r="DL5" s="186"/>
      <c r="DM5" s="186"/>
      <c r="DN5" s="186"/>
      <c r="DO5" s="186"/>
    </row>
    <row r="6" spans="1:119" ht="18.75" customHeight="1" x14ac:dyDescent="0.2">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17249173</v>
      </c>
      <c r="BO6" s="432"/>
      <c r="BP6" s="432"/>
      <c r="BQ6" s="432"/>
      <c r="BR6" s="432"/>
      <c r="BS6" s="432"/>
      <c r="BT6" s="432"/>
      <c r="BU6" s="433"/>
      <c r="BV6" s="431">
        <v>15252534</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99.6</v>
      </c>
      <c r="CU6" s="469"/>
      <c r="CV6" s="469"/>
      <c r="CW6" s="469"/>
      <c r="CX6" s="469"/>
      <c r="CY6" s="469"/>
      <c r="CZ6" s="469"/>
      <c r="DA6" s="470"/>
      <c r="DB6" s="468">
        <v>99.1</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5320232</v>
      </c>
      <c r="BO7" s="432"/>
      <c r="BP7" s="432"/>
      <c r="BQ7" s="432"/>
      <c r="BR7" s="432"/>
      <c r="BS7" s="432"/>
      <c r="BT7" s="432"/>
      <c r="BU7" s="433"/>
      <c r="BV7" s="431">
        <v>5242401</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201342926</v>
      </c>
      <c r="CU7" s="432"/>
      <c r="CV7" s="432"/>
      <c r="CW7" s="432"/>
      <c r="CX7" s="432"/>
      <c r="CY7" s="432"/>
      <c r="CZ7" s="432"/>
      <c r="DA7" s="433"/>
      <c r="DB7" s="431">
        <v>196182140</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11928941</v>
      </c>
      <c r="BO8" s="432"/>
      <c r="BP8" s="432"/>
      <c r="BQ8" s="432"/>
      <c r="BR8" s="432"/>
      <c r="BS8" s="432"/>
      <c r="BT8" s="432"/>
      <c r="BU8" s="433"/>
      <c r="BV8" s="431">
        <v>10010133</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0.79</v>
      </c>
      <c r="CU8" s="472"/>
      <c r="CV8" s="472"/>
      <c r="CW8" s="472"/>
      <c r="CX8" s="472"/>
      <c r="CY8" s="472"/>
      <c r="CZ8" s="472"/>
      <c r="DA8" s="473"/>
      <c r="DB8" s="471">
        <v>0.79</v>
      </c>
      <c r="DC8" s="472"/>
      <c r="DD8" s="472"/>
      <c r="DE8" s="472"/>
      <c r="DF8" s="472"/>
      <c r="DG8" s="472"/>
      <c r="DH8" s="472"/>
      <c r="DI8" s="473"/>
      <c r="DJ8" s="186"/>
      <c r="DK8" s="186"/>
      <c r="DL8" s="186"/>
      <c r="DM8" s="186"/>
      <c r="DN8" s="186"/>
      <c r="DO8" s="186"/>
    </row>
    <row r="9" spans="1:119" ht="18.75" customHeight="1" thickBot="1" x14ac:dyDescent="0.25">
      <c r="A9" s="187"/>
      <c r="B9" s="425" t="s">
        <v>111</v>
      </c>
      <c r="C9" s="426"/>
      <c r="D9" s="426"/>
      <c r="E9" s="426"/>
      <c r="F9" s="426"/>
      <c r="G9" s="426"/>
      <c r="H9" s="426"/>
      <c r="I9" s="426"/>
      <c r="J9" s="426"/>
      <c r="K9" s="474"/>
      <c r="L9" s="475" t="s">
        <v>112</v>
      </c>
      <c r="M9" s="476"/>
      <c r="N9" s="476"/>
      <c r="O9" s="476"/>
      <c r="P9" s="476"/>
      <c r="Q9" s="477"/>
      <c r="R9" s="478">
        <v>724691</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1918808</v>
      </c>
      <c r="BO9" s="432"/>
      <c r="BP9" s="432"/>
      <c r="BQ9" s="432"/>
      <c r="BR9" s="432"/>
      <c r="BS9" s="432"/>
      <c r="BT9" s="432"/>
      <c r="BU9" s="433"/>
      <c r="BV9" s="431">
        <v>805934</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14.1</v>
      </c>
      <c r="CU9" s="429"/>
      <c r="CV9" s="429"/>
      <c r="CW9" s="429"/>
      <c r="CX9" s="429"/>
      <c r="CY9" s="429"/>
      <c r="CZ9" s="429"/>
      <c r="DA9" s="430"/>
      <c r="DB9" s="428">
        <v>15.3</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118</v>
      </c>
      <c r="M10" s="461"/>
      <c r="N10" s="461"/>
      <c r="O10" s="461"/>
      <c r="P10" s="461"/>
      <c r="Q10" s="462"/>
      <c r="R10" s="482">
        <v>719474</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4579</v>
      </c>
      <c r="BO10" s="432"/>
      <c r="BP10" s="432"/>
      <c r="BQ10" s="432"/>
      <c r="BR10" s="432"/>
      <c r="BS10" s="432"/>
      <c r="BT10" s="432"/>
      <c r="BU10" s="433"/>
      <c r="BV10" s="431">
        <v>3661</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120</v>
      </c>
      <c r="AV11" s="464"/>
      <c r="AW11" s="464"/>
      <c r="AX11" s="464"/>
      <c r="AY11" s="465" t="s">
        <v>126</v>
      </c>
      <c r="AZ11" s="466"/>
      <c r="BA11" s="466"/>
      <c r="BB11" s="466"/>
      <c r="BC11" s="466"/>
      <c r="BD11" s="466"/>
      <c r="BE11" s="466"/>
      <c r="BF11" s="466"/>
      <c r="BG11" s="466"/>
      <c r="BH11" s="466"/>
      <c r="BI11" s="466"/>
      <c r="BJ11" s="466"/>
      <c r="BK11" s="466"/>
      <c r="BL11" s="466"/>
      <c r="BM11" s="467"/>
      <c r="BN11" s="431">
        <v>300000</v>
      </c>
      <c r="BO11" s="432"/>
      <c r="BP11" s="432"/>
      <c r="BQ11" s="432"/>
      <c r="BR11" s="432"/>
      <c r="BS11" s="432"/>
      <c r="BT11" s="432"/>
      <c r="BU11" s="433"/>
      <c r="BV11" s="431">
        <v>2827613</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2">
      <c r="A12" s="187"/>
      <c r="B12" s="491" t="s">
        <v>130</v>
      </c>
      <c r="C12" s="492"/>
      <c r="D12" s="492"/>
      <c r="E12" s="492"/>
      <c r="F12" s="492"/>
      <c r="G12" s="492"/>
      <c r="H12" s="492"/>
      <c r="I12" s="492"/>
      <c r="J12" s="492"/>
      <c r="K12" s="493"/>
      <c r="L12" s="500" t="s">
        <v>131</v>
      </c>
      <c r="M12" s="501"/>
      <c r="N12" s="501"/>
      <c r="O12" s="501"/>
      <c r="P12" s="501"/>
      <c r="Q12" s="502"/>
      <c r="R12" s="503">
        <v>708155</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115</v>
      </c>
      <c r="AV12" s="464"/>
      <c r="AW12" s="464"/>
      <c r="AX12" s="464"/>
      <c r="AY12" s="465" t="s">
        <v>135</v>
      </c>
      <c r="AZ12" s="466"/>
      <c r="BA12" s="466"/>
      <c r="BB12" s="466"/>
      <c r="BC12" s="466"/>
      <c r="BD12" s="466"/>
      <c r="BE12" s="466"/>
      <c r="BF12" s="466"/>
      <c r="BG12" s="466"/>
      <c r="BH12" s="466"/>
      <c r="BI12" s="466"/>
      <c r="BJ12" s="466"/>
      <c r="BK12" s="466"/>
      <c r="BL12" s="466"/>
      <c r="BM12" s="467"/>
      <c r="BN12" s="431">
        <v>5000000</v>
      </c>
      <c r="BO12" s="432"/>
      <c r="BP12" s="432"/>
      <c r="BQ12" s="432"/>
      <c r="BR12" s="432"/>
      <c r="BS12" s="432"/>
      <c r="BT12" s="432"/>
      <c r="BU12" s="433"/>
      <c r="BV12" s="431">
        <v>5650000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137</v>
      </c>
      <c r="N13" s="523"/>
      <c r="O13" s="523"/>
      <c r="P13" s="523"/>
      <c r="Q13" s="524"/>
      <c r="R13" s="515">
        <v>694255</v>
      </c>
      <c r="S13" s="516"/>
      <c r="T13" s="516"/>
      <c r="U13" s="516"/>
      <c r="V13" s="517"/>
      <c r="W13" s="447" t="s">
        <v>138</v>
      </c>
      <c r="X13" s="448"/>
      <c r="Y13" s="448"/>
      <c r="Z13" s="448"/>
      <c r="AA13" s="448"/>
      <c r="AB13" s="438"/>
      <c r="AC13" s="482">
        <v>8329</v>
      </c>
      <c r="AD13" s="483"/>
      <c r="AE13" s="483"/>
      <c r="AF13" s="483"/>
      <c r="AG13" s="525"/>
      <c r="AH13" s="482">
        <v>8925</v>
      </c>
      <c r="AI13" s="483"/>
      <c r="AJ13" s="483"/>
      <c r="AK13" s="483"/>
      <c r="AL13" s="484"/>
      <c r="AM13" s="460" t="s">
        <v>139</v>
      </c>
      <c r="AN13" s="461"/>
      <c r="AO13" s="461"/>
      <c r="AP13" s="461"/>
      <c r="AQ13" s="461"/>
      <c r="AR13" s="461"/>
      <c r="AS13" s="461"/>
      <c r="AT13" s="462"/>
      <c r="AU13" s="463" t="s">
        <v>120</v>
      </c>
      <c r="AV13" s="464"/>
      <c r="AW13" s="464"/>
      <c r="AX13" s="464"/>
      <c r="AY13" s="465" t="s">
        <v>140</v>
      </c>
      <c r="AZ13" s="466"/>
      <c r="BA13" s="466"/>
      <c r="BB13" s="466"/>
      <c r="BC13" s="466"/>
      <c r="BD13" s="466"/>
      <c r="BE13" s="466"/>
      <c r="BF13" s="466"/>
      <c r="BG13" s="466"/>
      <c r="BH13" s="466"/>
      <c r="BI13" s="466"/>
      <c r="BJ13" s="466"/>
      <c r="BK13" s="466"/>
      <c r="BL13" s="466"/>
      <c r="BM13" s="467"/>
      <c r="BN13" s="431">
        <v>-2776613</v>
      </c>
      <c r="BO13" s="432"/>
      <c r="BP13" s="432"/>
      <c r="BQ13" s="432"/>
      <c r="BR13" s="432"/>
      <c r="BS13" s="432"/>
      <c r="BT13" s="432"/>
      <c r="BU13" s="433"/>
      <c r="BV13" s="431">
        <v>-2012792</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5.4</v>
      </c>
      <c r="CU13" s="429"/>
      <c r="CV13" s="429"/>
      <c r="CW13" s="429"/>
      <c r="CX13" s="429"/>
      <c r="CY13" s="429"/>
      <c r="CZ13" s="429"/>
      <c r="DA13" s="430"/>
      <c r="DB13" s="428">
        <v>5.6</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142</v>
      </c>
      <c r="M14" s="513"/>
      <c r="N14" s="513"/>
      <c r="O14" s="513"/>
      <c r="P14" s="513"/>
      <c r="Q14" s="514"/>
      <c r="R14" s="515">
        <v>708973</v>
      </c>
      <c r="S14" s="516"/>
      <c r="T14" s="516"/>
      <c r="U14" s="516"/>
      <c r="V14" s="517"/>
      <c r="W14" s="421"/>
      <c r="X14" s="422"/>
      <c r="Y14" s="422"/>
      <c r="Z14" s="422"/>
      <c r="AA14" s="422"/>
      <c r="AB14" s="411"/>
      <c r="AC14" s="518">
        <v>2.6</v>
      </c>
      <c r="AD14" s="519"/>
      <c r="AE14" s="519"/>
      <c r="AF14" s="519"/>
      <c r="AG14" s="520"/>
      <c r="AH14" s="518">
        <v>2.9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t="s">
        <v>128</v>
      </c>
      <c r="CU14" s="530"/>
      <c r="CV14" s="530"/>
      <c r="CW14" s="530"/>
      <c r="CX14" s="530"/>
      <c r="CY14" s="530"/>
      <c r="CZ14" s="530"/>
      <c r="DA14" s="531"/>
      <c r="DB14" s="529" t="s">
        <v>128</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137</v>
      </c>
      <c r="N15" s="523"/>
      <c r="O15" s="523"/>
      <c r="P15" s="523"/>
      <c r="Q15" s="524"/>
      <c r="R15" s="515">
        <v>694635</v>
      </c>
      <c r="S15" s="516"/>
      <c r="T15" s="516"/>
      <c r="U15" s="516"/>
      <c r="V15" s="517"/>
      <c r="W15" s="447" t="s">
        <v>144</v>
      </c>
      <c r="X15" s="448"/>
      <c r="Y15" s="448"/>
      <c r="Z15" s="448"/>
      <c r="AA15" s="448"/>
      <c r="AB15" s="438"/>
      <c r="AC15" s="482">
        <v>70742</v>
      </c>
      <c r="AD15" s="483"/>
      <c r="AE15" s="483"/>
      <c r="AF15" s="483"/>
      <c r="AG15" s="525"/>
      <c r="AH15" s="482">
        <v>67642</v>
      </c>
      <c r="AI15" s="483"/>
      <c r="AJ15" s="483"/>
      <c r="AK15" s="483"/>
      <c r="AL15" s="484"/>
      <c r="AM15" s="460"/>
      <c r="AN15" s="461"/>
      <c r="AO15" s="461"/>
      <c r="AP15" s="461"/>
      <c r="AQ15" s="461"/>
      <c r="AR15" s="461"/>
      <c r="AS15" s="461"/>
      <c r="AT15" s="462"/>
      <c r="AU15" s="463"/>
      <c r="AV15" s="464"/>
      <c r="AW15" s="464"/>
      <c r="AX15" s="464"/>
      <c r="AY15" s="391" t="s">
        <v>145</v>
      </c>
      <c r="AZ15" s="392"/>
      <c r="BA15" s="392"/>
      <c r="BB15" s="392"/>
      <c r="BC15" s="392"/>
      <c r="BD15" s="392"/>
      <c r="BE15" s="392"/>
      <c r="BF15" s="392"/>
      <c r="BG15" s="392"/>
      <c r="BH15" s="392"/>
      <c r="BI15" s="392"/>
      <c r="BJ15" s="392"/>
      <c r="BK15" s="392"/>
      <c r="BL15" s="392"/>
      <c r="BM15" s="393"/>
      <c r="BN15" s="394">
        <v>120451141</v>
      </c>
      <c r="BO15" s="395"/>
      <c r="BP15" s="395"/>
      <c r="BQ15" s="395"/>
      <c r="BR15" s="395"/>
      <c r="BS15" s="395"/>
      <c r="BT15" s="395"/>
      <c r="BU15" s="396"/>
      <c r="BV15" s="394">
        <v>115946248</v>
      </c>
      <c r="BW15" s="395"/>
      <c r="BX15" s="395"/>
      <c r="BY15" s="395"/>
      <c r="BZ15" s="395"/>
      <c r="CA15" s="395"/>
      <c r="CB15" s="395"/>
      <c r="CC15" s="396"/>
      <c r="CD15" s="532" t="s">
        <v>146</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147</v>
      </c>
      <c r="M16" s="543"/>
      <c r="N16" s="543"/>
      <c r="O16" s="543"/>
      <c r="P16" s="543"/>
      <c r="Q16" s="544"/>
      <c r="R16" s="535" t="s">
        <v>148</v>
      </c>
      <c r="S16" s="536"/>
      <c r="T16" s="536"/>
      <c r="U16" s="536"/>
      <c r="V16" s="537"/>
      <c r="W16" s="421"/>
      <c r="X16" s="422"/>
      <c r="Y16" s="422"/>
      <c r="Z16" s="422"/>
      <c r="AA16" s="422"/>
      <c r="AB16" s="411"/>
      <c r="AC16" s="518">
        <v>22</v>
      </c>
      <c r="AD16" s="519"/>
      <c r="AE16" s="519"/>
      <c r="AF16" s="519"/>
      <c r="AG16" s="520"/>
      <c r="AH16" s="518">
        <v>21.7</v>
      </c>
      <c r="AI16" s="519"/>
      <c r="AJ16" s="519"/>
      <c r="AK16" s="519"/>
      <c r="AL16" s="521"/>
      <c r="AM16" s="460"/>
      <c r="AN16" s="461"/>
      <c r="AO16" s="461"/>
      <c r="AP16" s="461"/>
      <c r="AQ16" s="461"/>
      <c r="AR16" s="461"/>
      <c r="AS16" s="461"/>
      <c r="AT16" s="462"/>
      <c r="AU16" s="463"/>
      <c r="AV16" s="464"/>
      <c r="AW16" s="464"/>
      <c r="AX16" s="464"/>
      <c r="AY16" s="465" t="s">
        <v>149</v>
      </c>
      <c r="AZ16" s="466"/>
      <c r="BA16" s="466"/>
      <c r="BB16" s="466"/>
      <c r="BC16" s="466"/>
      <c r="BD16" s="466"/>
      <c r="BE16" s="466"/>
      <c r="BF16" s="466"/>
      <c r="BG16" s="466"/>
      <c r="BH16" s="466"/>
      <c r="BI16" s="466"/>
      <c r="BJ16" s="466"/>
      <c r="BK16" s="466"/>
      <c r="BL16" s="466"/>
      <c r="BM16" s="467"/>
      <c r="BN16" s="431">
        <v>153123239</v>
      </c>
      <c r="BO16" s="432"/>
      <c r="BP16" s="432"/>
      <c r="BQ16" s="432"/>
      <c r="BR16" s="432"/>
      <c r="BS16" s="432"/>
      <c r="BT16" s="432"/>
      <c r="BU16" s="433"/>
      <c r="BV16" s="431">
        <v>148245872</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150</v>
      </c>
      <c r="N17" s="539"/>
      <c r="O17" s="539"/>
      <c r="P17" s="539"/>
      <c r="Q17" s="540"/>
      <c r="R17" s="535" t="s">
        <v>148</v>
      </c>
      <c r="S17" s="536"/>
      <c r="T17" s="536"/>
      <c r="U17" s="536"/>
      <c r="V17" s="537"/>
      <c r="W17" s="447" t="s">
        <v>151</v>
      </c>
      <c r="X17" s="448"/>
      <c r="Y17" s="448"/>
      <c r="Z17" s="448"/>
      <c r="AA17" s="448"/>
      <c r="AB17" s="438"/>
      <c r="AC17" s="482">
        <v>242725</v>
      </c>
      <c r="AD17" s="483"/>
      <c r="AE17" s="483"/>
      <c r="AF17" s="483"/>
      <c r="AG17" s="525"/>
      <c r="AH17" s="482">
        <v>234539</v>
      </c>
      <c r="AI17" s="483"/>
      <c r="AJ17" s="483"/>
      <c r="AK17" s="483"/>
      <c r="AL17" s="484"/>
      <c r="AM17" s="460"/>
      <c r="AN17" s="461"/>
      <c r="AO17" s="461"/>
      <c r="AP17" s="461"/>
      <c r="AQ17" s="461"/>
      <c r="AR17" s="461"/>
      <c r="AS17" s="461"/>
      <c r="AT17" s="462"/>
      <c r="AU17" s="463"/>
      <c r="AV17" s="464"/>
      <c r="AW17" s="464"/>
      <c r="AX17" s="464"/>
      <c r="AY17" s="465" t="s">
        <v>152</v>
      </c>
      <c r="AZ17" s="466"/>
      <c r="BA17" s="466"/>
      <c r="BB17" s="466"/>
      <c r="BC17" s="466"/>
      <c r="BD17" s="466"/>
      <c r="BE17" s="466"/>
      <c r="BF17" s="466"/>
      <c r="BG17" s="466"/>
      <c r="BH17" s="466"/>
      <c r="BI17" s="466"/>
      <c r="BJ17" s="466"/>
      <c r="BK17" s="466"/>
      <c r="BL17" s="466"/>
      <c r="BM17" s="467"/>
      <c r="BN17" s="431">
        <v>150457768</v>
      </c>
      <c r="BO17" s="432"/>
      <c r="BP17" s="432"/>
      <c r="BQ17" s="432"/>
      <c r="BR17" s="432"/>
      <c r="BS17" s="432"/>
      <c r="BT17" s="432"/>
      <c r="BU17" s="433"/>
      <c r="BV17" s="431">
        <v>145553991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153</v>
      </c>
      <c r="C18" s="474"/>
      <c r="D18" s="474"/>
      <c r="E18" s="546"/>
      <c r="F18" s="546"/>
      <c r="G18" s="546"/>
      <c r="H18" s="546"/>
      <c r="I18" s="546"/>
      <c r="J18" s="546"/>
      <c r="K18" s="546"/>
      <c r="L18" s="547">
        <v>789.95</v>
      </c>
      <c r="M18" s="547"/>
      <c r="N18" s="547"/>
      <c r="O18" s="547"/>
      <c r="P18" s="547"/>
      <c r="Q18" s="547"/>
      <c r="R18" s="548"/>
      <c r="S18" s="548"/>
      <c r="T18" s="548"/>
      <c r="U18" s="548"/>
      <c r="V18" s="549"/>
      <c r="W18" s="449"/>
      <c r="X18" s="450"/>
      <c r="Y18" s="450"/>
      <c r="Z18" s="450"/>
      <c r="AA18" s="450"/>
      <c r="AB18" s="441"/>
      <c r="AC18" s="550">
        <v>75.400000000000006</v>
      </c>
      <c r="AD18" s="551"/>
      <c r="AE18" s="551"/>
      <c r="AF18" s="551"/>
      <c r="AG18" s="552"/>
      <c r="AH18" s="550">
        <v>75.400000000000006</v>
      </c>
      <c r="AI18" s="551"/>
      <c r="AJ18" s="551"/>
      <c r="AK18" s="551"/>
      <c r="AL18" s="553"/>
      <c r="AM18" s="460"/>
      <c r="AN18" s="461"/>
      <c r="AO18" s="461"/>
      <c r="AP18" s="461"/>
      <c r="AQ18" s="461"/>
      <c r="AR18" s="461"/>
      <c r="AS18" s="461"/>
      <c r="AT18" s="462"/>
      <c r="AU18" s="463"/>
      <c r="AV18" s="464"/>
      <c r="AW18" s="464"/>
      <c r="AX18" s="464"/>
      <c r="AY18" s="465" t="s">
        <v>154</v>
      </c>
      <c r="AZ18" s="466"/>
      <c r="BA18" s="466"/>
      <c r="BB18" s="466"/>
      <c r="BC18" s="466"/>
      <c r="BD18" s="466"/>
      <c r="BE18" s="466"/>
      <c r="BF18" s="466"/>
      <c r="BG18" s="466"/>
      <c r="BH18" s="466"/>
      <c r="BI18" s="466"/>
      <c r="BJ18" s="466"/>
      <c r="BK18" s="466"/>
      <c r="BL18" s="466"/>
      <c r="BM18" s="467"/>
      <c r="BN18" s="431">
        <v>181260249</v>
      </c>
      <c r="BO18" s="432"/>
      <c r="BP18" s="432"/>
      <c r="BQ18" s="432"/>
      <c r="BR18" s="432"/>
      <c r="BS18" s="432"/>
      <c r="BT18" s="432"/>
      <c r="BU18" s="433"/>
      <c r="BV18" s="431">
        <v>181258005</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155</v>
      </c>
      <c r="C19" s="474"/>
      <c r="D19" s="474"/>
      <c r="E19" s="546"/>
      <c r="F19" s="546"/>
      <c r="G19" s="546"/>
      <c r="H19" s="546"/>
      <c r="I19" s="546"/>
      <c r="J19" s="546"/>
      <c r="K19" s="546"/>
      <c r="L19" s="554">
        <v>917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156</v>
      </c>
      <c r="AZ19" s="466"/>
      <c r="BA19" s="466"/>
      <c r="BB19" s="466"/>
      <c r="BC19" s="466"/>
      <c r="BD19" s="466"/>
      <c r="BE19" s="466"/>
      <c r="BF19" s="466"/>
      <c r="BG19" s="466"/>
      <c r="BH19" s="466"/>
      <c r="BI19" s="466"/>
      <c r="BJ19" s="466"/>
      <c r="BK19" s="466"/>
      <c r="BL19" s="466"/>
      <c r="BM19" s="467"/>
      <c r="BN19" s="431">
        <v>232286823</v>
      </c>
      <c r="BO19" s="432"/>
      <c r="BP19" s="432"/>
      <c r="BQ19" s="432"/>
      <c r="BR19" s="432"/>
      <c r="BS19" s="432"/>
      <c r="BT19" s="432"/>
      <c r="BU19" s="433"/>
      <c r="BV19" s="431">
        <v>229743514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157</v>
      </c>
      <c r="C20" s="474"/>
      <c r="D20" s="474"/>
      <c r="E20" s="546"/>
      <c r="F20" s="546"/>
      <c r="G20" s="546"/>
      <c r="H20" s="546"/>
      <c r="I20" s="546"/>
      <c r="J20" s="546"/>
      <c r="K20" s="546"/>
      <c r="L20" s="554">
        <v>327620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158</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159</v>
      </c>
      <c r="C22" s="569"/>
      <c r="D22" s="570"/>
      <c r="E22" s="443" t="s">
        <v>1</v>
      </c>
      <c r="F22" s="448"/>
      <c r="G22" s="448"/>
      <c r="H22" s="448"/>
      <c r="I22" s="448"/>
      <c r="J22" s="448"/>
      <c r="K22" s="438"/>
      <c r="L22" s="443" t="s">
        <v>160</v>
      </c>
      <c r="M22" s="448"/>
      <c r="N22" s="448"/>
      <c r="O22" s="448"/>
      <c r="P22" s="438"/>
      <c r="Q22" s="577" t="s">
        <v>161</v>
      </c>
      <c r="R22" s="578"/>
      <c r="S22" s="578"/>
      <c r="T22" s="578"/>
      <c r="U22" s="578"/>
      <c r="V22" s="579"/>
      <c r="W22" s="583" t="s">
        <v>162</v>
      </c>
      <c r="X22" s="569"/>
      <c r="Y22" s="570"/>
      <c r="Z22" s="443" t="s">
        <v>1</v>
      </c>
      <c r="AA22" s="448"/>
      <c r="AB22" s="448"/>
      <c r="AC22" s="448"/>
      <c r="AD22" s="448"/>
      <c r="AE22" s="448"/>
      <c r="AF22" s="448"/>
      <c r="AG22" s="438"/>
      <c r="AH22" s="596" t="s">
        <v>163</v>
      </c>
      <c r="AI22" s="448"/>
      <c r="AJ22" s="448"/>
      <c r="AK22" s="448"/>
      <c r="AL22" s="438"/>
      <c r="AM22" s="596" t="s">
        <v>164</v>
      </c>
      <c r="AN22" s="597"/>
      <c r="AO22" s="597"/>
      <c r="AP22" s="597"/>
      <c r="AQ22" s="597"/>
      <c r="AR22" s="598"/>
      <c r="AS22" s="577" t="s">
        <v>161</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165</v>
      </c>
      <c r="AZ23" s="392"/>
      <c r="BA23" s="392"/>
      <c r="BB23" s="392"/>
      <c r="BC23" s="392"/>
      <c r="BD23" s="392"/>
      <c r="BE23" s="392"/>
      <c r="BF23" s="392"/>
      <c r="BG23" s="392"/>
      <c r="BH23" s="392"/>
      <c r="BI23" s="392"/>
      <c r="BJ23" s="392"/>
      <c r="BK23" s="392"/>
      <c r="BL23" s="392"/>
      <c r="BM23" s="393"/>
      <c r="BN23" s="431">
        <v>336865675</v>
      </c>
      <c r="BO23" s="432"/>
      <c r="BP23" s="432"/>
      <c r="BQ23" s="432"/>
      <c r="BR23" s="432"/>
      <c r="BS23" s="432"/>
      <c r="BT23" s="432"/>
      <c r="BU23" s="433"/>
      <c r="BV23" s="431">
        <v>328006816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166</v>
      </c>
      <c r="F24" s="461"/>
      <c r="G24" s="461"/>
      <c r="H24" s="461"/>
      <c r="I24" s="461"/>
      <c r="J24" s="461"/>
      <c r="K24" s="462"/>
      <c r="L24" s="482">
        <v>1</v>
      </c>
      <c r="M24" s="483"/>
      <c r="N24" s="483"/>
      <c r="O24" s="483"/>
      <c r="P24" s="525"/>
      <c r="Q24" s="482">
        <v>11600</v>
      </c>
      <c r="R24" s="483"/>
      <c r="S24" s="483"/>
      <c r="T24" s="483"/>
      <c r="U24" s="483"/>
      <c r="V24" s="525"/>
      <c r="W24" s="584"/>
      <c r="X24" s="572"/>
      <c r="Y24" s="573"/>
      <c r="Z24" s="481" t="s">
        <v>167</v>
      </c>
      <c r="AA24" s="461"/>
      <c r="AB24" s="461"/>
      <c r="AC24" s="461"/>
      <c r="AD24" s="461"/>
      <c r="AE24" s="461"/>
      <c r="AF24" s="461"/>
      <c r="AG24" s="462"/>
      <c r="AH24" s="482">
        <v>4501</v>
      </c>
      <c r="AI24" s="483"/>
      <c r="AJ24" s="483"/>
      <c r="AK24" s="483"/>
      <c r="AL24" s="525"/>
      <c r="AM24" s="482">
        <v>14794787</v>
      </c>
      <c r="AN24" s="483"/>
      <c r="AO24" s="483"/>
      <c r="AP24" s="483"/>
      <c r="AQ24" s="483"/>
      <c r="AR24" s="525"/>
      <c r="AS24" s="482">
        <v>3287</v>
      </c>
      <c r="AT24" s="483"/>
      <c r="AU24" s="483"/>
      <c r="AV24" s="483"/>
      <c r="AW24" s="483"/>
      <c r="AX24" s="484"/>
      <c r="AY24" s="604" t="s">
        <v>168</v>
      </c>
      <c r="AZ24" s="605"/>
      <c r="BA24" s="605"/>
      <c r="BB24" s="605"/>
      <c r="BC24" s="605"/>
      <c r="BD24" s="605"/>
      <c r="BE24" s="605"/>
      <c r="BF24" s="605"/>
      <c r="BG24" s="605"/>
      <c r="BH24" s="605"/>
      <c r="BI24" s="605"/>
      <c r="BJ24" s="605"/>
      <c r="BK24" s="605"/>
      <c r="BL24" s="605"/>
      <c r="BM24" s="606"/>
      <c r="BN24" s="431">
        <v>146613315</v>
      </c>
      <c r="BO24" s="432"/>
      <c r="BP24" s="432"/>
      <c r="BQ24" s="432"/>
      <c r="BR24" s="432"/>
      <c r="BS24" s="432"/>
      <c r="BT24" s="432"/>
      <c r="BU24" s="433"/>
      <c r="BV24" s="431">
        <v>153683946</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169</v>
      </c>
      <c r="F25" s="461"/>
      <c r="G25" s="461"/>
      <c r="H25" s="461"/>
      <c r="I25" s="461"/>
      <c r="J25" s="461"/>
      <c r="K25" s="462"/>
      <c r="L25" s="482">
        <v>2</v>
      </c>
      <c r="M25" s="483"/>
      <c r="N25" s="483"/>
      <c r="O25" s="483"/>
      <c r="P25" s="525"/>
      <c r="Q25" s="482">
        <v>9200</v>
      </c>
      <c r="R25" s="483"/>
      <c r="S25" s="483"/>
      <c r="T25" s="483"/>
      <c r="U25" s="483"/>
      <c r="V25" s="525"/>
      <c r="W25" s="584"/>
      <c r="X25" s="572"/>
      <c r="Y25" s="573"/>
      <c r="Z25" s="481" t="s">
        <v>170</v>
      </c>
      <c r="AA25" s="461"/>
      <c r="AB25" s="461"/>
      <c r="AC25" s="461"/>
      <c r="AD25" s="461"/>
      <c r="AE25" s="461"/>
      <c r="AF25" s="461"/>
      <c r="AG25" s="462"/>
      <c r="AH25" s="482">
        <v>763</v>
      </c>
      <c r="AI25" s="483"/>
      <c r="AJ25" s="483"/>
      <c r="AK25" s="483"/>
      <c r="AL25" s="525"/>
      <c r="AM25" s="482">
        <v>2423288</v>
      </c>
      <c r="AN25" s="483"/>
      <c r="AO25" s="483"/>
      <c r="AP25" s="483"/>
      <c r="AQ25" s="483"/>
      <c r="AR25" s="525"/>
      <c r="AS25" s="482">
        <v>3176</v>
      </c>
      <c r="AT25" s="483"/>
      <c r="AU25" s="483"/>
      <c r="AV25" s="483"/>
      <c r="AW25" s="483"/>
      <c r="AX25" s="484"/>
      <c r="AY25" s="391" t="s">
        <v>171</v>
      </c>
      <c r="AZ25" s="392"/>
      <c r="BA25" s="392"/>
      <c r="BB25" s="392"/>
      <c r="BC25" s="392"/>
      <c r="BD25" s="392"/>
      <c r="BE25" s="392"/>
      <c r="BF25" s="392"/>
      <c r="BG25" s="392"/>
      <c r="BH25" s="392"/>
      <c r="BI25" s="392"/>
      <c r="BJ25" s="392"/>
      <c r="BK25" s="392"/>
      <c r="BL25" s="392"/>
      <c r="BM25" s="393"/>
      <c r="BN25" s="394">
        <v>106105816</v>
      </c>
      <c r="BO25" s="395"/>
      <c r="BP25" s="395"/>
      <c r="BQ25" s="395"/>
      <c r="BR25" s="395"/>
      <c r="BS25" s="395"/>
      <c r="BT25" s="395"/>
      <c r="BU25" s="396"/>
      <c r="BV25" s="394">
        <v>103030422</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172</v>
      </c>
      <c r="F26" s="461"/>
      <c r="G26" s="461"/>
      <c r="H26" s="461"/>
      <c r="I26" s="461"/>
      <c r="J26" s="461"/>
      <c r="K26" s="462"/>
      <c r="L26" s="482">
        <v>1</v>
      </c>
      <c r="M26" s="483"/>
      <c r="N26" s="483"/>
      <c r="O26" s="483"/>
      <c r="P26" s="525"/>
      <c r="Q26" s="482">
        <v>5969</v>
      </c>
      <c r="R26" s="483"/>
      <c r="S26" s="483"/>
      <c r="T26" s="483"/>
      <c r="U26" s="483"/>
      <c r="V26" s="525"/>
      <c r="W26" s="584"/>
      <c r="X26" s="572"/>
      <c r="Y26" s="573"/>
      <c r="Z26" s="481" t="s">
        <v>173</v>
      </c>
      <c r="AA26" s="594"/>
      <c r="AB26" s="594"/>
      <c r="AC26" s="594"/>
      <c r="AD26" s="594"/>
      <c r="AE26" s="594"/>
      <c r="AF26" s="594"/>
      <c r="AG26" s="595"/>
      <c r="AH26" s="482">
        <v>291</v>
      </c>
      <c r="AI26" s="483"/>
      <c r="AJ26" s="483"/>
      <c r="AK26" s="483"/>
      <c r="AL26" s="525"/>
      <c r="AM26" s="482">
        <v>927417</v>
      </c>
      <c r="AN26" s="483"/>
      <c r="AO26" s="483"/>
      <c r="AP26" s="483"/>
      <c r="AQ26" s="483"/>
      <c r="AR26" s="525"/>
      <c r="AS26" s="482">
        <v>3187</v>
      </c>
      <c r="AT26" s="483"/>
      <c r="AU26" s="483"/>
      <c r="AV26" s="483"/>
      <c r="AW26" s="483"/>
      <c r="AX26" s="484"/>
      <c r="AY26" s="434" t="s">
        <v>174</v>
      </c>
      <c r="AZ26" s="435"/>
      <c r="BA26" s="435"/>
      <c r="BB26" s="435"/>
      <c r="BC26" s="435"/>
      <c r="BD26" s="435"/>
      <c r="BE26" s="435"/>
      <c r="BF26" s="435"/>
      <c r="BG26" s="435"/>
      <c r="BH26" s="435"/>
      <c r="BI26" s="435"/>
      <c r="BJ26" s="435"/>
      <c r="BK26" s="435"/>
      <c r="BL26" s="435"/>
      <c r="BM26" s="436"/>
      <c r="BN26" s="431">
        <v>1179126</v>
      </c>
      <c r="BO26" s="432"/>
      <c r="BP26" s="432"/>
      <c r="BQ26" s="432"/>
      <c r="BR26" s="432"/>
      <c r="BS26" s="432"/>
      <c r="BT26" s="432"/>
      <c r="BU26" s="433"/>
      <c r="BV26" s="431">
        <v>1230163</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175</v>
      </c>
      <c r="F27" s="461"/>
      <c r="G27" s="461"/>
      <c r="H27" s="461"/>
      <c r="I27" s="461"/>
      <c r="J27" s="461"/>
      <c r="K27" s="462"/>
      <c r="L27" s="482">
        <v>1</v>
      </c>
      <c r="M27" s="483"/>
      <c r="N27" s="483"/>
      <c r="O27" s="483"/>
      <c r="P27" s="525"/>
      <c r="Q27" s="482">
        <v>8500</v>
      </c>
      <c r="R27" s="483"/>
      <c r="S27" s="483"/>
      <c r="T27" s="483"/>
      <c r="U27" s="483"/>
      <c r="V27" s="525"/>
      <c r="W27" s="584"/>
      <c r="X27" s="572"/>
      <c r="Y27" s="573"/>
      <c r="Z27" s="481" t="s">
        <v>176</v>
      </c>
      <c r="AA27" s="461"/>
      <c r="AB27" s="461"/>
      <c r="AC27" s="461"/>
      <c r="AD27" s="461"/>
      <c r="AE27" s="461"/>
      <c r="AF27" s="461"/>
      <c r="AG27" s="462"/>
      <c r="AH27" s="482">
        <v>3361</v>
      </c>
      <c r="AI27" s="483"/>
      <c r="AJ27" s="483"/>
      <c r="AK27" s="483"/>
      <c r="AL27" s="525"/>
      <c r="AM27" s="482">
        <v>11971474</v>
      </c>
      <c r="AN27" s="483"/>
      <c r="AO27" s="483"/>
      <c r="AP27" s="483"/>
      <c r="AQ27" s="483"/>
      <c r="AR27" s="525"/>
      <c r="AS27" s="482">
        <v>3562</v>
      </c>
      <c r="AT27" s="483"/>
      <c r="AU27" s="483"/>
      <c r="AV27" s="483"/>
      <c r="AW27" s="483"/>
      <c r="AX27" s="484"/>
      <c r="AY27" s="526" t="s">
        <v>177</v>
      </c>
      <c r="AZ27" s="527"/>
      <c r="BA27" s="527"/>
      <c r="BB27" s="527"/>
      <c r="BC27" s="527"/>
      <c r="BD27" s="527"/>
      <c r="BE27" s="527"/>
      <c r="BF27" s="527"/>
      <c r="BG27" s="527"/>
      <c r="BH27" s="527"/>
      <c r="BI27" s="527"/>
      <c r="BJ27" s="527"/>
      <c r="BK27" s="527"/>
      <c r="BL27" s="527"/>
      <c r="BM27" s="528"/>
      <c r="BN27" s="607">
        <v>4776814</v>
      </c>
      <c r="BO27" s="608"/>
      <c r="BP27" s="608"/>
      <c r="BQ27" s="608"/>
      <c r="BR27" s="608"/>
      <c r="BS27" s="608"/>
      <c r="BT27" s="608"/>
      <c r="BU27" s="609"/>
      <c r="BV27" s="607">
        <v>4739208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178</v>
      </c>
      <c r="F28" s="461"/>
      <c r="G28" s="461"/>
      <c r="H28" s="461"/>
      <c r="I28" s="461"/>
      <c r="J28" s="461"/>
      <c r="K28" s="462"/>
      <c r="L28" s="482">
        <v>1</v>
      </c>
      <c r="M28" s="483"/>
      <c r="N28" s="483"/>
      <c r="O28" s="483"/>
      <c r="P28" s="525"/>
      <c r="Q28" s="482">
        <v>7700</v>
      </c>
      <c r="R28" s="483"/>
      <c r="S28" s="483"/>
      <c r="T28" s="483"/>
      <c r="U28" s="483"/>
      <c r="V28" s="525"/>
      <c r="W28" s="584"/>
      <c r="X28" s="572"/>
      <c r="Y28" s="573"/>
      <c r="Z28" s="481" t="s">
        <v>179</v>
      </c>
      <c r="AA28" s="461"/>
      <c r="AB28" s="461"/>
      <c r="AC28" s="461"/>
      <c r="AD28" s="461"/>
      <c r="AE28" s="461"/>
      <c r="AF28" s="461"/>
      <c r="AG28" s="462"/>
      <c r="AH28" s="482">
        <v>499</v>
      </c>
      <c r="AI28" s="483"/>
      <c r="AJ28" s="483"/>
      <c r="AK28" s="483"/>
      <c r="AL28" s="525"/>
      <c r="AM28" s="482">
        <v>1399695</v>
      </c>
      <c r="AN28" s="483"/>
      <c r="AO28" s="483"/>
      <c r="AP28" s="483"/>
      <c r="AQ28" s="483"/>
      <c r="AR28" s="525"/>
      <c r="AS28" s="482">
        <v>2805</v>
      </c>
      <c r="AT28" s="483"/>
      <c r="AU28" s="483"/>
      <c r="AV28" s="483"/>
      <c r="AW28" s="483"/>
      <c r="AX28" s="484"/>
      <c r="AY28" s="610" t="s">
        <v>180</v>
      </c>
      <c r="AZ28" s="611"/>
      <c r="BA28" s="611"/>
      <c r="BB28" s="612"/>
      <c r="BC28" s="391" t="s">
        <v>48</v>
      </c>
      <c r="BD28" s="392"/>
      <c r="BE28" s="392"/>
      <c r="BF28" s="392"/>
      <c r="BG28" s="392"/>
      <c r="BH28" s="392"/>
      <c r="BI28" s="392"/>
      <c r="BJ28" s="392"/>
      <c r="BK28" s="392"/>
      <c r="BL28" s="392"/>
      <c r="BM28" s="393"/>
      <c r="BN28" s="394">
        <v>19808259</v>
      </c>
      <c r="BO28" s="395"/>
      <c r="BP28" s="395"/>
      <c r="BQ28" s="395"/>
      <c r="BR28" s="395"/>
      <c r="BS28" s="395"/>
      <c r="BT28" s="395"/>
      <c r="BU28" s="396"/>
      <c r="BV28" s="394">
        <v>19403680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181</v>
      </c>
      <c r="F29" s="461"/>
      <c r="G29" s="461"/>
      <c r="H29" s="461"/>
      <c r="I29" s="461"/>
      <c r="J29" s="461"/>
      <c r="K29" s="462"/>
      <c r="L29" s="482">
        <v>44</v>
      </c>
      <c r="M29" s="483"/>
      <c r="N29" s="483"/>
      <c r="O29" s="483"/>
      <c r="P29" s="525"/>
      <c r="Q29" s="482">
        <v>7100</v>
      </c>
      <c r="R29" s="483"/>
      <c r="S29" s="483"/>
      <c r="T29" s="483"/>
      <c r="U29" s="483"/>
      <c r="V29" s="525"/>
      <c r="W29" s="585"/>
      <c r="X29" s="586"/>
      <c r="Y29" s="587"/>
      <c r="Z29" s="481" t="s">
        <v>182</v>
      </c>
      <c r="AA29" s="461"/>
      <c r="AB29" s="461"/>
      <c r="AC29" s="461"/>
      <c r="AD29" s="461"/>
      <c r="AE29" s="461"/>
      <c r="AF29" s="461"/>
      <c r="AG29" s="462"/>
      <c r="AH29" s="482">
        <v>8361</v>
      </c>
      <c r="AI29" s="483"/>
      <c r="AJ29" s="483"/>
      <c r="AK29" s="483"/>
      <c r="AL29" s="525"/>
      <c r="AM29" s="482">
        <v>28165956</v>
      </c>
      <c r="AN29" s="483"/>
      <c r="AO29" s="483"/>
      <c r="AP29" s="483"/>
      <c r="AQ29" s="483"/>
      <c r="AR29" s="525"/>
      <c r="AS29" s="482">
        <v>3369</v>
      </c>
      <c r="AT29" s="483"/>
      <c r="AU29" s="483"/>
      <c r="AV29" s="483"/>
      <c r="AW29" s="483"/>
      <c r="AX29" s="484"/>
      <c r="AY29" s="613"/>
      <c r="AZ29" s="614"/>
      <c r="BA29" s="614"/>
      <c r="BB29" s="615"/>
      <c r="BC29" s="465" t="s">
        <v>183</v>
      </c>
      <c r="BD29" s="466"/>
      <c r="BE29" s="466"/>
      <c r="BF29" s="466"/>
      <c r="BG29" s="466"/>
      <c r="BH29" s="466"/>
      <c r="BI29" s="466"/>
      <c r="BJ29" s="466"/>
      <c r="BK29" s="466"/>
      <c r="BL29" s="466"/>
      <c r="BM29" s="467"/>
      <c r="BN29" s="431">
        <v>1446251</v>
      </c>
      <c r="BO29" s="432"/>
      <c r="BP29" s="432"/>
      <c r="BQ29" s="432"/>
      <c r="BR29" s="432"/>
      <c r="BS29" s="432"/>
      <c r="BT29" s="432"/>
      <c r="BU29" s="433"/>
      <c r="BV29" s="431">
        <v>1426510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184</v>
      </c>
      <c r="X30" s="592"/>
      <c r="Y30" s="592"/>
      <c r="Z30" s="592"/>
      <c r="AA30" s="592"/>
      <c r="AB30" s="592"/>
      <c r="AC30" s="592"/>
      <c r="AD30" s="592"/>
      <c r="AE30" s="592"/>
      <c r="AF30" s="592"/>
      <c r="AG30" s="593"/>
      <c r="AH30" s="550">
        <v>100.5</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34133945</v>
      </c>
      <c r="BO30" s="608"/>
      <c r="BP30" s="608"/>
      <c r="BQ30" s="608"/>
      <c r="BR30" s="608"/>
      <c r="BS30" s="608"/>
      <c r="BT30" s="608"/>
      <c r="BU30" s="609"/>
      <c r="BV30" s="607">
        <v>33667452</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191</v>
      </c>
      <c r="D33" s="455"/>
      <c r="E33" s="420" t="s">
        <v>192</v>
      </c>
      <c r="F33" s="420"/>
      <c r="G33" s="420"/>
      <c r="H33" s="420"/>
      <c r="I33" s="420"/>
      <c r="J33" s="420"/>
      <c r="K33" s="420"/>
      <c r="L33" s="420"/>
      <c r="M33" s="420"/>
      <c r="N33" s="420"/>
      <c r="O33" s="420"/>
      <c r="P33" s="420"/>
      <c r="Q33" s="420"/>
      <c r="R33" s="420"/>
      <c r="S33" s="420"/>
      <c r="T33" s="216"/>
      <c r="U33" s="455" t="s">
        <v>191</v>
      </c>
      <c r="V33" s="455"/>
      <c r="W33" s="420" t="s">
        <v>192</v>
      </c>
      <c r="X33" s="420"/>
      <c r="Y33" s="420"/>
      <c r="Z33" s="420"/>
      <c r="AA33" s="420"/>
      <c r="AB33" s="420"/>
      <c r="AC33" s="420"/>
      <c r="AD33" s="420"/>
      <c r="AE33" s="420"/>
      <c r="AF33" s="420"/>
      <c r="AG33" s="420"/>
      <c r="AH33" s="420"/>
      <c r="AI33" s="420"/>
      <c r="AJ33" s="420"/>
      <c r="AK33" s="420"/>
      <c r="AL33" s="216"/>
      <c r="AM33" s="455" t="s">
        <v>191</v>
      </c>
      <c r="AN33" s="455"/>
      <c r="AO33" s="420" t="s">
        <v>192</v>
      </c>
      <c r="AP33" s="420"/>
      <c r="AQ33" s="420"/>
      <c r="AR33" s="420"/>
      <c r="AS33" s="420"/>
      <c r="AT33" s="420"/>
      <c r="AU33" s="420"/>
      <c r="AV33" s="420"/>
      <c r="AW33" s="420"/>
      <c r="AX33" s="420"/>
      <c r="AY33" s="420"/>
      <c r="AZ33" s="420"/>
      <c r="BA33" s="420"/>
      <c r="BB33" s="420"/>
      <c r="BC33" s="420"/>
      <c r="BD33" s="217"/>
      <c r="BE33" s="420" t="s">
        <v>193</v>
      </c>
      <c r="BF33" s="420"/>
      <c r="BG33" s="420" t="s">
        <v>194</v>
      </c>
      <c r="BH33" s="420"/>
      <c r="BI33" s="420"/>
      <c r="BJ33" s="420"/>
      <c r="BK33" s="420"/>
      <c r="BL33" s="420"/>
      <c r="BM33" s="420"/>
      <c r="BN33" s="420"/>
      <c r="BO33" s="420"/>
      <c r="BP33" s="420"/>
      <c r="BQ33" s="420"/>
      <c r="BR33" s="420"/>
      <c r="BS33" s="420"/>
      <c r="BT33" s="420"/>
      <c r="BU33" s="420"/>
      <c r="BV33" s="217"/>
      <c r="BW33" s="455" t="s">
        <v>193</v>
      </c>
      <c r="BX33" s="455"/>
      <c r="BY33" s="420" t="s">
        <v>195</v>
      </c>
      <c r="BZ33" s="420"/>
      <c r="CA33" s="420"/>
      <c r="CB33" s="420"/>
      <c r="CC33" s="420"/>
      <c r="CD33" s="420"/>
      <c r="CE33" s="420"/>
      <c r="CF33" s="420"/>
      <c r="CG33" s="420"/>
      <c r="CH33" s="420"/>
      <c r="CI33" s="420"/>
      <c r="CJ33" s="420"/>
      <c r="CK33" s="420"/>
      <c r="CL33" s="420"/>
      <c r="CM33" s="420"/>
      <c r="CN33" s="216"/>
      <c r="CO33" s="455" t="s">
        <v>191</v>
      </c>
      <c r="CP33" s="455"/>
      <c r="CQ33" s="420" t="s">
        <v>196</v>
      </c>
      <c r="CR33" s="420"/>
      <c r="CS33" s="420"/>
      <c r="CT33" s="420"/>
      <c r="CU33" s="420"/>
      <c r="CV33" s="420"/>
      <c r="CW33" s="420"/>
      <c r="CX33" s="420"/>
      <c r="CY33" s="420"/>
      <c r="CZ33" s="420"/>
      <c r="DA33" s="420"/>
      <c r="DB33" s="420"/>
      <c r="DC33" s="420"/>
      <c r="DD33" s="420"/>
      <c r="DE33" s="420"/>
      <c r="DF33" s="216"/>
      <c r="DG33" s="619" t="s">
        <v>197</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9</v>
      </c>
      <c r="V34" s="620"/>
      <c r="W34" s="621" t="str">
        <f>IF('各会計、関係団体の財政状況及び健全化判断比率'!B28="","",'各会計、関係団体の財政状況及び健全化判断比率'!B28)</f>
        <v>岡山市国民健康保険費特別会計</v>
      </c>
      <c r="X34" s="621"/>
      <c r="Y34" s="621"/>
      <c r="Z34" s="621"/>
      <c r="AA34" s="621"/>
      <c r="AB34" s="621"/>
      <c r="AC34" s="621"/>
      <c r="AD34" s="621"/>
      <c r="AE34" s="621"/>
      <c r="AF34" s="621"/>
      <c r="AG34" s="621"/>
      <c r="AH34" s="621"/>
      <c r="AI34" s="621"/>
      <c r="AJ34" s="621"/>
      <c r="AK34" s="621"/>
      <c r="AL34" s="214"/>
      <c r="AM34" s="620">
        <f>IF(AO34="","",MAX(C34:D43,U34:V43)+1)</f>
        <v>12</v>
      </c>
      <c r="AN34" s="620"/>
      <c r="AO34" s="621" t="str">
        <f>IF('各会計、関係団体の財政状況及び健全化判断比率'!B31="","",'各会計、関係団体の財政状況及び健全化判断比率'!B31)</f>
        <v>岡山市下水道事業会計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17</v>
      </c>
      <c r="BX34" s="620"/>
      <c r="BY34" s="621" t="str">
        <f>IF('各会計、関係団体の財政状況及び健全化判断比率'!B68="","",'各会計、関係団体の財政状況及び健全化判断比率'!B68)</f>
        <v>神崎衛生施設組合</v>
      </c>
      <c r="BZ34" s="621"/>
      <c r="CA34" s="621"/>
      <c r="CB34" s="621"/>
      <c r="CC34" s="621"/>
      <c r="CD34" s="621"/>
      <c r="CE34" s="621"/>
      <c r="CF34" s="621"/>
      <c r="CG34" s="621"/>
      <c r="CH34" s="621"/>
      <c r="CI34" s="621"/>
      <c r="CJ34" s="621"/>
      <c r="CK34" s="621"/>
      <c r="CL34" s="621"/>
      <c r="CM34" s="621"/>
      <c r="CN34" s="214"/>
      <c r="CO34" s="620">
        <f>IF(CQ34="","",MAX(C34:D43,U34:V43,AM34:AN43,BE34:BF43,BW34:BX43)+1)</f>
        <v>27</v>
      </c>
      <c r="CP34" s="620"/>
      <c r="CQ34" s="621" t="str">
        <f>IF('各会計、関係団体の財政状況及び健全化判断比率'!BS7="","",'各会計、関係団体の財政状況及び健全化判断比率'!BS7)</f>
        <v>（一財）岡山市勤労者福祉サービスセンター</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f>IF(E35="","",C34+1)</f>
        <v>2</v>
      </c>
      <c r="D35" s="620"/>
      <c r="E35" s="621" t="str">
        <f>IF('各会計、関係団体の財政状況及び健全化判断比率'!B8="","",'各会計、関係団体の財政状況及び健全化判断比率'!B8)</f>
        <v>岡山市用品調達費特別会計</v>
      </c>
      <c r="F35" s="621"/>
      <c r="G35" s="621"/>
      <c r="H35" s="621"/>
      <c r="I35" s="621"/>
      <c r="J35" s="621"/>
      <c r="K35" s="621"/>
      <c r="L35" s="621"/>
      <c r="M35" s="621"/>
      <c r="N35" s="621"/>
      <c r="O35" s="621"/>
      <c r="P35" s="621"/>
      <c r="Q35" s="621"/>
      <c r="R35" s="621"/>
      <c r="S35" s="621"/>
      <c r="T35" s="214"/>
      <c r="U35" s="620">
        <f>IF(W35="","",U34+1)</f>
        <v>10</v>
      </c>
      <c r="V35" s="620"/>
      <c r="W35" s="621" t="str">
        <f>IF('各会計、関係団体の財政状況及び健全化判断比率'!B29="","",'各会計、関係団体の財政状況及び健全化判断比率'!B29)</f>
        <v>岡山市介護保険費特別会計</v>
      </c>
      <c r="X35" s="621"/>
      <c r="Y35" s="621"/>
      <c r="Z35" s="621"/>
      <c r="AA35" s="621"/>
      <c r="AB35" s="621"/>
      <c r="AC35" s="621"/>
      <c r="AD35" s="621"/>
      <c r="AE35" s="621"/>
      <c r="AF35" s="621"/>
      <c r="AG35" s="621"/>
      <c r="AH35" s="621"/>
      <c r="AI35" s="621"/>
      <c r="AJ35" s="621"/>
      <c r="AK35" s="621"/>
      <c r="AL35" s="214"/>
      <c r="AM35" s="620">
        <f t="shared" ref="AM35:AM43" si="0">IF(AO35="","",AM34+1)</f>
        <v>13</v>
      </c>
      <c r="AN35" s="620"/>
      <c r="AO35" s="621" t="str">
        <f>IF('各会計、関係団体の財政状況及び健全化判断比率'!B32="","",'各会計、関係団体の財政状況及び健全化判断比率'!B32)</f>
        <v>岡山市市場事業会計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18</v>
      </c>
      <c r="BX35" s="620"/>
      <c r="BY35" s="621" t="str">
        <f>IF('各会計、関係団体の財政状況及び健全化判断比率'!B69="","",'各会計、関係団体の財政状況及び健全化判断比率'!B69)</f>
        <v>備南衛生施設組合</v>
      </c>
      <c r="BZ35" s="621"/>
      <c r="CA35" s="621"/>
      <c r="CB35" s="621"/>
      <c r="CC35" s="621"/>
      <c r="CD35" s="621"/>
      <c r="CE35" s="621"/>
      <c r="CF35" s="621"/>
      <c r="CG35" s="621"/>
      <c r="CH35" s="621"/>
      <c r="CI35" s="621"/>
      <c r="CJ35" s="621"/>
      <c r="CK35" s="621"/>
      <c r="CL35" s="621"/>
      <c r="CM35" s="621"/>
      <c r="CN35" s="214"/>
      <c r="CO35" s="620">
        <f t="shared" ref="CO35:CO43" si="3">IF(CQ35="","",CO34+1)</f>
        <v>28</v>
      </c>
      <c r="CP35" s="620"/>
      <c r="CQ35" s="621" t="str">
        <f>IF('各会計、関係団体の財政状況及び健全化判断比率'!BS8="","",'各会計、関係団体の財政状況及び健全化判断比率'!BS8)</f>
        <v>（公財）岡山市公園協会</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f>IF(E36="","",C35+1)</f>
        <v>3</v>
      </c>
      <c r="D36" s="620"/>
      <c r="E36" s="621" t="str">
        <f>IF('各会計、関係団体の財政状況及び健全化判断比率'!B9="","",'各会計、関係団体の財政状況及び健全化判断比率'!B9)</f>
        <v>岡山市災害遺児教育年金事業費特別会計</v>
      </c>
      <c r="F36" s="621"/>
      <c r="G36" s="621"/>
      <c r="H36" s="621"/>
      <c r="I36" s="621"/>
      <c r="J36" s="621"/>
      <c r="K36" s="621"/>
      <c r="L36" s="621"/>
      <c r="M36" s="621"/>
      <c r="N36" s="621"/>
      <c r="O36" s="621"/>
      <c r="P36" s="621"/>
      <c r="Q36" s="621"/>
      <c r="R36" s="621"/>
      <c r="S36" s="621"/>
      <c r="T36" s="214"/>
      <c r="U36" s="620">
        <f t="shared" ref="U36:U43" si="4">IF(W36="","",U35+1)</f>
        <v>11</v>
      </c>
      <c r="V36" s="620"/>
      <c r="W36" s="621" t="str">
        <f>IF('各会計、関係団体の財政状況及び健全化判断比率'!B30="","",'各会計、関係団体の財政状況及び健全化判断比率'!B30)</f>
        <v>岡山市後期高齢者医療費特別会計</v>
      </c>
      <c r="X36" s="621"/>
      <c r="Y36" s="621"/>
      <c r="Z36" s="621"/>
      <c r="AA36" s="621"/>
      <c r="AB36" s="621"/>
      <c r="AC36" s="621"/>
      <c r="AD36" s="621"/>
      <c r="AE36" s="621"/>
      <c r="AF36" s="621"/>
      <c r="AG36" s="621"/>
      <c r="AH36" s="621"/>
      <c r="AI36" s="621"/>
      <c r="AJ36" s="621"/>
      <c r="AK36" s="621"/>
      <c r="AL36" s="214"/>
      <c r="AM36" s="620">
        <f t="shared" si="0"/>
        <v>14</v>
      </c>
      <c r="AN36" s="620"/>
      <c r="AO36" s="621" t="str">
        <f>IF('各会計、関係団体の財政状況及び健全化判断比率'!B33="","",'各会計、関係団体の財政状況及び健全化判断比率'!B33)</f>
        <v>岡山市水道事業会計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19</v>
      </c>
      <c r="BX36" s="620"/>
      <c r="BY36" s="621" t="str">
        <f>IF('各会計、関係団体の財政状況及び健全化判断比率'!B70="","",'各会計、関係団体の財政状況及び健全化判断比率'!B70)</f>
        <v>旭川中部衛生施設組合</v>
      </c>
      <c r="BZ36" s="621"/>
      <c r="CA36" s="621"/>
      <c r="CB36" s="621"/>
      <c r="CC36" s="621"/>
      <c r="CD36" s="621"/>
      <c r="CE36" s="621"/>
      <c r="CF36" s="621"/>
      <c r="CG36" s="621"/>
      <c r="CH36" s="621"/>
      <c r="CI36" s="621"/>
      <c r="CJ36" s="621"/>
      <c r="CK36" s="621"/>
      <c r="CL36" s="621"/>
      <c r="CM36" s="621"/>
      <c r="CN36" s="214"/>
      <c r="CO36" s="620">
        <f t="shared" si="3"/>
        <v>29</v>
      </c>
      <c r="CP36" s="620"/>
      <c r="CQ36" s="621" t="str">
        <f>IF('各会計、関係団体の財政状況及び健全化判断比率'!BS9="","",'各会計、関係団体の財政状況及び健全化判断比率'!BS9)</f>
        <v>（公財）岡山市シルバー人材センター</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f>IF(E37="","",C36+1)</f>
        <v>4</v>
      </c>
      <c r="D37" s="620"/>
      <c r="E37" s="621" t="str">
        <f>IF('各会計、関係団体の財政状況及び健全化判断比率'!B10="","",'各会計、関係団体の財政状況及び健全化判断比率'!B10)</f>
        <v>岡山市公共用地取得事業費特別会計</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f t="shared" si="0"/>
        <v>15</v>
      </c>
      <c r="AN37" s="620"/>
      <c r="AO37" s="621" t="str">
        <f>IF('各会計、関係団体の財政状況及び健全化判断比率'!B34="","",'各会計、関係団体の財政状況及び健全化判断比率'!B34)</f>
        <v>岡山市工業用水道事業会計</v>
      </c>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20</v>
      </c>
      <c r="BX37" s="620"/>
      <c r="BY37" s="621" t="str">
        <f>IF('各会計、関係団体の財政状況及び健全化判断比率'!B71="","",'各会計、関係団体の財政状況及び健全化判断比率'!B71)</f>
        <v>岡山市久米南町衛生施設組合</v>
      </c>
      <c r="BZ37" s="621"/>
      <c r="CA37" s="621"/>
      <c r="CB37" s="621"/>
      <c r="CC37" s="621"/>
      <c r="CD37" s="621"/>
      <c r="CE37" s="621"/>
      <c r="CF37" s="621"/>
      <c r="CG37" s="621"/>
      <c r="CH37" s="621"/>
      <c r="CI37" s="621"/>
      <c r="CJ37" s="621"/>
      <c r="CK37" s="621"/>
      <c r="CL37" s="621"/>
      <c r="CM37" s="621"/>
      <c r="CN37" s="214"/>
      <c r="CO37" s="620">
        <f t="shared" si="3"/>
        <v>30</v>
      </c>
      <c r="CP37" s="620"/>
      <c r="CQ37" s="621" t="str">
        <f>IF('各会計、関係団体の財政状況及び健全化判断比率'!BS10="","",'各会計、関係団体の財政状況及び健全化判断比率'!BS10)</f>
        <v>(公財）岡山文化芸術創造</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f t="shared" ref="C38:C43" si="5">IF(E38="","",C37+1)</f>
        <v>5</v>
      </c>
      <c r="D38" s="620"/>
      <c r="E38" s="621" t="str">
        <f>IF('各会計、関係団体の財政状況及び健全化判断比率'!B11="","",'各会計、関係団体の財政状況及び健全化判断比率'!B11)</f>
        <v>岡山市学童校外事故共済事業費特別会計</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f t="shared" si="0"/>
        <v>16</v>
      </c>
      <c r="AN38" s="620"/>
      <c r="AO38" s="621" t="str">
        <f>IF('各会計、関係団体の財政状況及び健全化判断比率'!B35="","",'各会計、関係団体の財政状況及び健全化判断比率'!B35)</f>
        <v>岡山市病院事業会計</v>
      </c>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21</v>
      </c>
      <c r="BX38" s="620"/>
      <c r="BY38" s="621" t="str">
        <f>IF('各会計、関係団体の財政状況及び健全化判断比率'!B72="","",'各会計、関係団体の財政状況及び健全化判断比率'!B72)</f>
        <v>岡山市久米南町国民健康保険組合</v>
      </c>
      <c r="BZ38" s="621"/>
      <c r="CA38" s="621"/>
      <c r="CB38" s="621"/>
      <c r="CC38" s="621"/>
      <c r="CD38" s="621"/>
      <c r="CE38" s="621"/>
      <c r="CF38" s="621"/>
      <c r="CG38" s="621"/>
      <c r="CH38" s="621"/>
      <c r="CI38" s="621"/>
      <c r="CJ38" s="621"/>
      <c r="CK38" s="621"/>
      <c r="CL38" s="621"/>
      <c r="CM38" s="621"/>
      <c r="CN38" s="214"/>
      <c r="CO38" s="620">
        <f t="shared" si="3"/>
        <v>31</v>
      </c>
      <c r="CP38" s="620"/>
      <c r="CQ38" s="621" t="str">
        <f>IF('各会計、関係団体の財政状況及び健全化判断比率'!BS11="","",'各会計、関係団体の財政状況及び健全化判断比率'!BS11)</f>
        <v>（一財）岡山市水産協会</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f t="shared" si="5"/>
        <v>6</v>
      </c>
      <c r="D39" s="620"/>
      <c r="E39" s="621" t="str">
        <f>IF('各会計、関係団体の財政状況及び健全化判断比率'!B12="","",'各会計、関係団体の財政状況及び健全化判断比率'!B12)</f>
        <v>岡山市母子父子寡婦福祉資金貸付事業費特別会計</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22</v>
      </c>
      <c r="BX39" s="620"/>
      <c r="BY39" s="621" t="str">
        <f>IF('各会計、関係団体の財政状況及び健全化判断比率'!B73="","",'各会計、関係団体の財政状況及び健全化判断比率'!B73)</f>
        <v>岡山県広域水道企業団</v>
      </c>
      <c r="BZ39" s="621"/>
      <c r="CA39" s="621"/>
      <c r="CB39" s="621"/>
      <c r="CC39" s="621"/>
      <c r="CD39" s="621"/>
      <c r="CE39" s="621"/>
      <c r="CF39" s="621"/>
      <c r="CG39" s="621"/>
      <c r="CH39" s="621"/>
      <c r="CI39" s="621"/>
      <c r="CJ39" s="621"/>
      <c r="CK39" s="621"/>
      <c r="CL39" s="621"/>
      <c r="CM39" s="621"/>
      <c r="CN39" s="214"/>
      <c r="CO39" s="620">
        <f t="shared" si="3"/>
        <v>32</v>
      </c>
      <c r="CP39" s="620"/>
      <c r="CQ39" s="621" t="str">
        <f>IF('各会計、関係団体の財政状況及び健全化判断比率'!BS12="","",'各会計、関係団体の財政状況及び健全化判断比率'!BS12)</f>
        <v>（公財）岡山市ふれあい公社</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f t="shared" si="5"/>
        <v>7</v>
      </c>
      <c r="D40" s="620"/>
      <c r="E40" s="621" t="str">
        <f>IF('各会計、関係団体の財政状況及び健全化判断比率'!B13="","",'各会計、関係団体の財政状況及び健全化判断比率'!B13)</f>
        <v>岡山市公債費特別会計</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23</v>
      </c>
      <c r="BX40" s="620"/>
      <c r="BY40" s="621" t="str">
        <f>IF('各会計、関係団体の財政状況及び健全化判断比率'!B74="","",'各会計、関係団体の財政状況及び健全化判断比率'!B74)</f>
        <v>岡山県南部水道企業団</v>
      </c>
      <c r="BZ40" s="621"/>
      <c r="CA40" s="621"/>
      <c r="CB40" s="621"/>
      <c r="CC40" s="621"/>
      <c r="CD40" s="621"/>
      <c r="CE40" s="621"/>
      <c r="CF40" s="621"/>
      <c r="CG40" s="621"/>
      <c r="CH40" s="621"/>
      <c r="CI40" s="621"/>
      <c r="CJ40" s="621"/>
      <c r="CK40" s="621"/>
      <c r="CL40" s="621"/>
      <c r="CM40" s="621"/>
      <c r="CN40" s="214"/>
      <c r="CO40" s="620">
        <f t="shared" si="3"/>
        <v>33</v>
      </c>
      <c r="CP40" s="620"/>
      <c r="CQ40" s="621" t="str">
        <f>IF('各会計、関係団体の財政状況及び健全化判断比率'!BS13="","",'各会計、関係団体の財政状況及び健全化判断比率'!BS13)</f>
        <v>（株）岡山コンベンションセンター</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f t="shared" si="5"/>
        <v>8</v>
      </c>
      <c r="D41" s="620"/>
      <c r="E41" s="621" t="str">
        <f>IF('各会計、関係団体の財政状況及び健全化判断比率'!B14="","",'各会計、関係団体の財政状況及び健全化判断比率'!B14)</f>
        <v>岡山市立総合医療センター病院事業債特別会計</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24</v>
      </c>
      <c r="BX41" s="620"/>
      <c r="BY41" s="621" t="str">
        <f>IF('各会計、関係団体の財政状況及び健全化判断比率'!B75="","",'各会計、関係団体の財政状況及び健全化判断比率'!B75)</f>
        <v>湛井十二箇郷組合</v>
      </c>
      <c r="BZ41" s="621"/>
      <c r="CA41" s="621"/>
      <c r="CB41" s="621"/>
      <c r="CC41" s="621"/>
      <c r="CD41" s="621"/>
      <c r="CE41" s="621"/>
      <c r="CF41" s="621"/>
      <c r="CG41" s="621"/>
      <c r="CH41" s="621"/>
      <c r="CI41" s="621"/>
      <c r="CJ41" s="621"/>
      <c r="CK41" s="621"/>
      <c r="CL41" s="621"/>
      <c r="CM41" s="621"/>
      <c r="CN41" s="214"/>
      <c r="CO41" s="620">
        <f t="shared" si="3"/>
        <v>34</v>
      </c>
      <c r="CP41" s="620"/>
      <c r="CQ41" s="621" t="str">
        <f>IF('各会計、関係団体の財政状況及び健全化判断比率'!BS14="","",'各会計、関係団体の財政状況及び健全化判断比率'!BS14)</f>
        <v>岡山市場冷蔵（株）</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25</v>
      </c>
      <c r="BX42" s="620"/>
      <c r="BY42" s="621" t="str">
        <f>IF('各会計、関係団体の財政状況及び健全化判断比率'!B76="","",'各会計、関係団体の財政状況及び健全化判断比率'!B76)</f>
        <v>大正池水利組合</v>
      </c>
      <c r="BZ42" s="621"/>
      <c r="CA42" s="621"/>
      <c r="CB42" s="621"/>
      <c r="CC42" s="621"/>
      <c r="CD42" s="621"/>
      <c r="CE42" s="621"/>
      <c r="CF42" s="621"/>
      <c r="CG42" s="621"/>
      <c r="CH42" s="621"/>
      <c r="CI42" s="621"/>
      <c r="CJ42" s="621"/>
      <c r="CK42" s="621"/>
      <c r="CL42" s="621"/>
      <c r="CM42" s="621"/>
      <c r="CN42" s="214"/>
      <c r="CO42" s="620">
        <f t="shared" si="3"/>
        <v>35</v>
      </c>
      <c r="CP42" s="620"/>
      <c r="CQ42" s="621" t="str">
        <f>IF('各会計、関係団体の財政状況及び健全化判断比率'!BS15="","",'各会計、関係団体の財政状況及び健全化判断比率'!BS15)</f>
        <v>岡山都市整備(株)</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26</v>
      </c>
      <c r="BX43" s="620"/>
      <c r="BY43" s="621" t="str">
        <f>IF('各会計、関係団体の財政状況及び健全化判断比率'!B77="","",'各会計、関係団体の財政状況及び健全化判断比率'!B77)</f>
        <v>田原用水組合</v>
      </c>
      <c r="BZ43" s="621"/>
      <c r="CA43" s="621"/>
      <c r="CB43" s="621"/>
      <c r="CC43" s="621"/>
      <c r="CD43" s="621"/>
      <c r="CE43" s="621"/>
      <c r="CF43" s="621"/>
      <c r="CG43" s="621"/>
      <c r="CH43" s="621"/>
      <c r="CI43" s="621"/>
      <c r="CJ43" s="621"/>
      <c r="CK43" s="621"/>
      <c r="CL43" s="621"/>
      <c r="CM43" s="621"/>
      <c r="CN43" s="214"/>
      <c r="CO43" s="620">
        <f t="shared" si="3"/>
        <v>36</v>
      </c>
      <c r="CP43" s="620"/>
      <c r="CQ43" s="621" t="str">
        <f>IF('各会計、関係団体の財政状況及び健全化判断比率'!BS16="","",'各会計、関係団体の財政状況及び健全化判断比率'!BS16)</f>
        <v>岡山港埠頭開発(株）</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198</v>
      </c>
      <c r="C46" s="186"/>
      <c r="D46" s="186"/>
      <c r="E46" s="186" t="s">
        <v>199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202</v>
      </c>
    </row>
    <row r="50" spans="5:5" x14ac:dyDescent="0.2">
      <c r="E50" s="188" t="s">
        <v>203</v>
      </c>
    </row>
    <row r="51" spans="5:5" x14ac:dyDescent="0.2">
      <c r="E51" s="188" t="s">
        <v>204</v>
      </c>
    </row>
    <row r="52" spans="5:5" x14ac:dyDescent="0.2">
      <c r="E52" s="188" t="s">
        <v>205</v>
      </c>
    </row>
    <row r="53" spans="5:5" x14ac:dyDescent="0.2"/>
    <row r="54" spans="5:5" x14ac:dyDescent="0.2"/>
    <row r="55" spans="5:5" x14ac:dyDescent="0.2"/>
    <row r="56" spans="5:5" x14ac:dyDescent="0.2"/>
  </sheetData>
  <sheetProtection algorithmName="SHA-512" hashValue="wFi4ty8u6lgiBAcXvmT+CnNCN0x3VWKDCYKD2SPVTaJ+dTlgcowYN2xoyk8Vy1aAvAiPEp8ehw1u/CjvcKTUlA==" saltValue="ng4DHoJGrbHN5tCjcUFt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581</v>
      </c>
      <c r="G33" s="29" t="s">
        <v>582</v>
      </c>
      <c r="H33" s="29" t="s">
        <v>583</v>
      </c>
      <c r="I33" s="29" t="s">
        <v>584</v>
      </c>
      <c r="J33" s="30" t="s">
        <v>585</v>
      </c>
      <c r="K33" s="22"/>
      <c r="L33" s="22"/>
      <c r="M33" s="22"/>
      <c r="N33" s="22"/>
      <c r="O33" s="22"/>
      <c r="P33" s="22"/>
    </row>
    <row r="34" spans="1:16" ht="39" customHeight="1" x14ac:dyDescent="0.2">
      <c r="A34" s="22"/>
      <c r="B34" s="31"/>
      <c r="C34" s="1214" t="s">
        <v>591</v>
      </c>
      <c r="D34" s="1214"/>
      <c r="E34" s="1215"/>
      <c r="F34" s="32">
        <v>5.24</v>
      </c>
      <c r="G34" s="33">
        <v>4.24</v>
      </c>
      <c r="H34" s="33">
        <v>5.05</v>
      </c>
      <c r="I34" s="33">
        <v>5.44</v>
      </c>
      <c r="J34" s="34">
        <v>6.25</v>
      </c>
      <c r="K34" s="22"/>
      <c r="L34" s="22"/>
      <c r="M34" s="22"/>
      <c r="N34" s="22"/>
      <c r="O34" s="22"/>
      <c r="P34" s="22"/>
    </row>
    <row r="35" spans="1:16" ht="39" customHeight="1" x14ac:dyDescent="0.2">
      <c r="A35" s="22"/>
      <c r="B35" s="35"/>
      <c r="C35" s="1208" t="s">
        <v>592</v>
      </c>
      <c r="D35" s="1209"/>
      <c r="E35" s="1210"/>
      <c r="F35" s="36">
        <v>6.65</v>
      </c>
      <c r="G35" s="37">
        <v>5.49</v>
      </c>
      <c r="H35" s="37">
        <v>5.62</v>
      </c>
      <c r="I35" s="37">
        <v>5.4</v>
      </c>
      <c r="J35" s="38">
        <v>4.91</v>
      </c>
      <c r="K35" s="22"/>
      <c r="L35" s="22"/>
      <c r="M35" s="22"/>
      <c r="N35" s="22"/>
      <c r="O35" s="22"/>
      <c r="P35" s="22"/>
    </row>
    <row r="36" spans="1:16" ht="39" customHeight="1" x14ac:dyDescent="0.2">
      <c r="A36" s="22"/>
      <c r="B36" s="35"/>
      <c r="C36" s="1208" t="s">
        <v>593</v>
      </c>
      <c r="D36" s="1209"/>
      <c r="E36" s="1210"/>
      <c r="F36" s="36">
        <v>1.6</v>
      </c>
      <c r="G36" s="37">
        <v>1.41</v>
      </c>
      <c r="H36" s="37">
        <v>1.44</v>
      </c>
      <c r="I36" s="37">
        <v>1.49</v>
      </c>
      <c r="J36" s="38">
        <v>1.52</v>
      </c>
      <c r="K36" s="22"/>
      <c r="L36" s="22"/>
      <c r="M36" s="22"/>
      <c r="N36" s="22"/>
      <c r="O36" s="22"/>
      <c r="P36" s="22"/>
    </row>
    <row r="37" spans="1:16" ht="39" customHeight="1" x14ac:dyDescent="0.2">
      <c r="A37" s="22"/>
      <c r="B37" s="35"/>
      <c r="C37" s="1208" t="s">
        <v>594</v>
      </c>
      <c r="D37" s="1209"/>
      <c r="E37" s="1210"/>
      <c r="F37" s="36">
        <v>0.52</v>
      </c>
      <c r="G37" s="37">
        <v>0.49</v>
      </c>
      <c r="H37" s="37">
        <v>0.28000000000000003</v>
      </c>
      <c r="I37" s="37">
        <v>0.28000000000000003</v>
      </c>
      <c r="J37" s="38">
        <v>0.59</v>
      </c>
      <c r="K37" s="22"/>
      <c r="L37" s="22"/>
      <c r="M37" s="22"/>
      <c r="N37" s="22"/>
      <c r="O37" s="22"/>
      <c r="P37" s="22"/>
    </row>
    <row r="38" spans="1:16" ht="39" customHeight="1" x14ac:dyDescent="0.2">
      <c r="A38" s="22"/>
      <c r="B38" s="35"/>
      <c r="C38" s="1208" t="s">
        <v>595</v>
      </c>
      <c r="D38" s="1209"/>
      <c r="E38" s="1210"/>
      <c r="F38" s="36">
        <v>0.52</v>
      </c>
      <c r="G38" s="37">
        <v>0.47</v>
      </c>
      <c r="H38" s="37">
        <v>0.49</v>
      </c>
      <c r="I38" s="37">
        <v>0.56999999999999995</v>
      </c>
      <c r="J38" s="38">
        <v>0.54</v>
      </c>
      <c r="K38" s="22"/>
      <c r="L38" s="22"/>
      <c r="M38" s="22"/>
      <c r="N38" s="22"/>
      <c r="O38" s="22"/>
      <c r="P38" s="22"/>
    </row>
    <row r="39" spans="1:16" ht="39" customHeight="1" x14ac:dyDescent="0.2">
      <c r="A39" s="22"/>
      <c r="B39" s="35"/>
      <c r="C39" s="1208" t="s">
        <v>596</v>
      </c>
      <c r="D39" s="1209"/>
      <c r="E39" s="1210"/>
      <c r="F39" s="36">
        <v>1.28</v>
      </c>
      <c r="G39" s="37">
        <v>0.51</v>
      </c>
      <c r="H39" s="37">
        <v>0.31</v>
      </c>
      <c r="I39" s="37">
        <v>0.13</v>
      </c>
      <c r="J39" s="38">
        <v>0.42</v>
      </c>
      <c r="K39" s="22"/>
      <c r="L39" s="22"/>
      <c r="M39" s="22"/>
      <c r="N39" s="22"/>
      <c r="O39" s="22"/>
      <c r="P39" s="22"/>
    </row>
    <row r="40" spans="1:16" ht="39" customHeight="1" x14ac:dyDescent="0.2">
      <c r="A40" s="22"/>
      <c r="B40" s="35"/>
      <c r="C40" s="1208" t="s">
        <v>597</v>
      </c>
      <c r="D40" s="1209"/>
      <c r="E40" s="1210"/>
      <c r="F40" s="36">
        <v>0.22</v>
      </c>
      <c r="G40" s="37">
        <v>0.1</v>
      </c>
      <c r="H40" s="37">
        <v>0.1</v>
      </c>
      <c r="I40" s="37">
        <v>0.09</v>
      </c>
      <c r="J40" s="38">
        <v>0.09</v>
      </c>
      <c r="K40" s="22"/>
      <c r="L40" s="22"/>
      <c r="M40" s="22"/>
      <c r="N40" s="22"/>
      <c r="O40" s="22"/>
      <c r="P40" s="22"/>
    </row>
    <row r="41" spans="1:16" ht="39" customHeight="1" x14ac:dyDescent="0.2">
      <c r="A41" s="22"/>
      <c r="B41" s="35"/>
      <c r="C41" s="1208" t="s">
        <v>598</v>
      </c>
      <c r="D41" s="1209"/>
      <c r="E41" s="1210"/>
      <c r="F41" s="36">
        <v>0</v>
      </c>
      <c r="G41" s="37">
        <v>0</v>
      </c>
      <c r="H41" s="37">
        <v>0</v>
      </c>
      <c r="I41" s="37">
        <v>0</v>
      </c>
      <c r="J41" s="38">
        <v>0</v>
      </c>
      <c r="K41" s="22"/>
      <c r="L41" s="22"/>
      <c r="M41" s="22"/>
      <c r="N41" s="22"/>
      <c r="O41" s="22"/>
      <c r="P41" s="22"/>
    </row>
    <row r="42" spans="1:16" ht="39" customHeight="1" x14ac:dyDescent="0.2">
      <c r="A42" s="22"/>
      <c r="B42" s="39"/>
      <c r="C42" s="1208" t="s">
        <v>599</v>
      </c>
      <c r="D42" s="1209"/>
      <c r="E42" s="1210"/>
      <c r="F42" s="36" t="s">
        <v>600</v>
      </c>
      <c r="G42" s="37" t="s">
        <v>540</v>
      </c>
      <c r="H42" s="37" t="s">
        <v>540</v>
      </c>
      <c r="I42" s="37" t="s">
        <v>540</v>
      </c>
      <c r="J42" s="38" t="s">
        <v>540</v>
      </c>
      <c r="K42" s="22"/>
      <c r="L42" s="22"/>
      <c r="M42" s="22"/>
      <c r="N42" s="22"/>
      <c r="O42" s="22"/>
      <c r="P42" s="22"/>
    </row>
    <row r="43" spans="1:16" ht="39" customHeight="1" thickBot="1" x14ac:dyDescent="0.25">
      <c r="A43" s="22"/>
      <c r="B43" s="40"/>
      <c r="C43" s="1211" t="s">
        <v>601</v>
      </c>
      <c r="D43" s="1212"/>
      <c r="E43" s="1213"/>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umu94Xs6hCqFFfrAmokCwFFgbZu0Jc8hmK9s3oOwd0YeItkuVU1WbrNq2vY8GfgNLJ/B36eLja2HvoeMK9TnZA==" saltValue="9EeVXuP8WxwG53aObAmJ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581</v>
      </c>
      <c r="L44" s="56" t="s">
        <v>582</v>
      </c>
      <c r="M44" s="56" t="s">
        <v>583</v>
      </c>
      <c r="N44" s="56" t="s">
        <v>584</v>
      </c>
      <c r="O44" s="57" t="s">
        <v>585</v>
      </c>
      <c r="P44" s="48"/>
      <c r="Q44" s="48"/>
      <c r="R44" s="48"/>
      <c r="S44" s="48"/>
      <c r="T44" s="48"/>
      <c r="U44" s="48"/>
    </row>
    <row r="45" spans="1:21" ht="30.75" customHeight="1" x14ac:dyDescent="0.2">
      <c r="A45" s="48"/>
      <c r="B45" s="1216" t="s">
        <v>11</v>
      </c>
      <c r="C45" s="1217"/>
      <c r="D45" s="58"/>
      <c r="E45" s="1222" t="s">
        <v>12</v>
      </c>
      <c r="F45" s="1222"/>
      <c r="G45" s="1222"/>
      <c r="H45" s="1222"/>
      <c r="I45" s="1222"/>
      <c r="J45" s="1223"/>
      <c r="K45" s="59">
        <v>28575</v>
      </c>
      <c r="L45" s="60">
        <v>28436</v>
      </c>
      <c r="M45" s="60">
        <v>29196</v>
      </c>
      <c r="N45" s="60">
        <v>29175</v>
      </c>
      <c r="O45" s="61">
        <v>29067</v>
      </c>
      <c r="P45" s="48"/>
      <c r="Q45" s="48"/>
      <c r="R45" s="48"/>
      <c r="S45" s="48"/>
      <c r="T45" s="48"/>
      <c r="U45" s="48"/>
    </row>
    <row r="46" spans="1:21" ht="30.75" customHeight="1" x14ac:dyDescent="0.2">
      <c r="A46" s="48"/>
      <c r="B46" s="1218"/>
      <c r="C46" s="1219"/>
      <c r="D46" s="62"/>
      <c r="E46" s="1224" t="s">
        <v>13</v>
      </c>
      <c r="F46" s="1224"/>
      <c r="G46" s="1224"/>
      <c r="H46" s="1224"/>
      <c r="I46" s="1224"/>
      <c r="J46" s="1225"/>
      <c r="K46" s="63" t="s">
        <v>540</v>
      </c>
      <c r="L46" s="64" t="s">
        <v>540</v>
      </c>
      <c r="M46" s="64" t="s">
        <v>540</v>
      </c>
      <c r="N46" s="64" t="s">
        <v>540</v>
      </c>
      <c r="O46" s="65" t="s">
        <v>540</v>
      </c>
      <c r="P46" s="48"/>
      <c r="Q46" s="48"/>
      <c r="R46" s="48"/>
      <c r="S46" s="48"/>
      <c r="T46" s="48"/>
      <c r="U46" s="48"/>
    </row>
    <row r="47" spans="1:21" ht="30.75" customHeight="1" x14ac:dyDescent="0.2">
      <c r="A47" s="48"/>
      <c r="B47" s="1218"/>
      <c r="C47" s="1219"/>
      <c r="D47" s="62"/>
      <c r="E47" s="1224" t="s">
        <v>14</v>
      </c>
      <c r="F47" s="1224"/>
      <c r="G47" s="1224"/>
      <c r="H47" s="1224"/>
      <c r="I47" s="1224"/>
      <c r="J47" s="1225"/>
      <c r="K47" s="63">
        <v>2030</v>
      </c>
      <c r="L47" s="64">
        <v>2363</v>
      </c>
      <c r="M47" s="64">
        <v>2697</v>
      </c>
      <c r="N47" s="64">
        <v>3030</v>
      </c>
      <c r="O47" s="65">
        <v>3175</v>
      </c>
      <c r="P47" s="48"/>
      <c r="Q47" s="48"/>
      <c r="R47" s="48"/>
      <c r="S47" s="48"/>
      <c r="T47" s="48"/>
      <c r="U47" s="48"/>
    </row>
    <row r="48" spans="1:21" ht="30.75" customHeight="1" x14ac:dyDescent="0.2">
      <c r="A48" s="48"/>
      <c r="B48" s="1218"/>
      <c r="C48" s="1219"/>
      <c r="D48" s="62"/>
      <c r="E48" s="1224" t="s">
        <v>15</v>
      </c>
      <c r="F48" s="1224"/>
      <c r="G48" s="1224"/>
      <c r="H48" s="1224"/>
      <c r="I48" s="1224"/>
      <c r="J48" s="1225"/>
      <c r="K48" s="63">
        <v>7000</v>
      </c>
      <c r="L48" s="64">
        <v>6564</v>
      </c>
      <c r="M48" s="64">
        <v>6335</v>
      </c>
      <c r="N48" s="64">
        <v>6001</v>
      </c>
      <c r="O48" s="65">
        <v>6214</v>
      </c>
      <c r="P48" s="48"/>
      <c r="Q48" s="48"/>
      <c r="R48" s="48"/>
      <c r="S48" s="48"/>
      <c r="T48" s="48"/>
      <c r="U48" s="48"/>
    </row>
    <row r="49" spans="1:21" ht="30.75" customHeight="1" x14ac:dyDescent="0.2">
      <c r="A49" s="48"/>
      <c r="B49" s="1218"/>
      <c r="C49" s="1219"/>
      <c r="D49" s="62"/>
      <c r="E49" s="1224" t="s">
        <v>16</v>
      </c>
      <c r="F49" s="1224"/>
      <c r="G49" s="1224"/>
      <c r="H49" s="1224"/>
      <c r="I49" s="1224"/>
      <c r="J49" s="1225"/>
      <c r="K49" s="63">
        <v>148</v>
      </c>
      <c r="L49" s="64">
        <v>145</v>
      </c>
      <c r="M49" s="64">
        <v>119</v>
      </c>
      <c r="N49" s="64">
        <v>27</v>
      </c>
      <c r="O49" s="65">
        <v>25</v>
      </c>
      <c r="P49" s="48"/>
      <c r="Q49" s="48"/>
      <c r="R49" s="48"/>
      <c r="S49" s="48"/>
      <c r="T49" s="48"/>
      <c r="U49" s="48"/>
    </row>
    <row r="50" spans="1:21" ht="30.75" customHeight="1" x14ac:dyDescent="0.2">
      <c r="A50" s="48"/>
      <c r="B50" s="1218"/>
      <c r="C50" s="1219"/>
      <c r="D50" s="62"/>
      <c r="E50" s="1224" t="s">
        <v>17</v>
      </c>
      <c r="F50" s="1224"/>
      <c r="G50" s="1224"/>
      <c r="H50" s="1224"/>
      <c r="I50" s="1224"/>
      <c r="J50" s="1225"/>
      <c r="K50" s="63">
        <v>3328</v>
      </c>
      <c r="L50" s="64">
        <v>3199</v>
      </c>
      <c r="M50" s="64">
        <v>3079</v>
      </c>
      <c r="N50" s="64">
        <v>1261</v>
      </c>
      <c r="O50" s="65">
        <v>1153</v>
      </c>
      <c r="P50" s="48"/>
      <c r="Q50" s="48"/>
      <c r="R50" s="48"/>
      <c r="S50" s="48"/>
      <c r="T50" s="48"/>
      <c r="U50" s="48"/>
    </row>
    <row r="51" spans="1:21" ht="30.75" customHeight="1" x14ac:dyDescent="0.2">
      <c r="A51" s="48"/>
      <c r="B51" s="1220"/>
      <c r="C51" s="1221"/>
      <c r="D51" s="66"/>
      <c r="E51" s="1224" t="s">
        <v>18</v>
      </c>
      <c r="F51" s="1224"/>
      <c r="G51" s="1224"/>
      <c r="H51" s="1224"/>
      <c r="I51" s="1224"/>
      <c r="J51" s="1225"/>
      <c r="K51" s="63">
        <v>0</v>
      </c>
      <c r="L51" s="64">
        <v>0</v>
      </c>
      <c r="M51" s="64" t="s">
        <v>540</v>
      </c>
      <c r="N51" s="64" t="s">
        <v>540</v>
      </c>
      <c r="O51" s="65">
        <v>0</v>
      </c>
      <c r="P51" s="48"/>
      <c r="Q51" s="48"/>
      <c r="R51" s="48"/>
      <c r="S51" s="48"/>
      <c r="T51" s="48"/>
      <c r="U51" s="48"/>
    </row>
    <row r="52" spans="1:21" ht="30.75" customHeight="1" x14ac:dyDescent="0.2">
      <c r="A52" s="48"/>
      <c r="B52" s="1226" t="s">
        <v>19</v>
      </c>
      <c r="C52" s="1227"/>
      <c r="D52" s="66"/>
      <c r="E52" s="1224" t="s">
        <v>20</v>
      </c>
      <c r="F52" s="1224"/>
      <c r="G52" s="1224"/>
      <c r="H52" s="1224"/>
      <c r="I52" s="1224"/>
      <c r="J52" s="1225"/>
      <c r="K52" s="63">
        <v>30956</v>
      </c>
      <c r="L52" s="64">
        <v>31016</v>
      </c>
      <c r="M52" s="64">
        <v>30972</v>
      </c>
      <c r="N52" s="64">
        <v>30697</v>
      </c>
      <c r="O52" s="65">
        <v>30515</v>
      </c>
      <c r="P52" s="48"/>
      <c r="Q52" s="48"/>
      <c r="R52" s="48"/>
      <c r="S52" s="48"/>
      <c r="T52" s="48"/>
      <c r="U52" s="48"/>
    </row>
    <row r="53" spans="1:21" ht="30.75" customHeight="1" thickBot="1" x14ac:dyDescent="0.25">
      <c r="A53" s="48"/>
      <c r="B53" s="1228" t="s">
        <v>21</v>
      </c>
      <c r="C53" s="1229"/>
      <c r="D53" s="67"/>
      <c r="E53" s="1230" t="s">
        <v>22</v>
      </c>
      <c r="F53" s="1230"/>
      <c r="G53" s="1230"/>
      <c r="H53" s="1230"/>
      <c r="I53" s="1230"/>
      <c r="J53" s="1231"/>
      <c r="K53" s="68">
        <v>10125</v>
      </c>
      <c r="L53" s="69">
        <v>9691</v>
      </c>
      <c r="M53" s="69">
        <v>10454</v>
      </c>
      <c r="N53" s="69">
        <v>8797</v>
      </c>
      <c r="O53" s="70">
        <v>9119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602</v>
      </c>
      <c r="P55" s="48"/>
      <c r="Q55" s="48"/>
      <c r="R55" s="48"/>
      <c r="S55" s="48"/>
      <c r="T55" s="48"/>
      <c r="U55" s="48"/>
    </row>
    <row r="56" spans="1:21" ht="31.5" customHeight="1" thickBot="1" x14ac:dyDescent="0.3">
      <c r="A56" s="48"/>
      <c r="B56" s="76"/>
      <c r="C56" s="77"/>
      <c r="D56" s="77"/>
      <c r="E56" s="78"/>
      <c r="F56" s="78"/>
      <c r="G56" s="78"/>
      <c r="H56" s="78"/>
      <c r="I56" s="78"/>
      <c r="J56" s="79" t="s">
        <v>2</v>
      </c>
      <c r="K56" s="80" t="s">
        <v>603</v>
      </c>
      <c r="L56" s="81" t="s">
        <v>604</v>
      </c>
      <c r="M56" s="81" t="s">
        <v>605</v>
      </c>
      <c r="N56" s="81" t="s">
        <v>606</v>
      </c>
      <c r="O56" s="82" t="s">
        <v>607</v>
      </c>
      <c r="P56" s="48"/>
      <c r="Q56" s="48"/>
      <c r="R56" s="48"/>
      <c r="S56" s="48"/>
      <c r="T56" s="48"/>
      <c r="U56" s="48"/>
    </row>
    <row r="57" spans="1:21" ht="31.5" customHeight="1" x14ac:dyDescent="0.2">
      <c r="B57" s="1232" t="s">
        <v>25</v>
      </c>
      <c r="C57" s="1233"/>
      <c r="D57" s="1236" t="s">
        <v>26</v>
      </c>
      <c r="E57" s="1237"/>
      <c r="F57" s="1237"/>
      <c r="G57" s="1237"/>
      <c r="H57" s="1237"/>
      <c r="I57" s="1237"/>
      <c r="J57" s="1238"/>
      <c r="K57" s="83">
        <v>8007</v>
      </c>
      <c r="L57" s="84">
        <v>11052</v>
      </c>
      <c r="M57" s="84">
        <v>14597</v>
      </c>
      <c r="N57" s="84">
        <v>18642</v>
      </c>
      <c r="O57" s="85">
        <v>20367</v>
      </c>
    </row>
    <row r="58" spans="1:21" ht="31.5" customHeight="1" thickBot="1" x14ac:dyDescent="0.25">
      <c r="B58" s="1234"/>
      <c r="C58" s="1235"/>
      <c r="D58" s="1239" t="s">
        <v>27</v>
      </c>
      <c r="E58" s="1240"/>
      <c r="F58" s="1240"/>
      <c r="G58" s="1240"/>
      <c r="H58" s="1240"/>
      <c r="I58" s="1240"/>
      <c r="J58" s="1241"/>
      <c r="K58" s="86">
        <v>5338</v>
      </c>
      <c r="L58" s="87">
        <v>7368</v>
      </c>
      <c r="M58" s="87">
        <v>9732</v>
      </c>
      <c r="N58" s="87">
        <v>12428</v>
      </c>
      <c r="O58" s="88">
        <v>13578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BR2Go4kqFW2pDhAOa27ckanUWYN++/LdyA7Rns5BkD+RYKI6bveZ1BnpPhfRW1ZUsdSKmx1KZLJrlDQyk7ZQ==" saltValue="tvum9PN49GyO2QCXmxDm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581</v>
      </c>
      <c r="J40" s="100" t="s">
        <v>582</v>
      </c>
      <c r="K40" s="100" t="s">
        <v>583</v>
      </c>
      <c r="L40" s="100" t="s">
        <v>584</v>
      </c>
      <c r="M40" s="101" t="s">
        <v>585</v>
      </c>
    </row>
    <row r="41" spans="2:13" ht="27.75" customHeight="1" x14ac:dyDescent="0.2">
      <c r="B41" s="1242" t="s">
        <v>30</v>
      </c>
      <c r="C41" s="1243"/>
      <c r="D41" s="102"/>
      <c r="E41" s="1248" t="s">
        <v>31</v>
      </c>
      <c r="F41" s="1248"/>
      <c r="G41" s="1248"/>
      <c r="H41" s="1249"/>
      <c r="I41" s="103">
        <v>327125</v>
      </c>
      <c r="J41" s="104">
        <v>340138</v>
      </c>
      <c r="K41" s="104">
        <v>352156</v>
      </c>
      <c r="L41" s="104">
        <v>352657</v>
      </c>
      <c r="M41" s="105">
        <v>363236</v>
      </c>
    </row>
    <row r="42" spans="2:13" ht="27.75" customHeight="1" x14ac:dyDescent="0.2">
      <c r="B42" s="1244"/>
      <c r="C42" s="1245"/>
      <c r="D42" s="106"/>
      <c r="E42" s="1250" t="s">
        <v>32</v>
      </c>
      <c r="F42" s="1250"/>
      <c r="G42" s="1250"/>
      <c r="H42" s="1251"/>
      <c r="I42" s="107">
        <v>24746</v>
      </c>
      <c r="J42" s="108">
        <v>19697</v>
      </c>
      <c r="K42" s="108">
        <v>16415</v>
      </c>
      <c r="L42" s="108">
        <v>14919</v>
      </c>
      <c r="M42" s="109">
        <v>14750</v>
      </c>
    </row>
    <row r="43" spans="2:13" ht="27.75" customHeight="1" x14ac:dyDescent="0.2">
      <c r="B43" s="1244"/>
      <c r="C43" s="1245"/>
      <c r="D43" s="106"/>
      <c r="E43" s="1250" t="s">
        <v>33</v>
      </c>
      <c r="F43" s="1250"/>
      <c r="G43" s="1250"/>
      <c r="H43" s="1251"/>
      <c r="I43" s="107">
        <v>110078</v>
      </c>
      <c r="J43" s="108">
        <v>106310</v>
      </c>
      <c r="K43" s="108">
        <v>101405</v>
      </c>
      <c r="L43" s="108">
        <v>95474</v>
      </c>
      <c r="M43" s="109">
        <v>92894</v>
      </c>
    </row>
    <row r="44" spans="2:13" ht="27.75" customHeight="1" x14ac:dyDescent="0.2">
      <c r="B44" s="1244"/>
      <c r="C44" s="1245"/>
      <c r="D44" s="106"/>
      <c r="E44" s="1250" t="s">
        <v>34</v>
      </c>
      <c r="F44" s="1250"/>
      <c r="G44" s="1250"/>
      <c r="H44" s="1251"/>
      <c r="I44" s="107">
        <v>461</v>
      </c>
      <c r="J44" s="108">
        <v>338</v>
      </c>
      <c r="K44" s="108">
        <v>151</v>
      </c>
      <c r="L44" s="108">
        <v>149</v>
      </c>
      <c r="M44" s="109">
        <v>127</v>
      </c>
    </row>
    <row r="45" spans="2:13" ht="27.75" customHeight="1" x14ac:dyDescent="0.2">
      <c r="B45" s="1244"/>
      <c r="C45" s="1245"/>
      <c r="D45" s="106"/>
      <c r="E45" s="1250" t="s">
        <v>35</v>
      </c>
      <c r="F45" s="1250"/>
      <c r="G45" s="1250"/>
      <c r="H45" s="1251"/>
      <c r="I45" s="107">
        <v>37447</v>
      </c>
      <c r="J45" s="108">
        <v>62247</v>
      </c>
      <c r="K45" s="108">
        <v>58417</v>
      </c>
      <c r="L45" s="108">
        <v>57569</v>
      </c>
      <c r="M45" s="109">
        <v>56832</v>
      </c>
    </row>
    <row r="46" spans="2:13" ht="27.75" customHeight="1" x14ac:dyDescent="0.2">
      <c r="B46" s="1244"/>
      <c r="C46" s="1245"/>
      <c r="D46" s="110"/>
      <c r="E46" s="1250" t="s">
        <v>36</v>
      </c>
      <c r="F46" s="1250"/>
      <c r="G46" s="1250"/>
      <c r="H46" s="1251"/>
      <c r="I46" s="107">
        <v>1026</v>
      </c>
      <c r="J46" s="108">
        <v>1226</v>
      </c>
      <c r="K46" s="108">
        <v>1433</v>
      </c>
      <c r="L46" s="108">
        <v>1467</v>
      </c>
      <c r="M46" s="109">
        <v>356</v>
      </c>
    </row>
    <row r="47" spans="2:13" ht="27.75" customHeight="1" x14ac:dyDescent="0.2">
      <c r="B47" s="1244"/>
      <c r="C47" s="1245"/>
      <c r="D47" s="111"/>
      <c r="E47" s="1252" t="s">
        <v>37</v>
      </c>
      <c r="F47" s="1253"/>
      <c r="G47" s="1253"/>
      <c r="H47" s="1254"/>
      <c r="I47" s="107" t="s">
        <v>540</v>
      </c>
      <c r="J47" s="108" t="s">
        <v>540</v>
      </c>
      <c r="K47" s="108" t="s">
        <v>540</v>
      </c>
      <c r="L47" s="108" t="s">
        <v>540</v>
      </c>
      <c r="M47" s="109" t="s">
        <v>540</v>
      </c>
    </row>
    <row r="48" spans="2:13" ht="27.75" customHeight="1" x14ac:dyDescent="0.2">
      <c r="B48" s="1244"/>
      <c r="C48" s="1245"/>
      <c r="D48" s="106"/>
      <c r="E48" s="1250" t="s">
        <v>38</v>
      </c>
      <c r="F48" s="1250"/>
      <c r="G48" s="1250"/>
      <c r="H48" s="1251"/>
      <c r="I48" s="107" t="s">
        <v>540</v>
      </c>
      <c r="J48" s="108" t="s">
        <v>540</v>
      </c>
      <c r="K48" s="108" t="s">
        <v>540</v>
      </c>
      <c r="L48" s="108" t="s">
        <v>540</v>
      </c>
      <c r="M48" s="109" t="s">
        <v>540</v>
      </c>
    </row>
    <row r="49" spans="2:13" ht="27.75" customHeight="1" x14ac:dyDescent="0.2">
      <c r="B49" s="1246"/>
      <c r="C49" s="1247"/>
      <c r="D49" s="106"/>
      <c r="E49" s="1250" t="s">
        <v>39</v>
      </c>
      <c r="F49" s="1250"/>
      <c r="G49" s="1250"/>
      <c r="H49" s="1251"/>
      <c r="I49" s="107" t="s">
        <v>540</v>
      </c>
      <c r="J49" s="108" t="s">
        <v>540</v>
      </c>
      <c r="K49" s="108" t="s">
        <v>540</v>
      </c>
      <c r="L49" s="108" t="s">
        <v>540</v>
      </c>
      <c r="M49" s="109" t="s">
        <v>540</v>
      </c>
    </row>
    <row r="50" spans="2:13" ht="27.75" customHeight="1" x14ac:dyDescent="0.2">
      <c r="B50" s="1255" t="s">
        <v>40</v>
      </c>
      <c r="C50" s="1256"/>
      <c r="D50" s="112"/>
      <c r="E50" s="1250" t="s">
        <v>41</v>
      </c>
      <c r="F50" s="1250"/>
      <c r="G50" s="1250"/>
      <c r="H50" s="1251"/>
      <c r="I50" s="107">
        <v>59685</v>
      </c>
      <c r="J50" s="108">
        <v>70132</v>
      </c>
      <c r="K50" s="108">
        <v>76383</v>
      </c>
      <c r="L50" s="108">
        <v>79920</v>
      </c>
      <c r="M50" s="109">
        <v>82649</v>
      </c>
    </row>
    <row r="51" spans="2:13" ht="27.75" customHeight="1" x14ac:dyDescent="0.2">
      <c r="B51" s="1244"/>
      <c r="C51" s="1245"/>
      <c r="D51" s="106"/>
      <c r="E51" s="1250" t="s">
        <v>42</v>
      </c>
      <c r="F51" s="1250"/>
      <c r="G51" s="1250"/>
      <c r="H51" s="1251"/>
      <c r="I51" s="107">
        <v>71399</v>
      </c>
      <c r="J51" s="108">
        <v>70596</v>
      </c>
      <c r="K51" s="108">
        <v>67968</v>
      </c>
      <c r="L51" s="108">
        <v>66858</v>
      </c>
      <c r="M51" s="109">
        <v>66437</v>
      </c>
    </row>
    <row r="52" spans="2:13" ht="27.75" customHeight="1" x14ac:dyDescent="0.2">
      <c r="B52" s="1246"/>
      <c r="C52" s="1247"/>
      <c r="D52" s="106"/>
      <c r="E52" s="1250" t="s">
        <v>43</v>
      </c>
      <c r="F52" s="1250"/>
      <c r="G52" s="1250"/>
      <c r="H52" s="1251"/>
      <c r="I52" s="107">
        <v>350565</v>
      </c>
      <c r="J52" s="108">
        <v>358292</v>
      </c>
      <c r="K52" s="108">
        <v>369716</v>
      </c>
      <c r="L52" s="108">
        <v>376864</v>
      </c>
      <c r="M52" s="109">
        <v>387164</v>
      </c>
    </row>
    <row r="53" spans="2:13" ht="27.75" customHeight="1" thickBot="1" x14ac:dyDescent="0.25">
      <c r="B53" s="1257" t="s">
        <v>44</v>
      </c>
      <c r="C53" s="1258"/>
      <c r="D53" s="113"/>
      <c r="E53" s="1259" t="s">
        <v>45</v>
      </c>
      <c r="F53" s="1259"/>
      <c r="G53" s="1259"/>
      <c r="H53" s="1260"/>
      <c r="I53" s="114">
        <v>19233</v>
      </c>
      <c r="J53" s="115">
        <v>30937</v>
      </c>
      <c r="K53" s="115">
        <v>15910</v>
      </c>
      <c r="L53" s="115">
        <v>-1407</v>
      </c>
      <c r="M53" s="116">
        <v>-8056</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h7B2mpxjkx0RD1P44eMckylMEHy5frqCsImDw9P25juGOEyPeoyi97u7ogqz2M+JuynpRhAJ4b6kPdpFadLCZA==" saltValue="/gLBegbje0qa63wEoN5F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583</v>
      </c>
      <c r="G54" s="125" t="s">
        <v>584</v>
      </c>
      <c r="H54" s="126" t="s">
        <v>585</v>
      </c>
    </row>
    <row r="55" spans="2:8" ht="52.5" customHeight="1" x14ac:dyDescent="0.2">
      <c r="B55" s="127"/>
      <c r="C55" s="1269" t="s">
        <v>48</v>
      </c>
      <c r="D55" s="1269"/>
      <c r="E55" s="1270"/>
      <c r="F55" s="128">
        <v>20050</v>
      </c>
      <c r="G55" s="128">
        <v>19404</v>
      </c>
      <c r="H55" s="129">
        <v>19808</v>
      </c>
    </row>
    <row r="56" spans="2:8" ht="52.5" customHeight="1" x14ac:dyDescent="0.2">
      <c r="B56" s="130"/>
      <c r="C56" s="1271" t="s">
        <v>49</v>
      </c>
      <c r="D56" s="1271"/>
      <c r="E56" s="1272"/>
      <c r="F56" s="131">
        <v>1412</v>
      </c>
      <c r="G56" s="131">
        <v>1427</v>
      </c>
      <c r="H56" s="132">
        <v>1446</v>
      </c>
    </row>
    <row r="57" spans="2:8" ht="53.25" customHeight="1" x14ac:dyDescent="0.2">
      <c r="B57" s="130"/>
      <c r="C57" s="1273" t="s">
        <v>50</v>
      </c>
      <c r="D57" s="1273"/>
      <c r="E57" s="1274"/>
      <c r="F57" s="133">
        <v>30152</v>
      </c>
      <c r="G57" s="133">
        <v>33667</v>
      </c>
      <c r="H57" s="134">
        <v>34134</v>
      </c>
    </row>
    <row r="58" spans="2:8" ht="45.75" customHeight="1" x14ac:dyDescent="0.2">
      <c r="B58" s="135"/>
      <c r="C58" s="1261" t="s">
        <v>639</v>
      </c>
      <c r="D58" s="1262"/>
      <c r="E58" s="1263"/>
      <c r="F58" s="136">
        <v>16142</v>
      </c>
      <c r="G58" s="136">
        <v>16743</v>
      </c>
      <c r="H58" s="137">
        <v>16748</v>
      </c>
    </row>
    <row r="59" spans="2:8" ht="45.75" customHeight="1" x14ac:dyDescent="0.2">
      <c r="B59" s="135"/>
      <c r="C59" s="1261" t="s">
        <v>640</v>
      </c>
      <c r="D59" s="1262"/>
      <c r="E59" s="1263"/>
      <c r="F59" s="136">
        <v>8004</v>
      </c>
      <c r="G59" s="136">
        <v>9007</v>
      </c>
      <c r="H59" s="137">
        <v>9007</v>
      </c>
    </row>
    <row r="60" spans="2:8" ht="45.75" customHeight="1" x14ac:dyDescent="0.2">
      <c r="B60" s="135"/>
      <c r="C60" s="1261" t="s">
        <v>641</v>
      </c>
      <c r="D60" s="1262"/>
      <c r="E60" s="1263"/>
      <c r="F60" s="136">
        <v>3558</v>
      </c>
      <c r="G60" s="136">
        <v>3494</v>
      </c>
      <c r="H60" s="137">
        <v>3365</v>
      </c>
    </row>
    <row r="61" spans="2:8" ht="45.75" customHeight="1" x14ac:dyDescent="0.2">
      <c r="B61" s="135"/>
      <c r="C61" s="1261" t="s">
        <v>642</v>
      </c>
      <c r="D61" s="1262"/>
      <c r="E61" s="1263"/>
      <c r="F61" s="136">
        <v>921</v>
      </c>
      <c r="G61" s="136">
        <v>1481</v>
      </c>
      <c r="H61" s="137">
        <v>1934</v>
      </c>
    </row>
    <row r="62" spans="2:8" ht="45.75" customHeight="1" thickBot="1" x14ac:dyDescent="0.25">
      <c r="B62" s="138"/>
      <c r="C62" s="1264" t="s">
        <v>643</v>
      </c>
      <c r="D62" s="1265"/>
      <c r="E62" s="1266"/>
      <c r="F62" s="139">
        <v>112</v>
      </c>
      <c r="G62" s="139">
        <v>1092</v>
      </c>
      <c r="H62" s="140">
        <v>1284</v>
      </c>
    </row>
    <row r="63" spans="2:8" ht="52.5" customHeight="1" thickBot="1" x14ac:dyDescent="0.25">
      <c r="B63" s="141"/>
      <c r="C63" s="1267" t="s">
        <v>51</v>
      </c>
      <c r="D63" s="1267"/>
      <c r="E63" s="1268"/>
      <c r="F63" s="142">
        <v>51614</v>
      </c>
      <c r="G63" s="142">
        <v>54498</v>
      </c>
      <c r="H63" s="143">
        <v>55388</v>
      </c>
    </row>
    <row r="64" spans="2:8" ht="15" customHeight="1" x14ac:dyDescent="0.2"/>
  </sheetData>
  <sheetProtection algorithmName="SHA-512" hashValue="i5SbLUtlJ4FANKn78mpCQXsbcXlFvBW1Bc9GdX8Sl5CEux7n2ca1Zjcyt5hUTOZmcSjBwfMFwDRpdG0SnGwqWw==" saltValue="+hO9lentwig1arrUm+7n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44188-E574-437E-8CA3-2DDD040DEDBB}">
  <sheetPr>
    <pageSetUpPr fitToPage="1"/>
  </sheetPr>
  <dimension ref="A1:WZM160"/>
  <sheetViews>
    <sheetView showGridLines="0" zoomScale="80" zoomScaleNormal="80" zoomScaleSheetLayoutView="55" workbookViewId="0"/>
  </sheetViews>
  <sheetFormatPr defaultColWidth="0" defaultRowHeight="0" customHeight="1" zeroHeight="1" x14ac:dyDescent="0.2"/>
  <cols>
    <col min="1" max="1" width="6.36328125" style="1275" customWidth="1"/>
    <col min="2" max="107" width="2.453125" style="1275" customWidth="1"/>
    <col min="108" max="108" width="6.08984375" style="1277" customWidth="1"/>
    <col min="109" max="109" width="5.90625" style="1276" customWidth="1"/>
    <col min="110" max="110" width="19.08984375" style="1275" hidden="1"/>
    <col min="111" max="115" width="12.6328125" style="1275" hidden="1"/>
    <col min="116" max="349" width="8.6328125" style="1275" hidden="1"/>
    <col min="350" max="355" width="14.90625" style="1275" hidden="1"/>
    <col min="356" max="357" width="15.90625" style="1275" hidden="1"/>
    <col min="358" max="363" width="16.08984375" style="1275" hidden="1"/>
    <col min="364" max="364" width="6.08984375" style="1275" hidden="1"/>
    <col min="365" max="365" width="3" style="1275" hidden="1"/>
    <col min="366" max="605" width="8.6328125" style="1275" hidden="1"/>
    <col min="606" max="611" width="14.90625" style="1275" hidden="1"/>
    <col min="612" max="613" width="15.90625" style="1275" hidden="1"/>
    <col min="614" max="619" width="16.08984375" style="1275" hidden="1"/>
    <col min="620" max="620" width="6.08984375" style="1275" hidden="1"/>
    <col min="621" max="621" width="3" style="1275" hidden="1"/>
    <col min="622" max="861" width="8.6328125" style="1275" hidden="1"/>
    <col min="862" max="867" width="14.90625" style="1275" hidden="1"/>
    <col min="868" max="869" width="15.90625" style="1275" hidden="1"/>
    <col min="870" max="875" width="16.08984375" style="1275" hidden="1"/>
    <col min="876" max="876" width="6.08984375" style="1275" hidden="1"/>
    <col min="877" max="877" width="3" style="1275" hidden="1"/>
    <col min="878" max="1117" width="8.6328125" style="1275" hidden="1"/>
    <col min="1118" max="1123" width="14.90625" style="1275" hidden="1"/>
    <col min="1124" max="1125" width="15.90625" style="1275" hidden="1"/>
    <col min="1126" max="1131" width="16.08984375" style="1275" hidden="1"/>
    <col min="1132" max="1132" width="6.08984375" style="1275" hidden="1"/>
    <col min="1133" max="1133" width="3" style="1275" hidden="1"/>
    <col min="1134" max="1373" width="8.6328125" style="1275" hidden="1"/>
    <col min="1374" max="1379" width="14.90625" style="1275" hidden="1"/>
    <col min="1380" max="1381" width="15.90625" style="1275" hidden="1"/>
    <col min="1382" max="1387" width="16.08984375" style="1275" hidden="1"/>
    <col min="1388" max="1388" width="6.08984375" style="1275" hidden="1"/>
    <col min="1389" max="1389" width="3" style="1275" hidden="1"/>
    <col min="1390" max="1629" width="8.6328125" style="1275" hidden="1"/>
    <col min="1630" max="1635" width="14.90625" style="1275" hidden="1"/>
    <col min="1636" max="1637" width="15.90625" style="1275" hidden="1"/>
    <col min="1638" max="1643" width="16.08984375" style="1275" hidden="1"/>
    <col min="1644" max="1644" width="6.08984375" style="1275" hidden="1"/>
    <col min="1645" max="1645" width="3" style="1275" hidden="1"/>
    <col min="1646" max="1885" width="8.6328125" style="1275" hidden="1"/>
    <col min="1886" max="1891" width="14.90625" style="1275" hidden="1"/>
    <col min="1892" max="1893" width="15.90625" style="1275" hidden="1"/>
    <col min="1894" max="1899" width="16.08984375" style="1275" hidden="1"/>
    <col min="1900" max="1900" width="6.08984375" style="1275" hidden="1"/>
    <col min="1901" max="1901" width="3" style="1275" hidden="1"/>
    <col min="1902" max="2141" width="8.6328125" style="1275" hidden="1"/>
    <col min="2142" max="2147" width="14.90625" style="1275" hidden="1"/>
    <col min="2148" max="2149" width="15.90625" style="1275" hidden="1"/>
    <col min="2150" max="2155" width="16.08984375" style="1275" hidden="1"/>
    <col min="2156" max="2156" width="6.08984375" style="1275" hidden="1"/>
    <col min="2157" max="2157" width="3" style="1275" hidden="1"/>
    <col min="2158" max="2397" width="8.6328125" style="1275" hidden="1"/>
    <col min="2398" max="2403" width="14.90625" style="1275" hidden="1"/>
    <col min="2404" max="2405" width="15.90625" style="1275" hidden="1"/>
    <col min="2406" max="2411" width="16.08984375" style="1275" hidden="1"/>
    <col min="2412" max="2412" width="6.08984375" style="1275" hidden="1"/>
    <col min="2413" max="2413" width="3" style="1275" hidden="1"/>
    <col min="2414" max="2653" width="8.6328125" style="1275" hidden="1"/>
    <col min="2654" max="2659" width="14.90625" style="1275" hidden="1"/>
    <col min="2660" max="2661" width="15.90625" style="1275" hidden="1"/>
    <col min="2662" max="2667" width="16.08984375" style="1275" hidden="1"/>
    <col min="2668" max="2668" width="6.08984375" style="1275" hidden="1"/>
    <col min="2669" max="2669" width="3" style="1275" hidden="1"/>
    <col min="2670" max="2909" width="8.6328125" style="1275" hidden="1"/>
    <col min="2910" max="2915" width="14.90625" style="1275" hidden="1"/>
    <col min="2916" max="2917" width="15.90625" style="1275" hidden="1"/>
    <col min="2918" max="2923" width="16.08984375" style="1275" hidden="1"/>
    <col min="2924" max="2924" width="6.08984375" style="1275" hidden="1"/>
    <col min="2925" max="2925" width="3" style="1275" hidden="1"/>
    <col min="2926" max="3165" width="8.6328125" style="1275" hidden="1"/>
    <col min="3166" max="3171" width="14.90625" style="1275" hidden="1"/>
    <col min="3172" max="3173" width="15.90625" style="1275" hidden="1"/>
    <col min="3174" max="3179" width="16.08984375" style="1275" hidden="1"/>
    <col min="3180" max="3180" width="6.08984375" style="1275" hidden="1"/>
    <col min="3181" max="3181" width="3" style="1275" hidden="1"/>
    <col min="3182" max="3421" width="8.6328125" style="1275" hidden="1"/>
    <col min="3422" max="3427" width="14.90625" style="1275" hidden="1"/>
    <col min="3428" max="3429" width="15.90625" style="1275" hidden="1"/>
    <col min="3430" max="3435" width="16.08984375" style="1275" hidden="1"/>
    <col min="3436" max="3436" width="6.08984375" style="1275" hidden="1"/>
    <col min="3437" max="3437" width="3" style="1275" hidden="1"/>
    <col min="3438" max="3677" width="8.6328125" style="1275" hidden="1"/>
    <col min="3678" max="3683" width="14.90625" style="1275" hidden="1"/>
    <col min="3684" max="3685" width="15.90625" style="1275" hidden="1"/>
    <col min="3686" max="3691" width="16.08984375" style="1275" hidden="1"/>
    <col min="3692" max="3692" width="6.08984375" style="1275" hidden="1"/>
    <col min="3693" max="3693" width="3" style="1275" hidden="1"/>
    <col min="3694" max="3933" width="8.6328125" style="1275" hidden="1"/>
    <col min="3934" max="3939" width="14.90625" style="1275" hidden="1"/>
    <col min="3940" max="3941" width="15.90625" style="1275" hidden="1"/>
    <col min="3942" max="3947" width="16.08984375" style="1275" hidden="1"/>
    <col min="3948" max="3948" width="6.08984375" style="1275" hidden="1"/>
    <col min="3949" max="3949" width="3" style="1275" hidden="1"/>
    <col min="3950" max="4189" width="8.6328125" style="1275" hidden="1"/>
    <col min="4190" max="4195" width="14.90625" style="1275" hidden="1"/>
    <col min="4196" max="4197" width="15.90625" style="1275" hidden="1"/>
    <col min="4198" max="4203" width="16.08984375" style="1275" hidden="1"/>
    <col min="4204" max="4204" width="6.08984375" style="1275" hidden="1"/>
    <col min="4205" max="4205" width="3" style="1275" hidden="1"/>
    <col min="4206" max="4445" width="8.6328125" style="1275" hidden="1"/>
    <col min="4446" max="4451" width="14.90625" style="1275" hidden="1"/>
    <col min="4452" max="4453" width="15.90625" style="1275" hidden="1"/>
    <col min="4454" max="4459" width="16.08984375" style="1275" hidden="1"/>
    <col min="4460" max="4460" width="6.08984375" style="1275" hidden="1"/>
    <col min="4461" max="4461" width="3" style="1275" hidden="1"/>
    <col min="4462" max="4701" width="8.6328125" style="1275" hidden="1"/>
    <col min="4702" max="4707" width="14.90625" style="1275" hidden="1"/>
    <col min="4708" max="4709" width="15.90625" style="1275" hidden="1"/>
    <col min="4710" max="4715" width="16.08984375" style="1275" hidden="1"/>
    <col min="4716" max="4716" width="6.08984375" style="1275" hidden="1"/>
    <col min="4717" max="4717" width="3" style="1275" hidden="1"/>
    <col min="4718" max="4957" width="8.6328125" style="1275" hidden="1"/>
    <col min="4958" max="4963" width="14.90625" style="1275" hidden="1"/>
    <col min="4964" max="4965" width="15.90625" style="1275" hidden="1"/>
    <col min="4966" max="4971" width="16.08984375" style="1275" hidden="1"/>
    <col min="4972" max="4972" width="6.08984375" style="1275" hidden="1"/>
    <col min="4973" max="4973" width="3" style="1275" hidden="1"/>
    <col min="4974" max="5213" width="8.6328125" style="1275" hidden="1"/>
    <col min="5214" max="5219" width="14.90625" style="1275" hidden="1"/>
    <col min="5220" max="5221" width="15.90625" style="1275" hidden="1"/>
    <col min="5222" max="5227" width="16.08984375" style="1275" hidden="1"/>
    <col min="5228" max="5228" width="6.08984375" style="1275" hidden="1"/>
    <col min="5229" max="5229" width="3" style="1275" hidden="1"/>
    <col min="5230" max="5469" width="8.6328125" style="1275" hidden="1"/>
    <col min="5470" max="5475" width="14.90625" style="1275" hidden="1"/>
    <col min="5476" max="5477" width="15.90625" style="1275" hidden="1"/>
    <col min="5478" max="5483" width="16.08984375" style="1275" hidden="1"/>
    <col min="5484" max="5484" width="6.08984375" style="1275" hidden="1"/>
    <col min="5485" max="5485" width="3" style="1275" hidden="1"/>
    <col min="5486" max="5725" width="8.6328125" style="1275" hidden="1"/>
    <col min="5726" max="5731" width="14.90625" style="1275" hidden="1"/>
    <col min="5732" max="5733" width="15.90625" style="1275" hidden="1"/>
    <col min="5734" max="5739" width="16.08984375" style="1275" hidden="1"/>
    <col min="5740" max="5740" width="6.08984375" style="1275" hidden="1"/>
    <col min="5741" max="5741" width="3" style="1275" hidden="1"/>
    <col min="5742" max="5981" width="8.6328125" style="1275" hidden="1"/>
    <col min="5982" max="5987" width="14.90625" style="1275" hidden="1"/>
    <col min="5988" max="5989" width="15.90625" style="1275" hidden="1"/>
    <col min="5990" max="5995" width="16.08984375" style="1275" hidden="1"/>
    <col min="5996" max="5996" width="6.08984375" style="1275" hidden="1"/>
    <col min="5997" max="5997" width="3" style="1275" hidden="1"/>
    <col min="5998" max="6237" width="8.6328125" style="1275" hidden="1"/>
    <col min="6238" max="6243" width="14.90625" style="1275" hidden="1"/>
    <col min="6244" max="6245" width="15.90625" style="1275" hidden="1"/>
    <col min="6246" max="6251" width="16.08984375" style="1275" hidden="1"/>
    <col min="6252" max="6252" width="6.08984375" style="1275" hidden="1"/>
    <col min="6253" max="6253" width="3" style="1275" hidden="1"/>
    <col min="6254" max="6493" width="8.6328125" style="1275" hidden="1"/>
    <col min="6494" max="6499" width="14.90625" style="1275" hidden="1"/>
    <col min="6500" max="6501" width="15.90625" style="1275" hidden="1"/>
    <col min="6502" max="6507" width="16.08984375" style="1275" hidden="1"/>
    <col min="6508" max="6508" width="6.08984375" style="1275" hidden="1"/>
    <col min="6509" max="6509" width="3" style="1275" hidden="1"/>
    <col min="6510" max="6749" width="8.6328125" style="1275" hidden="1"/>
    <col min="6750" max="6755" width="14.90625" style="1275" hidden="1"/>
    <col min="6756" max="6757" width="15.90625" style="1275" hidden="1"/>
    <col min="6758" max="6763" width="16.08984375" style="1275" hidden="1"/>
    <col min="6764" max="6764" width="6.08984375" style="1275" hidden="1"/>
    <col min="6765" max="6765" width="3" style="1275" hidden="1"/>
    <col min="6766" max="7005" width="8.6328125" style="1275" hidden="1"/>
    <col min="7006" max="7011" width="14.90625" style="1275" hidden="1"/>
    <col min="7012" max="7013" width="15.90625" style="1275" hidden="1"/>
    <col min="7014" max="7019" width="16.08984375" style="1275" hidden="1"/>
    <col min="7020" max="7020" width="6.08984375" style="1275" hidden="1"/>
    <col min="7021" max="7021" width="3" style="1275" hidden="1"/>
    <col min="7022" max="7261" width="8.6328125" style="1275" hidden="1"/>
    <col min="7262" max="7267" width="14.90625" style="1275" hidden="1"/>
    <col min="7268" max="7269" width="15.90625" style="1275" hidden="1"/>
    <col min="7270" max="7275" width="16.08984375" style="1275" hidden="1"/>
    <col min="7276" max="7276" width="6.08984375" style="1275" hidden="1"/>
    <col min="7277" max="7277" width="3" style="1275" hidden="1"/>
    <col min="7278" max="7517" width="8.6328125" style="1275" hidden="1"/>
    <col min="7518" max="7523" width="14.90625" style="1275" hidden="1"/>
    <col min="7524" max="7525" width="15.90625" style="1275" hidden="1"/>
    <col min="7526" max="7531" width="16.08984375" style="1275" hidden="1"/>
    <col min="7532" max="7532" width="6.08984375" style="1275" hidden="1"/>
    <col min="7533" max="7533" width="3" style="1275" hidden="1"/>
    <col min="7534" max="7773" width="8.6328125" style="1275" hidden="1"/>
    <col min="7774" max="7779" width="14.90625" style="1275" hidden="1"/>
    <col min="7780" max="7781" width="15.90625" style="1275" hidden="1"/>
    <col min="7782" max="7787" width="16.08984375" style="1275" hidden="1"/>
    <col min="7788" max="7788" width="6.08984375" style="1275" hidden="1"/>
    <col min="7789" max="7789" width="3" style="1275" hidden="1"/>
    <col min="7790" max="8029" width="8.6328125" style="1275" hidden="1"/>
    <col min="8030" max="8035" width="14.90625" style="1275" hidden="1"/>
    <col min="8036" max="8037" width="15.90625" style="1275" hidden="1"/>
    <col min="8038" max="8043" width="16.08984375" style="1275" hidden="1"/>
    <col min="8044" max="8044" width="6.08984375" style="1275" hidden="1"/>
    <col min="8045" max="8045" width="3" style="1275" hidden="1"/>
    <col min="8046" max="8285" width="8.6328125" style="1275" hidden="1"/>
    <col min="8286" max="8291" width="14.90625" style="1275" hidden="1"/>
    <col min="8292" max="8293" width="15.90625" style="1275" hidden="1"/>
    <col min="8294" max="8299" width="16.08984375" style="1275" hidden="1"/>
    <col min="8300" max="8300" width="6.08984375" style="1275" hidden="1"/>
    <col min="8301" max="8301" width="3" style="1275" hidden="1"/>
    <col min="8302" max="8541" width="8.6328125" style="1275" hidden="1"/>
    <col min="8542" max="8547" width="14.90625" style="1275" hidden="1"/>
    <col min="8548" max="8549" width="15.90625" style="1275" hidden="1"/>
    <col min="8550" max="8555" width="16.08984375" style="1275" hidden="1"/>
    <col min="8556" max="8556" width="6.08984375" style="1275" hidden="1"/>
    <col min="8557" max="8557" width="3" style="1275" hidden="1"/>
    <col min="8558" max="8797" width="8.6328125" style="1275" hidden="1"/>
    <col min="8798" max="8803" width="14.90625" style="1275" hidden="1"/>
    <col min="8804" max="8805" width="15.90625" style="1275" hidden="1"/>
    <col min="8806" max="8811" width="16.08984375" style="1275" hidden="1"/>
    <col min="8812" max="8812" width="6.08984375" style="1275" hidden="1"/>
    <col min="8813" max="8813" width="3" style="1275" hidden="1"/>
    <col min="8814" max="9053" width="8.6328125" style="1275" hidden="1"/>
    <col min="9054" max="9059" width="14.90625" style="1275" hidden="1"/>
    <col min="9060" max="9061" width="15.90625" style="1275" hidden="1"/>
    <col min="9062" max="9067" width="16.08984375" style="1275" hidden="1"/>
    <col min="9068" max="9068" width="6.08984375" style="1275" hidden="1"/>
    <col min="9069" max="9069" width="3" style="1275" hidden="1"/>
    <col min="9070" max="9309" width="8.6328125" style="1275" hidden="1"/>
    <col min="9310" max="9315" width="14.90625" style="1275" hidden="1"/>
    <col min="9316" max="9317" width="15.90625" style="1275" hidden="1"/>
    <col min="9318" max="9323" width="16.08984375" style="1275" hidden="1"/>
    <col min="9324" max="9324" width="6.08984375" style="1275" hidden="1"/>
    <col min="9325" max="9325" width="3" style="1275" hidden="1"/>
    <col min="9326" max="9565" width="8.6328125" style="1275" hidden="1"/>
    <col min="9566" max="9571" width="14.90625" style="1275" hidden="1"/>
    <col min="9572" max="9573" width="15.90625" style="1275" hidden="1"/>
    <col min="9574" max="9579" width="16.08984375" style="1275" hidden="1"/>
    <col min="9580" max="9580" width="6.08984375" style="1275" hidden="1"/>
    <col min="9581" max="9581" width="3" style="1275" hidden="1"/>
    <col min="9582" max="9821" width="8.6328125" style="1275" hidden="1"/>
    <col min="9822" max="9827" width="14.90625" style="1275" hidden="1"/>
    <col min="9828" max="9829" width="15.90625" style="1275" hidden="1"/>
    <col min="9830" max="9835" width="16.08984375" style="1275" hidden="1"/>
    <col min="9836" max="9836" width="6.08984375" style="1275" hidden="1"/>
    <col min="9837" max="9837" width="3" style="1275" hidden="1"/>
    <col min="9838" max="10077" width="8.6328125" style="1275" hidden="1"/>
    <col min="10078" max="10083" width="14.90625" style="1275" hidden="1"/>
    <col min="10084" max="10085" width="15.90625" style="1275" hidden="1"/>
    <col min="10086" max="10091" width="16.08984375" style="1275" hidden="1"/>
    <col min="10092" max="10092" width="6.08984375" style="1275" hidden="1"/>
    <col min="10093" max="10093" width="3" style="1275" hidden="1"/>
    <col min="10094" max="10333" width="8.6328125" style="1275" hidden="1"/>
    <col min="10334" max="10339" width="14.90625" style="1275" hidden="1"/>
    <col min="10340" max="10341" width="15.90625" style="1275" hidden="1"/>
    <col min="10342" max="10347" width="16.08984375" style="1275" hidden="1"/>
    <col min="10348" max="10348" width="6.08984375" style="1275" hidden="1"/>
    <col min="10349" max="10349" width="3" style="1275" hidden="1"/>
    <col min="10350" max="10589" width="8.6328125" style="1275" hidden="1"/>
    <col min="10590" max="10595" width="14.90625" style="1275" hidden="1"/>
    <col min="10596" max="10597" width="15.90625" style="1275" hidden="1"/>
    <col min="10598" max="10603" width="16.08984375" style="1275" hidden="1"/>
    <col min="10604" max="10604" width="6.08984375" style="1275" hidden="1"/>
    <col min="10605" max="10605" width="3" style="1275" hidden="1"/>
    <col min="10606" max="10845" width="8.6328125" style="1275" hidden="1"/>
    <col min="10846" max="10851" width="14.90625" style="1275" hidden="1"/>
    <col min="10852" max="10853" width="15.90625" style="1275" hidden="1"/>
    <col min="10854" max="10859" width="16.08984375" style="1275" hidden="1"/>
    <col min="10860" max="10860" width="6.08984375" style="1275" hidden="1"/>
    <col min="10861" max="10861" width="3" style="1275" hidden="1"/>
    <col min="10862" max="11101" width="8.6328125" style="1275" hidden="1"/>
    <col min="11102" max="11107" width="14.90625" style="1275" hidden="1"/>
    <col min="11108" max="11109" width="15.90625" style="1275" hidden="1"/>
    <col min="11110" max="11115" width="16.08984375" style="1275" hidden="1"/>
    <col min="11116" max="11116" width="6.08984375" style="1275" hidden="1"/>
    <col min="11117" max="11117" width="3" style="1275" hidden="1"/>
    <col min="11118" max="11357" width="8.6328125" style="1275" hidden="1"/>
    <col min="11358" max="11363" width="14.90625" style="1275" hidden="1"/>
    <col min="11364" max="11365" width="15.90625" style="1275" hidden="1"/>
    <col min="11366" max="11371" width="16.08984375" style="1275" hidden="1"/>
    <col min="11372" max="11372" width="6.08984375" style="1275" hidden="1"/>
    <col min="11373" max="11373" width="3" style="1275" hidden="1"/>
    <col min="11374" max="11613" width="8.6328125" style="1275" hidden="1"/>
    <col min="11614" max="11619" width="14.90625" style="1275" hidden="1"/>
    <col min="11620" max="11621" width="15.90625" style="1275" hidden="1"/>
    <col min="11622" max="11627" width="16.08984375" style="1275" hidden="1"/>
    <col min="11628" max="11628" width="6.08984375" style="1275" hidden="1"/>
    <col min="11629" max="11629" width="3" style="1275" hidden="1"/>
    <col min="11630" max="11869" width="8.6328125" style="1275" hidden="1"/>
    <col min="11870" max="11875" width="14.90625" style="1275" hidden="1"/>
    <col min="11876" max="11877" width="15.90625" style="1275" hidden="1"/>
    <col min="11878" max="11883" width="16.08984375" style="1275" hidden="1"/>
    <col min="11884" max="11884" width="6.08984375" style="1275" hidden="1"/>
    <col min="11885" max="11885" width="3" style="1275" hidden="1"/>
    <col min="11886" max="12125" width="8.6328125" style="1275" hidden="1"/>
    <col min="12126" max="12131" width="14.90625" style="1275" hidden="1"/>
    <col min="12132" max="12133" width="15.90625" style="1275" hidden="1"/>
    <col min="12134" max="12139" width="16.08984375" style="1275" hidden="1"/>
    <col min="12140" max="12140" width="6.08984375" style="1275" hidden="1"/>
    <col min="12141" max="12141" width="3" style="1275" hidden="1"/>
    <col min="12142" max="12381" width="8.6328125" style="1275" hidden="1"/>
    <col min="12382" max="12387" width="14.90625" style="1275" hidden="1"/>
    <col min="12388" max="12389" width="15.90625" style="1275" hidden="1"/>
    <col min="12390" max="12395" width="16.08984375" style="1275" hidden="1"/>
    <col min="12396" max="12396" width="6.08984375" style="1275" hidden="1"/>
    <col min="12397" max="12397" width="3" style="1275" hidden="1"/>
    <col min="12398" max="12637" width="8.6328125" style="1275" hidden="1"/>
    <col min="12638" max="12643" width="14.90625" style="1275" hidden="1"/>
    <col min="12644" max="12645" width="15.90625" style="1275" hidden="1"/>
    <col min="12646" max="12651" width="16.08984375" style="1275" hidden="1"/>
    <col min="12652" max="12652" width="6.08984375" style="1275" hidden="1"/>
    <col min="12653" max="12653" width="3" style="1275" hidden="1"/>
    <col min="12654" max="12893" width="8.6328125" style="1275" hidden="1"/>
    <col min="12894" max="12899" width="14.90625" style="1275" hidden="1"/>
    <col min="12900" max="12901" width="15.90625" style="1275" hidden="1"/>
    <col min="12902" max="12907" width="16.08984375" style="1275" hidden="1"/>
    <col min="12908" max="12908" width="6.08984375" style="1275" hidden="1"/>
    <col min="12909" max="12909" width="3" style="1275" hidden="1"/>
    <col min="12910" max="13149" width="8.6328125" style="1275" hidden="1"/>
    <col min="13150" max="13155" width="14.90625" style="1275" hidden="1"/>
    <col min="13156" max="13157" width="15.90625" style="1275" hidden="1"/>
    <col min="13158" max="13163" width="16.08984375" style="1275" hidden="1"/>
    <col min="13164" max="13164" width="6.08984375" style="1275" hidden="1"/>
    <col min="13165" max="13165" width="3" style="1275" hidden="1"/>
    <col min="13166" max="13405" width="8.6328125" style="1275" hidden="1"/>
    <col min="13406" max="13411" width="14.90625" style="1275" hidden="1"/>
    <col min="13412" max="13413" width="15.90625" style="1275" hidden="1"/>
    <col min="13414" max="13419" width="16.08984375" style="1275" hidden="1"/>
    <col min="13420" max="13420" width="6.08984375" style="1275" hidden="1"/>
    <col min="13421" max="13421" width="3" style="1275" hidden="1"/>
    <col min="13422" max="13661" width="8.6328125" style="1275" hidden="1"/>
    <col min="13662" max="13667" width="14.90625" style="1275" hidden="1"/>
    <col min="13668" max="13669" width="15.90625" style="1275" hidden="1"/>
    <col min="13670" max="13675" width="16.08984375" style="1275" hidden="1"/>
    <col min="13676" max="13676" width="6.08984375" style="1275" hidden="1"/>
    <col min="13677" max="13677" width="3" style="1275" hidden="1"/>
    <col min="13678" max="13917" width="8.6328125" style="1275" hidden="1"/>
    <col min="13918" max="13923" width="14.90625" style="1275" hidden="1"/>
    <col min="13924" max="13925" width="15.90625" style="1275" hidden="1"/>
    <col min="13926" max="13931" width="16.08984375" style="1275" hidden="1"/>
    <col min="13932" max="13932" width="6.08984375" style="1275" hidden="1"/>
    <col min="13933" max="13933" width="3" style="1275" hidden="1"/>
    <col min="13934" max="14173" width="8.6328125" style="1275" hidden="1"/>
    <col min="14174" max="14179" width="14.90625" style="1275" hidden="1"/>
    <col min="14180" max="14181" width="15.90625" style="1275" hidden="1"/>
    <col min="14182" max="14187" width="16.08984375" style="1275" hidden="1"/>
    <col min="14188" max="14188" width="6.08984375" style="1275" hidden="1"/>
    <col min="14189" max="14189" width="3" style="1275" hidden="1"/>
    <col min="14190" max="14429" width="8.6328125" style="1275" hidden="1"/>
    <col min="14430" max="14435" width="14.90625" style="1275" hidden="1"/>
    <col min="14436" max="14437" width="15.90625" style="1275" hidden="1"/>
    <col min="14438" max="14443" width="16.08984375" style="1275" hidden="1"/>
    <col min="14444" max="14444" width="6.08984375" style="1275" hidden="1"/>
    <col min="14445" max="14445" width="3" style="1275" hidden="1"/>
    <col min="14446" max="14685" width="8.6328125" style="1275" hidden="1"/>
    <col min="14686" max="14691" width="14.90625" style="1275" hidden="1"/>
    <col min="14692" max="14693" width="15.90625" style="1275" hidden="1"/>
    <col min="14694" max="14699" width="16.08984375" style="1275" hidden="1"/>
    <col min="14700" max="14700" width="6.08984375" style="1275" hidden="1"/>
    <col min="14701" max="14701" width="3" style="1275" hidden="1"/>
    <col min="14702" max="14941" width="8.6328125" style="1275" hidden="1"/>
    <col min="14942" max="14947" width="14.90625" style="1275" hidden="1"/>
    <col min="14948" max="14949" width="15.90625" style="1275" hidden="1"/>
    <col min="14950" max="14955" width="16.08984375" style="1275" hidden="1"/>
    <col min="14956" max="14956" width="6.08984375" style="1275" hidden="1"/>
    <col min="14957" max="14957" width="3" style="1275" hidden="1"/>
    <col min="14958" max="15197" width="8.6328125" style="1275" hidden="1"/>
    <col min="15198" max="15203" width="14.90625" style="1275" hidden="1"/>
    <col min="15204" max="15205" width="15.90625" style="1275" hidden="1"/>
    <col min="15206" max="15211" width="16.08984375" style="1275" hidden="1"/>
    <col min="15212" max="15212" width="6.08984375" style="1275" hidden="1"/>
    <col min="15213" max="15213" width="3" style="1275" hidden="1"/>
    <col min="15214" max="15453" width="8.6328125" style="1275" hidden="1"/>
    <col min="15454" max="15459" width="14.90625" style="1275" hidden="1"/>
    <col min="15460" max="15461" width="15.90625" style="1275" hidden="1"/>
    <col min="15462" max="15467" width="16.08984375" style="1275" hidden="1"/>
    <col min="15468" max="15468" width="6.08984375" style="1275" hidden="1"/>
    <col min="15469" max="15469" width="3" style="1275" hidden="1"/>
    <col min="15470" max="15709" width="8.6328125" style="1275" hidden="1"/>
    <col min="15710" max="15715" width="14.90625" style="1275" hidden="1"/>
    <col min="15716" max="15717" width="15.90625" style="1275" hidden="1"/>
    <col min="15718" max="15723" width="16.08984375" style="1275" hidden="1"/>
    <col min="15724" max="15724" width="6.08984375" style="1275" hidden="1"/>
    <col min="15725" max="15725" width="3" style="1275" hidden="1"/>
    <col min="15726" max="15965" width="8.6328125" style="1275" hidden="1"/>
    <col min="15966" max="15971" width="14.90625" style="1275" hidden="1"/>
    <col min="15972" max="15973" width="15.90625" style="1275" hidden="1"/>
    <col min="15974" max="15979" width="16.08984375" style="1275" hidden="1"/>
    <col min="15980" max="15980" width="6.08984375" style="1275" hidden="1"/>
    <col min="15981" max="15981" width="3" style="1275" hidden="1"/>
    <col min="15982" max="16221" width="8.6328125" style="1275" hidden="1"/>
    <col min="16222" max="16227" width="14.90625" style="1275" hidden="1"/>
    <col min="16228" max="16229" width="15.90625" style="1275" hidden="1"/>
    <col min="16230" max="16235" width="16.08984375" style="1275" hidden="1"/>
    <col min="16236" max="16236" width="6.08984375" style="1275" hidden="1"/>
    <col min="16237" max="16237" width="3" style="1275" hidden="1"/>
    <col min="16238" max="16384" width="8.6328125" style="1275" hidden="1"/>
  </cols>
  <sheetData>
    <row r="1" spans="1:143" ht="42.75" customHeight="1" x14ac:dyDescent="0.2">
      <c r="A1" s="1334"/>
      <c r="B1" s="1333"/>
      <c r="DD1" s="1275"/>
      <c r="DE1" s="1275"/>
    </row>
    <row r="2" spans="1:143" ht="25.5" customHeight="1" x14ac:dyDescent="0.2">
      <c r="A2" s="1332"/>
      <c r="C2" s="1332"/>
      <c r="O2" s="1332"/>
      <c r="P2" s="1332"/>
      <c r="Q2" s="1332"/>
      <c r="R2" s="1332"/>
      <c r="S2" s="1332"/>
      <c r="T2" s="1332"/>
      <c r="U2" s="1332"/>
      <c r="V2" s="1332"/>
      <c r="W2" s="1332"/>
      <c r="X2" s="1332"/>
      <c r="Y2" s="1332"/>
      <c r="Z2" s="1332"/>
      <c r="AA2" s="1332"/>
      <c r="AB2" s="1332"/>
      <c r="AC2" s="1332"/>
      <c r="AD2" s="1332"/>
      <c r="AE2" s="1332"/>
      <c r="AF2" s="1332"/>
      <c r="AG2" s="1332"/>
      <c r="AH2" s="1332"/>
      <c r="AI2" s="1332"/>
      <c r="AU2" s="1332"/>
      <c r="BG2" s="1332"/>
      <c r="BS2" s="1332"/>
      <c r="CE2" s="1332"/>
      <c r="CQ2" s="1332"/>
      <c r="DD2" s="1275"/>
      <c r="DE2" s="1275"/>
    </row>
    <row r="3" spans="1:143" ht="25.5" customHeight="1" x14ac:dyDescent="0.2">
      <c r="A3" s="1332"/>
      <c r="C3" s="1332"/>
      <c r="O3" s="1332"/>
      <c r="P3" s="1332"/>
      <c r="Q3" s="1332"/>
      <c r="R3" s="1332"/>
      <c r="S3" s="1332"/>
      <c r="T3" s="1332"/>
      <c r="U3" s="1332"/>
      <c r="V3" s="1332"/>
      <c r="W3" s="1332"/>
      <c r="X3" s="1332"/>
      <c r="Y3" s="1332"/>
      <c r="Z3" s="1332"/>
      <c r="AA3" s="1332"/>
      <c r="AB3" s="1332"/>
      <c r="AC3" s="1332"/>
      <c r="AD3" s="1332"/>
      <c r="AE3" s="1332"/>
      <c r="AF3" s="1332"/>
      <c r="AG3" s="1332"/>
      <c r="AH3" s="1332"/>
      <c r="AI3" s="1332"/>
      <c r="AU3" s="1332"/>
      <c r="BG3" s="1332"/>
      <c r="BS3" s="1332"/>
      <c r="CE3" s="1332"/>
      <c r="CQ3" s="1332"/>
      <c r="DD3" s="1275"/>
      <c r="DE3" s="1275"/>
    </row>
    <row r="4" spans="1:143" s="292" customFormat="1" ht="13" x14ac:dyDescent="0.2">
      <c r="A4" s="1332"/>
      <c r="B4" s="1332"/>
      <c r="C4" s="1332"/>
      <c r="D4" s="1332"/>
      <c r="E4" s="1332"/>
      <c r="F4" s="1332"/>
      <c r="G4" s="1332"/>
      <c r="H4" s="1332"/>
      <c r="I4" s="1332"/>
      <c r="J4" s="1332"/>
      <c r="K4" s="1332"/>
      <c r="L4" s="1332"/>
      <c r="M4" s="1332"/>
      <c r="N4" s="1332"/>
      <c r="O4" s="1332"/>
      <c r="P4" s="1332"/>
      <c r="Q4" s="1332"/>
      <c r="R4" s="1332"/>
      <c r="S4" s="1332"/>
      <c r="T4" s="1332"/>
      <c r="U4" s="1332"/>
      <c r="V4" s="1332"/>
      <c r="W4" s="1332"/>
      <c r="X4" s="1332"/>
      <c r="Y4" s="1332"/>
      <c r="Z4" s="1332"/>
      <c r="AA4" s="1332"/>
      <c r="AB4" s="1332"/>
      <c r="AC4" s="1332"/>
      <c r="AD4" s="1332"/>
      <c r="AE4" s="1332"/>
      <c r="AF4" s="1332"/>
      <c r="AG4" s="1332"/>
      <c r="AH4" s="1332"/>
      <c r="AI4" s="1332"/>
      <c r="AJ4" s="1332"/>
      <c r="AK4" s="1332"/>
      <c r="AL4" s="1332"/>
      <c r="AM4" s="1332"/>
      <c r="AN4" s="1332"/>
      <c r="AO4" s="1332"/>
      <c r="AP4" s="1332"/>
      <c r="AQ4" s="1332"/>
      <c r="AR4" s="1332"/>
      <c r="AS4" s="1332"/>
      <c r="AT4" s="1332"/>
      <c r="AU4" s="1332"/>
      <c r="AV4" s="1332"/>
      <c r="AW4" s="1332"/>
      <c r="AX4" s="1332"/>
      <c r="AY4" s="1332"/>
      <c r="AZ4" s="1332"/>
      <c r="BA4" s="1332"/>
      <c r="BB4" s="1332"/>
      <c r="BC4" s="1332"/>
      <c r="BD4" s="1332"/>
      <c r="BE4" s="1332"/>
      <c r="BF4" s="1332"/>
      <c r="BG4" s="1332"/>
      <c r="BH4" s="1332"/>
      <c r="BI4" s="1332"/>
      <c r="BJ4" s="1332"/>
      <c r="BK4" s="1332"/>
      <c r="BL4" s="1332"/>
      <c r="BM4" s="1332"/>
      <c r="BN4" s="1332"/>
      <c r="BO4" s="1332"/>
      <c r="BP4" s="1332"/>
      <c r="BQ4" s="1332"/>
      <c r="BR4" s="1332"/>
      <c r="BS4" s="1332"/>
      <c r="BT4" s="1332"/>
      <c r="BU4" s="1332"/>
      <c r="BV4" s="1332"/>
      <c r="BW4" s="1332"/>
      <c r="BX4" s="1332"/>
      <c r="BY4" s="1332"/>
      <c r="BZ4" s="1332"/>
      <c r="CA4" s="1332"/>
      <c r="CB4" s="1332"/>
      <c r="CC4" s="1332"/>
      <c r="CD4" s="1332"/>
      <c r="CE4" s="1332"/>
      <c r="CF4" s="1332"/>
      <c r="CG4" s="1332"/>
      <c r="CH4" s="1332"/>
      <c r="CI4" s="1332"/>
      <c r="CJ4" s="1332"/>
      <c r="CK4" s="1332"/>
      <c r="CL4" s="1332"/>
      <c r="CM4" s="1332"/>
      <c r="CN4" s="1332"/>
      <c r="CO4" s="1332"/>
      <c r="CP4" s="1332"/>
      <c r="CQ4" s="1332"/>
      <c r="CR4" s="1332"/>
      <c r="CS4" s="1332"/>
      <c r="CT4" s="1332"/>
      <c r="CU4" s="1332"/>
      <c r="CV4" s="1332"/>
      <c r="CW4" s="1332"/>
      <c r="CX4" s="1332"/>
      <c r="CY4" s="1332"/>
      <c r="CZ4" s="1332"/>
      <c r="DA4" s="1332"/>
      <c r="DB4" s="1332"/>
      <c r="DC4" s="1332"/>
      <c r="DD4" s="1332"/>
      <c r="DE4" s="1332"/>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332"/>
      <c r="B5" s="1332"/>
      <c r="C5" s="1332"/>
      <c r="D5" s="1332"/>
      <c r="E5" s="1332"/>
      <c r="F5" s="1332"/>
      <c r="G5" s="1332"/>
      <c r="H5" s="1332"/>
      <c r="I5" s="1332"/>
      <c r="J5" s="1332"/>
      <c r="K5" s="1332"/>
      <c r="L5" s="1332"/>
      <c r="M5" s="1332"/>
      <c r="N5" s="1332"/>
      <c r="O5" s="1332"/>
      <c r="P5" s="1332"/>
      <c r="Q5" s="1332"/>
      <c r="R5" s="1332"/>
      <c r="S5" s="1332"/>
      <c r="T5" s="1332"/>
      <c r="U5" s="1332"/>
      <c r="V5" s="1332"/>
      <c r="W5" s="1332"/>
      <c r="X5" s="1332"/>
      <c r="Y5" s="1332"/>
      <c r="Z5" s="1332"/>
      <c r="AA5" s="1332"/>
      <c r="AB5" s="1332"/>
      <c r="AC5" s="1332"/>
      <c r="AD5" s="1332"/>
      <c r="AE5" s="1332"/>
      <c r="AF5" s="1332"/>
      <c r="AG5" s="1332"/>
      <c r="AH5" s="1332"/>
      <c r="AI5" s="1332"/>
      <c r="AJ5" s="1332"/>
      <c r="AK5" s="1332"/>
      <c r="AL5" s="1332"/>
      <c r="AM5" s="1332"/>
      <c r="AN5" s="1332"/>
      <c r="AO5" s="1332"/>
      <c r="AP5" s="1332"/>
      <c r="AQ5" s="1332"/>
      <c r="AR5" s="1332"/>
      <c r="AS5" s="1332"/>
      <c r="AT5" s="1332"/>
      <c r="AU5" s="1332"/>
      <c r="AV5" s="1332"/>
      <c r="AW5" s="1332"/>
      <c r="AX5" s="1332"/>
      <c r="AY5" s="1332"/>
      <c r="AZ5" s="1332"/>
      <c r="BA5" s="1332"/>
      <c r="BB5" s="1332"/>
      <c r="BC5" s="1332"/>
      <c r="BD5" s="1332"/>
      <c r="BE5" s="1332"/>
      <c r="BF5" s="1332"/>
      <c r="BG5" s="1332"/>
      <c r="BH5" s="1332"/>
      <c r="BI5" s="1332"/>
      <c r="BJ5" s="1332"/>
      <c r="BK5" s="1332"/>
      <c r="BL5" s="1332"/>
      <c r="BM5" s="1332"/>
      <c r="BN5" s="1332"/>
      <c r="BO5" s="1332"/>
      <c r="BP5" s="1332"/>
      <c r="BQ5" s="1332"/>
      <c r="BR5" s="1332"/>
      <c r="BS5" s="1332"/>
      <c r="BT5" s="1332"/>
      <c r="BU5" s="1332"/>
      <c r="BV5" s="1332"/>
      <c r="BW5" s="1332"/>
      <c r="BX5" s="1332"/>
      <c r="BY5" s="1332"/>
      <c r="BZ5" s="1332"/>
      <c r="CA5" s="1332"/>
      <c r="CB5" s="1332"/>
      <c r="CC5" s="1332"/>
      <c r="CD5" s="1332"/>
      <c r="CE5" s="1332"/>
      <c r="CF5" s="1332"/>
      <c r="CG5" s="1332"/>
      <c r="CH5" s="1332"/>
      <c r="CI5" s="1332"/>
      <c r="CJ5" s="1332"/>
      <c r="CK5" s="1332"/>
      <c r="CL5" s="1332"/>
      <c r="CM5" s="1332"/>
      <c r="CN5" s="1332"/>
      <c r="CO5" s="1332"/>
      <c r="CP5" s="1332"/>
      <c r="CQ5" s="1332"/>
      <c r="CR5" s="1332"/>
      <c r="CS5" s="1332"/>
      <c r="CT5" s="1332"/>
      <c r="CU5" s="1332"/>
      <c r="CV5" s="1332"/>
      <c r="CW5" s="1332"/>
      <c r="CX5" s="1332"/>
      <c r="CY5" s="1332"/>
      <c r="CZ5" s="1332"/>
      <c r="DA5" s="1332"/>
      <c r="DB5" s="1332"/>
      <c r="DC5" s="1332"/>
      <c r="DD5" s="1332"/>
      <c r="DE5" s="1332"/>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332"/>
      <c r="B6" s="1332"/>
      <c r="C6" s="1332"/>
      <c r="D6" s="1332"/>
      <c r="E6" s="1332"/>
      <c r="F6" s="1332"/>
      <c r="G6" s="1332"/>
      <c r="H6" s="1332"/>
      <c r="I6" s="1332"/>
      <c r="J6" s="1332"/>
      <c r="K6" s="1332"/>
      <c r="L6" s="1332"/>
      <c r="M6" s="1332"/>
      <c r="N6" s="1332"/>
      <c r="O6" s="1332"/>
      <c r="P6" s="1332"/>
      <c r="Q6" s="1332"/>
      <c r="R6" s="1332"/>
      <c r="S6" s="1332"/>
      <c r="T6" s="1332"/>
      <c r="U6" s="1332"/>
      <c r="V6" s="1332"/>
      <c r="W6" s="1332"/>
      <c r="X6" s="1332"/>
      <c r="Y6" s="1332"/>
      <c r="Z6" s="1332"/>
      <c r="AA6" s="1332"/>
      <c r="AB6" s="1332"/>
      <c r="AC6" s="1332"/>
      <c r="AD6" s="1332"/>
      <c r="AE6" s="1332"/>
      <c r="AF6" s="1332"/>
      <c r="AG6" s="1332"/>
      <c r="AH6" s="1332"/>
      <c r="AI6" s="1332"/>
      <c r="AJ6" s="1332"/>
      <c r="AK6" s="1332"/>
      <c r="AL6" s="1332"/>
      <c r="AM6" s="1332"/>
      <c r="AN6" s="1332"/>
      <c r="AO6" s="1332"/>
      <c r="AP6" s="1332"/>
      <c r="AQ6" s="1332"/>
      <c r="AR6" s="1332"/>
      <c r="AS6" s="1332"/>
      <c r="AT6" s="1332"/>
      <c r="AU6" s="1332"/>
      <c r="AV6" s="1332"/>
      <c r="AW6" s="1332"/>
      <c r="AX6" s="1332"/>
      <c r="AY6" s="1332"/>
      <c r="AZ6" s="1332"/>
      <c r="BA6" s="1332"/>
      <c r="BB6" s="1332"/>
      <c r="BC6" s="1332"/>
      <c r="BD6" s="1332"/>
      <c r="BE6" s="1332"/>
      <c r="BF6" s="1332"/>
      <c r="BG6" s="1332"/>
      <c r="BH6" s="1332"/>
      <c r="BI6" s="1332"/>
      <c r="BJ6" s="1332"/>
      <c r="BK6" s="1332"/>
      <c r="BL6" s="1332"/>
      <c r="BM6" s="1332"/>
      <c r="BN6" s="1332"/>
      <c r="BO6" s="1332"/>
      <c r="BP6" s="1332"/>
      <c r="BQ6" s="1332"/>
      <c r="BR6" s="1332"/>
      <c r="BS6" s="1332"/>
      <c r="BT6" s="1332"/>
      <c r="BU6" s="1332"/>
      <c r="BV6" s="1332"/>
      <c r="BW6" s="1332"/>
      <c r="BX6" s="1332"/>
      <c r="BY6" s="1332"/>
      <c r="BZ6" s="1332"/>
      <c r="CA6" s="1332"/>
      <c r="CB6" s="1332"/>
      <c r="CC6" s="1332"/>
      <c r="CD6" s="1332"/>
      <c r="CE6" s="1332"/>
      <c r="CF6" s="1332"/>
      <c r="CG6" s="1332"/>
      <c r="CH6" s="1332"/>
      <c r="CI6" s="1332"/>
      <c r="CJ6" s="1332"/>
      <c r="CK6" s="1332"/>
      <c r="CL6" s="1332"/>
      <c r="CM6" s="1332"/>
      <c r="CN6" s="1332"/>
      <c r="CO6" s="1332"/>
      <c r="CP6" s="1332"/>
      <c r="CQ6" s="1332"/>
      <c r="CR6" s="1332"/>
      <c r="CS6" s="1332"/>
      <c r="CT6" s="1332"/>
      <c r="CU6" s="1332"/>
      <c r="CV6" s="1332"/>
      <c r="CW6" s="1332"/>
      <c r="CX6" s="1332"/>
      <c r="CY6" s="1332"/>
      <c r="CZ6" s="1332"/>
      <c r="DA6" s="1332"/>
      <c r="DB6" s="1332"/>
      <c r="DC6" s="1332"/>
      <c r="DD6" s="1332"/>
      <c r="DE6" s="1332"/>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332"/>
      <c r="B7" s="1332"/>
      <c r="C7" s="1332"/>
      <c r="D7" s="1332"/>
      <c r="E7" s="1332"/>
      <c r="F7" s="1332"/>
      <c r="G7" s="1332"/>
      <c r="H7" s="1332"/>
      <c r="I7" s="1332"/>
      <c r="J7" s="1332"/>
      <c r="K7" s="1332"/>
      <c r="L7" s="1332"/>
      <c r="M7" s="1332"/>
      <c r="N7" s="1332"/>
      <c r="O7" s="1332"/>
      <c r="P7" s="1332"/>
      <c r="Q7" s="1332"/>
      <c r="R7" s="1332"/>
      <c r="S7" s="1332"/>
      <c r="T7" s="1332"/>
      <c r="U7" s="1332"/>
      <c r="V7" s="1332"/>
      <c r="W7" s="1332"/>
      <c r="X7" s="1332"/>
      <c r="Y7" s="1332"/>
      <c r="Z7" s="1332"/>
      <c r="AA7" s="1332"/>
      <c r="AB7" s="1332"/>
      <c r="AC7" s="1332"/>
      <c r="AD7" s="1332"/>
      <c r="AE7" s="1332"/>
      <c r="AF7" s="1332"/>
      <c r="AG7" s="1332"/>
      <c r="AH7" s="1332"/>
      <c r="AI7" s="1332"/>
      <c r="AJ7" s="1332"/>
      <c r="AK7" s="1332"/>
      <c r="AL7" s="1332"/>
      <c r="AM7" s="1332"/>
      <c r="AN7" s="1332"/>
      <c r="AO7" s="1332"/>
      <c r="AP7" s="1332"/>
      <c r="AQ7" s="1332"/>
      <c r="AR7" s="1332"/>
      <c r="AS7" s="1332"/>
      <c r="AT7" s="1332"/>
      <c r="AU7" s="1332"/>
      <c r="AV7" s="1332"/>
      <c r="AW7" s="1332"/>
      <c r="AX7" s="1332"/>
      <c r="AY7" s="1332"/>
      <c r="AZ7" s="1332"/>
      <c r="BA7" s="1332"/>
      <c r="BB7" s="1332"/>
      <c r="BC7" s="1332"/>
      <c r="BD7" s="1332"/>
      <c r="BE7" s="1332"/>
      <c r="BF7" s="1332"/>
      <c r="BG7" s="1332"/>
      <c r="BH7" s="1332"/>
      <c r="BI7" s="1332"/>
      <c r="BJ7" s="1332"/>
      <c r="BK7" s="1332"/>
      <c r="BL7" s="1332"/>
      <c r="BM7" s="1332"/>
      <c r="BN7" s="1332"/>
      <c r="BO7" s="1332"/>
      <c r="BP7" s="1332"/>
      <c r="BQ7" s="1332"/>
      <c r="BR7" s="1332"/>
      <c r="BS7" s="1332"/>
      <c r="BT7" s="1332"/>
      <c r="BU7" s="1332"/>
      <c r="BV7" s="1332"/>
      <c r="BW7" s="1332"/>
      <c r="BX7" s="1332"/>
      <c r="BY7" s="1332"/>
      <c r="BZ7" s="1332"/>
      <c r="CA7" s="1332"/>
      <c r="CB7" s="1332"/>
      <c r="CC7" s="1332"/>
      <c r="CD7" s="1332"/>
      <c r="CE7" s="1332"/>
      <c r="CF7" s="1332"/>
      <c r="CG7" s="1332"/>
      <c r="CH7" s="1332"/>
      <c r="CI7" s="1332"/>
      <c r="CJ7" s="1332"/>
      <c r="CK7" s="1332"/>
      <c r="CL7" s="1332"/>
      <c r="CM7" s="1332"/>
      <c r="CN7" s="1332"/>
      <c r="CO7" s="1332"/>
      <c r="CP7" s="1332"/>
      <c r="CQ7" s="1332"/>
      <c r="CR7" s="1332"/>
      <c r="CS7" s="1332"/>
      <c r="CT7" s="1332"/>
      <c r="CU7" s="1332"/>
      <c r="CV7" s="1332"/>
      <c r="CW7" s="1332"/>
      <c r="CX7" s="1332"/>
      <c r="CY7" s="1332"/>
      <c r="CZ7" s="1332"/>
      <c r="DA7" s="1332"/>
      <c r="DB7" s="1332"/>
      <c r="DC7" s="1332"/>
      <c r="DD7" s="1332"/>
      <c r="DE7" s="1332"/>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332"/>
      <c r="B8" s="1332"/>
      <c r="C8" s="1332"/>
      <c r="D8" s="1332"/>
      <c r="E8" s="1332"/>
      <c r="F8" s="1332"/>
      <c r="G8" s="1332"/>
      <c r="H8" s="1332"/>
      <c r="I8" s="1332"/>
      <c r="J8" s="1332"/>
      <c r="K8" s="1332"/>
      <c r="L8" s="1332"/>
      <c r="M8" s="1332"/>
      <c r="N8" s="1332"/>
      <c r="O8" s="1332"/>
      <c r="P8" s="1332"/>
      <c r="Q8" s="1332"/>
      <c r="R8" s="1332"/>
      <c r="S8" s="1332"/>
      <c r="T8" s="1332"/>
      <c r="U8" s="1332"/>
      <c r="V8" s="1332"/>
      <c r="W8" s="1332"/>
      <c r="X8" s="1332"/>
      <c r="Y8" s="1332"/>
      <c r="Z8" s="1332"/>
      <c r="AA8" s="1332"/>
      <c r="AB8" s="1332"/>
      <c r="AC8" s="1332"/>
      <c r="AD8" s="1332"/>
      <c r="AE8" s="1332"/>
      <c r="AF8" s="1332"/>
      <c r="AG8" s="1332"/>
      <c r="AH8" s="1332"/>
      <c r="AI8" s="1332"/>
      <c r="AJ8" s="1332"/>
      <c r="AK8" s="1332"/>
      <c r="AL8" s="1332"/>
      <c r="AM8" s="1332"/>
      <c r="AN8" s="1332"/>
      <c r="AO8" s="1332"/>
      <c r="AP8" s="1332"/>
      <c r="AQ8" s="1332"/>
      <c r="AR8" s="1332"/>
      <c r="AS8" s="1332"/>
      <c r="AT8" s="1332"/>
      <c r="AU8" s="1332"/>
      <c r="AV8" s="1332"/>
      <c r="AW8" s="1332"/>
      <c r="AX8" s="1332"/>
      <c r="AY8" s="1332"/>
      <c r="AZ8" s="1332"/>
      <c r="BA8" s="1332"/>
      <c r="BB8" s="1332"/>
      <c r="BC8" s="1332"/>
      <c r="BD8" s="1332"/>
      <c r="BE8" s="1332"/>
      <c r="BF8" s="1332"/>
      <c r="BG8" s="1332"/>
      <c r="BH8" s="1332"/>
      <c r="BI8" s="1332"/>
      <c r="BJ8" s="1332"/>
      <c r="BK8" s="1332"/>
      <c r="BL8" s="1332"/>
      <c r="BM8" s="1332"/>
      <c r="BN8" s="1332"/>
      <c r="BO8" s="1332"/>
      <c r="BP8" s="1332"/>
      <c r="BQ8" s="1332"/>
      <c r="BR8" s="1332"/>
      <c r="BS8" s="1332"/>
      <c r="BT8" s="1332"/>
      <c r="BU8" s="1332"/>
      <c r="BV8" s="1332"/>
      <c r="BW8" s="1332"/>
      <c r="BX8" s="1332"/>
      <c r="BY8" s="1332"/>
      <c r="BZ8" s="1332"/>
      <c r="CA8" s="1332"/>
      <c r="CB8" s="1332"/>
      <c r="CC8" s="1332"/>
      <c r="CD8" s="1332"/>
      <c r="CE8" s="1332"/>
      <c r="CF8" s="1332"/>
      <c r="CG8" s="1332"/>
      <c r="CH8" s="1332"/>
      <c r="CI8" s="1332"/>
      <c r="CJ8" s="1332"/>
      <c r="CK8" s="1332"/>
      <c r="CL8" s="1332"/>
      <c r="CM8" s="1332"/>
      <c r="CN8" s="1332"/>
      <c r="CO8" s="1332"/>
      <c r="CP8" s="1332"/>
      <c r="CQ8" s="1332"/>
      <c r="CR8" s="1332"/>
      <c r="CS8" s="1332"/>
      <c r="CT8" s="1332"/>
      <c r="CU8" s="1332"/>
      <c r="CV8" s="1332"/>
      <c r="CW8" s="1332"/>
      <c r="CX8" s="1332"/>
      <c r="CY8" s="1332"/>
      <c r="CZ8" s="1332"/>
      <c r="DA8" s="1332"/>
      <c r="DB8" s="1332"/>
      <c r="DC8" s="1332"/>
      <c r="DD8" s="1332"/>
      <c r="DE8" s="1332"/>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332"/>
      <c r="B9" s="1332"/>
      <c r="C9" s="1332"/>
      <c r="D9" s="1332"/>
      <c r="E9" s="1332"/>
      <c r="F9" s="1332"/>
      <c r="G9" s="1332"/>
      <c r="H9" s="1332"/>
      <c r="I9" s="1332"/>
      <c r="J9" s="1332"/>
      <c r="K9" s="1332"/>
      <c r="L9" s="1332"/>
      <c r="M9" s="1332"/>
      <c r="N9" s="1332"/>
      <c r="O9" s="1332"/>
      <c r="P9" s="1332"/>
      <c r="Q9" s="1332"/>
      <c r="R9" s="1332"/>
      <c r="S9" s="1332"/>
      <c r="T9" s="1332"/>
      <c r="U9" s="1332"/>
      <c r="V9" s="1332"/>
      <c r="W9" s="1332"/>
      <c r="X9" s="1332"/>
      <c r="Y9" s="1332"/>
      <c r="Z9" s="1332"/>
      <c r="AA9" s="1332"/>
      <c r="AB9" s="1332"/>
      <c r="AC9" s="1332"/>
      <c r="AD9" s="1332"/>
      <c r="AE9" s="1332"/>
      <c r="AF9" s="1332"/>
      <c r="AG9" s="1332"/>
      <c r="AH9" s="1332"/>
      <c r="AI9" s="1332"/>
      <c r="AJ9" s="1332"/>
      <c r="AK9" s="1332"/>
      <c r="AL9" s="1332"/>
      <c r="AM9" s="1332"/>
      <c r="AN9" s="1332"/>
      <c r="AO9" s="1332"/>
      <c r="AP9" s="1332"/>
      <c r="AQ9" s="1332"/>
      <c r="AR9" s="1332"/>
      <c r="AS9" s="1332"/>
      <c r="AT9" s="1332"/>
      <c r="AU9" s="1332"/>
      <c r="AV9" s="1332"/>
      <c r="AW9" s="1332"/>
      <c r="AX9" s="1332"/>
      <c r="AY9" s="1332"/>
      <c r="AZ9" s="1332"/>
      <c r="BA9" s="1332"/>
      <c r="BB9" s="1332"/>
      <c r="BC9" s="1332"/>
      <c r="BD9" s="1332"/>
      <c r="BE9" s="1332"/>
      <c r="BF9" s="1332"/>
      <c r="BG9" s="1332"/>
      <c r="BH9" s="1332"/>
      <c r="BI9" s="1332"/>
      <c r="BJ9" s="1332"/>
      <c r="BK9" s="1332"/>
      <c r="BL9" s="1332"/>
      <c r="BM9" s="1332"/>
      <c r="BN9" s="1332"/>
      <c r="BO9" s="1332"/>
      <c r="BP9" s="1332"/>
      <c r="BQ9" s="1332"/>
      <c r="BR9" s="1332"/>
      <c r="BS9" s="1332"/>
      <c r="BT9" s="1332"/>
      <c r="BU9" s="1332"/>
      <c r="BV9" s="1332"/>
      <c r="BW9" s="1332"/>
      <c r="BX9" s="1332"/>
      <c r="BY9" s="1332"/>
      <c r="BZ9" s="1332"/>
      <c r="CA9" s="1332"/>
      <c r="CB9" s="1332"/>
      <c r="CC9" s="1332"/>
      <c r="CD9" s="1332"/>
      <c r="CE9" s="1332"/>
      <c r="CF9" s="1332"/>
      <c r="CG9" s="1332"/>
      <c r="CH9" s="1332"/>
      <c r="CI9" s="1332"/>
      <c r="CJ9" s="1332"/>
      <c r="CK9" s="1332"/>
      <c r="CL9" s="1332"/>
      <c r="CM9" s="1332"/>
      <c r="CN9" s="1332"/>
      <c r="CO9" s="1332"/>
      <c r="CP9" s="1332"/>
      <c r="CQ9" s="1332"/>
      <c r="CR9" s="1332"/>
      <c r="CS9" s="1332"/>
      <c r="CT9" s="1332"/>
      <c r="CU9" s="1332"/>
      <c r="CV9" s="1332"/>
      <c r="CW9" s="1332"/>
      <c r="CX9" s="1332"/>
      <c r="CY9" s="1332"/>
      <c r="CZ9" s="1332"/>
      <c r="DA9" s="1332"/>
      <c r="DB9" s="1332"/>
      <c r="DC9" s="1332"/>
      <c r="DD9" s="1332"/>
      <c r="DE9" s="1332"/>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332"/>
      <c r="B10" s="1332"/>
      <c r="C10" s="1332"/>
      <c r="D10" s="1332"/>
      <c r="E10" s="1332"/>
      <c r="F10" s="1332"/>
      <c r="G10" s="1332"/>
      <c r="H10" s="1332"/>
      <c r="I10" s="1332"/>
      <c r="J10" s="1332"/>
      <c r="K10" s="1332"/>
      <c r="L10" s="1332"/>
      <c r="M10" s="1332"/>
      <c r="N10" s="1332"/>
      <c r="O10" s="1332"/>
      <c r="P10" s="1332"/>
      <c r="Q10" s="1332"/>
      <c r="R10" s="1332"/>
      <c r="S10" s="1332"/>
      <c r="T10" s="1332"/>
      <c r="U10" s="1332"/>
      <c r="V10" s="1332"/>
      <c r="W10" s="1332"/>
      <c r="X10" s="1332"/>
      <c r="Y10" s="1332"/>
      <c r="Z10" s="1332"/>
      <c r="AA10" s="1332"/>
      <c r="AB10" s="1332"/>
      <c r="AC10" s="1332"/>
      <c r="AD10" s="1332"/>
      <c r="AE10" s="1332"/>
      <c r="AF10" s="1332"/>
      <c r="AG10" s="1332"/>
      <c r="AH10" s="1332"/>
      <c r="AI10" s="1332"/>
      <c r="AJ10" s="1332"/>
      <c r="AK10" s="1332"/>
      <c r="AL10" s="1332"/>
      <c r="AM10" s="1332"/>
      <c r="AN10" s="1332"/>
      <c r="AO10" s="1332"/>
      <c r="AP10" s="1332"/>
      <c r="AQ10" s="1332"/>
      <c r="AR10" s="1332"/>
      <c r="AS10" s="1332"/>
      <c r="AT10" s="1332"/>
      <c r="AU10" s="1332"/>
      <c r="AV10" s="1332"/>
      <c r="AW10" s="1332"/>
      <c r="AX10" s="1332"/>
      <c r="AY10" s="1332"/>
      <c r="AZ10" s="1332"/>
      <c r="BA10" s="1332"/>
      <c r="BB10" s="1332"/>
      <c r="BC10" s="1332"/>
      <c r="BD10" s="1332"/>
      <c r="BE10" s="1332"/>
      <c r="BF10" s="1332"/>
      <c r="BG10" s="1332"/>
      <c r="BH10" s="1332"/>
      <c r="BI10" s="1332"/>
      <c r="BJ10" s="1332"/>
      <c r="BK10" s="1332"/>
      <c r="BL10" s="1332"/>
      <c r="BM10" s="1332"/>
      <c r="BN10" s="1332"/>
      <c r="BO10" s="1332"/>
      <c r="BP10" s="1332"/>
      <c r="BQ10" s="1332"/>
      <c r="BR10" s="1332"/>
      <c r="BS10" s="1332"/>
      <c r="BT10" s="1332"/>
      <c r="BU10" s="1332"/>
      <c r="BV10" s="1332"/>
      <c r="BW10" s="1332"/>
      <c r="BX10" s="1332"/>
      <c r="BY10" s="1332"/>
      <c r="BZ10" s="1332"/>
      <c r="CA10" s="1332"/>
      <c r="CB10" s="1332"/>
      <c r="CC10" s="1332"/>
      <c r="CD10" s="1332"/>
      <c r="CE10" s="1332"/>
      <c r="CF10" s="1332"/>
      <c r="CG10" s="1332"/>
      <c r="CH10" s="1332"/>
      <c r="CI10" s="1332"/>
      <c r="CJ10" s="1332"/>
      <c r="CK10" s="1332"/>
      <c r="CL10" s="1332"/>
      <c r="CM10" s="1332"/>
      <c r="CN10" s="1332"/>
      <c r="CO10" s="1332"/>
      <c r="CP10" s="1332"/>
      <c r="CQ10" s="1332"/>
      <c r="CR10" s="1332"/>
      <c r="CS10" s="1332"/>
      <c r="CT10" s="1332"/>
      <c r="CU10" s="1332"/>
      <c r="CV10" s="1332"/>
      <c r="CW10" s="1332"/>
      <c r="CX10" s="1332"/>
      <c r="CY10" s="1332"/>
      <c r="CZ10" s="1332"/>
      <c r="DA10" s="1332"/>
      <c r="DB10" s="1332"/>
      <c r="DC10" s="1332"/>
      <c r="DD10" s="1332"/>
      <c r="DE10" s="1332"/>
      <c r="DF10" s="293"/>
      <c r="DG10" s="293"/>
      <c r="DH10" s="293"/>
      <c r="DI10" s="293"/>
      <c r="DJ10" s="293"/>
      <c r="DK10" s="293"/>
      <c r="DL10" s="293"/>
      <c r="DM10" s="293"/>
      <c r="DN10" s="293"/>
      <c r="DO10" s="293"/>
      <c r="DP10" s="293"/>
      <c r="DQ10" s="293"/>
      <c r="DR10" s="293"/>
      <c r="DS10" s="293"/>
      <c r="DT10" s="293"/>
      <c r="DU10" s="293"/>
      <c r="DV10" s="293"/>
      <c r="DW10" s="293"/>
      <c r="EM10" s="292" t="s">
        <v>655</v>
      </c>
    </row>
    <row r="11" spans="1:143" s="292" customFormat="1" ht="13" x14ac:dyDescent="0.2">
      <c r="A11" s="1332"/>
      <c r="B11" s="1332"/>
      <c r="C11" s="1332"/>
      <c r="D11" s="1332"/>
      <c r="E11" s="1332"/>
      <c r="F11" s="1332"/>
      <c r="G11" s="1332"/>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2"/>
      <c r="AK11" s="1332"/>
      <c r="AL11" s="1332"/>
      <c r="AM11" s="1332"/>
      <c r="AN11" s="1332"/>
      <c r="AO11" s="1332"/>
      <c r="AP11" s="1332"/>
      <c r="AQ11" s="1332"/>
      <c r="AR11" s="1332"/>
      <c r="AS11" s="1332"/>
      <c r="AT11" s="1332"/>
      <c r="AU11" s="1332"/>
      <c r="AV11" s="1332"/>
      <c r="AW11" s="1332"/>
      <c r="AX11" s="1332"/>
      <c r="AY11" s="1332"/>
      <c r="AZ11" s="1332"/>
      <c r="BA11" s="1332"/>
      <c r="BB11" s="1332"/>
      <c r="BC11" s="1332"/>
      <c r="BD11" s="1332"/>
      <c r="BE11" s="1332"/>
      <c r="BF11" s="1332"/>
      <c r="BG11" s="1332"/>
      <c r="BH11" s="1332"/>
      <c r="BI11" s="1332"/>
      <c r="BJ11" s="1332"/>
      <c r="BK11" s="1332"/>
      <c r="BL11" s="1332"/>
      <c r="BM11" s="1332"/>
      <c r="BN11" s="1332"/>
      <c r="BO11" s="1332"/>
      <c r="BP11" s="1332"/>
      <c r="BQ11" s="1332"/>
      <c r="BR11" s="1332"/>
      <c r="BS11" s="1332"/>
      <c r="BT11" s="1332"/>
      <c r="BU11" s="1332"/>
      <c r="BV11" s="1332"/>
      <c r="BW11" s="1332"/>
      <c r="BX11" s="1332"/>
      <c r="BY11" s="1332"/>
      <c r="BZ11" s="1332"/>
      <c r="CA11" s="1332"/>
      <c r="CB11" s="1332"/>
      <c r="CC11" s="1332"/>
      <c r="CD11" s="1332"/>
      <c r="CE11" s="1332"/>
      <c r="CF11" s="1332"/>
      <c r="CG11" s="1332"/>
      <c r="CH11" s="1332"/>
      <c r="CI11" s="1332"/>
      <c r="CJ11" s="1332"/>
      <c r="CK11" s="1332"/>
      <c r="CL11" s="1332"/>
      <c r="CM11" s="1332"/>
      <c r="CN11" s="1332"/>
      <c r="CO11" s="1332"/>
      <c r="CP11" s="1332"/>
      <c r="CQ11" s="1332"/>
      <c r="CR11" s="1332"/>
      <c r="CS11" s="1332"/>
      <c r="CT11" s="1332"/>
      <c r="CU11" s="1332"/>
      <c r="CV11" s="1332"/>
      <c r="CW11" s="1332"/>
      <c r="CX11" s="1332"/>
      <c r="CY11" s="1332"/>
      <c r="CZ11" s="1332"/>
      <c r="DA11" s="1332"/>
      <c r="DB11" s="1332"/>
      <c r="DC11" s="1332"/>
      <c r="DD11" s="1332"/>
      <c r="DE11" s="1332"/>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332"/>
      <c r="B12" s="1332"/>
      <c r="C12" s="1332"/>
      <c r="D12" s="1332"/>
      <c r="E12" s="1332"/>
      <c r="F12" s="1332"/>
      <c r="G12" s="1332"/>
      <c r="H12" s="1332"/>
      <c r="I12" s="1332"/>
      <c r="J12" s="1332"/>
      <c r="K12" s="1332"/>
      <c r="L12" s="1332"/>
      <c r="M12" s="1332"/>
      <c r="N12" s="1332"/>
      <c r="O12" s="1332"/>
      <c r="P12" s="1332"/>
      <c r="Q12" s="1332"/>
      <c r="R12" s="1332"/>
      <c r="S12" s="1332"/>
      <c r="T12" s="1332"/>
      <c r="U12" s="1332"/>
      <c r="V12" s="1332"/>
      <c r="W12" s="1332"/>
      <c r="X12" s="1332"/>
      <c r="Y12" s="1332"/>
      <c r="Z12" s="1332"/>
      <c r="AA12" s="1332"/>
      <c r="AB12" s="1332"/>
      <c r="AC12" s="1332"/>
      <c r="AD12" s="1332"/>
      <c r="AE12" s="1332"/>
      <c r="AF12" s="1332"/>
      <c r="AG12" s="1332"/>
      <c r="AH12" s="1332"/>
      <c r="AI12" s="1332"/>
      <c r="AJ12" s="1332"/>
      <c r="AK12" s="1332"/>
      <c r="AL12" s="1332"/>
      <c r="AM12" s="1332"/>
      <c r="AN12" s="1332"/>
      <c r="AO12" s="1332"/>
      <c r="AP12" s="1332"/>
      <c r="AQ12" s="1332"/>
      <c r="AR12" s="1332"/>
      <c r="AS12" s="1332"/>
      <c r="AT12" s="1332"/>
      <c r="AU12" s="1332"/>
      <c r="AV12" s="1332"/>
      <c r="AW12" s="1332"/>
      <c r="AX12" s="1332"/>
      <c r="AY12" s="1332"/>
      <c r="AZ12" s="1332"/>
      <c r="BA12" s="1332"/>
      <c r="BB12" s="1332"/>
      <c r="BC12" s="1332"/>
      <c r="BD12" s="1332"/>
      <c r="BE12" s="1332"/>
      <c r="BF12" s="1332"/>
      <c r="BG12" s="1332"/>
      <c r="BH12" s="1332"/>
      <c r="BI12" s="1332"/>
      <c r="BJ12" s="1332"/>
      <c r="BK12" s="1332"/>
      <c r="BL12" s="1332"/>
      <c r="BM12" s="1332"/>
      <c r="BN12" s="1332"/>
      <c r="BO12" s="1332"/>
      <c r="BP12" s="1332"/>
      <c r="BQ12" s="1332"/>
      <c r="BR12" s="1332"/>
      <c r="BS12" s="1332"/>
      <c r="BT12" s="1332"/>
      <c r="BU12" s="1332"/>
      <c r="BV12" s="1332"/>
      <c r="BW12" s="1332"/>
      <c r="BX12" s="1332"/>
      <c r="BY12" s="1332"/>
      <c r="BZ12" s="1332"/>
      <c r="CA12" s="1332"/>
      <c r="CB12" s="1332"/>
      <c r="CC12" s="1332"/>
      <c r="CD12" s="1332"/>
      <c r="CE12" s="1332"/>
      <c r="CF12" s="1332"/>
      <c r="CG12" s="1332"/>
      <c r="CH12" s="1332"/>
      <c r="CI12" s="1332"/>
      <c r="CJ12" s="1332"/>
      <c r="CK12" s="1332"/>
      <c r="CL12" s="1332"/>
      <c r="CM12" s="1332"/>
      <c r="CN12" s="1332"/>
      <c r="CO12" s="1332"/>
      <c r="CP12" s="1332"/>
      <c r="CQ12" s="1332"/>
      <c r="CR12" s="1332"/>
      <c r="CS12" s="1332"/>
      <c r="CT12" s="1332"/>
      <c r="CU12" s="1332"/>
      <c r="CV12" s="1332"/>
      <c r="CW12" s="1332"/>
      <c r="CX12" s="1332"/>
      <c r="CY12" s="1332"/>
      <c r="CZ12" s="1332"/>
      <c r="DA12" s="1332"/>
      <c r="DB12" s="1332"/>
      <c r="DC12" s="1332"/>
      <c r="DD12" s="1332"/>
      <c r="DE12" s="1332"/>
      <c r="DF12" s="293"/>
      <c r="DG12" s="293"/>
      <c r="DH12" s="293"/>
      <c r="DI12" s="293"/>
      <c r="DJ12" s="293"/>
      <c r="DK12" s="293"/>
      <c r="DL12" s="293"/>
      <c r="DM12" s="293"/>
      <c r="DN12" s="293"/>
      <c r="DO12" s="293"/>
      <c r="DP12" s="293"/>
      <c r="DQ12" s="293"/>
      <c r="DR12" s="293"/>
      <c r="DS12" s="293"/>
      <c r="DT12" s="293"/>
      <c r="DU12" s="293"/>
      <c r="DV12" s="293"/>
      <c r="DW12" s="293"/>
      <c r="EM12" s="292" t="s">
        <v>655</v>
      </c>
    </row>
    <row r="13" spans="1:143" s="292" customFormat="1" ht="13" x14ac:dyDescent="0.2">
      <c r="A13" s="1332"/>
      <c r="B13" s="1332"/>
      <c r="C13" s="1332"/>
      <c r="D13" s="1332"/>
      <c r="E13" s="1332"/>
      <c r="F13" s="1332"/>
      <c r="G13" s="1332"/>
      <c r="H13" s="1332"/>
      <c r="I13" s="1332"/>
      <c r="J13" s="1332"/>
      <c r="K13" s="1332"/>
      <c r="L13" s="1332"/>
      <c r="M13" s="1332"/>
      <c r="N13" s="1332"/>
      <c r="O13" s="1332"/>
      <c r="P13" s="1332"/>
      <c r="Q13" s="1332"/>
      <c r="R13" s="1332"/>
      <c r="S13" s="1332"/>
      <c r="T13" s="1332"/>
      <c r="U13" s="1332"/>
      <c r="V13" s="1332"/>
      <c r="W13" s="1332"/>
      <c r="X13" s="1332"/>
      <c r="Y13" s="1332"/>
      <c r="Z13" s="1332"/>
      <c r="AA13" s="1332"/>
      <c r="AB13" s="1332"/>
      <c r="AC13" s="1332"/>
      <c r="AD13" s="1332"/>
      <c r="AE13" s="1332"/>
      <c r="AF13" s="1332"/>
      <c r="AG13" s="1332"/>
      <c r="AH13" s="1332"/>
      <c r="AI13" s="1332"/>
      <c r="AJ13" s="1332"/>
      <c r="AK13" s="1332"/>
      <c r="AL13" s="1332"/>
      <c r="AM13" s="1332"/>
      <c r="AN13" s="1332"/>
      <c r="AO13" s="1332"/>
      <c r="AP13" s="1332"/>
      <c r="AQ13" s="1332"/>
      <c r="AR13" s="1332"/>
      <c r="AS13" s="1332"/>
      <c r="AT13" s="1332"/>
      <c r="AU13" s="1332"/>
      <c r="AV13" s="1332"/>
      <c r="AW13" s="1332"/>
      <c r="AX13" s="1332"/>
      <c r="AY13" s="1332"/>
      <c r="AZ13" s="1332"/>
      <c r="BA13" s="1332"/>
      <c r="BB13" s="1332"/>
      <c r="BC13" s="1332"/>
      <c r="BD13" s="1332"/>
      <c r="BE13" s="1332"/>
      <c r="BF13" s="1332"/>
      <c r="BG13" s="1332"/>
      <c r="BH13" s="1332"/>
      <c r="BI13" s="1332"/>
      <c r="BJ13" s="1332"/>
      <c r="BK13" s="1332"/>
      <c r="BL13" s="1332"/>
      <c r="BM13" s="1332"/>
      <c r="BN13" s="1332"/>
      <c r="BO13" s="1332"/>
      <c r="BP13" s="1332"/>
      <c r="BQ13" s="1332"/>
      <c r="BR13" s="1332"/>
      <c r="BS13" s="1332"/>
      <c r="BT13" s="1332"/>
      <c r="BU13" s="1332"/>
      <c r="BV13" s="1332"/>
      <c r="BW13" s="1332"/>
      <c r="BX13" s="1332"/>
      <c r="BY13" s="1332"/>
      <c r="BZ13" s="1332"/>
      <c r="CA13" s="1332"/>
      <c r="CB13" s="1332"/>
      <c r="CC13" s="1332"/>
      <c r="CD13" s="1332"/>
      <c r="CE13" s="1332"/>
      <c r="CF13" s="1332"/>
      <c r="CG13" s="1332"/>
      <c r="CH13" s="1332"/>
      <c r="CI13" s="1332"/>
      <c r="CJ13" s="1332"/>
      <c r="CK13" s="1332"/>
      <c r="CL13" s="1332"/>
      <c r="CM13" s="1332"/>
      <c r="CN13" s="1332"/>
      <c r="CO13" s="1332"/>
      <c r="CP13" s="1332"/>
      <c r="CQ13" s="1332"/>
      <c r="CR13" s="1332"/>
      <c r="CS13" s="1332"/>
      <c r="CT13" s="1332"/>
      <c r="CU13" s="1332"/>
      <c r="CV13" s="1332"/>
      <c r="CW13" s="1332"/>
      <c r="CX13" s="1332"/>
      <c r="CY13" s="1332"/>
      <c r="CZ13" s="1332"/>
      <c r="DA13" s="1332"/>
      <c r="DB13" s="1332"/>
      <c r="DC13" s="1332"/>
      <c r="DD13" s="1332"/>
      <c r="DE13" s="1332"/>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332"/>
      <c r="B14" s="1332"/>
      <c r="C14" s="1332"/>
      <c r="D14" s="1332"/>
      <c r="E14" s="1332"/>
      <c r="F14" s="1332"/>
      <c r="G14" s="1332"/>
      <c r="H14" s="1332"/>
      <c r="I14" s="1332"/>
      <c r="J14" s="1332"/>
      <c r="K14" s="1332"/>
      <c r="L14" s="1332"/>
      <c r="M14" s="1332"/>
      <c r="N14" s="1332"/>
      <c r="O14" s="1332"/>
      <c r="P14" s="1332"/>
      <c r="Q14" s="1332"/>
      <c r="R14" s="1332"/>
      <c r="S14" s="1332"/>
      <c r="T14" s="1332"/>
      <c r="U14" s="1332"/>
      <c r="V14" s="1332"/>
      <c r="W14" s="1332"/>
      <c r="X14" s="1332"/>
      <c r="Y14" s="1332"/>
      <c r="Z14" s="1332"/>
      <c r="AA14" s="1332"/>
      <c r="AB14" s="1332"/>
      <c r="AC14" s="1332"/>
      <c r="AD14" s="1332"/>
      <c r="AE14" s="1332"/>
      <c r="AF14" s="1332"/>
      <c r="AG14" s="1332"/>
      <c r="AH14" s="1332"/>
      <c r="AI14" s="1332"/>
      <c r="AJ14" s="1332"/>
      <c r="AK14" s="1332"/>
      <c r="AL14" s="1332"/>
      <c r="AM14" s="1332"/>
      <c r="AN14" s="1332"/>
      <c r="AO14" s="1332"/>
      <c r="AP14" s="1332"/>
      <c r="AQ14" s="1332"/>
      <c r="AR14" s="1332"/>
      <c r="AS14" s="1332"/>
      <c r="AT14" s="1332"/>
      <c r="AU14" s="1332"/>
      <c r="AV14" s="1332"/>
      <c r="AW14" s="1332"/>
      <c r="AX14" s="1332"/>
      <c r="AY14" s="1332"/>
      <c r="AZ14" s="1332"/>
      <c r="BA14" s="1332"/>
      <c r="BB14" s="1332"/>
      <c r="BC14" s="1332"/>
      <c r="BD14" s="1332"/>
      <c r="BE14" s="1332"/>
      <c r="BF14" s="1332"/>
      <c r="BG14" s="1332"/>
      <c r="BH14" s="1332"/>
      <c r="BI14" s="1332"/>
      <c r="BJ14" s="1332"/>
      <c r="BK14" s="1332"/>
      <c r="BL14" s="1332"/>
      <c r="BM14" s="1332"/>
      <c r="BN14" s="1332"/>
      <c r="BO14" s="1332"/>
      <c r="BP14" s="1332"/>
      <c r="BQ14" s="1332"/>
      <c r="BR14" s="1332"/>
      <c r="BS14" s="1332"/>
      <c r="BT14" s="1332"/>
      <c r="BU14" s="1332"/>
      <c r="BV14" s="1332"/>
      <c r="BW14" s="1332"/>
      <c r="BX14" s="1332"/>
      <c r="BY14" s="1332"/>
      <c r="BZ14" s="1332"/>
      <c r="CA14" s="1332"/>
      <c r="CB14" s="1332"/>
      <c r="CC14" s="1332"/>
      <c r="CD14" s="1332"/>
      <c r="CE14" s="1332"/>
      <c r="CF14" s="1332"/>
      <c r="CG14" s="1332"/>
      <c r="CH14" s="1332"/>
      <c r="CI14" s="1332"/>
      <c r="CJ14" s="1332"/>
      <c r="CK14" s="1332"/>
      <c r="CL14" s="1332"/>
      <c r="CM14" s="1332"/>
      <c r="CN14" s="1332"/>
      <c r="CO14" s="1332"/>
      <c r="CP14" s="1332"/>
      <c r="CQ14" s="1332"/>
      <c r="CR14" s="1332"/>
      <c r="CS14" s="1332"/>
      <c r="CT14" s="1332"/>
      <c r="CU14" s="1332"/>
      <c r="CV14" s="1332"/>
      <c r="CW14" s="1332"/>
      <c r="CX14" s="1332"/>
      <c r="CY14" s="1332"/>
      <c r="CZ14" s="1332"/>
      <c r="DA14" s="1332"/>
      <c r="DB14" s="1332"/>
      <c r="DC14" s="1332"/>
      <c r="DD14" s="1332"/>
      <c r="DE14" s="1332"/>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75"/>
      <c r="B15" s="1332"/>
      <c r="C15" s="1332"/>
      <c r="D15" s="1332"/>
      <c r="E15" s="1332"/>
      <c r="F15" s="1332"/>
      <c r="G15" s="1332"/>
      <c r="H15" s="1332"/>
      <c r="I15" s="1332"/>
      <c r="J15" s="1332"/>
      <c r="K15" s="1332"/>
      <c r="L15" s="1332"/>
      <c r="M15" s="1332"/>
      <c r="N15" s="1332"/>
      <c r="O15" s="1332"/>
      <c r="P15" s="1332"/>
      <c r="Q15" s="1332"/>
      <c r="R15" s="1332"/>
      <c r="S15" s="1332"/>
      <c r="T15" s="1332"/>
      <c r="U15" s="1332"/>
      <c r="V15" s="1332"/>
      <c r="W15" s="1332"/>
      <c r="X15" s="1332"/>
      <c r="Y15" s="1332"/>
      <c r="Z15" s="1332"/>
      <c r="AA15" s="1332"/>
      <c r="AB15" s="1332"/>
      <c r="AC15" s="1332"/>
      <c r="AD15" s="1332"/>
      <c r="AE15" s="1332"/>
      <c r="AF15" s="1332"/>
      <c r="AG15" s="1332"/>
      <c r="AH15" s="1332"/>
      <c r="AI15" s="1332"/>
      <c r="AJ15" s="1332"/>
      <c r="AK15" s="1332"/>
      <c r="AL15" s="1332"/>
      <c r="AM15" s="1332"/>
      <c r="AN15" s="1332"/>
      <c r="AO15" s="1332"/>
      <c r="AP15" s="1332"/>
      <c r="AQ15" s="1332"/>
      <c r="AR15" s="1332"/>
      <c r="AS15" s="1332"/>
      <c r="AT15" s="1332"/>
      <c r="AU15" s="1332"/>
      <c r="AV15" s="1332"/>
      <c r="AW15" s="1332"/>
      <c r="AX15" s="1332"/>
      <c r="AY15" s="1332"/>
      <c r="AZ15" s="1332"/>
      <c r="BA15" s="1332"/>
      <c r="BB15" s="1332"/>
      <c r="BC15" s="1332"/>
      <c r="BD15" s="1332"/>
      <c r="BE15" s="1332"/>
      <c r="BF15" s="1332"/>
      <c r="BG15" s="1332"/>
      <c r="BH15" s="1332"/>
      <c r="BI15" s="1332"/>
      <c r="BJ15" s="1332"/>
      <c r="BK15" s="1332"/>
      <c r="BL15" s="1332"/>
      <c r="BM15" s="1332"/>
      <c r="BN15" s="1332"/>
      <c r="BO15" s="1332"/>
      <c r="BP15" s="1332"/>
      <c r="BQ15" s="1332"/>
      <c r="BR15" s="1332"/>
      <c r="BS15" s="1332"/>
      <c r="BT15" s="1332"/>
      <c r="BU15" s="1332"/>
      <c r="BV15" s="1332"/>
      <c r="BW15" s="1332"/>
      <c r="BX15" s="1332"/>
      <c r="BY15" s="1332"/>
      <c r="BZ15" s="1332"/>
      <c r="CA15" s="1332"/>
      <c r="CB15" s="1332"/>
      <c r="CC15" s="1332"/>
      <c r="CD15" s="1332"/>
      <c r="CE15" s="1332"/>
      <c r="CF15" s="1332"/>
      <c r="CG15" s="1332"/>
      <c r="CH15" s="1332"/>
      <c r="CI15" s="1332"/>
      <c r="CJ15" s="1332"/>
      <c r="CK15" s="1332"/>
      <c r="CL15" s="1332"/>
      <c r="CM15" s="1332"/>
      <c r="CN15" s="1332"/>
      <c r="CO15" s="1332"/>
      <c r="CP15" s="1332"/>
      <c r="CQ15" s="1332"/>
      <c r="CR15" s="1332"/>
      <c r="CS15" s="1332"/>
      <c r="CT15" s="1332"/>
      <c r="CU15" s="1332"/>
      <c r="CV15" s="1332"/>
      <c r="CW15" s="1332"/>
      <c r="CX15" s="1332"/>
      <c r="CY15" s="1332"/>
      <c r="CZ15" s="1332"/>
      <c r="DA15" s="1332"/>
      <c r="DB15" s="1332"/>
      <c r="DC15" s="1332"/>
      <c r="DD15" s="1332"/>
      <c r="DE15" s="1332"/>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75"/>
      <c r="B16" s="1332"/>
      <c r="C16" s="1332"/>
      <c r="D16" s="1332"/>
      <c r="E16" s="1332"/>
      <c r="F16" s="1332"/>
      <c r="G16" s="1332"/>
      <c r="H16" s="1332"/>
      <c r="I16" s="1332"/>
      <c r="J16" s="1332"/>
      <c r="K16" s="1332"/>
      <c r="L16" s="1332"/>
      <c r="M16" s="1332"/>
      <c r="N16" s="1332"/>
      <c r="O16" s="1332"/>
      <c r="P16" s="1332"/>
      <c r="Q16" s="1332"/>
      <c r="R16" s="1332"/>
      <c r="S16" s="1332"/>
      <c r="T16" s="1332"/>
      <c r="U16" s="1332"/>
      <c r="V16" s="1332"/>
      <c r="W16" s="1332"/>
      <c r="X16" s="1332"/>
      <c r="Y16" s="1332"/>
      <c r="Z16" s="1332"/>
      <c r="AA16" s="1332"/>
      <c r="AB16" s="1332"/>
      <c r="AC16" s="1332"/>
      <c r="AD16" s="1332"/>
      <c r="AE16" s="1332"/>
      <c r="AF16" s="1332"/>
      <c r="AG16" s="1332"/>
      <c r="AH16" s="1332"/>
      <c r="AI16" s="1332"/>
      <c r="AJ16" s="1332"/>
      <c r="AK16" s="1332"/>
      <c r="AL16" s="1332"/>
      <c r="AM16" s="1332"/>
      <c r="AN16" s="1332"/>
      <c r="AO16" s="1332"/>
      <c r="AP16" s="1332"/>
      <c r="AQ16" s="1332"/>
      <c r="AR16" s="1332"/>
      <c r="AS16" s="1332"/>
      <c r="AT16" s="1332"/>
      <c r="AU16" s="1332"/>
      <c r="AV16" s="1332"/>
      <c r="AW16" s="1332"/>
      <c r="AX16" s="1332"/>
      <c r="AY16" s="1332"/>
      <c r="AZ16" s="1332"/>
      <c r="BA16" s="1332"/>
      <c r="BB16" s="1332"/>
      <c r="BC16" s="1332"/>
      <c r="BD16" s="1332"/>
      <c r="BE16" s="1332"/>
      <c r="BF16" s="1332"/>
      <c r="BG16" s="1332"/>
      <c r="BH16" s="1332"/>
      <c r="BI16" s="1332"/>
      <c r="BJ16" s="1332"/>
      <c r="BK16" s="1332"/>
      <c r="BL16" s="1332"/>
      <c r="BM16" s="1332"/>
      <c r="BN16" s="1332"/>
      <c r="BO16" s="1332"/>
      <c r="BP16" s="1332"/>
      <c r="BQ16" s="1332"/>
      <c r="BR16" s="1332"/>
      <c r="BS16" s="1332"/>
      <c r="BT16" s="1332"/>
      <c r="BU16" s="1332"/>
      <c r="BV16" s="1332"/>
      <c r="BW16" s="1332"/>
      <c r="BX16" s="1332"/>
      <c r="BY16" s="1332"/>
      <c r="BZ16" s="1332"/>
      <c r="CA16" s="1332"/>
      <c r="CB16" s="1332"/>
      <c r="CC16" s="1332"/>
      <c r="CD16" s="1332"/>
      <c r="CE16" s="1332"/>
      <c r="CF16" s="1332"/>
      <c r="CG16" s="1332"/>
      <c r="CH16" s="1332"/>
      <c r="CI16" s="1332"/>
      <c r="CJ16" s="1332"/>
      <c r="CK16" s="1332"/>
      <c r="CL16" s="1332"/>
      <c r="CM16" s="1332"/>
      <c r="CN16" s="1332"/>
      <c r="CO16" s="1332"/>
      <c r="CP16" s="1332"/>
      <c r="CQ16" s="1332"/>
      <c r="CR16" s="1332"/>
      <c r="CS16" s="1332"/>
      <c r="CT16" s="1332"/>
      <c r="CU16" s="1332"/>
      <c r="CV16" s="1332"/>
      <c r="CW16" s="1332"/>
      <c r="CX16" s="1332"/>
      <c r="CY16" s="1332"/>
      <c r="CZ16" s="1332"/>
      <c r="DA16" s="1332"/>
      <c r="DB16" s="1332"/>
      <c r="DC16" s="1332"/>
      <c r="DD16" s="1332"/>
      <c r="DE16" s="1332"/>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75"/>
      <c r="B17" s="1332"/>
      <c r="C17" s="1332"/>
      <c r="D17" s="1332"/>
      <c r="E17" s="1332"/>
      <c r="F17" s="1332"/>
      <c r="G17" s="1332"/>
      <c r="H17" s="1332"/>
      <c r="I17" s="1332"/>
      <c r="J17" s="1332"/>
      <c r="K17" s="1332"/>
      <c r="L17" s="1332"/>
      <c r="M17" s="1332"/>
      <c r="N17" s="1332"/>
      <c r="O17" s="1332"/>
      <c r="P17" s="1332"/>
      <c r="Q17" s="1332"/>
      <c r="R17" s="1332"/>
      <c r="S17" s="1332"/>
      <c r="T17" s="1332"/>
      <c r="U17" s="1332"/>
      <c r="V17" s="1332"/>
      <c r="W17" s="1332"/>
      <c r="X17" s="1332"/>
      <c r="Y17" s="1332"/>
      <c r="Z17" s="1332"/>
      <c r="AA17" s="1332"/>
      <c r="AB17" s="1332"/>
      <c r="AC17" s="1332"/>
      <c r="AD17" s="1332"/>
      <c r="AE17" s="1332"/>
      <c r="AF17" s="1332"/>
      <c r="AG17" s="1332"/>
      <c r="AH17" s="1332"/>
      <c r="AI17" s="1332"/>
      <c r="AJ17" s="1332"/>
      <c r="AK17" s="1332"/>
      <c r="AL17" s="1332"/>
      <c r="AM17" s="1332"/>
      <c r="AN17" s="1332"/>
      <c r="AO17" s="1332"/>
      <c r="AP17" s="1332"/>
      <c r="AQ17" s="1332"/>
      <c r="AR17" s="1332"/>
      <c r="AS17" s="1332"/>
      <c r="AT17" s="1332"/>
      <c r="AU17" s="1332"/>
      <c r="AV17" s="1332"/>
      <c r="AW17" s="1332"/>
      <c r="AX17" s="1332"/>
      <c r="AY17" s="1332"/>
      <c r="AZ17" s="1332"/>
      <c r="BA17" s="1332"/>
      <c r="BB17" s="1332"/>
      <c r="BC17" s="1332"/>
      <c r="BD17" s="1332"/>
      <c r="BE17" s="1332"/>
      <c r="BF17" s="1332"/>
      <c r="BG17" s="1332"/>
      <c r="BH17" s="1332"/>
      <c r="BI17" s="1332"/>
      <c r="BJ17" s="1332"/>
      <c r="BK17" s="1332"/>
      <c r="BL17" s="1332"/>
      <c r="BM17" s="1332"/>
      <c r="BN17" s="1332"/>
      <c r="BO17" s="1332"/>
      <c r="BP17" s="1332"/>
      <c r="BQ17" s="1332"/>
      <c r="BR17" s="1332"/>
      <c r="BS17" s="1332"/>
      <c r="BT17" s="1332"/>
      <c r="BU17" s="1332"/>
      <c r="BV17" s="1332"/>
      <c r="BW17" s="1332"/>
      <c r="BX17" s="1332"/>
      <c r="BY17" s="1332"/>
      <c r="BZ17" s="1332"/>
      <c r="CA17" s="1332"/>
      <c r="CB17" s="1332"/>
      <c r="CC17" s="1332"/>
      <c r="CD17" s="1332"/>
      <c r="CE17" s="1332"/>
      <c r="CF17" s="1332"/>
      <c r="CG17" s="1332"/>
      <c r="CH17" s="1332"/>
      <c r="CI17" s="1332"/>
      <c r="CJ17" s="1332"/>
      <c r="CK17" s="1332"/>
      <c r="CL17" s="1332"/>
      <c r="CM17" s="1332"/>
      <c r="CN17" s="1332"/>
      <c r="CO17" s="1332"/>
      <c r="CP17" s="1332"/>
      <c r="CQ17" s="1332"/>
      <c r="CR17" s="1332"/>
      <c r="CS17" s="1332"/>
      <c r="CT17" s="1332"/>
      <c r="CU17" s="1332"/>
      <c r="CV17" s="1332"/>
      <c r="CW17" s="1332"/>
      <c r="CX17" s="1332"/>
      <c r="CY17" s="1332"/>
      <c r="CZ17" s="1332"/>
      <c r="DA17" s="1332"/>
      <c r="DB17" s="1332"/>
      <c r="DC17" s="1332"/>
      <c r="DD17" s="1332"/>
      <c r="DE17" s="1332"/>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75"/>
      <c r="B18" s="1332"/>
      <c r="C18" s="1332"/>
      <c r="D18" s="1332"/>
      <c r="E18" s="1332"/>
      <c r="F18" s="1332"/>
      <c r="G18" s="1332"/>
      <c r="H18" s="1332"/>
      <c r="I18" s="1332"/>
      <c r="J18" s="1332"/>
      <c r="K18" s="1332"/>
      <c r="L18" s="1332"/>
      <c r="M18" s="1332"/>
      <c r="N18" s="1332"/>
      <c r="O18" s="1332"/>
      <c r="P18" s="1332"/>
      <c r="Q18" s="1332"/>
      <c r="R18" s="1332"/>
      <c r="S18" s="1332"/>
      <c r="T18" s="1332"/>
      <c r="U18" s="1332"/>
      <c r="V18" s="1332"/>
      <c r="W18" s="1332"/>
      <c r="X18" s="1332"/>
      <c r="Y18" s="1332"/>
      <c r="Z18" s="1332"/>
      <c r="AA18" s="1332"/>
      <c r="AB18" s="1332"/>
      <c r="AC18" s="1332"/>
      <c r="AD18" s="1332"/>
      <c r="AE18" s="1332"/>
      <c r="AF18" s="1332"/>
      <c r="AG18" s="1332"/>
      <c r="AH18" s="1332"/>
      <c r="AI18" s="1332"/>
      <c r="AJ18" s="1332"/>
      <c r="AK18" s="1332"/>
      <c r="AL18" s="1332"/>
      <c r="AM18" s="1332"/>
      <c r="AN18" s="1332"/>
      <c r="AO18" s="1332"/>
      <c r="AP18" s="1332"/>
      <c r="AQ18" s="1332"/>
      <c r="AR18" s="1332"/>
      <c r="AS18" s="1332"/>
      <c r="AT18" s="1332"/>
      <c r="AU18" s="1332"/>
      <c r="AV18" s="1332"/>
      <c r="AW18" s="1332"/>
      <c r="AX18" s="1332"/>
      <c r="AY18" s="1332"/>
      <c r="AZ18" s="1332"/>
      <c r="BA18" s="1332"/>
      <c r="BB18" s="1332"/>
      <c r="BC18" s="1332"/>
      <c r="BD18" s="1332"/>
      <c r="BE18" s="1332"/>
      <c r="BF18" s="1332"/>
      <c r="BG18" s="1332"/>
      <c r="BH18" s="1332"/>
      <c r="BI18" s="1332"/>
      <c r="BJ18" s="1332"/>
      <c r="BK18" s="1332"/>
      <c r="BL18" s="1332"/>
      <c r="BM18" s="1332"/>
      <c r="BN18" s="1332"/>
      <c r="BO18" s="1332"/>
      <c r="BP18" s="1332"/>
      <c r="BQ18" s="1332"/>
      <c r="BR18" s="1332"/>
      <c r="BS18" s="1332"/>
      <c r="BT18" s="1332"/>
      <c r="BU18" s="1332"/>
      <c r="BV18" s="1332"/>
      <c r="BW18" s="1332"/>
      <c r="BX18" s="1332"/>
      <c r="BY18" s="1332"/>
      <c r="BZ18" s="1332"/>
      <c r="CA18" s="1332"/>
      <c r="CB18" s="1332"/>
      <c r="CC18" s="1332"/>
      <c r="CD18" s="1332"/>
      <c r="CE18" s="1332"/>
      <c r="CF18" s="1332"/>
      <c r="CG18" s="1332"/>
      <c r="CH18" s="1332"/>
      <c r="CI18" s="1332"/>
      <c r="CJ18" s="1332"/>
      <c r="CK18" s="1332"/>
      <c r="CL18" s="1332"/>
      <c r="CM18" s="1332"/>
      <c r="CN18" s="1332"/>
      <c r="CO18" s="1332"/>
      <c r="CP18" s="1332"/>
      <c r="CQ18" s="1332"/>
      <c r="CR18" s="1332"/>
      <c r="CS18" s="1332"/>
      <c r="CT18" s="1332"/>
      <c r="CU18" s="1332"/>
      <c r="CV18" s="1332"/>
      <c r="CW18" s="1332"/>
      <c r="CX18" s="1332"/>
      <c r="CY18" s="1332"/>
      <c r="CZ18" s="1332"/>
      <c r="DA18" s="1332"/>
      <c r="DB18" s="1332"/>
      <c r="DC18" s="1332"/>
      <c r="DD18" s="1332"/>
      <c r="DE18" s="1332"/>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75"/>
      <c r="DE19" s="1275"/>
    </row>
    <row r="20" spans="1:351" ht="13" x14ac:dyDescent="0.2">
      <c r="DD20" s="1275"/>
      <c r="DE20" s="1275"/>
    </row>
    <row r="21" spans="1:351" ht="16.5" x14ac:dyDescent="0.2">
      <c r="B21" s="1331"/>
      <c r="C21" s="1327"/>
      <c r="D21" s="1327"/>
      <c r="E21" s="1327"/>
      <c r="F21" s="1327"/>
      <c r="G21" s="1327"/>
      <c r="H21" s="1327"/>
      <c r="I21" s="1327"/>
      <c r="J21" s="1327"/>
      <c r="K21" s="1327"/>
      <c r="L21" s="1327"/>
      <c r="M21" s="1327"/>
      <c r="N21" s="1330"/>
      <c r="O21" s="1327"/>
      <c r="P21" s="1327"/>
      <c r="Q21" s="1327"/>
      <c r="R21" s="1327"/>
      <c r="S21" s="1327"/>
      <c r="T21" s="1327"/>
      <c r="U21" s="1327"/>
      <c r="V21" s="1327"/>
      <c r="W21" s="1327"/>
      <c r="X21" s="1327"/>
      <c r="Y21" s="1327"/>
      <c r="Z21" s="1327"/>
      <c r="AA21" s="1327"/>
      <c r="AB21" s="1327"/>
      <c r="AC21" s="1327"/>
      <c r="AD21" s="1327"/>
      <c r="AE21" s="1327"/>
      <c r="AF21" s="1327"/>
      <c r="AG21" s="1327"/>
      <c r="AH21" s="1327"/>
      <c r="AI21" s="1327"/>
      <c r="AJ21" s="1327"/>
      <c r="AK21" s="1327"/>
      <c r="AL21" s="1327"/>
      <c r="AM21" s="1327"/>
      <c r="AN21" s="1327"/>
      <c r="AO21" s="1327"/>
      <c r="AP21" s="1327"/>
      <c r="AQ21" s="1327"/>
      <c r="AR21" s="1327"/>
      <c r="AS21" s="1327"/>
      <c r="AT21" s="1330"/>
      <c r="AU21" s="1327"/>
      <c r="AV21" s="1327"/>
      <c r="AW21" s="1327"/>
      <c r="AX21" s="1327"/>
      <c r="AY21" s="1327"/>
      <c r="AZ21" s="1327"/>
      <c r="BA21" s="1327"/>
      <c r="BB21" s="1327"/>
      <c r="BC21" s="1327"/>
      <c r="BD21" s="1327"/>
      <c r="BE21" s="1327"/>
      <c r="BF21" s="1330"/>
      <c r="BG21" s="1327"/>
      <c r="BH21" s="1327"/>
      <c r="BI21" s="1327"/>
      <c r="BJ21" s="1327"/>
      <c r="BK21" s="1327"/>
      <c r="BL21" s="1327"/>
      <c r="BM21" s="1327"/>
      <c r="BN21" s="1327"/>
      <c r="BO21" s="1327"/>
      <c r="BP21" s="1327"/>
      <c r="BQ21" s="1327"/>
      <c r="BR21" s="1330"/>
      <c r="BS21" s="1327"/>
      <c r="BT21" s="1327"/>
      <c r="BU21" s="1327"/>
      <c r="BV21" s="1327"/>
      <c r="BW21" s="1327"/>
      <c r="BX21" s="1327"/>
      <c r="BY21" s="1327"/>
      <c r="BZ21" s="1327"/>
      <c r="CA21" s="1327"/>
      <c r="CB21" s="1327"/>
      <c r="CC21" s="1327"/>
      <c r="CD21" s="1330"/>
      <c r="CE21" s="1327"/>
      <c r="CF21" s="1327"/>
      <c r="CG21" s="1327"/>
      <c r="CH21" s="1327"/>
      <c r="CI21" s="1327"/>
      <c r="CJ21" s="1327"/>
      <c r="CK21" s="1327"/>
      <c r="CL21" s="1327"/>
      <c r="CM21" s="1327"/>
      <c r="CN21" s="1327"/>
      <c r="CO21" s="1327"/>
      <c r="CP21" s="1330"/>
      <c r="CQ21" s="1327"/>
      <c r="CR21" s="1327"/>
      <c r="CS21" s="1327"/>
      <c r="CT21" s="1327"/>
      <c r="CU21" s="1327"/>
      <c r="CV21" s="1327"/>
      <c r="CW21" s="1327"/>
      <c r="CX21" s="1327"/>
      <c r="CY21" s="1327"/>
      <c r="CZ21" s="1327"/>
      <c r="DA21" s="1327"/>
      <c r="DB21" s="1330"/>
      <c r="DC21" s="1327"/>
      <c r="DD21" s="1326"/>
      <c r="DE21" s="1275"/>
      <c r="MM21" s="1329"/>
    </row>
    <row r="22" spans="1:351" ht="16.5" x14ac:dyDescent="0.2">
      <c r="B22" s="1276"/>
      <c r="MM22" s="1329"/>
    </row>
    <row r="23" spans="1:351" ht="13" x14ac:dyDescent="0.2">
      <c r="B23" s="1276"/>
    </row>
    <row r="24" spans="1:351" ht="13" x14ac:dyDescent="0.2">
      <c r="B24" s="1276"/>
    </row>
    <row r="25" spans="1:351" ht="13" x14ac:dyDescent="0.2">
      <c r="B25" s="1276"/>
    </row>
    <row r="26" spans="1:351" ht="13" x14ac:dyDescent="0.2">
      <c r="B26" s="1276"/>
    </row>
    <row r="27" spans="1:351" ht="13" x14ac:dyDescent="0.2">
      <c r="B27" s="1276"/>
    </row>
    <row r="28" spans="1:351" ht="13" x14ac:dyDescent="0.2">
      <c r="B28" s="1276"/>
    </row>
    <row r="29" spans="1:351" ht="13" x14ac:dyDescent="0.2">
      <c r="B29" s="1276"/>
    </row>
    <row r="30" spans="1:351" ht="13" x14ac:dyDescent="0.2">
      <c r="B30" s="1276"/>
    </row>
    <row r="31" spans="1:351" ht="13" x14ac:dyDescent="0.2">
      <c r="B31" s="1276"/>
    </row>
    <row r="32" spans="1:351" ht="13" x14ac:dyDescent="0.2">
      <c r="B32" s="1276"/>
    </row>
    <row r="33" spans="2:109" ht="13" x14ac:dyDescent="0.2">
      <c r="B33" s="1276"/>
    </row>
    <row r="34" spans="2:109" ht="13" x14ac:dyDescent="0.2">
      <c r="B34" s="1276"/>
    </row>
    <row r="35" spans="2:109" ht="13" x14ac:dyDescent="0.2">
      <c r="B35" s="1276"/>
    </row>
    <row r="36" spans="2:109" ht="13" x14ac:dyDescent="0.2">
      <c r="B36" s="1276"/>
    </row>
    <row r="37" spans="2:109" ht="13" x14ac:dyDescent="0.2">
      <c r="B37" s="1276"/>
    </row>
    <row r="38" spans="2:109" ht="13" x14ac:dyDescent="0.2">
      <c r="B38" s="1276"/>
    </row>
    <row r="39" spans="2:109" ht="13" x14ac:dyDescent="0.2">
      <c r="B39" s="1281"/>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c r="CO39" s="1280"/>
      <c r="CP39" s="1280"/>
      <c r="CQ39" s="1280"/>
      <c r="CR39" s="1280"/>
      <c r="CS39" s="1280"/>
      <c r="CT39" s="1280"/>
      <c r="CU39" s="1280"/>
      <c r="CV39" s="1280"/>
      <c r="CW39" s="1280"/>
      <c r="CX39" s="1280"/>
      <c r="CY39" s="1280"/>
      <c r="CZ39" s="1280"/>
      <c r="DA39" s="1280"/>
      <c r="DB39" s="1280"/>
      <c r="DC39" s="1280"/>
      <c r="DD39" s="1279"/>
    </row>
    <row r="40" spans="2:109" ht="13" x14ac:dyDescent="0.2">
      <c r="B40" s="1317"/>
      <c r="DD40" s="1317"/>
      <c r="DE40" s="1275"/>
    </row>
    <row r="41" spans="2:109" ht="16.5" x14ac:dyDescent="0.2">
      <c r="B41" s="1328" t="s">
        <v>654</v>
      </c>
      <c r="C41" s="1327"/>
      <c r="D41" s="1327"/>
      <c r="E41" s="1327"/>
      <c r="F41" s="1327"/>
      <c r="G41" s="1327"/>
      <c r="H41" s="1327"/>
      <c r="I41" s="1327"/>
      <c r="J41" s="1327"/>
      <c r="K41" s="1327"/>
      <c r="L41" s="1327"/>
      <c r="M41" s="1327"/>
      <c r="N41" s="1327"/>
      <c r="O41" s="1327"/>
      <c r="P41" s="1327"/>
      <c r="Q41" s="1327"/>
      <c r="R41" s="1327"/>
      <c r="S41" s="1327"/>
      <c r="T41" s="1327"/>
      <c r="U41" s="1327"/>
      <c r="V41" s="1327"/>
      <c r="W41" s="1327"/>
      <c r="X41" s="1327"/>
      <c r="Y41" s="1327"/>
      <c r="Z41" s="1327"/>
      <c r="AA41" s="1327"/>
      <c r="AB41" s="1327"/>
      <c r="AC41" s="1327"/>
      <c r="AD41" s="1327"/>
      <c r="AE41" s="1327"/>
      <c r="AF41" s="1327"/>
      <c r="AG41" s="1327"/>
      <c r="AH41" s="1327"/>
      <c r="AI41" s="1327"/>
      <c r="AJ41" s="1327"/>
      <c r="AK41" s="1327"/>
      <c r="AL41" s="1327"/>
      <c r="AM41" s="1327"/>
      <c r="AN41" s="1327"/>
      <c r="AO41" s="1327"/>
      <c r="AP41" s="1327"/>
      <c r="AQ41" s="1327"/>
      <c r="AR41" s="1327"/>
      <c r="AS41" s="1327"/>
      <c r="AT41" s="1327"/>
      <c r="AU41" s="1327"/>
      <c r="AV41" s="1327"/>
      <c r="AW41" s="1327"/>
      <c r="AX41" s="1327"/>
      <c r="AY41" s="1327"/>
      <c r="AZ41" s="1327"/>
      <c r="BA41" s="1327"/>
      <c r="BB41" s="1327"/>
      <c r="BC41" s="1327"/>
      <c r="BD41" s="1327"/>
      <c r="BE41" s="1327"/>
      <c r="BF41" s="1327"/>
      <c r="BG41" s="1327"/>
      <c r="BH41" s="1327"/>
      <c r="BI41" s="1327"/>
      <c r="BJ41" s="1327"/>
      <c r="BK41" s="1327"/>
      <c r="BL41" s="1327"/>
      <c r="BM41" s="1327"/>
      <c r="BN41" s="1327"/>
      <c r="BO41" s="1327"/>
      <c r="BP41" s="1327"/>
      <c r="BQ41" s="1327"/>
      <c r="BR41" s="1327"/>
      <c r="BS41" s="1327"/>
      <c r="BT41" s="1327"/>
      <c r="BU41" s="1327"/>
      <c r="BV41" s="1327"/>
      <c r="BW41" s="1327"/>
      <c r="BX41" s="1327"/>
      <c r="BY41" s="1327"/>
      <c r="BZ41" s="1327"/>
      <c r="CA41" s="1327"/>
      <c r="CB41" s="1327"/>
      <c r="CC41" s="1327"/>
      <c r="CD41" s="1327"/>
      <c r="CE41" s="1327"/>
      <c r="CF41" s="1327"/>
      <c r="CG41" s="1327"/>
      <c r="CH41" s="1327"/>
      <c r="CI41" s="1327"/>
      <c r="CJ41" s="1327"/>
      <c r="CK41" s="1327"/>
      <c r="CL41" s="1327"/>
      <c r="CM41" s="1327"/>
      <c r="CN41" s="1327"/>
      <c r="CO41" s="1327"/>
      <c r="CP41" s="1327"/>
      <c r="CQ41" s="1327"/>
      <c r="CR41" s="1327"/>
      <c r="CS41" s="1327"/>
      <c r="CT41" s="1327"/>
      <c r="CU41" s="1327"/>
      <c r="CV41" s="1327"/>
      <c r="CW41" s="1327"/>
      <c r="CX41" s="1327"/>
      <c r="CY41" s="1327"/>
      <c r="CZ41" s="1327"/>
      <c r="DA41" s="1327"/>
      <c r="DB41" s="1327"/>
      <c r="DC41" s="1327"/>
      <c r="DD41" s="1326"/>
    </row>
    <row r="42" spans="2:109" ht="13" x14ac:dyDescent="0.2">
      <c r="B42" s="1276"/>
      <c r="G42" s="1313"/>
      <c r="I42" s="1312"/>
      <c r="J42" s="1312"/>
      <c r="K42" s="1312"/>
      <c r="AM42" s="1313"/>
      <c r="AN42" s="1313" t="s">
        <v>650</v>
      </c>
      <c r="AP42" s="1312"/>
      <c r="AQ42" s="1312"/>
      <c r="AR42" s="1312"/>
      <c r="AY42" s="1313"/>
      <c r="BA42" s="1312"/>
      <c r="BB42" s="1312"/>
      <c r="BC42" s="1312"/>
      <c r="BK42" s="1313"/>
      <c r="BM42" s="1312"/>
      <c r="BN42" s="1312"/>
      <c r="BO42" s="1312"/>
      <c r="BW42" s="1313"/>
      <c r="BY42" s="1312"/>
      <c r="BZ42" s="1312"/>
      <c r="CA42" s="1312"/>
      <c r="CI42" s="1313"/>
      <c r="CK42" s="1312"/>
      <c r="CL42" s="1312"/>
      <c r="CM42" s="1312"/>
      <c r="CU42" s="1313"/>
      <c r="CW42" s="1312"/>
      <c r="CX42" s="1312"/>
      <c r="CY42" s="1312"/>
    </row>
    <row r="43" spans="2:109" ht="13.5" customHeight="1" x14ac:dyDescent="0.2">
      <c r="B43" s="1276"/>
      <c r="AN43" s="1311" t="s">
        <v>653</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09"/>
    </row>
    <row r="44" spans="2:109" ht="13" x14ac:dyDescent="0.2">
      <c r="B44" s="1276"/>
      <c r="AN44" s="1308"/>
      <c r="AO44" s="1307"/>
      <c r="AP44" s="1307"/>
      <c r="AQ44" s="1307"/>
      <c r="AR44" s="1307"/>
      <c r="AS44" s="1307"/>
      <c r="AT44" s="1307"/>
      <c r="AU44" s="1307"/>
      <c r="AV44" s="1307"/>
      <c r="AW44" s="1307"/>
      <c r="AX44" s="1307"/>
      <c r="AY44" s="1307"/>
      <c r="AZ44" s="1307"/>
      <c r="BA44" s="1307"/>
      <c r="BB44" s="1307"/>
      <c r="BC44" s="1307"/>
      <c r="BD44" s="1307"/>
      <c r="BE44" s="1307"/>
      <c r="BF44" s="1307"/>
      <c r="BG44" s="1307"/>
      <c r="BH44" s="1307"/>
      <c r="BI44" s="1307"/>
      <c r="BJ44" s="1307"/>
      <c r="BK44" s="1307"/>
      <c r="BL44" s="1307"/>
      <c r="BM44" s="1307"/>
      <c r="BN44" s="1307"/>
      <c r="BO44" s="1307"/>
      <c r="BP44" s="1307"/>
      <c r="BQ44" s="1307"/>
      <c r="BR44" s="1307"/>
      <c r="BS44" s="1307"/>
      <c r="BT44" s="1307"/>
      <c r="BU44" s="1307"/>
      <c r="BV44" s="1307"/>
      <c r="BW44" s="1307"/>
      <c r="BX44" s="1307"/>
      <c r="BY44" s="1307"/>
      <c r="BZ44" s="1307"/>
      <c r="CA44" s="1307"/>
      <c r="CB44" s="1307"/>
      <c r="CC44" s="1307"/>
      <c r="CD44" s="1307"/>
      <c r="CE44" s="1307"/>
      <c r="CF44" s="1307"/>
      <c r="CG44" s="1307"/>
      <c r="CH44" s="1307"/>
      <c r="CI44" s="1307"/>
      <c r="CJ44" s="1307"/>
      <c r="CK44" s="1307"/>
      <c r="CL44" s="1307"/>
      <c r="CM44" s="1307"/>
      <c r="CN44" s="1307"/>
      <c r="CO44" s="1307"/>
      <c r="CP44" s="1307"/>
      <c r="CQ44" s="1307"/>
      <c r="CR44" s="1307"/>
      <c r="CS44" s="1307"/>
      <c r="CT44" s="1307"/>
      <c r="CU44" s="1307"/>
      <c r="CV44" s="1307"/>
      <c r="CW44" s="1307"/>
      <c r="CX44" s="1307"/>
      <c r="CY44" s="1307"/>
      <c r="CZ44" s="1307"/>
      <c r="DA44" s="1307"/>
      <c r="DB44" s="1307"/>
      <c r="DC44" s="1306"/>
    </row>
    <row r="45" spans="2:109" ht="13" x14ac:dyDescent="0.2">
      <c r="B45" s="1276"/>
      <c r="AN45" s="1308"/>
      <c r="AO45" s="1307"/>
      <c r="AP45" s="1307"/>
      <c r="AQ45" s="1307"/>
      <c r="AR45" s="1307"/>
      <c r="AS45" s="1307"/>
      <c r="AT45" s="1307"/>
      <c r="AU45" s="1307"/>
      <c r="AV45" s="1307"/>
      <c r="AW45" s="1307"/>
      <c r="AX45" s="1307"/>
      <c r="AY45" s="1307"/>
      <c r="AZ45" s="1307"/>
      <c r="BA45" s="1307"/>
      <c r="BB45" s="1307"/>
      <c r="BC45" s="1307"/>
      <c r="BD45" s="1307"/>
      <c r="BE45" s="1307"/>
      <c r="BF45" s="1307"/>
      <c r="BG45" s="1307"/>
      <c r="BH45" s="1307"/>
      <c r="BI45" s="1307"/>
      <c r="BJ45" s="1307"/>
      <c r="BK45" s="1307"/>
      <c r="BL45" s="1307"/>
      <c r="BM45" s="1307"/>
      <c r="BN45" s="1307"/>
      <c r="BO45" s="1307"/>
      <c r="BP45" s="1307"/>
      <c r="BQ45" s="1307"/>
      <c r="BR45" s="1307"/>
      <c r="BS45" s="1307"/>
      <c r="BT45" s="1307"/>
      <c r="BU45" s="1307"/>
      <c r="BV45" s="1307"/>
      <c r="BW45" s="1307"/>
      <c r="BX45" s="1307"/>
      <c r="BY45" s="1307"/>
      <c r="BZ45" s="1307"/>
      <c r="CA45" s="1307"/>
      <c r="CB45" s="1307"/>
      <c r="CC45" s="1307"/>
      <c r="CD45" s="1307"/>
      <c r="CE45" s="1307"/>
      <c r="CF45" s="1307"/>
      <c r="CG45" s="1307"/>
      <c r="CH45" s="1307"/>
      <c r="CI45" s="1307"/>
      <c r="CJ45" s="1307"/>
      <c r="CK45" s="1307"/>
      <c r="CL45" s="1307"/>
      <c r="CM45" s="1307"/>
      <c r="CN45" s="1307"/>
      <c r="CO45" s="1307"/>
      <c r="CP45" s="1307"/>
      <c r="CQ45" s="1307"/>
      <c r="CR45" s="1307"/>
      <c r="CS45" s="1307"/>
      <c r="CT45" s="1307"/>
      <c r="CU45" s="1307"/>
      <c r="CV45" s="1307"/>
      <c r="CW45" s="1307"/>
      <c r="CX45" s="1307"/>
      <c r="CY45" s="1307"/>
      <c r="CZ45" s="1307"/>
      <c r="DA45" s="1307"/>
      <c r="DB45" s="1307"/>
      <c r="DC45" s="1306"/>
    </row>
    <row r="46" spans="2:109" ht="13" x14ac:dyDescent="0.2">
      <c r="B46" s="1276"/>
      <c r="AN46" s="1308"/>
      <c r="AO46" s="1307"/>
      <c r="AP46" s="1307"/>
      <c r="AQ46" s="1307"/>
      <c r="AR46" s="1307"/>
      <c r="AS46" s="1307"/>
      <c r="AT46" s="1307"/>
      <c r="AU46" s="1307"/>
      <c r="AV46" s="1307"/>
      <c r="AW46" s="1307"/>
      <c r="AX46" s="1307"/>
      <c r="AY46" s="1307"/>
      <c r="AZ46" s="1307"/>
      <c r="BA46" s="1307"/>
      <c r="BB46" s="1307"/>
      <c r="BC46" s="1307"/>
      <c r="BD46" s="1307"/>
      <c r="BE46" s="1307"/>
      <c r="BF46" s="1307"/>
      <c r="BG46" s="1307"/>
      <c r="BH46" s="1307"/>
      <c r="BI46" s="1307"/>
      <c r="BJ46" s="1307"/>
      <c r="BK46" s="1307"/>
      <c r="BL46" s="1307"/>
      <c r="BM46" s="1307"/>
      <c r="BN46" s="1307"/>
      <c r="BO46" s="1307"/>
      <c r="BP46" s="1307"/>
      <c r="BQ46" s="1307"/>
      <c r="BR46" s="1307"/>
      <c r="BS46" s="1307"/>
      <c r="BT46" s="1307"/>
      <c r="BU46" s="1307"/>
      <c r="BV46" s="1307"/>
      <c r="BW46" s="1307"/>
      <c r="BX46" s="1307"/>
      <c r="BY46" s="1307"/>
      <c r="BZ46" s="1307"/>
      <c r="CA46" s="1307"/>
      <c r="CB46" s="1307"/>
      <c r="CC46" s="1307"/>
      <c r="CD46" s="1307"/>
      <c r="CE46" s="1307"/>
      <c r="CF46" s="1307"/>
      <c r="CG46" s="1307"/>
      <c r="CH46" s="1307"/>
      <c r="CI46" s="1307"/>
      <c r="CJ46" s="1307"/>
      <c r="CK46" s="1307"/>
      <c r="CL46" s="1307"/>
      <c r="CM46" s="1307"/>
      <c r="CN46" s="1307"/>
      <c r="CO46" s="1307"/>
      <c r="CP46" s="1307"/>
      <c r="CQ46" s="1307"/>
      <c r="CR46" s="1307"/>
      <c r="CS46" s="1307"/>
      <c r="CT46" s="1307"/>
      <c r="CU46" s="1307"/>
      <c r="CV46" s="1307"/>
      <c r="CW46" s="1307"/>
      <c r="CX46" s="1307"/>
      <c r="CY46" s="1307"/>
      <c r="CZ46" s="1307"/>
      <c r="DA46" s="1307"/>
      <c r="DB46" s="1307"/>
      <c r="DC46" s="1306"/>
    </row>
    <row r="47" spans="2:109" ht="13" x14ac:dyDescent="0.2">
      <c r="B47" s="1276"/>
      <c r="AN47" s="1305"/>
      <c r="AO47" s="1304"/>
      <c r="AP47" s="1304"/>
      <c r="AQ47" s="1304"/>
      <c r="AR47" s="1304"/>
      <c r="AS47" s="1304"/>
      <c r="AT47" s="1304"/>
      <c r="AU47" s="1304"/>
      <c r="AV47" s="1304"/>
      <c r="AW47" s="1304"/>
      <c r="AX47" s="1304"/>
      <c r="AY47" s="1304"/>
      <c r="AZ47" s="1304"/>
      <c r="BA47" s="1304"/>
      <c r="BB47" s="1304"/>
      <c r="BC47" s="1304"/>
      <c r="BD47" s="1304"/>
      <c r="BE47" s="1304"/>
      <c r="BF47" s="1304"/>
      <c r="BG47" s="1304"/>
      <c r="BH47" s="1304"/>
      <c r="BI47" s="1304"/>
      <c r="BJ47" s="1304"/>
      <c r="BK47" s="1304"/>
      <c r="BL47" s="1304"/>
      <c r="BM47" s="1304"/>
      <c r="BN47" s="1304"/>
      <c r="BO47" s="1304"/>
      <c r="BP47" s="1304"/>
      <c r="BQ47" s="1304"/>
      <c r="BR47" s="1304"/>
      <c r="BS47" s="1304"/>
      <c r="BT47" s="1304"/>
      <c r="BU47" s="1304"/>
      <c r="BV47" s="1304"/>
      <c r="BW47" s="1304"/>
      <c r="BX47" s="1304"/>
      <c r="BY47" s="1304"/>
      <c r="BZ47" s="1304"/>
      <c r="CA47" s="1304"/>
      <c r="CB47" s="1304"/>
      <c r="CC47" s="1304"/>
      <c r="CD47" s="1304"/>
      <c r="CE47" s="1304"/>
      <c r="CF47" s="1304"/>
      <c r="CG47" s="1304"/>
      <c r="CH47" s="1304"/>
      <c r="CI47" s="1304"/>
      <c r="CJ47" s="1304"/>
      <c r="CK47" s="1304"/>
      <c r="CL47" s="1304"/>
      <c r="CM47" s="1304"/>
      <c r="CN47" s="1304"/>
      <c r="CO47" s="1304"/>
      <c r="CP47" s="1304"/>
      <c r="CQ47" s="1304"/>
      <c r="CR47" s="1304"/>
      <c r="CS47" s="1304"/>
      <c r="CT47" s="1304"/>
      <c r="CU47" s="1304"/>
      <c r="CV47" s="1304"/>
      <c r="CW47" s="1304"/>
      <c r="CX47" s="1304"/>
      <c r="CY47" s="1304"/>
      <c r="CZ47" s="1304"/>
      <c r="DA47" s="1304"/>
      <c r="DB47" s="1304"/>
      <c r="DC47" s="1303"/>
    </row>
    <row r="48" spans="2:109" ht="13" x14ac:dyDescent="0.2">
      <c r="B48" s="1276"/>
      <c r="H48" s="1290"/>
      <c r="I48" s="1290"/>
      <c r="J48" s="1290"/>
      <c r="AN48" s="1290"/>
      <c r="AO48" s="1290"/>
      <c r="AP48" s="1290"/>
      <c r="AZ48" s="1290"/>
      <c r="BA48" s="1290"/>
      <c r="BB48" s="1290"/>
      <c r="BL48" s="1290"/>
      <c r="BM48" s="1290"/>
      <c r="BN48" s="1290"/>
      <c r="BX48" s="1290"/>
      <c r="BY48" s="1290"/>
      <c r="BZ48" s="1290"/>
      <c r="CJ48" s="1290"/>
      <c r="CK48" s="1290"/>
      <c r="CL48" s="1290"/>
      <c r="CV48" s="1290"/>
      <c r="CW48" s="1290"/>
      <c r="CX48" s="1290"/>
    </row>
    <row r="49" spans="1:109" ht="13" x14ac:dyDescent="0.2">
      <c r="B49" s="1276"/>
      <c r="AN49" s="1275" t="s">
        <v>648</v>
      </c>
    </row>
    <row r="50" spans="1:109" ht="13" x14ac:dyDescent="0.2">
      <c r="B50" s="1276"/>
      <c r="G50" s="1288"/>
      <c r="H50" s="1288"/>
      <c r="I50" s="1288"/>
      <c r="J50" s="1288"/>
      <c r="K50" s="1297"/>
      <c r="L50" s="1297"/>
      <c r="M50" s="1296"/>
      <c r="N50" s="1296"/>
      <c r="AN50" s="1295"/>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3"/>
      <c r="BP50" s="1285" t="s">
        <v>581</v>
      </c>
      <c r="BQ50" s="1285"/>
      <c r="BR50" s="1285"/>
      <c r="BS50" s="1285"/>
      <c r="BT50" s="1285"/>
      <c r="BU50" s="1285"/>
      <c r="BV50" s="1285"/>
      <c r="BW50" s="1285"/>
      <c r="BX50" s="1285" t="s">
        <v>582</v>
      </c>
      <c r="BY50" s="1285"/>
      <c r="BZ50" s="1285"/>
      <c r="CA50" s="1285"/>
      <c r="CB50" s="1285"/>
      <c r="CC50" s="1285"/>
      <c r="CD50" s="1285"/>
      <c r="CE50" s="1285"/>
      <c r="CF50" s="1285" t="s">
        <v>583</v>
      </c>
      <c r="CG50" s="1285"/>
      <c r="CH50" s="1285"/>
      <c r="CI50" s="1285"/>
      <c r="CJ50" s="1285"/>
      <c r="CK50" s="1285"/>
      <c r="CL50" s="1285"/>
      <c r="CM50" s="1285"/>
      <c r="CN50" s="1285" t="s">
        <v>584</v>
      </c>
      <c r="CO50" s="1285"/>
      <c r="CP50" s="1285"/>
      <c r="CQ50" s="1285"/>
      <c r="CR50" s="1285"/>
      <c r="CS50" s="1285"/>
      <c r="CT50" s="1285"/>
      <c r="CU50" s="1285"/>
      <c r="CV50" s="1285" t="s">
        <v>585</v>
      </c>
      <c r="CW50" s="1285"/>
      <c r="CX50" s="1285"/>
      <c r="CY50" s="1285"/>
      <c r="CZ50" s="1285"/>
      <c r="DA50" s="1285"/>
      <c r="DB50" s="1285"/>
      <c r="DC50" s="1285"/>
    </row>
    <row r="51" spans="1:109" ht="13.5" customHeight="1" x14ac:dyDescent="0.2">
      <c r="B51" s="1276"/>
      <c r="G51" s="1292"/>
      <c r="H51" s="1292"/>
      <c r="I51" s="1325"/>
      <c r="J51" s="1325"/>
      <c r="K51" s="1291"/>
      <c r="L51" s="1291"/>
      <c r="M51" s="1291"/>
      <c r="N51" s="1291"/>
      <c r="AM51" s="1290"/>
      <c r="AN51" s="1284" t="s">
        <v>647</v>
      </c>
      <c r="AO51" s="1284"/>
      <c r="AP51" s="1284"/>
      <c r="AQ51" s="1284"/>
      <c r="AR51" s="1284"/>
      <c r="AS51" s="1284"/>
      <c r="AT51" s="1284"/>
      <c r="AU51" s="1284"/>
      <c r="AV51" s="1284"/>
      <c r="AW51" s="1284"/>
      <c r="AX51" s="1284"/>
      <c r="AY51" s="1284"/>
      <c r="AZ51" s="1284"/>
      <c r="BA51" s="1284"/>
      <c r="BB51" s="1284" t="s">
        <v>645</v>
      </c>
      <c r="BC51" s="1284"/>
      <c r="BD51" s="1284"/>
      <c r="BE51" s="1284"/>
      <c r="BF51" s="1284"/>
      <c r="BG51" s="1284"/>
      <c r="BH51" s="1284"/>
      <c r="BI51" s="1284"/>
      <c r="BJ51" s="1284"/>
      <c r="BK51" s="1284"/>
      <c r="BL51" s="1284"/>
      <c r="BM51" s="1284"/>
      <c r="BN51" s="1284"/>
      <c r="BO51" s="1284"/>
      <c r="BP51" s="1283">
        <v>13.5</v>
      </c>
      <c r="BQ51" s="1283"/>
      <c r="BR51" s="1283"/>
      <c r="BS51" s="1283"/>
      <c r="BT51" s="1283"/>
      <c r="BU51" s="1283"/>
      <c r="BV51" s="1283"/>
      <c r="BW51" s="1283"/>
      <c r="BX51" s="1283">
        <v>18.3</v>
      </c>
      <c r="BY51" s="1283"/>
      <c r="BZ51" s="1283"/>
      <c r="CA51" s="1283"/>
      <c r="CB51" s="1283"/>
      <c r="CC51" s="1283"/>
      <c r="CD51" s="1283"/>
      <c r="CE51" s="1283"/>
      <c r="CF51" s="1283">
        <v>9.3000000000000007</v>
      </c>
      <c r="CG51" s="1283"/>
      <c r="CH51" s="1283"/>
      <c r="CI51" s="1283"/>
      <c r="CJ51" s="1283"/>
      <c r="CK51" s="1283"/>
      <c r="CL51" s="1283"/>
      <c r="CM51" s="1283"/>
      <c r="CN51" s="1283"/>
      <c r="CO51" s="1283"/>
      <c r="CP51" s="1283"/>
      <c r="CQ51" s="1283"/>
      <c r="CR51" s="1283"/>
      <c r="CS51" s="1283"/>
      <c r="CT51" s="1283"/>
      <c r="CU51" s="1283"/>
      <c r="CV51" s="1283"/>
      <c r="CW51" s="1283"/>
      <c r="CX51" s="1283"/>
      <c r="CY51" s="1283"/>
      <c r="CZ51" s="1283"/>
      <c r="DA51" s="1283"/>
      <c r="DB51" s="1283"/>
      <c r="DC51" s="1283"/>
    </row>
    <row r="52" spans="1:109" ht="13" x14ac:dyDescent="0.2">
      <c r="B52" s="1276"/>
      <c r="G52" s="1292"/>
      <c r="H52" s="1292"/>
      <c r="I52" s="1325"/>
      <c r="J52" s="1325"/>
      <c r="K52" s="1291"/>
      <c r="L52" s="1291"/>
      <c r="M52" s="1291"/>
      <c r="N52" s="1291"/>
      <c r="AM52" s="1290"/>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3"/>
      <c r="BQ52" s="1283"/>
      <c r="BR52" s="1283"/>
      <c r="BS52" s="1283"/>
      <c r="BT52" s="1283"/>
      <c r="BU52" s="1283"/>
      <c r="BV52" s="1283"/>
      <c r="BW52" s="1283"/>
      <c r="BX52" s="1283"/>
      <c r="BY52" s="1283"/>
      <c r="BZ52" s="1283"/>
      <c r="CA52" s="1283"/>
      <c r="CB52" s="1283"/>
      <c r="CC52" s="1283"/>
      <c r="CD52" s="1283"/>
      <c r="CE52" s="1283"/>
      <c r="CF52" s="1283"/>
      <c r="CG52" s="1283"/>
      <c r="CH52" s="1283"/>
      <c r="CI52" s="1283"/>
      <c r="CJ52" s="1283"/>
      <c r="CK52" s="1283"/>
      <c r="CL52" s="1283"/>
      <c r="CM52" s="1283"/>
      <c r="CN52" s="1283"/>
      <c r="CO52" s="1283"/>
      <c r="CP52" s="1283"/>
      <c r="CQ52" s="1283"/>
      <c r="CR52" s="1283"/>
      <c r="CS52" s="1283"/>
      <c r="CT52" s="1283"/>
      <c r="CU52" s="1283"/>
      <c r="CV52" s="1283"/>
      <c r="CW52" s="1283"/>
      <c r="CX52" s="1283"/>
      <c r="CY52" s="1283"/>
      <c r="CZ52" s="1283"/>
      <c r="DA52" s="1283"/>
      <c r="DB52" s="1283"/>
      <c r="DC52" s="1283"/>
    </row>
    <row r="53" spans="1:109" ht="13" x14ac:dyDescent="0.2">
      <c r="A53" s="1312"/>
      <c r="B53" s="1276"/>
      <c r="G53" s="1292"/>
      <c r="H53" s="1292"/>
      <c r="I53" s="1288"/>
      <c r="J53" s="1288"/>
      <c r="K53" s="1291"/>
      <c r="L53" s="1291"/>
      <c r="M53" s="1291"/>
      <c r="N53" s="1291"/>
      <c r="AM53" s="1290"/>
      <c r="AN53" s="1284"/>
      <c r="AO53" s="1284"/>
      <c r="AP53" s="1284"/>
      <c r="AQ53" s="1284"/>
      <c r="AR53" s="1284"/>
      <c r="AS53" s="1284"/>
      <c r="AT53" s="1284"/>
      <c r="AU53" s="1284"/>
      <c r="AV53" s="1284"/>
      <c r="AW53" s="1284"/>
      <c r="AX53" s="1284"/>
      <c r="AY53" s="1284"/>
      <c r="AZ53" s="1284"/>
      <c r="BA53" s="1284"/>
      <c r="BB53" s="1284" t="s">
        <v>652</v>
      </c>
      <c r="BC53" s="1284"/>
      <c r="BD53" s="1284"/>
      <c r="BE53" s="1284"/>
      <c r="BF53" s="1284"/>
      <c r="BG53" s="1284"/>
      <c r="BH53" s="1284"/>
      <c r="BI53" s="1284"/>
      <c r="BJ53" s="1284"/>
      <c r="BK53" s="1284"/>
      <c r="BL53" s="1284"/>
      <c r="BM53" s="1284"/>
      <c r="BN53" s="1284"/>
      <c r="BO53" s="1284"/>
      <c r="BP53" s="1283">
        <v>61.5</v>
      </c>
      <c r="BQ53" s="1283"/>
      <c r="BR53" s="1283"/>
      <c r="BS53" s="1283"/>
      <c r="BT53" s="1283"/>
      <c r="BU53" s="1283"/>
      <c r="BV53" s="1283"/>
      <c r="BW53" s="1283"/>
      <c r="BX53" s="1283">
        <v>62.1</v>
      </c>
      <c r="BY53" s="1283"/>
      <c r="BZ53" s="1283"/>
      <c r="CA53" s="1283"/>
      <c r="CB53" s="1283"/>
      <c r="CC53" s="1283"/>
      <c r="CD53" s="1283"/>
      <c r="CE53" s="1283"/>
      <c r="CF53" s="1283">
        <v>63.1</v>
      </c>
      <c r="CG53" s="1283"/>
      <c r="CH53" s="1283"/>
      <c r="CI53" s="1283"/>
      <c r="CJ53" s="1283"/>
      <c r="CK53" s="1283"/>
      <c r="CL53" s="1283"/>
      <c r="CM53" s="1283"/>
      <c r="CN53" s="1283">
        <v>63.8</v>
      </c>
      <c r="CO53" s="1283"/>
      <c r="CP53" s="1283"/>
      <c r="CQ53" s="1283"/>
      <c r="CR53" s="1283"/>
      <c r="CS53" s="1283"/>
      <c r="CT53" s="1283"/>
      <c r="CU53" s="1283"/>
      <c r="CV53" s="1283">
        <v>64.400000000000006</v>
      </c>
      <c r="CW53" s="1283"/>
      <c r="CX53" s="1283"/>
      <c r="CY53" s="1283"/>
      <c r="CZ53" s="1283"/>
      <c r="DA53" s="1283"/>
      <c r="DB53" s="1283"/>
      <c r="DC53" s="1283"/>
    </row>
    <row r="54" spans="1:109" ht="13" x14ac:dyDescent="0.2">
      <c r="A54" s="1312"/>
      <c r="B54" s="1276"/>
      <c r="G54" s="1292"/>
      <c r="H54" s="1292"/>
      <c r="I54" s="1288"/>
      <c r="J54" s="1288"/>
      <c r="K54" s="1291"/>
      <c r="L54" s="1291"/>
      <c r="M54" s="1291"/>
      <c r="N54" s="1291"/>
      <c r="AM54" s="1290"/>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83"/>
      <c r="BQ54" s="1283"/>
      <c r="BR54" s="1283"/>
      <c r="BS54" s="1283"/>
      <c r="BT54" s="1283"/>
      <c r="BU54" s="1283"/>
      <c r="BV54" s="1283"/>
      <c r="BW54" s="1283"/>
      <c r="BX54" s="1283"/>
      <c r="BY54" s="1283"/>
      <c r="BZ54" s="1283"/>
      <c r="CA54" s="1283"/>
      <c r="CB54" s="1283"/>
      <c r="CC54" s="1283"/>
      <c r="CD54" s="1283"/>
      <c r="CE54" s="1283"/>
      <c r="CF54" s="1283"/>
      <c r="CG54" s="1283"/>
      <c r="CH54" s="1283"/>
      <c r="CI54" s="1283"/>
      <c r="CJ54" s="1283"/>
      <c r="CK54" s="1283"/>
      <c r="CL54" s="1283"/>
      <c r="CM54" s="1283"/>
      <c r="CN54" s="1283"/>
      <c r="CO54" s="1283"/>
      <c r="CP54" s="1283"/>
      <c r="CQ54" s="1283"/>
      <c r="CR54" s="1283"/>
      <c r="CS54" s="1283"/>
      <c r="CT54" s="1283"/>
      <c r="CU54" s="1283"/>
      <c r="CV54" s="1283"/>
      <c r="CW54" s="1283"/>
      <c r="CX54" s="1283"/>
      <c r="CY54" s="1283"/>
      <c r="CZ54" s="1283"/>
      <c r="DA54" s="1283"/>
      <c r="DB54" s="1283"/>
      <c r="DC54" s="1283"/>
    </row>
    <row r="55" spans="1:109" ht="13" x14ac:dyDescent="0.2">
      <c r="A55" s="1312"/>
      <c r="B55" s="1276"/>
      <c r="G55" s="1288"/>
      <c r="H55" s="1288"/>
      <c r="I55" s="1288"/>
      <c r="J55" s="1288"/>
      <c r="K55" s="1291"/>
      <c r="L55" s="1291"/>
      <c r="M55" s="1291"/>
      <c r="N55" s="1291"/>
      <c r="AN55" s="1285" t="s">
        <v>646</v>
      </c>
      <c r="AO55" s="1285"/>
      <c r="AP55" s="1285"/>
      <c r="AQ55" s="1285"/>
      <c r="AR55" s="1285"/>
      <c r="AS55" s="1285"/>
      <c r="AT55" s="1285"/>
      <c r="AU55" s="1285"/>
      <c r="AV55" s="1285"/>
      <c r="AW55" s="1285"/>
      <c r="AX55" s="1285"/>
      <c r="AY55" s="1285"/>
      <c r="AZ55" s="1285"/>
      <c r="BA55" s="1285"/>
      <c r="BB55" s="1284" t="s">
        <v>645</v>
      </c>
      <c r="BC55" s="1284"/>
      <c r="BD55" s="1284"/>
      <c r="BE55" s="1284"/>
      <c r="BF55" s="1284"/>
      <c r="BG55" s="1284"/>
      <c r="BH55" s="1284"/>
      <c r="BI55" s="1284"/>
      <c r="BJ55" s="1284"/>
      <c r="BK55" s="1284"/>
      <c r="BL55" s="1284"/>
      <c r="BM55" s="1284"/>
      <c r="BN55" s="1284"/>
      <c r="BO55" s="1284"/>
      <c r="BP55" s="1283">
        <v>115.7</v>
      </c>
      <c r="BQ55" s="1283"/>
      <c r="BR55" s="1283"/>
      <c r="BS55" s="1283"/>
      <c r="BT55" s="1283"/>
      <c r="BU55" s="1283"/>
      <c r="BV55" s="1283"/>
      <c r="BW55" s="1283"/>
      <c r="BX55" s="1283">
        <v>106</v>
      </c>
      <c r="BY55" s="1283"/>
      <c r="BZ55" s="1283"/>
      <c r="CA55" s="1283"/>
      <c r="CB55" s="1283"/>
      <c r="CC55" s="1283"/>
      <c r="CD55" s="1283"/>
      <c r="CE55" s="1283"/>
      <c r="CF55" s="1283">
        <v>97.6</v>
      </c>
      <c r="CG55" s="1283"/>
      <c r="CH55" s="1283"/>
      <c r="CI55" s="1283"/>
      <c r="CJ55" s="1283"/>
      <c r="CK55" s="1283"/>
      <c r="CL55" s="1283"/>
      <c r="CM55" s="1283"/>
      <c r="CN55" s="1283">
        <v>91.6</v>
      </c>
      <c r="CO55" s="1283"/>
      <c r="CP55" s="1283"/>
      <c r="CQ55" s="1283"/>
      <c r="CR55" s="1283"/>
      <c r="CS55" s="1283"/>
      <c r="CT55" s="1283"/>
      <c r="CU55" s="1283"/>
      <c r="CV55" s="1283">
        <v>86</v>
      </c>
      <c r="CW55" s="1283"/>
      <c r="CX55" s="1283"/>
      <c r="CY55" s="1283"/>
      <c r="CZ55" s="1283"/>
      <c r="DA55" s="1283"/>
      <c r="DB55" s="1283"/>
      <c r="DC55" s="1283"/>
    </row>
    <row r="56" spans="1:109" ht="13" x14ac:dyDescent="0.2">
      <c r="A56" s="1312"/>
      <c r="B56" s="1276"/>
      <c r="G56" s="1288"/>
      <c r="H56" s="1288"/>
      <c r="I56" s="1288"/>
      <c r="J56" s="1288"/>
      <c r="K56" s="1291"/>
      <c r="L56" s="1291"/>
      <c r="M56" s="1291"/>
      <c r="N56" s="1291"/>
      <c r="AN56" s="1285"/>
      <c r="AO56" s="1285"/>
      <c r="AP56" s="1285"/>
      <c r="AQ56" s="1285"/>
      <c r="AR56" s="1285"/>
      <c r="AS56" s="1285"/>
      <c r="AT56" s="1285"/>
      <c r="AU56" s="1285"/>
      <c r="AV56" s="1285"/>
      <c r="AW56" s="1285"/>
      <c r="AX56" s="1285"/>
      <c r="AY56" s="1285"/>
      <c r="AZ56" s="1285"/>
      <c r="BA56" s="1285"/>
      <c r="BB56" s="1284"/>
      <c r="BC56" s="1284"/>
      <c r="BD56" s="1284"/>
      <c r="BE56" s="1284"/>
      <c r="BF56" s="1284"/>
      <c r="BG56" s="1284"/>
      <c r="BH56" s="1284"/>
      <c r="BI56" s="1284"/>
      <c r="BJ56" s="1284"/>
      <c r="BK56" s="1284"/>
      <c r="BL56" s="1284"/>
      <c r="BM56" s="1284"/>
      <c r="BN56" s="1284"/>
      <c r="BO56" s="1284"/>
      <c r="BP56" s="1283"/>
      <c r="BQ56" s="1283"/>
      <c r="BR56" s="1283"/>
      <c r="BS56" s="1283"/>
      <c r="BT56" s="1283"/>
      <c r="BU56" s="1283"/>
      <c r="BV56" s="1283"/>
      <c r="BW56" s="1283"/>
      <c r="BX56" s="1283"/>
      <c r="BY56" s="1283"/>
      <c r="BZ56" s="1283"/>
      <c r="CA56" s="1283"/>
      <c r="CB56" s="1283"/>
      <c r="CC56" s="1283"/>
      <c r="CD56" s="1283"/>
      <c r="CE56" s="1283"/>
      <c r="CF56" s="1283"/>
      <c r="CG56" s="1283"/>
      <c r="CH56" s="1283"/>
      <c r="CI56" s="1283"/>
      <c r="CJ56" s="1283"/>
      <c r="CK56" s="1283"/>
      <c r="CL56" s="1283"/>
      <c r="CM56" s="1283"/>
      <c r="CN56" s="1283"/>
      <c r="CO56" s="1283"/>
      <c r="CP56" s="1283"/>
      <c r="CQ56" s="1283"/>
      <c r="CR56" s="1283"/>
      <c r="CS56" s="1283"/>
      <c r="CT56" s="1283"/>
      <c r="CU56" s="1283"/>
      <c r="CV56" s="1283"/>
      <c r="CW56" s="1283"/>
      <c r="CX56" s="1283"/>
      <c r="CY56" s="1283"/>
      <c r="CZ56" s="1283"/>
      <c r="DA56" s="1283"/>
      <c r="DB56" s="1283"/>
      <c r="DC56" s="1283"/>
    </row>
    <row r="57" spans="1:109" s="1312" customFormat="1" ht="13" x14ac:dyDescent="0.2">
      <c r="B57" s="1318"/>
      <c r="G57" s="1288"/>
      <c r="H57" s="1288"/>
      <c r="I57" s="1287"/>
      <c r="J57" s="1287"/>
      <c r="K57" s="1291"/>
      <c r="L57" s="1291"/>
      <c r="M57" s="1291"/>
      <c r="N57" s="1291"/>
      <c r="AM57" s="1275"/>
      <c r="AN57" s="1285"/>
      <c r="AO57" s="1285"/>
      <c r="AP57" s="1285"/>
      <c r="AQ57" s="1285"/>
      <c r="AR57" s="1285"/>
      <c r="AS57" s="1285"/>
      <c r="AT57" s="1285"/>
      <c r="AU57" s="1285"/>
      <c r="AV57" s="1285"/>
      <c r="AW57" s="1285"/>
      <c r="AX57" s="1285"/>
      <c r="AY57" s="1285"/>
      <c r="AZ57" s="1285"/>
      <c r="BA57" s="1285"/>
      <c r="BB57" s="1284" t="s">
        <v>652</v>
      </c>
      <c r="BC57" s="1284"/>
      <c r="BD57" s="1284"/>
      <c r="BE57" s="1284"/>
      <c r="BF57" s="1284"/>
      <c r="BG57" s="1284"/>
      <c r="BH57" s="1284"/>
      <c r="BI57" s="1284"/>
      <c r="BJ57" s="1284"/>
      <c r="BK57" s="1284"/>
      <c r="BL57" s="1284"/>
      <c r="BM57" s="1284"/>
      <c r="BN57" s="1284"/>
      <c r="BO57" s="1284"/>
      <c r="BP57" s="1283">
        <v>61</v>
      </c>
      <c r="BQ57" s="1283"/>
      <c r="BR57" s="1283"/>
      <c r="BS57" s="1283"/>
      <c r="BT57" s="1283"/>
      <c r="BU57" s="1283"/>
      <c r="BV57" s="1283"/>
      <c r="BW57" s="1283"/>
      <c r="BX57" s="1283">
        <v>62</v>
      </c>
      <c r="BY57" s="1283"/>
      <c r="BZ57" s="1283"/>
      <c r="CA57" s="1283"/>
      <c r="CB57" s="1283"/>
      <c r="CC57" s="1283"/>
      <c r="CD57" s="1283"/>
      <c r="CE57" s="1283"/>
      <c r="CF57" s="1283">
        <v>62.9</v>
      </c>
      <c r="CG57" s="1283"/>
      <c r="CH57" s="1283"/>
      <c r="CI57" s="1283"/>
      <c r="CJ57" s="1283"/>
      <c r="CK57" s="1283"/>
      <c r="CL57" s="1283"/>
      <c r="CM57" s="1283"/>
      <c r="CN57" s="1283">
        <v>63.4</v>
      </c>
      <c r="CO57" s="1283"/>
      <c r="CP57" s="1283"/>
      <c r="CQ57" s="1283"/>
      <c r="CR57" s="1283"/>
      <c r="CS57" s="1283"/>
      <c r="CT57" s="1283"/>
      <c r="CU57" s="1283"/>
      <c r="CV57" s="1283">
        <v>64.2</v>
      </c>
      <c r="CW57" s="1283"/>
      <c r="CX57" s="1283"/>
      <c r="CY57" s="1283"/>
      <c r="CZ57" s="1283"/>
      <c r="DA57" s="1283"/>
      <c r="DB57" s="1283"/>
      <c r="DC57" s="1283"/>
      <c r="DD57" s="1323"/>
      <c r="DE57" s="1318"/>
    </row>
    <row r="58" spans="1:109" s="1312" customFormat="1" ht="13" x14ac:dyDescent="0.2">
      <c r="A58" s="1275"/>
      <c r="B58" s="1318"/>
      <c r="G58" s="1288"/>
      <c r="H58" s="1288"/>
      <c r="I58" s="1287"/>
      <c r="J58" s="1287"/>
      <c r="K58" s="1291"/>
      <c r="L58" s="1291"/>
      <c r="M58" s="1291"/>
      <c r="N58" s="1291"/>
      <c r="AM58" s="1275"/>
      <c r="AN58" s="1285"/>
      <c r="AO58" s="1285"/>
      <c r="AP58" s="1285"/>
      <c r="AQ58" s="1285"/>
      <c r="AR58" s="1285"/>
      <c r="AS58" s="1285"/>
      <c r="AT58" s="1285"/>
      <c r="AU58" s="1285"/>
      <c r="AV58" s="1285"/>
      <c r="AW58" s="1285"/>
      <c r="AX58" s="1285"/>
      <c r="AY58" s="1285"/>
      <c r="AZ58" s="1285"/>
      <c r="BA58" s="1285"/>
      <c r="BB58" s="1284"/>
      <c r="BC58" s="1284"/>
      <c r="BD58" s="1284"/>
      <c r="BE58" s="1284"/>
      <c r="BF58" s="1284"/>
      <c r="BG58" s="1284"/>
      <c r="BH58" s="1284"/>
      <c r="BI58" s="1284"/>
      <c r="BJ58" s="1284"/>
      <c r="BK58" s="1284"/>
      <c r="BL58" s="1284"/>
      <c r="BM58" s="1284"/>
      <c r="BN58" s="1284"/>
      <c r="BO58" s="1284"/>
      <c r="BP58" s="1283"/>
      <c r="BQ58" s="1283"/>
      <c r="BR58" s="1283"/>
      <c r="BS58" s="1283"/>
      <c r="BT58" s="1283"/>
      <c r="BU58" s="1283"/>
      <c r="BV58" s="1283"/>
      <c r="BW58" s="1283"/>
      <c r="BX58" s="1283"/>
      <c r="BY58" s="1283"/>
      <c r="BZ58" s="1283"/>
      <c r="CA58" s="1283"/>
      <c r="CB58" s="1283"/>
      <c r="CC58" s="1283"/>
      <c r="CD58" s="1283"/>
      <c r="CE58" s="1283"/>
      <c r="CF58" s="1283"/>
      <c r="CG58" s="1283"/>
      <c r="CH58" s="1283"/>
      <c r="CI58" s="1283"/>
      <c r="CJ58" s="1283"/>
      <c r="CK58" s="1283"/>
      <c r="CL58" s="1283"/>
      <c r="CM58" s="1283"/>
      <c r="CN58" s="1283"/>
      <c r="CO58" s="1283"/>
      <c r="CP58" s="1283"/>
      <c r="CQ58" s="1283"/>
      <c r="CR58" s="1283"/>
      <c r="CS58" s="1283"/>
      <c r="CT58" s="1283"/>
      <c r="CU58" s="1283"/>
      <c r="CV58" s="1283"/>
      <c r="CW58" s="1283"/>
      <c r="CX58" s="1283"/>
      <c r="CY58" s="1283"/>
      <c r="CZ58" s="1283"/>
      <c r="DA58" s="1283"/>
      <c r="DB58" s="1283"/>
      <c r="DC58" s="1283"/>
      <c r="DD58" s="1323"/>
      <c r="DE58" s="1318"/>
    </row>
    <row r="59" spans="1:109" s="1312" customFormat="1" ht="13" x14ac:dyDescent="0.2">
      <c r="A59" s="1275"/>
      <c r="B59" s="1318"/>
      <c r="K59" s="1324"/>
      <c r="L59" s="1324"/>
      <c r="M59" s="1324"/>
      <c r="N59" s="1324"/>
      <c r="AQ59" s="1324"/>
      <c r="AR59" s="1324"/>
      <c r="AS59" s="1324"/>
      <c r="AT59" s="1324"/>
      <c r="BC59" s="1324"/>
      <c r="BD59" s="1324"/>
      <c r="BE59" s="1324"/>
      <c r="BF59" s="1324"/>
      <c r="BO59" s="1324"/>
      <c r="BP59" s="1324"/>
      <c r="BQ59" s="1324"/>
      <c r="BR59" s="1324"/>
      <c r="CA59" s="1324"/>
      <c r="CB59" s="1324"/>
      <c r="CC59" s="1324"/>
      <c r="CD59" s="1324"/>
      <c r="CM59" s="1324"/>
      <c r="CN59" s="1324"/>
      <c r="CO59" s="1324"/>
      <c r="CP59" s="1324"/>
      <c r="CY59" s="1324"/>
      <c r="CZ59" s="1324"/>
      <c r="DA59" s="1324"/>
      <c r="DB59" s="1324"/>
      <c r="DC59" s="1324"/>
      <c r="DD59" s="1323"/>
      <c r="DE59" s="1318"/>
    </row>
    <row r="60" spans="1:109" s="1312" customFormat="1" ht="13" x14ac:dyDescent="0.2">
      <c r="A60" s="1275"/>
      <c r="B60" s="1318"/>
      <c r="K60" s="1324"/>
      <c r="L60" s="1324"/>
      <c r="M60" s="1324"/>
      <c r="N60" s="1324"/>
      <c r="AQ60" s="1324"/>
      <c r="AR60" s="1324"/>
      <c r="AS60" s="1324"/>
      <c r="AT60" s="1324"/>
      <c r="BC60" s="1324"/>
      <c r="BD60" s="1324"/>
      <c r="BE60" s="1324"/>
      <c r="BF60" s="1324"/>
      <c r="BO60" s="1324"/>
      <c r="BP60" s="1324"/>
      <c r="BQ60" s="1324"/>
      <c r="BR60" s="1324"/>
      <c r="CA60" s="1324"/>
      <c r="CB60" s="1324"/>
      <c r="CC60" s="1324"/>
      <c r="CD60" s="1324"/>
      <c r="CM60" s="1324"/>
      <c r="CN60" s="1324"/>
      <c r="CO60" s="1324"/>
      <c r="CP60" s="1324"/>
      <c r="CY60" s="1324"/>
      <c r="CZ60" s="1324"/>
      <c r="DA60" s="1324"/>
      <c r="DB60" s="1324"/>
      <c r="DC60" s="1324"/>
      <c r="DD60" s="1323"/>
      <c r="DE60" s="1318"/>
    </row>
    <row r="61" spans="1:109" s="1312" customFormat="1" ht="13" x14ac:dyDescent="0.2">
      <c r="A61" s="1275"/>
      <c r="B61" s="1322"/>
      <c r="C61" s="1321"/>
      <c r="D61" s="1321"/>
      <c r="E61" s="1321"/>
      <c r="F61" s="1321"/>
      <c r="G61" s="1321"/>
      <c r="H61" s="1321"/>
      <c r="I61" s="1321"/>
      <c r="J61" s="1321"/>
      <c r="K61" s="1321"/>
      <c r="L61" s="1321"/>
      <c r="M61" s="1320"/>
      <c r="N61" s="1320"/>
      <c r="O61" s="1321"/>
      <c r="P61" s="1321"/>
      <c r="Q61" s="1321"/>
      <c r="R61" s="1321"/>
      <c r="S61" s="1321"/>
      <c r="T61" s="1321"/>
      <c r="U61" s="1321"/>
      <c r="V61" s="1321"/>
      <c r="W61" s="1321"/>
      <c r="X61" s="1321"/>
      <c r="Y61" s="1321"/>
      <c r="Z61" s="1321"/>
      <c r="AA61" s="1321"/>
      <c r="AB61" s="1321"/>
      <c r="AC61" s="1321"/>
      <c r="AD61" s="1321"/>
      <c r="AE61" s="1321"/>
      <c r="AF61" s="1321"/>
      <c r="AG61" s="1321"/>
      <c r="AH61" s="1321"/>
      <c r="AI61" s="1321"/>
      <c r="AJ61" s="1321"/>
      <c r="AK61" s="1321"/>
      <c r="AL61" s="1321"/>
      <c r="AM61" s="1321"/>
      <c r="AN61" s="1321"/>
      <c r="AO61" s="1321"/>
      <c r="AP61" s="1321"/>
      <c r="AQ61" s="1321"/>
      <c r="AR61" s="1321"/>
      <c r="AS61" s="1320"/>
      <c r="AT61" s="1320"/>
      <c r="AU61" s="1321"/>
      <c r="AV61" s="1321"/>
      <c r="AW61" s="1321"/>
      <c r="AX61" s="1321"/>
      <c r="AY61" s="1321"/>
      <c r="AZ61" s="1321"/>
      <c r="BA61" s="1321"/>
      <c r="BB61" s="1321"/>
      <c r="BC61" s="1321"/>
      <c r="BD61" s="1321"/>
      <c r="BE61" s="1320"/>
      <c r="BF61" s="1320"/>
      <c r="BG61" s="1321"/>
      <c r="BH61" s="1321"/>
      <c r="BI61" s="1321"/>
      <c r="BJ61" s="1321"/>
      <c r="BK61" s="1321"/>
      <c r="BL61" s="1321"/>
      <c r="BM61" s="1321"/>
      <c r="BN61" s="1321"/>
      <c r="BO61" s="1321"/>
      <c r="BP61" s="1321"/>
      <c r="BQ61" s="1320"/>
      <c r="BR61" s="1320"/>
      <c r="BS61" s="1321"/>
      <c r="BT61" s="1321"/>
      <c r="BU61" s="1321"/>
      <c r="BV61" s="1321"/>
      <c r="BW61" s="1321"/>
      <c r="BX61" s="1321"/>
      <c r="BY61" s="1321"/>
      <c r="BZ61" s="1321"/>
      <c r="CA61" s="1321"/>
      <c r="CB61" s="1321"/>
      <c r="CC61" s="1320"/>
      <c r="CD61" s="1320"/>
      <c r="CE61" s="1321"/>
      <c r="CF61" s="1321"/>
      <c r="CG61" s="1321"/>
      <c r="CH61" s="1321"/>
      <c r="CI61" s="1321"/>
      <c r="CJ61" s="1321"/>
      <c r="CK61" s="1321"/>
      <c r="CL61" s="1321"/>
      <c r="CM61" s="1321"/>
      <c r="CN61" s="1321"/>
      <c r="CO61" s="1320"/>
      <c r="CP61" s="1320"/>
      <c r="CQ61" s="1321"/>
      <c r="CR61" s="1321"/>
      <c r="CS61" s="1321"/>
      <c r="CT61" s="1321"/>
      <c r="CU61" s="1321"/>
      <c r="CV61" s="1321"/>
      <c r="CW61" s="1321"/>
      <c r="CX61" s="1321"/>
      <c r="CY61" s="1321"/>
      <c r="CZ61" s="1321"/>
      <c r="DA61" s="1320"/>
      <c r="DB61" s="1320"/>
      <c r="DC61" s="1320"/>
      <c r="DD61" s="1319"/>
      <c r="DE61" s="1318"/>
    </row>
    <row r="62" spans="1:109" ht="13" x14ac:dyDescent="0.2">
      <c r="B62" s="1317"/>
      <c r="C62" s="1317"/>
      <c r="D62" s="1317"/>
      <c r="E62" s="1317"/>
      <c r="F62" s="1317"/>
      <c r="G62" s="1317"/>
      <c r="H62" s="1317"/>
      <c r="I62" s="1317"/>
      <c r="J62" s="1317"/>
      <c r="K62" s="1317"/>
      <c r="L62" s="1317"/>
      <c r="M62" s="1317"/>
      <c r="N62" s="1317"/>
      <c r="O62" s="1317"/>
      <c r="P62" s="1317"/>
      <c r="Q62" s="1317"/>
      <c r="R62" s="1317"/>
      <c r="S62" s="1317"/>
      <c r="T62" s="1317"/>
      <c r="U62" s="1317"/>
      <c r="V62" s="1317"/>
      <c r="W62" s="1317"/>
      <c r="X62" s="1317"/>
      <c r="Y62" s="1317"/>
      <c r="Z62" s="1317"/>
      <c r="AA62" s="1317"/>
      <c r="AB62" s="1317"/>
      <c r="AC62" s="1317"/>
      <c r="AD62" s="1317"/>
      <c r="AE62" s="1317"/>
      <c r="AF62" s="1317"/>
      <c r="AG62" s="1317"/>
      <c r="AH62" s="1317"/>
      <c r="AI62" s="1317"/>
      <c r="AJ62" s="1317"/>
      <c r="AK62" s="1317"/>
      <c r="AL62" s="1317"/>
      <c r="AM62" s="1317"/>
      <c r="AN62" s="1317"/>
      <c r="AO62" s="1317"/>
      <c r="AP62" s="1317"/>
      <c r="AQ62" s="1317"/>
      <c r="AR62" s="1317"/>
      <c r="AS62" s="1317"/>
      <c r="AT62" s="1317"/>
      <c r="AU62" s="1317"/>
      <c r="AV62" s="1317"/>
      <c r="AW62" s="1317"/>
      <c r="AX62" s="1317"/>
      <c r="AY62" s="1317"/>
      <c r="AZ62" s="1317"/>
      <c r="BA62" s="1317"/>
      <c r="BB62" s="1317"/>
      <c r="BC62" s="1317"/>
      <c r="BD62" s="1317"/>
      <c r="BE62" s="1317"/>
      <c r="BF62" s="1317"/>
      <c r="BG62" s="1317"/>
      <c r="BH62" s="1317"/>
      <c r="BI62" s="1317"/>
      <c r="BJ62" s="1317"/>
      <c r="BK62" s="1317"/>
      <c r="BL62" s="1317"/>
      <c r="BM62" s="1317"/>
      <c r="BN62" s="1317"/>
      <c r="BO62" s="1317"/>
      <c r="BP62" s="1317"/>
      <c r="BQ62" s="1317"/>
      <c r="BR62" s="1317"/>
      <c r="BS62" s="1317"/>
      <c r="BT62" s="1317"/>
      <c r="BU62" s="1317"/>
      <c r="BV62" s="1317"/>
      <c r="BW62" s="1317"/>
      <c r="BX62" s="1317"/>
      <c r="BY62" s="1317"/>
      <c r="BZ62" s="1317"/>
      <c r="CA62" s="1317"/>
      <c r="CB62" s="1317"/>
      <c r="CC62" s="1317"/>
      <c r="CD62" s="1317"/>
      <c r="CE62" s="1317"/>
      <c r="CF62" s="1317"/>
      <c r="CG62" s="1317"/>
      <c r="CH62" s="1317"/>
      <c r="CI62" s="1317"/>
      <c r="CJ62" s="1317"/>
      <c r="CK62" s="1317"/>
      <c r="CL62" s="1317"/>
      <c r="CM62" s="1317"/>
      <c r="CN62" s="1317"/>
      <c r="CO62" s="1317"/>
      <c r="CP62" s="1317"/>
      <c r="CQ62" s="1317"/>
      <c r="CR62" s="1317"/>
      <c r="CS62" s="1317"/>
      <c r="CT62" s="1317"/>
      <c r="CU62" s="1317"/>
      <c r="CV62" s="1317"/>
      <c r="CW62" s="1317"/>
      <c r="CX62" s="1317"/>
      <c r="CY62" s="1317"/>
      <c r="CZ62" s="1317"/>
      <c r="DA62" s="1317"/>
      <c r="DB62" s="1317"/>
      <c r="DC62" s="1317"/>
      <c r="DD62" s="1317"/>
      <c r="DE62" s="1275"/>
    </row>
    <row r="63" spans="1:109" ht="16.5" x14ac:dyDescent="0.2">
      <c r="B63" s="1316" t="s">
        <v>651</v>
      </c>
    </row>
    <row r="64" spans="1:109" ht="13" x14ac:dyDescent="0.2">
      <c r="B64" s="1276"/>
      <c r="G64" s="1313"/>
      <c r="I64" s="1315"/>
      <c r="J64" s="1315"/>
      <c r="K64" s="1315"/>
      <c r="L64" s="1315"/>
      <c r="M64" s="1315"/>
      <c r="N64" s="1314"/>
      <c r="AM64" s="1313"/>
      <c r="AN64" s="1313" t="s">
        <v>650</v>
      </c>
      <c r="AP64" s="1312"/>
      <c r="AQ64" s="1312"/>
      <c r="AR64" s="1312"/>
      <c r="AY64" s="1313"/>
      <c r="BA64" s="1312"/>
      <c r="BB64" s="1312"/>
      <c r="BC64" s="1312"/>
      <c r="BK64" s="1313"/>
      <c r="BM64" s="1312"/>
      <c r="BN64" s="1312"/>
      <c r="BO64" s="1312"/>
      <c r="BW64" s="1313"/>
      <c r="BY64" s="1312"/>
      <c r="BZ64" s="1312"/>
      <c r="CA64" s="1312"/>
      <c r="CI64" s="1313"/>
      <c r="CK64" s="1312"/>
      <c r="CL64" s="1312"/>
      <c r="CM64" s="1312"/>
      <c r="CU64" s="1313"/>
      <c r="CW64" s="1312"/>
      <c r="CX64" s="1312"/>
      <c r="CY64" s="1312"/>
    </row>
    <row r="65" spans="2:107" ht="13" x14ac:dyDescent="0.2">
      <c r="B65" s="1276"/>
      <c r="AN65" s="1311" t="s">
        <v>649</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09"/>
    </row>
    <row r="66" spans="2:107" ht="13" x14ac:dyDescent="0.2">
      <c r="B66" s="1276"/>
      <c r="AN66" s="1308"/>
      <c r="AO66" s="1307"/>
      <c r="AP66" s="1307"/>
      <c r="AQ66" s="1307"/>
      <c r="AR66" s="1307"/>
      <c r="AS66" s="1307"/>
      <c r="AT66" s="1307"/>
      <c r="AU66" s="1307"/>
      <c r="AV66" s="1307"/>
      <c r="AW66" s="1307"/>
      <c r="AX66" s="1307"/>
      <c r="AY66" s="1307"/>
      <c r="AZ66" s="1307"/>
      <c r="BA66" s="1307"/>
      <c r="BB66" s="1307"/>
      <c r="BC66" s="1307"/>
      <c r="BD66" s="1307"/>
      <c r="BE66" s="1307"/>
      <c r="BF66" s="1307"/>
      <c r="BG66" s="1307"/>
      <c r="BH66" s="1307"/>
      <c r="BI66" s="1307"/>
      <c r="BJ66" s="1307"/>
      <c r="BK66" s="1307"/>
      <c r="BL66" s="1307"/>
      <c r="BM66" s="1307"/>
      <c r="BN66" s="1307"/>
      <c r="BO66" s="1307"/>
      <c r="BP66" s="1307"/>
      <c r="BQ66" s="1307"/>
      <c r="BR66" s="1307"/>
      <c r="BS66" s="1307"/>
      <c r="BT66" s="1307"/>
      <c r="BU66" s="1307"/>
      <c r="BV66" s="1307"/>
      <c r="BW66" s="1307"/>
      <c r="BX66" s="1307"/>
      <c r="BY66" s="1307"/>
      <c r="BZ66" s="1307"/>
      <c r="CA66" s="1307"/>
      <c r="CB66" s="1307"/>
      <c r="CC66" s="1307"/>
      <c r="CD66" s="1307"/>
      <c r="CE66" s="1307"/>
      <c r="CF66" s="1307"/>
      <c r="CG66" s="1307"/>
      <c r="CH66" s="1307"/>
      <c r="CI66" s="1307"/>
      <c r="CJ66" s="1307"/>
      <c r="CK66" s="1307"/>
      <c r="CL66" s="1307"/>
      <c r="CM66" s="1307"/>
      <c r="CN66" s="1307"/>
      <c r="CO66" s="1307"/>
      <c r="CP66" s="1307"/>
      <c r="CQ66" s="1307"/>
      <c r="CR66" s="1307"/>
      <c r="CS66" s="1307"/>
      <c r="CT66" s="1307"/>
      <c r="CU66" s="1307"/>
      <c r="CV66" s="1307"/>
      <c r="CW66" s="1307"/>
      <c r="CX66" s="1307"/>
      <c r="CY66" s="1307"/>
      <c r="CZ66" s="1307"/>
      <c r="DA66" s="1307"/>
      <c r="DB66" s="1307"/>
      <c r="DC66" s="1306"/>
    </row>
    <row r="67" spans="2:107" ht="13" x14ac:dyDescent="0.2">
      <c r="B67" s="1276"/>
      <c r="AN67" s="1308"/>
      <c r="AO67" s="1307"/>
      <c r="AP67" s="1307"/>
      <c r="AQ67" s="1307"/>
      <c r="AR67" s="1307"/>
      <c r="AS67" s="1307"/>
      <c r="AT67" s="1307"/>
      <c r="AU67" s="1307"/>
      <c r="AV67" s="1307"/>
      <c r="AW67" s="1307"/>
      <c r="AX67" s="1307"/>
      <c r="AY67" s="1307"/>
      <c r="AZ67" s="1307"/>
      <c r="BA67" s="1307"/>
      <c r="BB67" s="1307"/>
      <c r="BC67" s="1307"/>
      <c r="BD67" s="1307"/>
      <c r="BE67" s="1307"/>
      <c r="BF67" s="1307"/>
      <c r="BG67" s="1307"/>
      <c r="BH67" s="1307"/>
      <c r="BI67" s="1307"/>
      <c r="BJ67" s="1307"/>
      <c r="BK67" s="1307"/>
      <c r="BL67" s="1307"/>
      <c r="BM67" s="1307"/>
      <c r="BN67" s="1307"/>
      <c r="BO67" s="1307"/>
      <c r="BP67" s="1307"/>
      <c r="BQ67" s="1307"/>
      <c r="BR67" s="1307"/>
      <c r="BS67" s="1307"/>
      <c r="BT67" s="1307"/>
      <c r="BU67" s="1307"/>
      <c r="BV67" s="1307"/>
      <c r="BW67" s="1307"/>
      <c r="BX67" s="1307"/>
      <c r="BY67" s="1307"/>
      <c r="BZ67" s="1307"/>
      <c r="CA67" s="1307"/>
      <c r="CB67" s="1307"/>
      <c r="CC67" s="1307"/>
      <c r="CD67" s="1307"/>
      <c r="CE67" s="1307"/>
      <c r="CF67" s="1307"/>
      <c r="CG67" s="1307"/>
      <c r="CH67" s="1307"/>
      <c r="CI67" s="1307"/>
      <c r="CJ67" s="1307"/>
      <c r="CK67" s="1307"/>
      <c r="CL67" s="1307"/>
      <c r="CM67" s="1307"/>
      <c r="CN67" s="1307"/>
      <c r="CO67" s="1307"/>
      <c r="CP67" s="1307"/>
      <c r="CQ67" s="1307"/>
      <c r="CR67" s="1307"/>
      <c r="CS67" s="1307"/>
      <c r="CT67" s="1307"/>
      <c r="CU67" s="1307"/>
      <c r="CV67" s="1307"/>
      <c r="CW67" s="1307"/>
      <c r="CX67" s="1307"/>
      <c r="CY67" s="1307"/>
      <c r="CZ67" s="1307"/>
      <c r="DA67" s="1307"/>
      <c r="DB67" s="1307"/>
      <c r="DC67" s="1306"/>
    </row>
    <row r="68" spans="2:107" ht="13" x14ac:dyDescent="0.2">
      <c r="B68" s="1276"/>
      <c r="AN68" s="1308"/>
      <c r="AO68" s="1307"/>
      <c r="AP68" s="1307"/>
      <c r="AQ68" s="1307"/>
      <c r="AR68" s="1307"/>
      <c r="AS68" s="1307"/>
      <c r="AT68" s="1307"/>
      <c r="AU68" s="1307"/>
      <c r="AV68" s="1307"/>
      <c r="AW68" s="1307"/>
      <c r="AX68" s="1307"/>
      <c r="AY68" s="1307"/>
      <c r="AZ68" s="1307"/>
      <c r="BA68" s="1307"/>
      <c r="BB68" s="1307"/>
      <c r="BC68" s="1307"/>
      <c r="BD68" s="1307"/>
      <c r="BE68" s="1307"/>
      <c r="BF68" s="1307"/>
      <c r="BG68" s="1307"/>
      <c r="BH68" s="1307"/>
      <c r="BI68" s="1307"/>
      <c r="BJ68" s="1307"/>
      <c r="BK68" s="1307"/>
      <c r="BL68" s="1307"/>
      <c r="BM68" s="1307"/>
      <c r="BN68" s="1307"/>
      <c r="BO68" s="1307"/>
      <c r="BP68" s="1307"/>
      <c r="BQ68" s="1307"/>
      <c r="BR68" s="1307"/>
      <c r="BS68" s="1307"/>
      <c r="BT68" s="1307"/>
      <c r="BU68" s="1307"/>
      <c r="BV68" s="1307"/>
      <c r="BW68" s="1307"/>
      <c r="BX68" s="1307"/>
      <c r="BY68" s="1307"/>
      <c r="BZ68" s="1307"/>
      <c r="CA68" s="1307"/>
      <c r="CB68" s="1307"/>
      <c r="CC68" s="1307"/>
      <c r="CD68" s="1307"/>
      <c r="CE68" s="1307"/>
      <c r="CF68" s="1307"/>
      <c r="CG68" s="1307"/>
      <c r="CH68" s="1307"/>
      <c r="CI68" s="1307"/>
      <c r="CJ68" s="1307"/>
      <c r="CK68" s="1307"/>
      <c r="CL68" s="1307"/>
      <c r="CM68" s="1307"/>
      <c r="CN68" s="1307"/>
      <c r="CO68" s="1307"/>
      <c r="CP68" s="1307"/>
      <c r="CQ68" s="1307"/>
      <c r="CR68" s="1307"/>
      <c r="CS68" s="1307"/>
      <c r="CT68" s="1307"/>
      <c r="CU68" s="1307"/>
      <c r="CV68" s="1307"/>
      <c r="CW68" s="1307"/>
      <c r="CX68" s="1307"/>
      <c r="CY68" s="1307"/>
      <c r="CZ68" s="1307"/>
      <c r="DA68" s="1307"/>
      <c r="DB68" s="1307"/>
      <c r="DC68" s="1306"/>
    </row>
    <row r="69" spans="2:107" ht="13" x14ac:dyDescent="0.2">
      <c r="B69" s="1276"/>
      <c r="AN69" s="1305"/>
      <c r="AO69" s="1304"/>
      <c r="AP69" s="1304"/>
      <c r="AQ69" s="1304"/>
      <c r="AR69" s="1304"/>
      <c r="AS69" s="1304"/>
      <c r="AT69" s="1304"/>
      <c r="AU69" s="1304"/>
      <c r="AV69" s="1304"/>
      <c r="AW69" s="1304"/>
      <c r="AX69" s="1304"/>
      <c r="AY69" s="1304"/>
      <c r="AZ69" s="1304"/>
      <c r="BA69" s="1304"/>
      <c r="BB69" s="1304"/>
      <c r="BC69" s="1304"/>
      <c r="BD69" s="1304"/>
      <c r="BE69" s="1304"/>
      <c r="BF69" s="1304"/>
      <c r="BG69" s="1304"/>
      <c r="BH69" s="1304"/>
      <c r="BI69" s="1304"/>
      <c r="BJ69" s="1304"/>
      <c r="BK69" s="1304"/>
      <c r="BL69" s="1304"/>
      <c r="BM69" s="1304"/>
      <c r="BN69" s="1304"/>
      <c r="BO69" s="1304"/>
      <c r="BP69" s="1304"/>
      <c r="BQ69" s="1304"/>
      <c r="BR69" s="1304"/>
      <c r="BS69" s="1304"/>
      <c r="BT69" s="1304"/>
      <c r="BU69" s="1304"/>
      <c r="BV69" s="1304"/>
      <c r="BW69" s="1304"/>
      <c r="BX69" s="1304"/>
      <c r="BY69" s="1304"/>
      <c r="BZ69" s="1304"/>
      <c r="CA69" s="1304"/>
      <c r="CB69" s="1304"/>
      <c r="CC69" s="1304"/>
      <c r="CD69" s="1304"/>
      <c r="CE69" s="1304"/>
      <c r="CF69" s="1304"/>
      <c r="CG69" s="1304"/>
      <c r="CH69" s="1304"/>
      <c r="CI69" s="1304"/>
      <c r="CJ69" s="1304"/>
      <c r="CK69" s="1304"/>
      <c r="CL69" s="1304"/>
      <c r="CM69" s="1304"/>
      <c r="CN69" s="1304"/>
      <c r="CO69" s="1304"/>
      <c r="CP69" s="1304"/>
      <c r="CQ69" s="1304"/>
      <c r="CR69" s="1304"/>
      <c r="CS69" s="1304"/>
      <c r="CT69" s="1304"/>
      <c r="CU69" s="1304"/>
      <c r="CV69" s="1304"/>
      <c r="CW69" s="1304"/>
      <c r="CX69" s="1304"/>
      <c r="CY69" s="1304"/>
      <c r="CZ69" s="1304"/>
      <c r="DA69" s="1304"/>
      <c r="DB69" s="1304"/>
      <c r="DC69" s="1303"/>
    </row>
    <row r="70" spans="2:107" ht="13" x14ac:dyDescent="0.2">
      <c r="B70" s="1276"/>
      <c r="H70" s="1302"/>
      <c r="I70" s="1302"/>
      <c r="J70" s="1300"/>
      <c r="K70" s="1300"/>
      <c r="L70" s="1299"/>
      <c r="M70" s="1300"/>
      <c r="N70" s="1299"/>
      <c r="AN70" s="1290"/>
      <c r="AO70" s="1290"/>
      <c r="AP70" s="1290"/>
      <c r="AZ70" s="1290"/>
      <c r="BA70" s="1290"/>
      <c r="BB70" s="1290"/>
      <c r="BL70" s="1290"/>
      <c r="BM70" s="1290"/>
      <c r="BN70" s="1290"/>
      <c r="BX70" s="1290"/>
      <c r="BY70" s="1290"/>
      <c r="BZ70" s="1290"/>
      <c r="CJ70" s="1290"/>
      <c r="CK70" s="1290"/>
      <c r="CL70" s="1290"/>
      <c r="CV70" s="1290"/>
      <c r="CW70" s="1290"/>
      <c r="CX70" s="1290"/>
    </row>
    <row r="71" spans="2:107" ht="13" x14ac:dyDescent="0.2">
      <c r="B71" s="1276"/>
      <c r="G71" s="1298"/>
      <c r="I71" s="1301"/>
      <c r="J71" s="1300"/>
      <c r="K71" s="1300"/>
      <c r="L71" s="1299"/>
      <c r="M71" s="1300"/>
      <c r="N71" s="1299"/>
      <c r="AM71" s="1298"/>
      <c r="AN71" s="1275" t="s">
        <v>648</v>
      </c>
    </row>
    <row r="72" spans="2:107" ht="13" x14ac:dyDescent="0.2">
      <c r="B72" s="1276"/>
      <c r="G72" s="1288"/>
      <c r="H72" s="1288"/>
      <c r="I72" s="1288"/>
      <c r="J72" s="1288"/>
      <c r="K72" s="1297"/>
      <c r="L72" s="1297"/>
      <c r="M72" s="1296"/>
      <c r="N72" s="1296"/>
      <c r="AN72" s="1295"/>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3"/>
      <c r="BP72" s="1285" t="s">
        <v>581</v>
      </c>
      <c r="BQ72" s="1285"/>
      <c r="BR72" s="1285"/>
      <c r="BS72" s="1285"/>
      <c r="BT72" s="1285"/>
      <c r="BU72" s="1285"/>
      <c r="BV72" s="1285"/>
      <c r="BW72" s="1285"/>
      <c r="BX72" s="1285" t="s">
        <v>582</v>
      </c>
      <c r="BY72" s="1285"/>
      <c r="BZ72" s="1285"/>
      <c r="CA72" s="1285"/>
      <c r="CB72" s="1285"/>
      <c r="CC72" s="1285"/>
      <c r="CD72" s="1285"/>
      <c r="CE72" s="1285"/>
      <c r="CF72" s="1285" t="s">
        <v>583</v>
      </c>
      <c r="CG72" s="1285"/>
      <c r="CH72" s="1285"/>
      <c r="CI72" s="1285"/>
      <c r="CJ72" s="1285"/>
      <c r="CK72" s="1285"/>
      <c r="CL72" s="1285"/>
      <c r="CM72" s="1285"/>
      <c r="CN72" s="1285" t="s">
        <v>584</v>
      </c>
      <c r="CO72" s="1285"/>
      <c r="CP72" s="1285"/>
      <c r="CQ72" s="1285"/>
      <c r="CR72" s="1285"/>
      <c r="CS72" s="1285"/>
      <c r="CT72" s="1285"/>
      <c r="CU72" s="1285"/>
      <c r="CV72" s="1285" t="s">
        <v>585</v>
      </c>
      <c r="CW72" s="1285"/>
      <c r="CX72" s="1285"/>
      <c r="CY72" s="1285"/>
      <c r="CZ72" s="1285"/>
      <c r="DA72" s="1285"/>
      <c r="DB72" s="1285"/>
      <c r="DC72" s="1285"/>
    </row>
    <row r="73" spans="2:107" ht="13" x14ac:dyDescent="0.2">
      <c r="B73" s="1276"/>
      <c r="G73" s="1292"/>
      <c r="H73" s="1292"/>
      <c r="I73" s="1292"/>
      <c r="J73" s="1292"/>
      <c r="K73" s="1289"/>
      <c r="L73" s="1289"/>
      <c r="M73" s="1289"/>
      <c r="N73" s="1289"/>
      <c r="AM73" s="1290"/>
      <c r="AN73" s="1284" t="s">
        <v>647</v>
      </c>
      <c r="AO73" s="1284"/>
      <c r="AP73" s="1284"/>
      <c r="AQ73" s="1284"/>
      <c r="AR73" s="1284"/>
      <c r="AS73" s="1284"/>
      <c r="AT73" s="1284"/>
      <c r="AU73" s="1284"/>
      <c r="AV73" s="1284"/>
      <c r="AW73" s="1284"/>
      <c r="AX73" s="1284"/>
      <c r="AY73" s="1284"/>
      <c r="AZ73" s="1284"/>
      <c r="BA73" s="1284"/>
      <c r="BB73" s="1284" t="s">
        <v>645</v>
      </c>
      <c r="BC73" s="1284"/>
      <c r="BD73" s="1284"/>
      <c r="BE73" s="1284"/>
      <c r="BF73" s="1284"/>
      <c r="BG73" s="1284"/>
      <c r="BH73" s="1284"/>
      <c r="BI73" s="1284"/>
      <c r="BJ73" s="1284"/>
      <c r="BK73" s="1284"/>
      <c r="BL73" s="1284"/>
      <c r="BM73" s="1284"/>
      <c r="BN73" s="1284"/>
      <c r="BO73" s="1284"/>
      <c r="BP73" s="1283">
        <v>13.5</v>
      </c>
      <c r="BQ73" s="1283"/>
      <c r="BR73" s="1283"/>
      <c r="BS73" s="1283"/>
      <c r="BT73" s="1283"/>
      <c r="BU73" s="1283"/>
      <c r="BV73" s="1283"/>
      <c r="BW73" s="1283"/>
      <c r="BX73" s="1283">
        <v>18.3</v>
      </c>
      <c r="BY73" s="1283"/>
      <c r="BZ73" s="1283"/>
      <c r="CA73" s="1283"/>
      <c r="CB73" s="1283"/>
      <c r="CC73" s="1283"/>
      <c r="CD73" s="1283"/>
      <c r="CE73" s="1283"/>
      <c r="CF73" s="1283">
        <v>9.3000000000000007</v>
      </c>
      <c r="CG73" s="1283"/>
      <c r="CH73" s="1283"/>
      <c r="CI73" s="1283"/>
      <c r="CJ73" s="1283"/>
      <c r="CK73" s="1283"/>
      <c r="CL73" s="1283"/>
      <c r="CM73" s="1283"/>
      <c r="CN73" s="1283"/>
      <c r="CO73" s="1283"/>
      <c r="CP73" s="1283"/>
      <c r="CQ73" s="1283"/>
      <c r="CR73" s="1283"/>
      <c r="CS73" s="1283"/>
      <c r="CT73" s="1283"/>
      <c r="CU73" s="1283"/>
      <c r="CV73" s="1283"/>
      <c r="CW73" s="1283"/>
      <c r="CX73" s="1283"/>
      <c r="CY73" s="1283"/>
      <c r="CZ73" s="1283"/>
      <c r="DA73" s="1283"/>
      <c r="DB73" s="1283"/>
      <c r="DC73" s="1283"/>
    </row>
    <row r="74" spans="2:107" ht="13" x14ac:dyDescent="0.2">
      <c r="B74" s="1276"/>
      <c r="G74" s="1292"/>
      <c r="H74" s="1292"/>
      <c r="I74" s="1292"/>
      <c r="J74" s="1292"/>
      <c r="K74" s="1289"/>
      <c r="L74" s="1289"/>
      <c r="M74" s="1289"/>
      <c r="N74" s="1289"/>
      <c r="AM74" s="1290"/>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83"/>
      <c r="BQ74" s="1283"/>
      <c r="BR74" s="1283"/>
      <c r="BS74" s="1283"/>
      <c r="BT74" s="1283"/>
      <c r="BU74" s="1283"/>
      <c r="BV74" s="1283"/>
      <c r="BW74" s="1283"/>
      <c r="BX74" s="1283"/>
      <c r="BY74" s="1283"/>
      <c r="BZ74" s="1283"/>
      <c r="CA74" s="1283"/>
      <c r="CB74" s="1283"/>
      <c r="CC74" s="1283"/>
      <c r="CD74" s="1283"/>
      <c r="CE74" s="1283"/>
      <c r="CF74" s="1283"/>
      <c r="CG74" s="1283"/>
      <c r="CH74" s="1283"/>
      <c r="CI74" s="1283"/>
      <c r="CJ74" s="1283"/>
      <c r="CK74" s="1283"/>
      <c r="CL74" s="1283"/>
      <c r="CM74" s="1283"/>
      <c r="CN74" s="1283"/>
      <c r="CO74" s="1283"/>
      <c r="CP74" s="1283"/>
      <c r="CQ74" s="1283"/>
      <c r="CR74" s="1283"/>
      <c r="CS74" s="1283"/>
      <c r="CT74" s="1283"/>
      <c r="CU74" s="1283"/>
      <c r="CV74" s="1283"/>
      <c r="CW74" s="1283"/>
      <c r="CX74" s="1283"/>
      <c r="CY74" s="1283"/>
      <c r="CZ74" s="1283"/>
      <c r="DA74" s="1283"/>
      <c r="DB74" s="1283"/>
      <c r="DC74" s="1283"/>
    </row>
    <row r="75" spans="2:107" ht="13" x14ac:dyDescent="0.2">
      <c r="B75" s="1276"/>
      <c r="G75" s="1292"/>
      <c r="H75" s="1292"/>
      <c r="I75" s="1288"/>
      <c r="J75" s="1288"/>
      <c r="K75" s="1291"/>
      <c r="L75" s="1291"/>
      <c r="M75" s="1291"/>
      <c r="N75" s="1291"/>
      <c r="AM75" s="1290"/>
      <c r="AN75" s="1284"/>
      <c r="AO75" s="1284"/>
      <c r="AP75" s="1284"/>
      <c r="AQ75" s="1284"/>
      <c r="AR75" s="1284"/>
      <c r="AS75" s="1284"/>
      <c r="AT75" s="1284"/>
      <c r="AU75" s="1284"/>
      <c r="AV75" s="1284"/>
      <c r="AW75" s="1284"/>
      <c r="AX75" s="1284"/>
      <c r="AY75" s="1284"/>
      <c r="AZ75" s="1284"/>
      <c r="BA75" s="1284"/>
      <c r="BB75" s="1284" t="s">
        <v>644</v>
      </c>
      <c r="BC75" s="1284"/>
      <c r="BD75" s="1284"/>
      <c r="BE75" s="1284"/>
      <c r="BF75" s="1284"/>
      <c r="BG75" s="1284"/>
      <c r="BH75" s="1284"/>
      <c r="BI75" s="1284"/>
      <c r="BJ75" s="1284"/>
      <c r="BK75" s="1284"/>
      <c r="BL75" s="1284"/>
      <c r="BM75" s="1284"/>
      <c r="BN75" s="1284"/>
      <c r="BO75" s="1284"/>
      <c r="BP75" s="1283">
        <v>8.1</v>
      </c>
      <c r="BQ75" s="1283"/>
      <c r="BR75" s="1283"/>
      <c r="BS75" s="1283"/>
      <c r="BT75" s="1283"/>
      <c r="BU75" s="1283"/>
      <c r="BV75" s="1283"/>
      <c r="BW75" s="1283"/>
      <c r="BX75" s="1283">
        <v>7</v>
      </c>
      <c r="BY75" s="1283"/>
      <c r="BZ75" s="1283"/>
      <c r="CA75" s="1283"/>
      <c r="CB75" s="1283"/>
      <c r="CC75" s="1283"/>
      <c r="CD75" s="1283"/>
      <c r="CE75" s="1283"/>
      <c r="CF75" s="1283">
        <v>6.3</v>
      </c>
      <c r="CG75" s="1283"/>
      <c r="CH75" s="1283"/>
      <c r="CI75" s="1283"/>
      <c r="CJ75" s="1283"/>
      <c r="CK75" s="1283"/>
      <c r="CL75" s="1283"/>
      <c r="CM75" s="1283"/>
      <c r="CN75" s="1283">
        <v>5.6</v>
      </c>
      <c r="CO75" s="1283"/>
      <c r="CP75" s="1283"/>
      <c r="CQ75" s="1283"/>
      <c r="CR75" s="1283"/>
      <c r="CS75" s="1283"/>
      <c r="CT75" s="1283"/>
      <c r="CU75" s="1283"/>
      <c r="CV75" s="1283">
        <v>5.4</v>
      </c>
      <c r="CW75" s="1283"/>
      <c r="CX75" s="1283"/>
      <c r="CY75" s="1283"/>
      <c r="CZ75" s="1283"/>
      <c r="DA75" s="1283"/>
      <c r="DB75" s="1283"/>
      <c r="DC75" s="1283"/>
    </row>
    <row r="76" spans="2:107" ht="13" x14ac:dyDescent="0.2">
      <c r="B76" s="1276"/>
      <c r="G76" s="1292"/>
      <c r="H76" s="1292"/>
      <c r="I76" s="1288"/>
      <c r="J76" s="1288"/>
      <c r="K76" s="1291"/>
      <c r="L76" s="1291"/>
      <c r="M76" s="1291"/>
      <c r="N76" s="1291"/>
      <c r="AM76" s="1290"/>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83"/>
      <c r="BQ76" s="1283"/>
      <c r="BR76" s="1283"/>
      <c r="BS76" s="1283"/>
      <c r="BT76" s="1283"/>
      <c r="BU76" s="1283"/>
      <c r="BV76" s="1283"/>
      <c r="BW76" s="1283"/>
      <c r="BX76" s="1283"/>
      <c r="BY76" s="1283"/>
      <c r="BZ76" s="1283"/>
      <c r="CA76" s="1283"/>
      <c r="CB76" s="1283"/>
      <c r="CC76" s="1283"/>
      <c r="CD76" s="1283"/>
      <c r="CE76" s="1283"/>
      <c r="CF76" s="1283"/>
      <c r="CG76" s="1283"/>
      <c r="CH76" s="1283"/>
      <c r="CI76" s="1283"/>
      <c r="CJ76" s="1283"/>
      <c r="CK76" s="1283"/>
      <c r="CL76" s="1283"/>
      <c r="CM76" s="1283"/>
      <c r="CN76" s="1283"/>
      <c r="CO76" s="1283"/>
      <c r="CP76" s="1283"/>
      <c r="CQ76" s="1283"/>
      <c r="CR76" s="1283"/>
      <c r="CS76" s="1283"/>
      <c r="CT76" s="1283"/>
      <c r="CU76" s="1283"/>
      <c r="CV76" s="1283"/>
      <c r="CW76" s="1283"/>
      <c r="CX76" s="1283"/>
      <c r="CY76" s="1283"/>
      <c r="CZ76" s="1283"/>
      <c r="DA76" s="1283"/>
      <c r="DB76" s="1283"/>
      <c r="DC76" s="1283"/>
    </row>
    <row r="77" spans="2:107" ht="13" x14ac:dyDescent="0.2">
      <c r="B77" s="1276"/>
      <c r="G77" s="1288"/>
      <c r="H77" s="1288"/>
      <c r="I77" s="1288"/>
      <c r="J77" s="1288"/>
      <c r="K77" s="1289"/>
      <c r="L77" s="1289"/>
      <c r="M77" s="1289"/>
      <c r="N77" s="1289"/>
      <c r="AN77" s="1285" t="s">
        <v>646</v>
      </c>
      <c r="AO77" s="1285"/>
      <c r="AP77" s="1285"/>
      <c r="AQ77" s="1285"/>
      <c r="AR77" s="1285"/>
      <c r="AS77" s="1285"/>
      <c r="AT77" s="1285"/>
      <c r="AU77" s="1285"/>
      <c r="AV77" s="1285"/>
      <c r="AW77" s="1285"/>
      <c r="AX77" s="1285"/>
      <c r="AY77" s="1285"/>
      <c r="AZ77" s="1285"/>
      <c r="BA77" s="1285"/>
      <c r="BB77" s="1284" t="s">
        <v>645</v>
      </c>
      <c r="BC77" s="1284"/>
      <c r="BD77" s="1284"/>
      <c r="BE77" s="1284"/>
      <c r="BF77" s="1284"/>
      <c r="BG77" s="1284"/>
      <c r="BH77" s="1284"/>
      <c r="BI77" s="1284"/>
      <c r="BJ77" s="1284"/>
      <c r="BK77" s="1284"/>
      <c r="BL77" s="1284"/>
      <c r="BM77" s="1284"/>
      <c r="BN77" s="1284"/>
      <c r="BO77" s="1284"/>
      <c r="BP77" s="1283">
        <v>115.7</v>
      </c>
      <c r="BQ77" s="1283"/>
      <c r="BR77" s="1283"/>
      <c r="BS77" s="1283"/>
      <c r="BT77" s="1283"/>
      <c r="BU77" s="1283"/>
      <c r="BV77" s="1283"/>
      <c r="BW77" s="1283"/>
      <c r="BX77" s="1283">
        <v>106</v>
      </c>
      <c r="BY77" s="1283"/>
      <c r="BZ77" s="1283"/>
      <c r="CA77" s="1283"/>
      <c r="CB77" s="1283"/>
      <c r="CC77" s="1283"/>
      <c r="CD77" s="1283"/>
      <c r="CE77" s="1283"/>
      <c r="CF77" s="1283">
        <v>97.6</v>
      </c>
      <c r="CG77" s="1283"/>
      <c r="CH77" s="1283"/>
      <c r="CI77" s="1283"/>
      <c r="CJ77" s="1283"/>
      <c r="CK77" s="1283"/>
      <c r="CL77" s="1283"/>
      <c r="CM77" s="1283"/>
      <c r="CN77" s="1283">
        <v>91.6</v>
      </c>
      <c r="CO77" s="1283"/>
      <c r="CP77" s="1283"/>
      <c r="CQ77" s="1283"/>
      <c r="CR77" s="1283"/>
      <c r="CS77" s="1283"/>
      <c r="CT77" s="1283"/>
      <c r="CU77" s="1283"/>
      <c r="CV77" s="1283">
        <v>86</v>
      </c>
      <c r="CW77" s="1283"/>
      <c r="CX77" s="1283"/>
      <c r="CY77" s="1283"/>
      <c r="CZ77" s="1283"/>
      <c r="DA77" s="1283"/>
      <c r="DB77" s="1283"/>
      <c r="DC77" s="1283"/>
    </row>
    <row r="78" spans="2:107" ht="13" x14ac:dyDescent="0.2">
      <c r="B78" s="1276"/>
      <c r="G78" s="1288"/>
      <c r="H78" s="1288"/>
      <c r="I78" s="1288"/>
      <c r="J78" s="1288"/>
      <c r="K78" s="1289"/>
      <c r="L78" s="1289"/>
      <c r="M78" s="1289"/>
      <c r="N78" s="1289"/>
      <c r="AN78" s="1285"/>
      <c r="AO78" s="1285"/>
      <c r="AP78" s="1285"/>
      <c r="AQ78" s="1285"/>
      <c r="AR78" s="1285"/>
      <c r="AS78" s="1285"/>
      <c r="AT78" s="1285"/>
      <c r="AU78" s="1285"/>
      <c r="AV78" s="1285"/>
      <c r="AW78" s="1285"/>
      <c r="AX78" s="1285"/>
      <c r="AY78" s="1285"/>
      <c r="AZ78" s="1285"/>
      <c r="BA78" s="1285"/>
      <c r="BB78" s="1284"/>
      <c r="BC78" s="1284"/>
      <c r="BD78" s="1284"/>
      <c r="BE78" s="1284"/>
      <c r="BF78" s="1284"/>
      <c r="BG78" s="1284"/>
      <c r="BH78" s="1284"/>
      <c r="BI78" s="1284"/>
      <c r="BJ78" s="1284"/>
      <c r="BK78" s="1284"/>
      <c r="BL78" s="1284"/>
      <c r="BM78" s="1284"/>
      <c r="BN78" s="1284"/>
      <c r="BO78" s="1284"/>
      <c r="BP78" s="1283"/>
      <c r="BQ78" s="1283"/>
      <c r="BR78" s="1283"/>
      <c r="BS78" s="1283"/>
      <c r="BT78" s="1283"/>
      <c r="BU78" s="1283"/>
      <c r="BV78" s="1283"/>
      <c r="BW78" s="1283"/>
      <c r="BX78" s="1283"/>
      <c r="BY78" s="1283"/>
      <c r="BZ78" s="1283"/>
      <c r="CA78" s="1283"/>
      <c r="CB78" s="1283"/>
      <c r="CC78" s="1283"/>
      <c r="CD78" s="1283"/>
      <c r="CE78" s="1283"/>
      <c r="CF78" s="1283"/>
      <c r="CG78" s="1283"/>
      <c r="CH78" s="1283"/>
      <c r="CI78" s="1283"/>
      <c r="CJ78" s="1283"/>
      <c r="CK78" s="1283"/>
      <c r="CL78" s="1283"/>
      <c r="CM78" s="1283"/>
      <c r="CN78" s="1283"/>
      <c r="CO78" s="1283"/>
      <c r="CP78" s="1283"/>
      <c r="CQ78" s="1283"/>
      <c r="CR78" s="1283"/>
      <c r="CS78" s="1283"/>
      <c r="CT78" s="1283"/>
      <c r="CU78" s="1283"/>
      <c r="CV78" s="1283"/>
      <c r="CW78" s="1283"/>
      <c r="CX78" s="1283"/>
      <c r="CY78" s="1283"/>
      <c r="CZ78" s="1283"/>
      <c r="DA78" s="1283"/>
      <c r="DB78" s="1283"/>
      <c r="DC78" s="1283"/>
    </row>
    <row r="79" spans="2:107" ht="13" x14ac:dyDescent="0.2">
      <c r="B79" s="1276"/>
      <c r="G79" s="1288"/>
      <c r="H79" s="1288"/>
      <c r="I79" s="1287"/>
      <c r="J79" s="1287"/>
      <c r="K79" s="1286"/>
      <c r="L79" s="1286"/>
      <c r="M79" s="1286"/>
      <c r="N79" s="1286"/>
      <c r="AN79" s="1285"/>
      <c r="AO79" s="1285"/>
      <c r="AP79" s="1285"/>
      <c r="AQ79" s="1285"/>
      <c r="AR79" s="1285"/>
      <c r="AS79" s="1285"/>
      <c r="AT79" s="1285"/>
      <c r="AU79" s="1285"/>
      <c r="AV79" s="1285"/>
      <c r="AW79" s="1285"/>
      <c r="AX79" s="1285"/>
      <c r="AY79" s="1285"/>
      <c r="AZ79" s="1285"/>
      <c r="BA79" s="1285"/>
      <c r="BB79" s="1284" t="s">
        <v>644</v>
      </c>
      <c r="BC79" s="1284"/>
      <c r="BD79" s="1284"/>
      <c r="BE79" s="1284"/>
      <c r="BF79" s="1284"/>
      <c r="BG79" s="1284"/>
      <c r="BH79" s="1284"/>
      <c r="BI79" s="1284"/>
      <c r="BJ79" s="1284"/>
      <c r="BK79" s="1284"/>
      <c r="BL79" s="1284"/>
      <c r="BM79" s="1284"/>
      <c r="BN79" s="1284"/>
      <c r="BO79" s="1284"/>
      <c r="BP79" s="1283">
        <v>10.3</v>
      </c>
      <c r="BQ79" s="1283"/>
      <c r="BR79" s="1283"/>
      <c r="BS79" s="1283"/>
      <c r="BT79" s="1283"/>
      <c r="BU79" s="1283"/>
      <c r="BV79" s="1283"/>
      <c r="BW79" s="1283"/>
      <c r="BX79" s="1283">
        <v>9</v>
      </c>
      <c r="BY79" s="1283"/>
      <c r="BZ79" s="1283"/>
      <c r="CA79" s="1283"/>
      <c r="CB79" s="1283"/>
      <c r="CC79" s="1283"/>
      <c r="CD79" s="1283"/>
      <c r="CE79" s="1283"/>
      <c r="CF79" s="1283">
        <v>8</v>
      </c>
      <c r="CG79" s="1283"/>
      <c r="CH79" s="1283"/>
      <c r="CI79" s="1283"/>
      <c r="CJ79" s="1283"/>
      <c r="CK79" s="1283"/>
      <c r="CL79" s="1283"/>
      <c r="CM79" s="1283"/>
      <c r="CN79" s="1283">
        <v>7.3</v>
      </c>
      <c r="CO79" s="1283"/>
      <c r="CP79" s="1283"/>
      <c r="CQ79" s="1283"/>
      <c r="CR79" s="1283"/>
      <c r="CS79" s="1283"/>
      <c r="CT79" s="1283"/>
      <c r="CU79" s="1283"/>
      <c r="CV79" s="1283">
        <v>7.3</v>
      </c>
      <c r="CW79" s="1283"/>
      <c r="CX79" s="1283"/>
      <c r="CY79" s="1283"/>
      <c r="CZ79" s="1283"/>
      <c r="DA79" s="1283"/>
      <c r="DB79" s="1283"/>
      <c r="DC79" s="1283"/>
    </row>
    <row r="80" spans="2:107" ht="13" x14ac:dyDescent="0.2">
      <c r="B80" s="1276"/>
      <c r="G80" s="1288"/>
      <c r="H80" s="1288"/>
      <c r="I80" s="1287"/>
      <c r="J80" s="1287"/>
      <c r="K80" s="1286"/>
      <c r="L80" s="1286"/>
      <c r="M80" s="1286"/>
      <c r="N80" s="1286"/>
      <c r="AN80" s="1285"/>
      <c r="AO80" s="1285"/>
      <c r="AP80" s="1285"/>
      <c r="AQ80" s="1285"/>
      <c r="AR80" s="1285"/>
      <c r="AS80" s="1285"/>
      <c r="AT80" s="1285"/>
      <c r="AU80" s="1285"/>
      <c r="AV80" s="1285"/>
      <c r="AW80" s="1285"/>
      <c r="AX80" s="1285"/>
      <c r="AY80" s="1285"/>
      <c r="AZ80" s="1285"/>
      <c r="BA80" s="1285"/>
      <c r="BB80" s="1284"/>
      <c r="BC80" s="1284"/>
      <c r="BD80" s="1284"/>
      <c r="BE80" s="1284"/>
      <c r="BF80" s="1284"/>
      <c r="BG80" s="1284"/>
      <c r="BH80" s="1284"/>
      <c r="BI80" s="1284"/>
      <c r="BJ80" s="1284"/>
      <c r="BK80" s="1284"/>
      <c r="BL80" s="1284"/>
      <c r="BM80" s="1284"/>
      <c r="BN80" s="1284"/>
      <c r="BO80" s="1284"/>
      <c r="BP80" s="1283"/>
      <c r="BQ80" s="1283"/>
      <c r="BR80" s="1283"/>
      <c r="BS80" s="1283"/>
      <c r="BT80" s="1283"/>
      <c r="BU80" s="1283"/>
      <c r="BV80" s="1283"/>
      <c r="BW80" s="1283"/>
      <c r="BX80" s="1283"/>
      <c r="BY80" s="1283"/>
      <c r="BZ80" s="1283"/>
      <c r="CA80" s="1283"/>
      <c r="CB80" s="1283"/>
      <c r="CC80" s="1283"/>
      <c r="CD80" s="1283"/>
      <c r="CE80" s="1283"/>
      <c r="CF80" s="1283"/>
      <c r="CG80" s="1283"/>
      <c r="CH80" s="1283"/>
      <c r="CI80" s="1283"/>
      <c r="CJ80" s="1283"/>
      <c r="CK80" s="1283"/>
      <c r="CL80" s="1283"/>
      <c r="CM80" s="1283"/>
      <c r="CN80" s="1283"/>
      <c r="CO80" s="1283"/>
      <c r="CP80" s="1283"/>
      <c r="CQ80" s="1283"/>
      <c r="CR80" s="1283"/>
      <c r="CS80" s="1283"/>
      <c r="CT80" s="1283"/>
      <c r="CU80" s="1283"/>
      <c r="CV80" s="1283"/>
      <c r="CW80" s="1283"/>
      <c r="CX80" s="1283"/>
      <c r="CY80" s="1283"/>
      <c r="CZ80" s="1283"/>
      <c r="DA80" s="1283"/>
      <c r="DB80" s="1283"/>
      <c r="DC80" s="1283"/>
    </row>
    <row r="81" spans="2:109" ht="13" x14ac:dyDescent="0.2">
      <c r="B81" s="1276"/>
    </row>
    <row r="82" spans="2:109" ht="16.5" x14ac:dyDescent="0.2">
      <c r="B82" s="1276"/>
      <c r="K82" s="1282"/>
      <c r="L82" s="1282"/>
      <c r="M82" s="1282"/>
      <c r="N82" s="1282"/>
      <c r="AQ82" s="1282"/>
      <c r="AR82" s="1282"/>
      <c r="AS82" s="1282"/>
      <c r="AT82" s="1282"/>
      <c r="BC82" s="1282"/>
      <c r="BD82" s="1282"/>
      <c r="BE82" s="1282"/>
      <c r="BF82" s="1282"/>
      <c r="BO82" s="1282"/>
      <c r="BP82" s="1282"/>
      <c r="BQ82" s="1282"/>
      <c r="BR82" s="1282"/>
      <c r="CA82" s="1282"/>
      <c r="CB82" s="1282"/>
      <c r="CC82" s="1282"/>
      <c r="CD82" s="1282"/>
      <c r="CM82" s="1282"/>
      <c r="CN82" s="1282"/>
      <c r="CO82" s="1282"/>
      <c r="CP82" s="1282"/>
      <c r="CY82" s="1282"/>
      <c r="CZ82" s="1282"/>
      <c r="DA82" s="1282"/>
      <c r="DB82" s="1282"/>
      <c r="DC82" s="1282"/>
    </row>
    <row r="83" spans="2:109" ht="13" x14ac:dyDescent="0.2">
      <c r="B83" s="1281"/>
      <c r="C83" s="1280"/>
      <c r="D83" s="1280"/>
      <c r="E83" s="1280"/>
      <c r="F83" s="1280"/>
      <c r="G83" s="1280"/>
      <c r="H83" s="1280"/>
      <c r="I83" s="1280"/>
      <c r="J83" s="1280"/>
      <c r="K83" s="1280"/>
      <c r="L83" s="1280"/>
      <c r="M83" s="1280"/>
      <c r="N83" s="1280"/>
      <c r="O83" s="1280"/>
      <c r="P83" s="1280"/>
      <c r="Q83" s="1280"/>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0"/>
      <c r="BA83" s="1280"/>
      <c r="BB83" s="1280"/>
      <c r="BC83" s="1280"/>
      <c r="BD83" s="1280"/>
      <c r="BE83" s="1280"/>
      <c r="BF83" s="1280"/>
      <c r="BG83" s="1280"/>
      <c r="BH83" s="1280"/>
      <c r="BI83" s="1280"/>
      <c r="BJ83" s="1280"/>
      <c r="BK83" s="1280"/>
      <c r="BL83" s="1280"/>
      <c r="BM83" s="1280"/>
      <c r="BN83" s="1280"/>
      <c r="BO83" s="1280"/>
      <c r="BP83" s="1280"/>
      <c r="BQ83" s="1280"/>
      <c r="BR83" s="1280"/>
      <c r="BS83" s="1280"/>
      <c r="BT83" s="1280"/>
      <c r="BU83" s="1280"/>
      <c r="BV83" s="1280"/>
      <c r="BW83" s="1280"/>
      <c r="BX83" s="1280"/>
      <c r="BY83" s="1280"/>
      <c r="BZ83" s="1280"/>
      <c r="CA83" s="1280"/>
      <c r="CB83" s="1280"/>
      <c r="CC83" s="1280"/>
      <c r="CD83" s="1280"/>
      <c r="CE83" s="1280"/>
      <c r="CF83" s="1280"/>
      <c r="CG83" s="1280"/>
      <c r="CH83" s="1280"/>
      <c r="CI83" s="1280"/>
      <c r="CJ83" s="1280"/>
      <c r="CK83" s="1280"/>
      <c r="CL83" s="1280"/>
      <c r="CM83" s="1280"/>
      <c r="CN83" s="1280"/>
      <c r="CO83" s="1280"/>
      <c r="CP83" s="1280"/>
      <c r="CQ83" s="1280"/>
      <c r="CR83" s="1280"/>
      <c r="CS83" s="1280"/>
      <c r="CT83" s="1280"/>
      <c r="CU83" s="1280"/>
      <c r="CV83" s="1280"/>
      <c r="CW83" s="1280"/>
      <c r="CX83" s="1280"/>
      <c r="CY83" s="1280"/>
      <c r="CZ83" s="1280"/>
      <c r="DA83" s="1280"/>
      <c r="DB83" s="1280"/>
      <c r="DC83" s="1280"/>
      <c r="DD83" s="1279"/>
    </row>
    <row r="84" spans="2:109" ht="13" x14ac:dyDescent="0.2">
      <c r="DD84" s="1275"/>
      <c r="DE84" s="1275"/>
    </row>
    <row r="85" spans="2:109" ht="13" x14ac:dyDescent="0.2">
      <c r="DD85" s="1275"/>
      <c r="DE85" s="1275"/>
    </row>
    <row r="86" spans="2:109" ht="13" hidden="1" x14ac:dyDescent="0.2">
      <c r="DD86" s="1275"/>
      <c r="DE86" s="1275"/>
    </row>
    <row r="87" spans="2:109" ht="13" hidden="1" x14ac:dyDescent="0.2">
      <c r="K87" s="1278"/>
      <c r="AQ87" s="1278"/>
      <c r="BC87" s="1278"/>
      <c r="BO87" s="1278"/>
      <c r="CA87" s="1278"/>
      <c r="CM87" s="1278"/>
      <c r="CY87" s="1278"/>
      <c r="DD87" s="1275"/>
      <c r="DE87" s="1275"/>
    </row>
    <row r="88" spans="2:109" ht="13" hidden="1" x14ac:dyDescent="0.2">
      <c r="DD88" s="1275"/>
      <c r="DE88" s="1275"/>
    </row>
    <row r="89" spans="2:109" ht="13" hidden="1" x14ac:dyDescent="0.2">
      <c r="DD89" s="1275"/>
      <c r="DE89" s="1275"/>
    </row>
    <row r="90" spans="2:109" ht="13" hidden="1" x14ac:dyDescent="0.2">
      <c r="DD90" s="1275"/>
      <c r="DE90" s="1275"/>
    </row>
    <row r="91" spans="2:109" ht="13" hidden="1" x14ac:dyDescent="0.2">
      <c r="DD91" s="1275"/>
      <c r="DE91" s="1275"/>
    </row>
    <row r="92" spans="2:109" ht="13.5" hidden="1" customHeight="1" x14ac:dyDescent="0.2">
      <c r="DD92" s="1275"/>
      <c r="DE92" s="1275"/>
    </row>
    <row r="93" spans="2:109" ht="13.5" hidden="1" customHeight="1" x14ac:dyDescent="0.2">
      <c r="DD93" s="1275"/>
      <c r="DE93" s="1275"/>
    </row>
    <row r="94" spans="2:109" ht="13.5" hidden="1" customHeight="1" x14ac:dyDescent="0.2">
      <c r="DD94" s="1275"/>
      <c r="DE94" s="1275"/>
    </row>
    <row r="95" spans="2:109" ht="13.5" hidden="1" customHeight="1" x14ac:dyDescent="0.2">
      <c r="DD95" s="1275"/>
      <c r="DE95" s="1275"/>
    </row>
    <row r="96" spans="2:109" ht="13.5" hidden="1" customHeight="1" x14ac:dyDescent="0.2">
      <c r="DD96" s="1275"/>
      <c r="DE96" s="1275"/>
    </row>
    <row r="97" s="1275" customFormat="1" ht="13.5" hidden="1" customHeight="1" x14ac:dyDescent="0.2"/>
    <row r="98" s="1275" customFormat="1" ht="13.5" hidden="1" customHeight="1" x14ac:dyDescent="0.2"/>
    <row r="99" s="1275" customFormat="1" ht="13.5" hidden="1" customHeight="1" x14ac:dyDescent="0.2"/>
    <row r="100" s="1275" customFormat="1" ht="13.5" hidden="1" customHeight="1" x14ac:dyDescent="0.2"/>
    <row r="101" s="1275" customFormat="1" ht="13.5" hidden="1" customHeight="1" x14ac:dyDescent="0.2"/>
    <row r="102" s="1275" customFormat="1" ht="13.5" hidden="1" customHeight="1" x14ac:dyDescent="0.2"/>
    <row r="103" s="1275" customFormat="1" ht="13.5" hidden="1" customHeight="1" x14ac:dyDescent="0.2"/>
    <row r="104" s="1275" customFormat="1" ht="13.5" hidden="1" customHeight="1" x14ac:dyDescent="0.2"/>
    <row r="105" s="1275" customFormat="1" ht="13.5" hidden="1" customHeight="1" x14ac:dyDescent="0.2"/>
    <row r="106" s="1275" customFormat="1" ht="13.5" hidden="1" customHeight="1" x14ac:dyDescent="0.2"/>
    <row r="107" s="1275" customFormat="1" ht="13.5" hidden="1" customHeight="1" x14ac:dyDescent="0.2"/>
    <row r="108" s="1275" customFormat="1" ht="13.5" hidden="1" customHeight="1" x14ac:dyDescent="0.2"/>
    <row r="109" s="1275" customFormat="1" ht="13.5" hidden="1" customHeight="1" x14ac:dyDescent="0.2"/>
    <row r="110" s="1275" customFormat="1" ht="13.5" hidden="1" customHeight="1" x14ac:dyDescent="0.2"/>
    <row r="111" s="1275" customFormat="1" ht="13.5" hidden="1" customHeight="1" x14ac:dyDescent="0.2"/>
    <row r="112" s="1275" customFormat="1" ht="13.5" hidden="1" customHeight="1" x14ac:dyDescent="0.2"/>
    <row r="113" s="1275" customFormat="1" ht="13.5" hidden="1" customHeight="1" x14ac:dyDescent="0.2"/>
    <row r="114" s="1275" customFormat="1" ht="13.5" hidden="1" customHeight="1" x14ac:dyDescent="0.2"/>
    <row r="115" s="1275" customFormat="1" ht="13.5" hidden="1" customHeight="1" x14ac:dyDescent="0.2"/>
    <row r="116" s="1275" customFormat="1" ht="13.5" hidden="1" customHeight="1" x14ac:dyDescent="0.2"/>
    <row r="117" s="1275" customFormat="1" ht="13.5" hidden="1" customHeight="1" x14ac:dyDescent="0.2"/>
    <row r="118" s="1275" customFormat="1" ht="13.5" hidden="1" customHeight="1" x14ac:dyDescent="0.2"/>
    <row r="119" s="1275" customFormat="1" ht="13.5" hidden="1" customHeight="1" x14ac:dyDescent="0.2"/>
    <row r="120" s="1275" customFormat="1" ht="13.5" hidden="1" customHeight="1" x14ac:dyDescent="0.2"/>
    <row r="121" s="1275" customFormat="1" ht="13.5" hidden="1" customHeight="1" x14ac:dyDescent="0.2"/>
    <row r="122" s="1275" customFormat="1" ht="13.5" hidden="1" customHeight="1" x14ac:dyDescent="0.2"/>
    <row r="123" s="1275" customFormat="1" ht="13.5" hidden="1" customHeight="1" x14ac:dyDescent="0.2"/>
    <row r="124" s="1275" customFormat="1" ht="13.5" hidden="1" customHeight="1" x14ac:dyDescent="0.2"/>
    <row r="125" s="1275" customFormat="1" ht="13.5" hidden="1" customHeight="1" x14ac:dyDescent="0.2"/>
    <row r="126" s="1275" customFormat="1" ht="13.5" hidden="1" customHeight="1" x14ac:dyDescent="0.2"/>
    <row r="127" s="1275" customFormat="1" ht="13.5" hidden="1" customHeight="1" x14ac:dyDescent="0.2"/>
    <row r="128" s="1275" customFormat="1" ht="13.5" hidden="1" customHeight="1" x14ac:dyDescent="0.2"/>
    <row r="129" s="1275" customFormat="1" ht="13.5" hidden="1" customHeight="1" x14ac:dyDescent="0.2"/>
    <row r="130" s="1275" customFormat="1" ht="13.5" hidden="1" customHeight="1" x14ac:dyDescent="0.2"/>
    <row r="131" s="1275" customFormat="1" ht="13.5" hidden="1" customHeight="1" x14ac:dyDescent="0.2"/>
    <row r="132" s="1275" customFormat="1" ht="13.5" hidden="1" customHeight="1" x14ac:dyDescent="0.2"/>
    <row r="133" s="1275" customFormat="1" ht="13.5" hidden="1" customHeight="1" x14ac:dyDescent="0.2"/>
    <row r="134" s="1275" customFormat="1" ht="13.5" hidden="1" customHeight="1" x14ac:dyDescent="0.2"/>
    <row r="135" s="1275" customFormat="1" ht="13.5" hidden="1" customHeight="1" x14ac:dyDescent="0.2"/>
    <row r="136" s="1275" customFormat="1" ht="13.5" hidden="1" customHeight="1" x14ac:dyDescent="0.2"/>
    <row r="137" s="1275" customFormat="1" ht="13.5" hidden="1" customHeight="1" x14ac:dyDescent="0.2"/>
    <row r="138" s="1275" customFormat="1" ht="13.5" hidden="1" customHeight="1" x14ac:dyDescent="0.2"/>
    <row r="139" s="1275" customFormat="1" ht="13.5" hidden="1" customHeight="1" x14ac:dyDescent="0.2"/>
    <row r="140" s="1275" customFormat="1" ht="13.5" hidden="1" customHeight="1" x14ac:dyDescent="0.2"/>
    <row r="141" s="1275" customFormat="1" ht="13.5" hidden="1" customHeight="1" x14ac:dyDescent="0.2"/>
    <row r="142" s="1275" customFormat="1" ht="13.5" hidden="1" customHeight="1" x14ac:dyDescent="0.2"/>
    <row r="143" s="1275" customFormat="1" ht="13.5" hidden="1" customHeight="1" x14ac:dyDescent="0.2"/>
    <row r="144" s="1275" customFormat="1" ht="13.5" hidden="1" customHeight="1" x14ac:dyDescent="0.2"/>
    <row r="145" s="1275" customFormat="1" ht="13.5" hidden="1" customHeight="1" x14ac:dyDescent="0.2"/>
    <row r="146" s="1275" customFormat="1" ht="13.5" hidden="1" customHeight="1" x14ac:dyDescent="0.2"/>
    <row r="147" s="1275" customFormat="1" ht="13.5" hidden="1" customHeight="1" x14ac:dyDescent="0.2"/>
    <row r="148" s="1275" customFormat="1" ht="13.5" hidden="1" customHeight="1" x14ac:dyDescent="0.2"/>
    <row r="149" s="1275" customFormat="1" ht="13.5" hidden="1" customHeight="1" x14ac:dyDescent="0.2"/>
    <row r="150" s="1275" customFormat="1" ht="13.5" hidden="1" customHeight="1" x14ac:dyDescent="0.2"/>
    <row r="151" s="1275" customFormat="1" ht="13.5" hidden="1" customHeight="1" x14ac:dyDescent="0.2"/>
    <row r="152" s="1275" customFormat="1" ht="13.5" hidden="1" customHeight="1" x14ac:dyDescent="0.2"/>
    <row r="153" s="1275" customFormat="1" ht="13.5" hidden="1" customHeight="1" x14ac:dyDescent="0.2"/>
    <row r="154" s="1275" customFormat="1" ht="13.5" hidden="1" customHeight="1" x14ac:dyDescent="0.2"/>
    <row r="155" s="1275" customFormat="1" ht="13.5" hidden="1" customHeight="1" x14ac:dyDescent="0.2"/>
    <row r="156" s="1275" customFormat="1" ht="13.5" hidden="1" customHeight="1" x14ac:dyDescent="0.2"/>
    <row r="157" s="1275" customFormat="1" ht="13.5" hidden="1" customHeight="1" x14ac:dyDescent="0.2"/>
    <row r="158" s="1275" customFormat="1" ht="13.5" hidden="1" customHeight="1" x14ac:dyDescent="0.2"/>
    <row r="159" s="1275" customFormat="1" ht="13.5" hidden="1" customHeight="1" x14ac:dyDescent="0.2"/>
    <row r="160" s="1275" customFormat="1" ht="13.5" hidden="1" customHeight="1" x14ac:dyDescent="0.2"/>
  </sheetData>
  <sheetProtection algorithmName="SHA-512" hashValue="KTX/cAlCYRGK1yTUsjt8D0NIVe+Z6VR7QCuyYbk5uxc+3S7ch5St9m3f/s3Cr6wnDugdZCQ9qZHJi2t+TkYtNw==" saltValue="QpwisChg00v+LUjIcMp7m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31F84-C352-423E-A69C-1C84EF3D4EBF}">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528</v>
      </c>
    </row>
  </sheetData>
  <sheetProtection algorithmName="SHA-512" hashValue="DN/Z5HXrJ6WdmcLJfmjtP9G8F7Rg7u0WklOUjS35gh0RzZgqI+KZSW+y6SV0gfRaprPluMG8Ec53jp4h+Ays5g==" saltValue="yZ2Q1uobisP1bRPC9eAwz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B8DE6-0936-4931-90F8-12A1CC6F6957}">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528</v>
      </c>
    </row>
  </sheetData>
  <sheetProtection algorithmName="SHA-512" hashValue="m4k6MSAbbjxH+q0TWapCnaxlvGf/k6wlqLCU9s0enDpJk0nkHo2BbWTKn9yEZMRagPeLwoHa2mAYQwnjC4E/Rg==" saltValue="SWGKjKpGdyFodIb3fQbq0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578</v>
      </c>
      <c r="G2" s="157"/>
      <c r="H2" s="158"/>
    </row>
    <row r="3" spans="1:8" x14ac:dyDescent="0.2">
      <c r="A3" s="154" t="s">
        <v>571</v>
      </c>
      <c r="B3" s="159"/>
      <c r="C3" s="160"/>
      <c r="D3" s="161">
        <v>51405</v>
      </c>
      <c r="E3" s="162"/>
      <c r="F3" s="163">
        <v>51684</v>
      </c>
      <c r="G3" s="164"/>
      <c r="H3" s="165"/>
    </row>
    <row r="4" spans="1:8" x14ac:dyDescent="0.2">
      <c r="A4" s="166"/>
      <c r="B4" s="167"/>
      <c r="C4" s="168"/>
      <c r="D4" s="169">
        <v>27317</v>
      </c>
      <c r="E4" s="170"/>
      <c r="F4" s="171">
        <v>26671</v>
      </c>
      <c r="G4" s="172"/>
      <c r="H4" s="173"/>
    </row>
    <row r="5" spans="1:8" x14ac:dyDescent="0.2">
      <c r="A5" s="154" t="s">
        <v>573</v>
      </c>
      <c r="B5" s="159"/>
      <c r="C5" s="160"/>
      <c r="D5" s="161">
        <v>54614</v>
      </c>
      <c r="E5" s="162"/>
      <c r="F5" s="163">
        <v>52897</v>
      </c>
      <c r="G5" s="164"/>
      <c r="H5" s="165"/>
    </row>
    <row r="6" spans="1:8" x14ac:dyDescent="0.2">
      <c r="A6" s="166"/>
      <c r="B6" s="167"/>
      <c r="C6" s="168"/>
      <c r="D6" s="169">
        <v>27903</v>
      </c>
      <c r="E6" s="170"/>
      <c r="F6" s="171">
        <v>27013</v>
      </c>
      <c r="G6" s="172"/>
      <c r="H6" s="173"/>
    </row>
    <row r="7" spans="1:8" x14ac:dyDescent="0.2">
      <c r="A7" s="154" t="s">
        <v>574</v>
      </c>
      <c r="B7" s="159"/>
      <c r="C7" s="160"/>
      <c r="D7" s="161">
        <v>54145</v>
      </c>
      <c r="E7" s="162"/>
      <c r="F7" s="163">
        <v>54945</v>
      </c>
      <c r="G7" s="164"/>
      <c r="H7" s="165"/>
    </row>
    <row r="8" spans="1:8" x14ac:dyDescent="0.2">
      <c r="A8" s="166"/>
      <c r="B8" s="167"/>
      <c r="C8" s="168"/>
      <c r="D8" s="169">
        <v>30469</v>
      </c>
      <c r="E8" s="170"/>
      <c r="F8" s="171">
        <v>29293</v>
      </c>
      <c r="G8" s="172"/>
      <c r="H8" s="173"/>
    </row>
    <row r="9" spans="1:8" x14ac:dyDescent="0.2">
      <c r="A9" s="154" t="s">
        <v>575</v>
      </c>
      <c r="B9" s="159"/>
      <c r="C9" s="160"/>
      <c r="D9" s="161">
        <v>55638</v>
      </c>
      <c r="E9" s="162"/>
      <c r="F9" s="163">
        <v>57132</v>
      </c>
      <c r="G9" s="164"/>
      <c r="H9" s="165"/>
    </row>
    <row r="10" spans="1:8" x14ac:dyDescent="0.2">
      <c r="A10" s="166"/>
      <c r="B10" s="167"/>
      <c r="C10" s="168"/>
      <c r="D10" s="169">
        <v>26095</v>
      </c>
      <c r="E10" s="170"/>
      <c r="F10" s="171">
        <v>30126</v>
      </c>
      <c r="G10" s="172"/>
      <c r="H10" s="173"/>
    </row>
    <row r="11" spans="1:8" x14ac:dyDescent="0.2">
      <c r="A11" s="154" t="s">
        <v>576</v>
      </c>
      <c r="B11" s="159"/>
      <c r="C11" s="160"/>
      <c r="D11" s="161">
        <v>61674</v>
      </c>
      <c r="E11" s="162"/>
      <c r="F11" s="163">
        <v>58766</v>
      </c>
      <c r="G11" s="164"/>
      <c r="H11" s="165"/>
    </row>
    <row r="12" spans="1:8" x14ac:dyDescent="0.2">
      <c r="A12" s="166"/>
      <c r="B12" s="167"/>
      <c r="C12" s="174"/>
      <c r="D12" s="169">
        <v>31757</v>
      </c>
      <c r="E12" s="170"/>
      <c r="F12" s="171">
        <v>29363</v>
      </c>
      <c r="G12" s="172"/>
      <c r="H12" s="173"/>
    </row>
    <row r="13" spans="1:8" x14ac:dyDescent="0.2">
      <c r="A13" s="154"/>
      <c r="B13" s="159"/>
      <c r="C13" s="175"/>
      <c r="D13" s="176">
        <v>55495</v>
      </c>
      <c r="E13" s="177"/>
      <c r="F13" s="178">
        <v>55085</v>
      </c>
      <c r="G13" s="179"/>
      <c r="H13" s="165"/>
    </row>
    <row r="14" spans="1:8" x14ac:dyDescent="0.2">
      <c r="A14" s="166"/>
      <c r="B14" s="167"/>
      <c r="C14" s="168"/>
      <c r="D14" s="169">
        <v>28708</v>
      </c>
      <c r="E14" s="170"/>
      <c r="F14" s="171">
        <v>28493</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4.5199999999999996</v>
      </c>
      <c r="C19" s="180">
        <f>ROUND(VALUE(SUBSTITUTE(実質収支比率等に係る経年分析!G$48,"▲","-")),2)</f>
        <v>3.95</v>
      </c>
      <c r="D19" s="180">
        <f>ROUND(VALUE(SUBSTITUTE(実質収支比率等に係る経年分析!H$48,"▲","-")),2)</f>
        <v>4.71</v>
      </c>
      <c r="E19" s="180">
        <f>ROUND(VALUE(SUBSTITUTE(実質収支比率等に係る経年分析!I$48,"▲","-")),2)</f>
        <v>5.0999999999999996</v>
      </c>
      <c r="F19" s="180">
        <f>ROUND(VALUE(SUBSTITUTE(実質収支比率等に係る経年分析!J$48,"▲","-")),2)</f>
        <v>5.92</v>
      </c>
    </row>
    <row r="20" spans="1:11" x14ac:dyDescent="0.2">
      <c r="A20" s="180" t="s">
        <v>55</v>
      </c>
      <c r="B20" s="180">
        <f>ROUND(VALUE(SUBSTITUTE(実質収支比率等に係る経年分析!F$47,"▲","-")),2)</f>
        <v>12.08</v>
      </c>
      <c r="C20" s="180">
        <f>ROUND(VALUE(SUBSTITUTE(実質収支比率等に係る経年分析!G$47,"▲","-")),2)</f>
        <v>10.199999999999999</v>
      </c>
      <c r="D20" s="180">
        <f>ROUND(VALUE(SUBSTITUTE(実質収支比率等に係る経年分析!H$47,"▲","-")),2)</f>
        <v>10.27</v>
      </c>
      <c r="E20" s="180">
        <f>ROUND(VALUE(SUBSTITUTE(実質収支比率等に係る経年分析!I$47,"▲","-")),2)</f>
        <v>9.89</v>
      </c>
      <c r="F20" s="180">
        <f>ROUND(VALUE(SUBSTITUTE(実質収支比率等に係る経年分析!J$47,"▲","-")),2)</f>
        <v>9.84</v>
      </c>
    </row>
    <row r="21" spans="1:11" x14ac:dyDescent="0.2">
      <c r="A21" s="180" t="s">
        <v>56</v>
      </c>
      <c r="B21" s="180">
        <f>IF(ISNUMBER(VALUE(SUBSTITUTE(実質収支比率等に係る経年分析!F$49,"▲","-"))),ROUND(VALUE(SUBSTITUTE(実質収支比率等に係る経年分析!F$49,"▲","-")),2),NA())</f>
        <v>-2.5299999999999998</v>
      </c>
      <c r="C21" s="180">
        <f>IF(ISNUMBER(VALUE(SUBSTITUTE(実質収支比率等に係る経年分析!G$49,"▲","-"))),ROUND(VALUE(SUBSTITUTE(実質収支比率等に係る経年分析!G$49,"▲","-")),2),NA())</f>
        <v>-2.4700000000000002</v>
      </c>
      <c r="D21" s="180">
        <f>IF(ISNUMBER(VALUE(SUBSTITUTE(実質収支比率等に係る経年分析!H$49,"▲","-"))),ROUND(VALUE(SUBSTITUTE(実質収支比率等に係る経年分析!H$49,"▲","-")),2),NA())</f>
        <v>-1.2</v>
      </c>
      <c r="E21" s="180">
        <f>IF(ISNUMBER(VALUE(SUBSTITUTE(実質収支比率等に係る経年分析!I$49,"▲","-"))),ROUND(VALUE(SUBSTITUTE(実質収支比率等に係る経年分析!I$49,"▲","-")),2),NA())</f>
        <v>-1.03</v>
      </c>
      <c r="F21" s="180">
        <f>IF(ISNUMBER(VALUE(SUBSTITUTE(実質収支比率等に係る経年分析!J$49,"▲","-"))),ROUND(VALUE(SUBSTITUTE(実質収支比率等に係る経年分析!J$49,"▲","-")),2),NA())</f>
        <v>-1.38</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0.32</v>
      </c>
      <c r="C28" s="181" t="e">
        <f>IF(ROUND(VALUE(SUBSTITUTE(連結実質赤字比率に係る赤字・黒字の構成分析!F$42,"▲", "-")), 2) &gt;= 0, ABS(ROUND(VALUE(SUBSTITUTE(連結実質赤字比率に係る赤字・黒字の構成分析!F$42,"▲", "-")), 2)), NA())</f>
        <v>#N/A</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岡山市後期高齢者医療費特別会計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岡山市下水道事業会計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2">
      <c r="A31" s="181" t="str">
        <f>IF(連結実質赤字比率に係る赤字・黒字の構成分析!C$39="",NA(),連結実質赤字比率に係る赤字・黒字の構成分析!C$39)</f>
        <v>岡山市国民健康保険費特別会計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0.42</v>
      </c>
    </row>
    <row r="32" spans="1:11" x14ac:dyDescent="0.2">
      <c r="A32" s="181" t="str">
        <f>IF(連結実質赤字比率に係る赤字・黒字の構成分析!C$38="",NA(),連結実質赤字比率に係る赤字・黒字の構成分析!C$38)</f>
        <v>岡山市工業用水道事業会計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0.56999999999999995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0.54</v>
      </c>
    </row>
    <row r="33" spans="1:16" x14ac:dyDescent="0.2">
      <c r="A33" s="181" t="str">
        <f>IF(連結実質赤字比率に係る赤字・黒字の構成分析!C$37="",NA(),連結実質赤字比率に係る赤字・黒字の構成分析!C$37)</f>
        <v>岡山市介護保険費特別会計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0.28000000000000003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0.28000000000000003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0.59</v>
      </c>
    </row>
    <row r="34" spans="1:16" x14ac:dyDescent="0.2">
      <c r="A34" s="181" t="str">
        <f>IF(連結実質赤字比率に係る赤字・黒字の構成分析!C$36="",NA(),連結実質赤字比率に係る赤字・黒字の構成分析!C$36)</f>
        <v>岡山市市場事業会計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1.52</v>
      </c>
    </row>
    <row r="35" spans="1:16" x14ac:dyDescent="0.2">
      <c r="A35" s="181" t="str">
        <f>IF(連結実質赤字比率に係る赤字・黒字の構成分析!C$35="",NA(),連結実質赤字比率に係る赤字・黒字の構成分析!C$35)</f>
        <v>岡山市水道事業会計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4.91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5.24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4.24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6.25</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30956</v>
      </c>
      <c r="E42" s="182"/>
      <c r="F42" s="182"/>
      <c r="G42" s="182">
        <f>'実質公債費比率（分子）の構造'!L$52</f>
        <v>31016</v>
      </c>
      <c r="H42" s="182"/>
      <c r="I42" s="182"/>
      <c r="J42" s="182">
        <f>'実質公債費比率（分子）の構造'!M$52</f>
        <v>30972</v>
      </c>
      <c r="K42" s="182"/>
      <c r="L42" s="182"/>
      <c r="M42" s="182">
        <f>'実質公債費比率（分子）の構造'!N$52</f>
        <v>30697</v>
      </c>
      <c r="N42" s="182"/>
      <c r="O42" s="182"/>
      <c r="P42" s="182">
        <f>'実質公債費比率（分子）の構造'!O$52</f>
        <v>30515</v>
      </c>
    </row>
    <row r="43" spans="1:16" x14ac:dyDescent="0.2">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2">
      <c r="A44" s="182" t="s">
        <v>65</v>
      </c>
      <c r="B44" s="182">
        <f>'実質公債費比率（分子）の構造'!K$50</f>
        <v>3328</v>
      </c>
      <c r="C44" s="182"/>
      <c r="D44" s="182"/>
      <c r="E44" s="182">
        <f>'実質公債費比率（分子）の構造'!L$50</f>
        <v>3199</v>
      </c>
      <c r="F44" s="182"/>
      <c r="G44" s="182"/>
      <c r="H44" s="182">
        <f>'実質公債費比率（分子）の構造'!M$50</f>
        <v>3079</v>
      </c>
      <c r="I44" s="182"/>
      <c r="J44" s="182"/>
      <c r="K44" s="182">
        <f>'実質公債費比率（分子）の構造'!N$50</f>
        <v>1261</v>
      </c>
      <c r="L44" s="182"/>
      <c r="M44" s="182"/>
      <c r="N44" s="182">
        <f>'実質公債費比率（分子）の構造'!O$50</f>
        <v>1153</v>
      </c>
      <c r="O44" s="182"/>
      <c r="P44" s="182"/>
    </row>
    <row r="45" spans="1:16" x14ac:dyDescent="0.2">
      <c r="A45" s="182" t="s">
        <v>66</v>
      </c>
      <c r="B45" s="182">
        <f>'実質公債費比率（分子）の構造'!K$49</f>
        <v>148</v>
      </c>
      <c r="C45" s="182"/>
      <c r="D45" s="182"/>
      <c r="E45" s="182">
        <f>'実質公債費比率（分子）の構造'!L$49</f>
        <v>145</v>
      </c>
      <c r="F45" s="182"/>
      <c r="G45" s="182"/>
      <c r="H45" s="182">
        <f>'実質公債費比率（分子）の構造'!M$49</f>
        <v>119</v>
      </c>
      <c r="I45" s="182"/>
      <c r="J45" s="182"/>
      <c r="K45" s="182">
        <f>'実質公債費比率（分子）の構造'!N$49</f>
        <v>27</v>
      </c>
      <c r="L45" s="182"/>
      <c r="M45" s="182"/>
      <c r="N45" s="182">
        <f>'実質公債費比率（分子）の構造'!O$49</f>
        <v>25</v>
      </c>
      <c r="O45" s="182"/>
      <c r="P45" s="182"/>
    </row>
    <row r="46" spans="1:16" x14ac:dyDescent="0.2">
      <c r="A46" s="182" t="s">
        <v>67</v>
      </c>
      <c r="B46" s="182">
        <f>'実質公債費比率（分子）の構造'!K$48</f>
        <v>7000</v>
      </c>
      <c r="C46" s="182"/>
      <c r="D46" s="182"/>
      <c r="E46" s="182">
        <f>'実質公債費比率（分子）の構造'!L$48</f>
        <v>6564</v>
      </c>
      <c r="F46" s="182"/>
      <c r="G46" s="182"/>
      <c r="H46" s="182">
        <f>'実質公債費比率（分子）の構造'!M$48</f>
        <v>6335</v>
      </c>
      <c r="I46" s="182"/>
      <c r="J46" s="182"/>
      <c r="K46" s="182">
        <f>'実質公債費比率（分子）の構造'!N$48</f>
        <v>6001</v>
      </c>
      <c r="L46" s="182"/>
      <c r="M46" s="182"/>
      <c r="N46" s="182">
        <f>'実質公債費比率（分子）の構造'!O$48</f>
        <v>6214</v>
      </c>
      <c r="O46" s="182"/>
      <c r="P46" s="182"/>
    </row>
    <row r="47" spans="1:16" x14ac:dyDescent="0.2">
      <c r="A47" s="182" t="s">
        <v>68</v>
      </c>
      <c r="B47" s="182">
        <f>'実質公債費比率（分子）の構造'!K$47</f>
        <v>2030</v>
      </c>
      <c r="C47" s="182"/>
      <c r="D47" s="182"/>
      <c r="E47" s="182">
        <f>'実質公債費比率（分子）の構造'!L$47</f>
        <v>2363</v>
      </c>
      <c r="F47" s="182"/>
      <c r="G47" s="182"/>
      <c r="H47" s="182">
        <f>'実質公債費比率（分子）の構造'!M$47</f>
        <v>2697</v>
      </c>
      <c r="I47" s="182"/>
      <c r="J47" s="182"/>
      <c r="K47" s="182">
        <f>'実質公債費比率（分子）の構造'!N$47</f>
        <v>3030</v>
      </c>
      <c r="L47" s="182"/>
      <c r="M47" s="182"/>
      <c r="N47" s="182">
        <f>'実質公債費比率（分子）の構造'!O$47</f>
        <v>3175</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28575</v>
      </c>
      <c r="C49" s="182"/>
      <c r="D49" s="182"/>
      <c r="E49" s="182">
        <f>'実質公債費比率（分子）の構造'!L$45</f>
        <v>28436</v>
      </c>
      <c r="F49" s="182"/>
      <c r="G49" s="182"/>
      <c r="H49" s="182">
        <f>'実質公債費比率（分子）の構造'!M$45</f>
        <v>29196</v>
      </c>
      <c r="I49" s="182"/>
      <c r="J49" s="182"/>
      <c r="K49" s="182">
        <f>'実質公債費比率（分子）の構造'!N$45</f>
        <v>29175</v>
      </c>
      <c r="L49" s="182"/>
      <c r="M49" s="182"/>
      <c r="N49" s="182">
        <f>'実質公債費比率（分子）の構造'!O$45</f>
        <v>29067</v>
      </c>
      <c r="O49" s="182"/>
      <c r="P49" s="182"/>
    </row>
    <row r="50" spans="1:16" x14ac:dyDescent="0.2">
      <c r="A50" s="182" t="s">
        <v>71</v>
      </c>
      <c r="B50" s="182" t="e">
        <f>NA()</f>
        <v>#N/A</v>
      </c>
      <c r="C50" s="182">
        <f>IF(ISNUMBER('実質公債費比率（分子）の構造'!K$53),'実質公債費比率（分子）の構造'!K$53,NA())</f>
        <v>10125</v>
      </c>
      <c r="D50" s="182" t="e">
        <f>NA()</f>
        <v>#N/A</v>
      </c>
      <c r="E50" s="182" t="e">
        <f>NA()</f>
        <v>#N/A</v>
      </c>
      <c r="F50" s="182">
        <f>IF(ISNUMBER('実質公債費比率（分子）の構造'!L$53),'実質公債費比率（分子）の構造'!L$53,NA())</f>
        <v>9691</v>
      </c>
      <c r="G50" s="182" t="e">
        <f>NA()</f>
        <v>#N/A</v>
      </c>
      <c r="H50" s="182" t="e">
        <f>NA()</f>
        <v>#N/A</v>
      </c>
      <c r="I50" s="182">
        <f>IF(ISNUMBER('実質公債費比率（分子）の構造'!M$53),'実質公債費比率（分子）の構造'!M$53,NA())</f>
        <v>10454</v>
      </c>
      <c r="J50" s="182" t="e">
        <f>NA()</f>
        <v>#N/A</v>
      </c>
      <c r="K50" s="182" t="e">
        <f>NA()</f>
        <v>#N/A</v>
      </c>
      <c r="L50" s="182">
        <f>IF(ISNUMBER('実質公債費比率（分子）の構造'!N$53),'実質公債費比率（分子）の構造'!N$53,NA())</f>
        <v>8797</v>
      </c>
      <c r="M50" s="182" t="e">
        <f>NA()</f>
        <v>#N/A</v>
      </c>
      <c r="N50" s="182" t="e">
        <f>NA()</f>
        <v>#N/A</v>
      </c>
      <c r="O50" s="182">
        <f>IF(ISNUMBER('実質公債費比率（分子）の構造'!O$53),'実質公債費比率（分子）の構造'!O$53,NA())</f>
        <v>9119</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350565</v>
      </c>
      <c r="E56" s="181"/>
      <c r="F56" s="181"/>
      <c r="G56" s="181">
        <f>'将来負担比率（分子）の構造'!J$52</f>
        <v>358292</v>
      </c>
      <c r="H56" s="181"/>
      <c r="I56" s="181"/>
      <c r="J56" s="181">
        <f>'将来負担比率（分子）の構造'!K$52</f>
        <v>369716</v>
      </c>
      <c r="K56" s="181"/>
      <c r="L56" s="181"/>
      <c r="M56" s="181">
        <f>'将来負担比率（分子）の構造'!L$52</f>
        <v>376864</v>
      </c>
      <c r="N56" s="181"/>
      <c r="O56" s="181"/>
      <c r="P56" s="181">
        <f>'将来負担比率（分子）の構造'!M$52</f>
        <v>387164</v>
      </c>
    </row>
    <row r="57" spans="1:16" x14ac:dyDescent="0.2">
      <c r="A57" s="181" t="s">
        <v>42</v>
      </c>
      <c r="B57" s="181"/>
      <c r="C57" s="181"/>
      <c r="D57" s="181">
        <f>'将来負担比率（分子）の構造'!I$51</f>
        <v>71399</v>
      </c>
      <c r="E57" s="181"/>
      <c r="F57" s="181"/>
      <c r="G57" s="181">
        <f>'将来負担比率（分子）の構造'!J$51</f>
        <v>70596</v>
      </c>
      <c r="H57" s="181"/>
      <c r="I57" s="181"/>
      <c r="J57" s="181">
        <f>'将来負担比率（分子）の構造'!K$51</f>
        <v>67968</v>
      </c>
      <c r="K57" s="181"/>
      <c r="L57" s="181"/>
      <c r="M57" s="181">
        <f>'将来負担比率（分子）の構造'!L$51</f>
        <v>66858</v>
      </c>
      <c r="N57" s="181"/>
      <c r="O57" s="181"/>
      <c r="P57" s="181">
        <f>'将来負担比率（分子）の構造'!M$51</f>
        <v>66437</v>
      </c>
    </row>
    <row r="58" spans="1:16" x14ac:dyDescent="0.2">
      <c r="A58" s="181" t="s">
        <v>41</v>
      </c>
      <c r="B58" s="181"/>
      <c r="C58" s="181"/>
      <c r="D58" s="181">
        <f>'将来負担比率（分子）の構造'!I$50</f>
        <v>59685</v>
      </c>
      <c r="E58" s="181"/>
      <c r="F58" s="181"/>
      <c r="G58" s="181">
        <f>'将来負担比率（分子）の構造'!J$50</f>
        <v>70132</v>
      </c>
      <c r="H58" s="181"/>
      <c r="I58" s="181"/>
      <c r="J58" s="181">
        <f>'将来負担比率（分子）の構造'!K$50</f>
        <v>76383</v>
      </c>
      <c r="K58" s="181"/>
      <c r="L58" s="181"/>
      <c r="M58" s="181">
        <f>'将来負担比率（分子）の構造'!L$50</f>
        <v>79920</v>
      </c>
      <c r="N58" s="181"/>
      <c r="O58" s="181"/>
      <c r="P58" s="181">
        <f>'将来負担比率（分子）の構造'!M$50</f>
        <v>82649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1026</v>
      </c>
      <c r="C61" s="181"/>
      <c r="D61" s="181"/>
      <c r="E61" s="181">
        <f>'将来負担比率（分子）の構造'!J$46</f>
        <v>1226</v>
      </c>
      <c r="F61" s="181"/>
      <c r="G61" s="181"/>
      <c r="H61" s="181">
        <f>'将来負担比率（分子）の構造'!K$46</f>
        <v>1433</v>
      </c>
      <c r="I61" s="181"/>
      <c r="J61" s="181"/>
      <c r="K61" s="181">
        <f>'将来負担比率（分子）の構造'!L$46</f>
        <v>1467</v>
      </c>
      <c r="L61" s="181"/>
      <c r="M61" s="181"/>
      <c r="N61" s="181">
        <f>'将来負担比率（分子）の構造'!M$46</f>
        <v>356</v>
      </c>
      <c r="O61" s="181"/>
      <c r="P61" s="181"/>
    </row>
    <row r="62" spans="1:16" x14ac:dyDescent="0.2">
      <c r="A62" s="181" t="s">
        <v>35</v>
      </c>
      <c r="B62" s="181">
        <f>'将来負担比率（分子）の構造'!I$45</f>
        <v>37447</v>
      </c>
      <c r="C62" s="181"/>
      <c r="D62" s="181"/>
      <c r="E62" s="181">
        <f>'将来負担比率（分子）の構造'!J$45</f>
        <v>62247</v>
      </c>
      <c r="F62" s="181"/>
      <c r="G62" s="181"/>
      <c r="H62" s="181">
        <f>'将来負担比率（分子）の構造'!K$45</f>
        <v>58417</v>
      </c>
      <c r="I62" s="181"/>
      <c r="J62" s="181"/>
      <c r="K62" s="181">
        <f>'将来負担比率（分子）の構造'!L$45</f>
        <v>57569</v>
      </c>
      <c r="L62" s="181"/>
      <c r="M62" s="181"/>
      <c r="N62" s="181">
        <f>'将来負担比率（分子）の構造'!M$45</f>
        <v>56832</v>
      </c>
      <c r="O62" s="181"/>
      <c r="P62" s="181"/>
    </row>
    <row r="63" spans="1:16" x14ac:dyDescent="0.2">
      <c r="A63" s="181" t="s">
        <v>34</v>
      </c>
      <c r="B63" s="181">
        <f>'将来負担比率（分子）の構造'!I$44</f>
        <v>461</v>
      </c>
      <c r="C63" s="181"/>
      <c r="D63" s="181"/>
      <c r="E63" s="181">
        <f>'将来負担比率（分子）の構造'!J$44</f>
        <v>338</v>
      </c>
      <c r="F63" s="181"/>
      <c r="G63" s="181"/>
      <c r="H63" s="181">
        <f>'将来負担比率（分子）の構造'!K$44</f>
        <v>151</v>
      </c>
      <c r="I63" s="181"/>
      <c r="J63" s="181"/>
      <c r="K63" s="181">
        <f>'将来負担比率（分子）の構造'!L$44</f>
        <v>149</v>
      </c>
      <c r="L63" s="181"/>
      <c r="M63" s="181"/>
      <c r="N63" s="181">
        <f>'将来負担比率（分子）の構造'!M$44</f>
        <v>127</v>
      </c>
      <c r="O63" s="181"/>
      <c r="P63" s="181"/>
    </row>
    <row r="64" spans="1:16" x14ac:dyDescent="0.2">
      <c r="A64" s="181" t="s">
        <v>33</v>
      </c>
      <c r="B64" s="181">
        <f>'将来負担比率（分子）の構造'!I$43</f>
        <v>110078</v>
      </c>
      <c r="C64" s="181"/>
      <c r="D64" s="181"/>
      <c r="E64" s="181">
        <f>'将来負担比率（分子）の構造'!J$43</f>
        <v>106310</v>
      </c>
      <c r="F64" s="181"/>
      <c r="G64" s="181"/>
      <c r="H64" s="181">
        <f>'将来負担比率（分子）の構造'!K$43</f>
        <v>101405</v>
      </c>
      <c r="I64" s="181"/>
      <c r="J64" s="181"/>
      <c r="K64" s="181">
        <f>'将来負担比率（分子）の構造'!L$43</f>
        <v>95474</v>
      </c>
      <c r="L64" s="181"/>
      <c r="M64" s="181"/>
      <c r="N64" s="181">
        <f>'将来負担比率（分子）の構造'!M$43</f>
        <v>92894</v>
      </c>
      <c r="O64" s="181"/>
      <c r="P64" s="181"/>
    </row>
    <row r="65" spans="1:16" x14ac:dyDescent="0.2">
      <c r="A65" s="181" t="s">
        <v>32</v>
      </c>
      <c r="B65" s="181">
        <f>'将来負担比率（分子）の構造'!I$42</f>
        <v>24746</v>
      </c>
      <c r="C65" s="181"/>
      <c r="D65" s="181"/>
      <c r="E65" s="181">
        <f>'将来負担比率（分子）の構造'!J$42</f>
        <v>19697</v>
      </c>
      <c r="F65" s="181"/>
      <c r="G65" s="181"/>
      <c r="H65" s="181">
        <f>'将来負担比率（分子）の構造'!K$42</f>
        <v>16415</v>
      </c>
      <c r="I65" s="181"/>
      <c r="J65" s="181"/>
      <c r="K65" s="181">
        <f>'将来負担比率（分子）の構造'!L$42</f>
        <v>14919</v>
      </c>
      <c r="L65" s="181"/>
      <c r="M65" s="181"/>
      <c r="N65" s="181">
        <f>'将来負担比率（分子）の構造'!M$42</f>
        <v>14750</v>
      </c>
      <c r="O65" s="181"/>
      <c r="P65" s="181"/>
    </row>
    <row r="66" spans="1:16" x14ac:dyDescent="0.2">
      <c r="A66" s="181" t="s">
        <v>31</v>
      </c>
      <c r="B66" s="181">
        <f>'将来負担比率（分子）の構造'!I$41</f>
        <v>327125</v>
      </c>
      <c r="C66" s="181"/>
      <c r="D66" s="181"/>
      <c r="E66" s="181">
        <f>'将来負担比率（分子）の構造'!J$41</f>
        <v>340138</v>
      </c>
      <c r="F66" s="181"/>
      <c r="G66" s="181"/>
      <c r="H66" s="181">
        <f>'将来負担比率（分子）の構造'!K$41</f>
        <v>352156</v>
      </c>
      <c r="I66" s="181"/>
      <c r="J66" s="181"/>
      <c r="K66" s="181">
        <f>'将来負担比率（分子）の構造'!L$41</f>
        <v>352657</v>
      </c>
      <c r="L66" s="181"/>
      <c r="M66" s="181"/>
      <c r="N66" s="181">
        <f>'将来負担比率（分子）の構造'!M$41</f>
        <v>363236</v>
      </c>
      <c r="O66" s="181"/>
      <c r="P66" s="181"/>
    </row>
    <row r="67" spans="1:16" x14ac:dyDescent="0.2">
      <c r="A67" s="181" t="s">
        <v>75</v>
      </c>
      <c r="B67" s="181" t="e">
        <f>NA()</f>
        <v>#N/A</v>
      </c>
      <c r="C67" s="181">
        <f>IF(ISNUMBER('将来負担比率（分子）の構造'!I$53), IF('将来負担比率（分子）の構造'!I$53 &lt; 0, 0, '将来負担比率（分子）の構造'!I$53), NA())</f>
        <v>19233</v>
      </c>
      <c r="D67" s="181" t="e">
        <f>NA()</f>
        <v>#N/A</v>
      </c>
      <c r="E67" s="181" t="e">
        <f>NA()</f>
        <v>#N/A</v>
      </c>
      <c r="F67" s="181">
        <f>IF(ISNUMBER('将来負担比率（分子）の構造'!J$53), IF('将来負担比率（分子）の構造'!J$53 &lt; 0, 0, '将来負担比率（分子）の構造'!J$53), NA())</f>
        <v>30937</v>
      </c>
      <c r="G67" s="181" t="e">
        <f>NA()</f>
        <v>#N/A</v>
      </c>
      <c r="H67" s="181" t="e">
        <f>NA()</f>
        <v>#N/A</v>
      </c>
      <c r="I67" s="181">
        <f>IF(ISNUMBER('将来負担比率（分子）の構造'!K$53), IF('将来負担比率（分子）の構造'!K$53 &lt; 0, 0, '将来負担比率（分子）の構造'!K$53), NA())</f>
        <v>15910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20050</v>
      </c>
      <c r="C72" s="185">
        <f>基金残高に係る経年分析!G55</f>
        <v>19404</v>
      </c>
      <c r="D72" s="185">
        <f>基金残高に係る経年分析!H55</f>
        <v>19808</v>
      </c>
    </row>
    <row r="73" spans="1:16" x14ac:dyDescent="0.2">
      <c r="A73" s="184" t="s">
        <v>78</v>
      </c>
      <c r="B73" s="185">
        <f>基金残高に係る経年分析!F56</f>
        <v>1412</v>
      </c>
      <c r="C73" s="185">
        <f>基金残高に係る経年分析!G56</f>
        <v>1427</v>
      </c>
      <c r="D73" s="185">
        <f>基金残高に係る経年分析!H56</f>
        <v>1446</v>
      </c>
    </row>
    <row r="74" spans="1:16" x14ac:dyDescent="0.2">
      <c r="A74" s="184" t="s">
        <v>79</v>
      </c>
      <c r="B74" s="185">
        <f>基金残高に係る経年分析!F57</f>
        <v>30152</v>
      </c>
      <c r="C74" s="185">
        <f>基金残高に係る経年分析!G57</f>
        <v>33667</v>
      </c>
      <c r="D74" s="185">
        <f>基金残高に係る経年分析!H57</f>
        <v>34134</v>
      </c>
    </row>
  </sheetData>
  <sheetProtection algorithmName="SHA-512" hashValue="lYkqhf0i8HZ4pj1hI1a0Lmtry4CtC+2Vjl649nDk6eFWgOda3OYueB6mQ0F9roAdzKy05+BSvNRJVtaQywWzWw==" saltValue="nW4g7zvVsHTmAn1GpVOH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206</v>
      </c>
      <c r="DI1" s="624"/>
      <c r="DJ1" s="624"/>
      <c r="DK1" s="624"/>
      <c r="DL1" s="624"/>
      <c r="DM1" s="624"/>
      <c r="DN1" s="625"/>
      <c r="DO1" s="226"/>
      <c r="DP1" s="623" t="s">
        <v>207</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208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209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211</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212</v>
      </c>
      <c r="S4" s="627"/>
      <c r="T4" s="627"/>
      <c r="U4" s="627"/>
      <c r="V4" s="627"/>
      <c r="W4" s="627"/>
      <c r="X4" s="627"/>
      <c r="Y4" s="628"/>
      <c r="Z4" s="626" t="s">
        <v>213</v>
      </c>
      <c r="AA4" s="627"/>
      <c r="AB4" s="627"/>
      <c r="AC4" s="628"/>
      <c r="AD4" s="626" t="s">
        <v>214</v>
      </c>
      <c r="AE4" s="627"/>
      <c r="AF4" s="627"/>
      <c r="AG4" s="627"/>
      <c r="AH4" s="627"/>
      <c r="AI4" s="627"/>
      <c r="AJ4" s="627"/>
      <c r="AK4" s="628"/>
      <c r="AL4" s="626" t="s">
        <v>213</v>
      </c>
      <c r="AM4" s="627"/>
      <c r="AN4" s="627"/>
      <c r="AO4" s="628"/>
      <c r="AP4" s="632" t="s">
        <v>215</v>
      </c>
      <c r="AQ4" s="632"/>
      <c r="AR4" s="632"/>
      <c r="AS4" s="632"/>
      <c r="AT4" s="632"/>
      <c r="AU4" s="632"/>
      <c r="AV4" s="632"/>
      <c r="AW4" s="632"/>
      <c r="AX4" s="632"/>
      <c r="AY4" s="632"/>
      <c r="AZ4" s="632"/>
      <c r="BA4" s="632"/>
      <c r="BB4" s="632"/>
      <c r="BC4" s="632"/>
      <c r="BD4" s="632"/>
      <c r="BE4" s="632"/>
      <c r="BF4" s="632"/>
      <c r="BG4" s="632" t="s">
        <v>216</v>
      </c>
      <c r="BH4" s="632"/>
      <c r="BI4" s="632"/>
      <c r="BJ4" s="632"/>
      <c r="BK4" s="632"/>
      <c r="BL4" s="632"/>
      <c r="BM4" s="632"/>
      <c r="BN4" s="632"/>
      <c r="BO4" s="632" t="s">
        <v>213</v>
      </c>
      <c r="BP4" s="632"/>
      <c r="BQ4" s="632"/>
      <c r="BR4" s="632"/>
      <c r="BS4" s="632" t="s">
        <v>217</v>
      </c>
      <c r="BT4" s="632"/>
      <c r="BU4" s="632"/>
      <c r="BV4" s="632"/>
      <c r="BW4" s="632"/>
      <c r="BX4" s="632"/>
      <c r="BY4" s="632"/>
      <c r="BZ4" s="632"/>
      <c r="CA4" s="632"/>
      <c r="CB4" s="632"/>
      <c r="CD4" s="629" t="s">
        <v>218</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219</v>
      </c>
      <c r="C5" s="634"/>
      <c r="D5" s="634"/>
      <c r="E5" s="634"/>
      <c r="F5" s="634"/>
      <c r="G5" s="634"/>
      <c r="H5" s="634"/>
      <c r="I5" s="634"/>
      <c r="J5" s="634"/>
      <c r="K5" s="634"/>
      <c r="L5" s="634"/>
      <c r="M5" s="634"/>
      <c r="N5" s="634"/>
      <c r="O5" s="634"/>
      <c r="P5" s="634"/>
      <c r="Q5" s="635"/>
      <c r="R5" s="636">
        <v>128978996</v>
      </c>
      <c r="S5" s="637"/>
      <c r="T5" s="637"/>
      <c r="U5" s="637"/>
      <c r="V5" s="637"/>
      <c r="W5" s="637"/>
      <c r="X5" s="637"/>
      <c r="Y5" s="638"/>
      <c r="Z5" s="639">
        <v>29.9</v>
      </c>
      <c r="AA5" s="639"/>
      <c r="AB5" s="639"/>
      <c r="AC5" s="639"/>
      <c r="AD5" s="640">
        <v>121067122</v>
      </c>
      <c r="AE5" s="640"/>
      <c r="AF5" s="640"/>
      <c r="AG5" s="640"/>
      <c r="AH5" s="640"/>
      <c r="AI5" s="640"/>
      <c r="AJ5" s="640"/>
      <c r="AK5" s="640"/>
      <c r="AL5" s="641">
        <v>66.5</v>
      </c>
      <c r="AM5" s="642"/>
      <c r="AN5" s="642"/>
      <c r="AO5" s="643"/>
      <c r="AP5" s="633" t="s">
        <v>220</v>
      </c>
      <c r="AQ5" s="634"/>
      <c r="AR5" s="634"/>
      <c r="AS5" s="634"/>
      <c r="AT5" s="634"/>
      <c r="AU5" s="634"/>
      <c r="AV5" s="634"/>
      <c r="AW5" s="634"/>
      <c r="AX5" s="634"/>
      <c r="AY5" s="634"/>
      <c r="AZ5" s="634"/>
      <c r="BA5" s="634"/>
      <c r="BB5" s="634"/>
      <c r="BC5" s="634"/>
      <c r="BD5" s="634"/>
      <c r="BE5" s="634"/>
      <c r="BF5" s="635"/>
      <c r="BG5" s="647">
        <v>117082341</v>
      </c>
      <c r="BH5" s="648"/>
      <c r="BI5" s="648"/>
      <c r="BJ5" s="648"/>
      <c r="BK5" s="648"/>
      <c r="BL5" s="648"/>
      <c r="BM5" s="648"/>
      <c r="BN5" s="649"/>
      <c r="BO5" s="650">
        <v>90.8</v>
      </c>
      <c r="BP5" s="650"/>
      <c r="BQ5" s="650"/>
      <c r="BR5" s="650"/>
      <c r="BS5" s="651">
        <v>1533488</v>
      </c>
      <c r="BT5" s="651"/>
      <c r="BU5" s="651"/>
      <c r="BV5" s="651"/>
      <c r="BW5" s="651"/>
      <c r="BX5" s="651"/>
      <c r="BY5" s="651"/>
      <c r="BZ5" s="651"/>
      <c r="CA5" s="651"/>
      <c r="CB5" s="655"/>
      <c r="CD5" s="629" t="s">
        <v>215</v>
      </c>
      <c r="CE5" s="630"/>
      <c r="CF5" s="630"/>
      <c r="CG5" s="630"/>
      <c r="CH5" s="630"/>
      <c r="CI5" s="630"/>
      <c r="CJ5" s="630"/>
      <c r="CK5" s="630"/>
      <c r="CL5" s="630"/>
      <c r="CM5" s="630"/>
      <c r="CN5" s="630"/>
      <c r="CO5" s="630"/>
      <c r="CP5" s="630"/>
      <c r="CQ5" s="631"/>
      <c r="CR5" s="629" t="s">
        <v>221</v>
      </c>
      <c r="CS5" s="630"/>
      <c r="CT5" s="630"/>
      <c r="CU5" s="630"/>
      <c r="CV5" s="630"/>
      <c r="CW5" s="630"/>
      <c r="CX5" s="630"/>
      <c r="CY5" s="631"/>
      <c r="CZ5" s="629" t="s">
        <v>213</v>
      </c>
      <c r="DA5" s="630"/>
      <c r="DB5" s="630"/>
      <c r="DC5" s="631"/>
      <c r="DD5" s="629" t="s">
        <v>222</v>
      </c>
      <c r="DE5" s="630"/>
      <c r="DF5" s="630"/>
      <c r="DG5" s="630"/>
      <c r="DH5" s="630"/>
      <c r="DI5" s="630"/>
      <c r="DJ5" s="630"/>
      <c r="DK5" s="630"/>
      <c r="DL5" s="630"/>
      <c r="DM5" s="630"/>
      <c r="DN5" s="630"/>
      <c r="DO5" s="630"/>
      <c r="DP5" s="631"/>
      <c r="DQ5" s="629" t="s">
        <v>223</v>
      </c>
      <c r="DR5" s="630"/>
      <c r="DS5" s="630"/>
      <c r="DT5" s="630"/>
      <c r="DU5" s="630"/>
      <c r="DV5" s="630"/>
      <c r="DW5" s="630"/>
      <c r="DX5" s="630"/>
      <c r="DY5" s="630"/>
      <c r="DZ5" s="630"/>
      <c r="EA5" s="630"/>
      <c r="EB5" s="630"/>
      <c r="EC5" s="631"/>
    </row>
    <row r="6" spans="2:143" ht="11.25" customHeight="1" x14ac:dyDescent="0.2">
      <c r="B6" s="644" t="s">
        <v>224</v>
      </c>
      <c r="C6" s="645"/>
      <c r="D6" s="645"/>
      <c r="E6" s="645"/>
      <c r="F6" s="645"/>
      <c r="G6" s="645"/>
      <c r="H6" s="645"/>
      <c r="I6" s="645"/>
      <c r="J6" s="645"/>
      <c r="K6" s="645"/>
      <c r="L6" s="645"/>
      <c r="M6" s="645"/>
      <c r="N6" s="645"/>
      <c r="O6" s="645"/>
      <c r="P6" s="645"/>
      <c r="Q6" s="646"/>
      <c r="R6" s="647">
        <v>2592680</v>
      </c>
      <c r="S6" s="648"/>
      <c r="T6" s="648"/>
      <c r="U6" s="648"/>
      <c r="V6" s="648"/>
      <c r="W6" s="648"/>
      <c r="X6" s="648"/>
      <c r="Y6" s="649"/>
      <c r="Z6" s="650">
        <v>0.6</v>
      </c>
      <c r="AA6" s="650"/>
      <c r="AB6" s="650"/>
      <c r="AC6" s="650"/>
      <c r="AD6" s="651">
        <v>2592680</v>
      </c>
      <c r="AE6" s="651"/>
      <c r="AF6" s="651"/>
      <c r="AG6" s="651"/>
      <c r="AH6" s="651"/>
      <c r="AI6" s="651"/>
      <c r="AJ6" s="651"/>
      <c r="AK6" s="651"/>
      <c r="AL6" s="652">
        <v>1.4</v>
      </c>
      <c r="AM6" s="653"/>
      <c r="AN6" s="653"/>
      <c r="AO6" s="654"/>
      <c r="AP6" s="644" t="s">
        <v>225</v>
      </c>
      <c r="AQ6" s="645"/>
      <c r="AR6" s="645"/>
      <c r="AS6" s="645"/>
      <c r="AT6" s="645"/>
      <c r="AU6" s="645"/>
      <c r="AV6" s="645"/>
      <c r="AW6" s="645"/>
      <c r="AX6" s="645"/>
      <c r="AY6" s="645"/>
      <c r="AZ6" s="645"/>
      <c r="BA6" s="645"/>
      <c r="BB6" s="645"/>
      <c r="BC6" s="645"/>
      <c r="BD6" s="645"/>
      <c r="BE6" s="645"/>
      <c r="BF6" s="646"/>
      <c r="BG6" s="647">
        <v>117082341</v>
      </c>
      <c r="BH6" s="648"/>
      <c r="BI6" s="648"/>
      <c r="BJ6" s="648"/>
      <c r="BK6" s="648"/>
      <c r="BL6" s="648"/>
      <c r="BM6" s="648"/>
      <c r="BN6" s="649"/>
      <c r="BO6" s="650">
        <v>90.8</v>
      </c>
      <c r="BP6" s="650"/>
      <c r="BQ6" s="650"/>
      <c r="BR6" s="650"/>
      <c r="BS6" s="651">
        <v>1533488</v>
      </c>
      <c r="BT6" s="651"/>
      <c r="BU6" s="651"/>
      <c r="BV6" s="651"/>
      <c r="BW6" s="651"/>
      <c r="BX6" s="651"/>
      <c r="BY6" s="651"/>
      <c r="BZ6" s="651"/>
      <c r="CA6" s="651"/>
      <c r="CB6" s="655"/>
      <c r="CD6" s="658" t="s">
        <v>226</v>
      </c>
      <c r="CE6" s="659"/>
      <c r="CF6" s="659"/>
      <c r="CG6" s="659"/>
      <c r="CH6" s="659"/>
      <c r="CI6" s="659"/>
      <c r="CJ6" s="659"/>
      <c r="CK6" s="659"/>
      <c r="CL6" s="659"/>
      <c r="CM6" s="659"/>
      <c r="CN6" s="659"/>
      <c r="CO6" s="659"/>
      <c r="CP6" s="659"/>
      <c r="CQ6" s="660"/>
      <c r="CR6" s="647">
        <v>1055952</v>
      </c>
      <c r="CS6" s="648"/>
      <c r="CT6" s="648"/>
      <c r="CU6" s="648"/>
      <c r="CV6" s="648"/>
      <c r="CW6" s="648"/>
      <c r="CX6" s="648"/>
      <c r="CY6" s="649"/>
      <c r="CZ6" s="641">
        <v>0.3</v>
      </c>
      <c r="DA6" s="642"/>
      <c r="DB6" s="642"/>
      <c r="DC6" s="661"/>
      <c r="DD6" s="656" t="s">
        <v>227</v>
      </c>
      <c r="DE6" s="648"/>
      <c r="DF6" s="648"/>
      <c r="DG6" s="648"/>
      <c r="DH6" s="648"/>
      <c r="DI6" s="648"/>
      <c r="DJ6" s="648"/>
      <c r="DK6" s="648"/>
      <c r="DL6" s="648"/>
      <c r="DM6" s="648"/>
      <c r="DN6" s="648"/>
      <c r="DO6" s="648"/>
      <c r="DP6" s="649"/>
      <c r="DQ6" s="656">
        <v>1055860</v>
      </c>
      <c r="DR6" s="648"/>
      <c r="DS6" s="648"/>
      <c r="DT6" s="648"/>
      <c r="DU6" s="648"/>
      <c r="DV6" s="648"/>
      <c r="DW6" s="648"/>
      <c r="DX6" s="648"/>
      <c r="DY6" s="648"/>
      <c r="DZ6" s="648"/>
      <c r="EA6" s="648"/>
      <c r="EB6" s="648"/>
      <c r="EC6" s="657"/>
    </row>
    <row r="7" spans="2:143" ht="11.25" customHeight="1" x14ac:dyDescent="0.2">
      <c r="B7" s="644" t="s">
        <v>228</v>
      </c>
      <c r="C7" s="645"/>
      <c r="D7" s="645"/>
      <c r="E7" s="645"/>
      <c r="F7" s="645"/>
      <c r="G7" s="645"/>
      <c r="H7" s="645"/>
      <c r="I7" s="645"/>
      <c r="J7" s="645"/>
      <c r="K7" s="645"/>
      <c r="L7" s="645"/>
      <c r="M7" s="645"/>
      <c r="N7" s="645"/>
      <c r="O7" s="645"/>
      <c r="P7" s="645"/>
      <c r="Q7" s="646"/>
      <c r="R7" s="647">
        <v>113963</v>
      </c>
      <c r="S7" s="648"/>
      <c r="T7" s="648"/>
      <c r="U7" s="648"/>
      <c r="V7" s="648"/>
      <c r="W7" s="648"/>
      <c r="X7" s="648"/>
      <c r="Y7" s="649"/>
      <c r="Z7" s="650">
        <v>0</v>
      </c>
      <c r="AA7" s="650"/>
      <c r="AB7" s="650"/>
      <c r="AC7" s="650"/>
      <c r="AD7" s="651">
        <v>113963</v>
      </c>
      <c r="AE7" s="651"/>
      <c r="AF7" s="651"/>
      <c r="AG7" s="651"/>
      <c r="AH7" s="651"/>
      <c r="AI7" s="651"/>
      <c r="AJ7" s="651"/>
      <c r="AK7" s="651"/>
      <c r="AL7" s="652">
        <v>0.1</v>
      </c>
      <c r="AM7" s="653"/>
      <c r="AN7" s="653"/>
      <c r="AO7" s="654"/>
      <c r="AP7" s="644" t="s">
        <v>229</v>
      </c>
      <c r="AQ7" s="645"/>
      <c r="AR7" s="645"/>
      <c r="AS7" s="645"/>
      <c r="AT7" s="645"/>
      <c r="AU7" s="645"/>
      <c r="AV7" s="645"/>
      <c r="AW7" s="645"/>
      <c r="AX7" s="645"/>
      <c r="AY7" s="645"/>
      <c r="AZ7" s="645"/>
      <c r="BA7" s="645"/>
      <c r="BB7" s="645"/>
      <c r="BC7" s="645"/>
      <c r="BD7" s="645"/>
      <c r="BE7" s="645"/>
      <c r="BF7" s="646"/>
      <c r="BG7" s="647">
        <v>64009023</v>
      </c>
      <c r="BH7" s="648"/>
      <c r="BI7" s="648"/>
      <c r="BJ7" s="648"/>
      <c r="BK7" s="648"/>
      <c r="BL7" s="648"/>
      <c r="BM7" s="648"/>
      <c r="BN7" s="649"/>
      <c r="BO7" s="650">
        <v>49.6</v>
      </c>
      <c r="BP7" s="650"/>
      <c r="BQ7" s="650"/>
      <c r="BR7" s="650"/>
      <c r="BS7" s="651">
        <v>1533488</v>
      </c>
      <c r="BT7" s="651"/>
      <c r="BU7" s="651"/>
      <c r="BV7" s="651"/>
      <c r="BW7" s="651"/>
      <c r="BX7" s="651"/>
      <c r="BY7" s="651"/>
      <c r="BZ7" s="651"/>
      <c r="CA7" s="651"/>
      <c r="CB7" s="655"/>
      <c r="CD7" s="662" t="s">
        <v>230</v>
      </c>
      <c r="CE7" s="663"/>
      <c r="CF7" s="663"/>
      <c r="CG7" s="663"/>
      <c r="CH7" s="663"/>
      <c r="CI7" s="663"/>
      <c r="CJ7" s="663"/>
      <c r="CK7" s="663"/>
      <c r="CL7" s="663"/>
      <c r="CM7" s="663"/>
      <c r="CN7" s="663"/>
      <c r="CO7" s="663"/>
      <c r="CP7" s="663"/>
      <c r="CQ7" s="664"/>
      <c r="CR7" s="647">
        <v>97430970</v>
      </c>
      <c r="CS7" s="648"/>
      <c r="CT7" s="648"/>
      <c r="CU7" s="648"/>
      <c r="CV7" s="648"/>
      <c r="CW7" s="648"/>
      <c r="CX7" s="648"/>
      <c r="CY7" s="649"/>
      <c r="CZ7" s="650">
        <v>23.5</v>
      </c>
      <c r="DA7" s="650"/>
      <c r="DB7" s="650"/>
      <c r="DC7" s="650"/>
      <c r="DD7" s="656">
        <v>2725721</v>
      </c>
      <c r="DE7" s="648"/>
      <c r="DF7" s="648"/>
      <c r="DG7" s="648"/>
      <c r="DH7" s="648"/>
      <c r="DI7" s="648"/>
      <c r="DJ7" s="648"/>
      <c r="DK7" s="648"/>
      <c r="DL7" s="648"/>
      <c r="DM7" s="648"/>
      <c r="DN7" s="648"/>
      <c r="DO7" s="648"/>
      <c r="DP7" s="649"/>
      <c r="DQ7" s="656">
        <v>17311970</v>
      </c>
      <c r="DR7" s="648"/>
      <c r="DS7" s="648"/>
      <c r="DT7" s="648"/>
      <c r="DU7" s="648"/>
      <c r="DV7" s="648"/>
      <c r="DW7" s="648"/>
      <c r="DX7" s="648"/>
      <c r="DY7" s="648"/>
      <c r="DZ7" s="648"/>
      <c r="EA7" s="648"/>
      <c r="EB7" s="648"/>
      <c r="EC7" s="657"/>
    </row>
    <row r="8" spans="2:143" ht="11.25" customHeight="1" x14ac:dyDescent="0.2">
      <c r="B8" s="644" t="s">
        <v>231</v>
      </c>
      <c r="C8" s="645"/>
      <c r="D8" s="645"/>
      <c r="E8" s="645"/>
      <c r="F8" s="645"/>
      <c r="G8" s="645"/>
      <c r="H8" s="645"/>
      <c r="I8" s="645"/>
      <c r="J8" s="645"/>
      <c r="K8" s="645"/>
      <c r="L8" s="645"/>
      <c r="M8" s="645"/>
      <c r="N8" s="645"/>
      <c r="O8" s="645"/>
      <c r="P8" s="645"/>
      <c r="Q8" s="646"/>
      <c r="R8" s="647">
        <v>570039</v>
      </c>
      <c r="S8" s="648"/>
      <c r="T8" s="648"/>
      <c r="U8" s="648"/>
      <c r="V8" s="648"/>
      <c r="W8" s="648"/>
      <c r="X8" s="648"/>
      <c r="Y8" s="649"/>
      <c r="Z8" s="650">
        <v>0.1</v>
      </c>
      <c r="AA8" s="650"/>
      <c r="AB8" s="650"/>
      <c r="AC8" s="650"/>
      <c r="AD8" s="651">
        <v>570039</v>
      </c>
      <c r="AE8" s="651"/>
      <c r="AF8" s="651"/>
      <c r="AG8" s="651"/>
      <c r="AH8" s="651"/>
      <c r="AI8" s="651"/>
      <c r="AJ8" s="651"/>
      <c r="AK8" s="651"/>
      <c r="AL8" s="652">
        <v>0.3</v>
      </c>
      <c r="AM8" s="653"/>
      <c r="AN8" s="653"/>
      <c r="AO8" s="654"/>
      <c r="AP8" s="644" t="s">
        <v>232</v>
      </c>
      <c r="AQ8" s="645"/>
      <c r="AR8" s="645"/>
      <c r="AS8" s="645"/>
      <c r="AT8" s="645"/>
      <c r="AU8" s="645"/>
      <c r="AV8" s="645"/>
      <c r="AW8" s="645"/>
      <c r="AX8" s="645"/>
      <c r="AY8" s="645"/>
      <c r="AZ8" s="645"/>
      <c r="BA8" s="645"/>
      <c r="BB8" s="645"/>
      <c r="BC8" s="645"/>
      <c r="BD8" s="645"/>
      <c r="BE8" s="645"/>
      <c r="BF8" s="646"/>
      <c r="BG8" s="647">
        <v>1232283</v>
      </c>
      <c r="BH8" s="648"/>
      <c r="BI8" s="648"/>
      <c r="BJ8" s="648"/>
      <c r="BK8" s="648"/>
      <c r="BL8" s="648"/>
      <c r="BM8" s="648"/>
      <c r="BN8" s="649"/>
      <c r="BO8" s="650">
        <v>1</v>
      </c>
      <c r="BP8" s="650"/>
      <c r="BQ8" s="650"/>
      <c r="BR8" s="650"/>
      <c r="BS8" s="656" t="s">
        <v>233</v>
      </c>
      <c r="BT8" s="648"/>
      <c r="BU8" s="648"/>
      <c r="BV8" s="648"/>
      <c r="BW8" s="648"/>
      <c r="BX8" s="648"/>
      <c r="BY8" s="648"/>
      <c r="BZ8" s="648"/>
      <c r="CA8" s="648"/>
      <c r="CB8" s="657"/>
      <c r="CD8" s="662" t="s">
        <v>234</v>
      </c>
      <c r="CE8" s="663"/>
      <c r="CF8" s="663"/>
      <c r="CG8" s="663"/>
      <c r="CH8" s="663"/>
      <c r="CI8" s="663"/>
      <c r="CJ8" s="663"/>
      <c r="CK8" s="663"/>
      <c r="CL8" s="663"/>
      <c r="CM8" s="663"/>
      <c r="CN8" s="663"/>
      <c r="CO8" s="663"/>
      <c r="CP8" s="663"/>
      <c r="CQ8" s="664"/>
      <c r="CR8" s="647">
        <v>128754719</v>
      </c>
      <c r="CS8" s="648"/>
      <c r="CT8" s="648"/>
      <c r="CU8" s="648"/>
      <c r="CV8" s="648"/>
      <c r="CW8" s="648"/>
      <c r="CX8" s="648"/>
      <c r="CY8" s="649"/>
      <c r="CZ8" s="650">
        <v>31.1</v>
      </c>
      <c r="DA8" s="650"/>
      <c r="DB8" s="650"/>
      <c r="DC8" s="650"/>
      <c r="DD8" s="656">
        <v>4161107</v>
      </c>
      <c r="DE8" s="648"/>
      <c r="DF8" s="648"/>
      <c r="DG8" s="648"/>
      <c r="DH8" s="648"/>
      <c r="DI8" s="648"/>
      <c r="DJ8" s="648"/>
      <c r="DK8" s="648"/>
      <c r="DL8" s="648"/>
      <c r="DM8" s="648"/>
      <c r="DN8" s="648"/>
      <c r="DO8" s="648"/>
      <c r="DP8" s="649"/>
      <c r="DQ8" s="656">
        <v>60608182</v>
      </c>
      <c r="DR8" s="648"/>
      <c r="DS8" s="648"/>
      <c r="DT8" s="648"/>
      <c r="DU8" s="648"/>
      <c r="DV8" s="648"/>
      <c r="DW8" s="648"/>
      <c r="DX8" s="648"/>
      <c r="DY8" s="648"/>
      <c r="DZ8" s="648"/>
      <c r="EA8" s="648"/>
      <c r="EB8" s="648"/>
      <c r="EC8" s="657"/>
    </row>
    <row r="9" spans="2:143" ht="11.25" customHeight="1" x14ac:dyDescent="0.2">
      <c r="B9" s="644" t="s">
        <v>235</v>
      </c>
      <c r="C9" s="645"/>
      <c r="D9" s="645"/>
      <c r="E9" s="645"/>
      <c r="F9" s="645"/>
      <c r="G9" s="645"/>
      <c r="H9" s="645"/>
      <c r="I9" s="645"/>
      <c r="J9" s="645"/>
      <c r="K9" s="645"/>
      <c r="L9" s="645"/>
      <c r="M9" s="645"/>
      <c r="N9" s="645"/>
      <c r="O9" s="645"/>
      <c r="P9" s="645"/>
      <c r="Q9" s="646"/>
      <c r="R9" s="647">
        <v>498968</v>
      </c>
      <c r="S9" s="648"/>
      <c r="T9" s="648"/>
      <c r="U9" s="648"/>
      <c r="V9" s="648"/>
      <c r="W9" s="648"/>
      <c r="X9" s="648"/>
      <c r="Y9" s="649"/>
      <c r="Z9" s="650">
        <v>0.1</v>
      </c>
      <c r="AA9" s="650"/>
      <c r="AB9" s="650"/>
      <c r="AC9" s="650"/>
      <c r="AD9" s="651">
        <v>498968</v>
      </c>
      <c r="AE9" s="651"/>
      <c r="AF9" s="651"/>
      <c r="AG9" s="651"/>
      <c r="AH9" s="651"/>
      <c r="AI9" s="651"/>
      <c r="AJ9" s="651"/>
      <c r="AK9" s="651"/>
      <c r="AL9" s="652">
        <v>0.3</v>
      </c>
      <c r="AM9" s="653"/>
      <c r="AN9" s="653"/>
      <c r="AO9" s="654"/>
      <c r="AP9" s="644" t="s">
        <v>236</v>
      </c>
      <c r="AQ9" s="645"/>
      <c r="AR9" s="645"/>
      <c r="AS9" s="645"/>
      <c r="AT9" s="645"/>
      <c r="AU9" s="645"/>
      <c r="AV9" s="645"/>
      <c r="AW9" s="645"/>
      <c r="AX9" s="645"/>
      <c r="AY9" s="645"/>
      <c r="AZ9" s="645"/>
      <c r="BA9" s="645"/>
      <c r="BB9" s="645"/>
      <c r="BC9" s="645"/>
      <c r="BD9" s="645"/>
      <c r="BE9" s="645"/>
      <c r="BF9" s="646"/>
      <c r="BG9" s="647">
        <v>53547690</v>
      </c>
      <c r="BH9" s="648"/>
      <c r="BI9" s="648"/>
      <c r="BJ9" s="648"/>
      <c r="BK9" s="648"/>
      <c r="BL9" s="648"/>
      <c r="BM9" s="648"/>
      <c r="BN9" s="649"/>
      <c r="BO9" s="650">
        <v>41.5</v>
      </c>
      <c r="BP9" s="650"/>
      <c r="BQ9" s="650"/>
      <c r="BR9" s="650"/>
      <c r="BS9" s="656" t="s">
        <v>233</v>
      </c>
      <c r="BT9" s="648"/>
      <c r="BU9" s="648"/>
      <c r="BV9" s="648"/>
      <c r="BW9" s="648"/>
      <c r="BX9" s="648"/>
      <c r="BY9" s="648"/>
      <c r="BZ9" s="648"/>
      <c r="CA9" s="648"/>
      <c r="CB9" s="657"/>
      <c r="CD9" s="662" t="s">
        <v>237</v>
      </c>
      <c r="CE9" s="663"/>
      <c r="CF9" s="663"/>
      <c r="CG9" s="663"/>
      <c r="CH9" s="663"/>
      <c r="CI9" s="663"/>
      <c r="CJ9" s="663"/>
      <c r="CK9" s="663"/>
      <c r="CL9" s="663"/>
      <c r="CM9" s="663"/>
      <c r="CN9" s="663"/>
      <c r="CO9" s="663"/>
      <c r="CP9" s="663"/>
      <c r="CQ9" s="664"/>
      <c r="CR9" s="647">
        <v>28719603</v>
      </c>
      <c r="CS9" s="648"/>
      <c r="CT9" s="648"/>
      <c r="CU9" s="648"/>
      <c r="CV9" s="648"/>
      <c r="CW9" s="648"/>
      <c r="CX9" s="648"/>
      <c r="CY9" s="649"/>
      <c r="CZ9" s="650">
        <v>6.9</v>
      </c>
      <c r="DA9" s="650"/>
      <c r="DB9" s="650"/>
      <c r="DC9" s="650"/>
      <c r="DD9" s="656">
        <v>4693687</v>
      </c>
      <c r="DE9" s="648"/>
      <c r="DF9" s="648"/>
      <c r="DG9" s="648"/>
      <c r="DH9" s="648"/>
      <c r="DI9" s="648"/>
      <c r="DJ9" s="648"/>
      <c r="DK9" s="648"/>
      <c r="DL9" s="648"/>
      <c r="DM9" s="648"/>
      <c r="DN9" s="648"/>
      <c r="DO9" s="648"/>
      <c r="DP9" s="649"/>
      <c r="DQ9" s="656">
        <v>20263293</v>
      </c>
      <c r="DR9" s="648"/>
      <c r="DS9" s="648"/>
      <c r="DT9" s="648"/>
      <c r="DU9" s="648"/>
      <c r="DV9" s="648"/>
      <c r="DW9" s="648"/>
      <c r="DX9" s="648"/>
      <c r="DY9" s="648"/>
      <c r="DZ9" s="648"/>
      <c r="EA9" s="648"/>
      <c r="EB9" s="648"/>
      <c r="EC9" s="657"/>
    </row>
    <row r="10" spans="2:143" ht="11.25" customHeight="1" x14ac:dyDescent="0.2">
      <c r="B10" s="644" t="s">
        <v>238</v>
      </c>
      <c r="C10" s="645"/>
      <c r="D10" s="645"/>
      <c r="E10" s="645"/>
      <c r="F10" s="645"/>
      <c r="G10" s="645"/>
      <c r="H10" s="645"/>
      <c r="I10" s="645"/>
      <c r="J10" s="645"/>
      <c r="K10" s="645"/>
      <c r="L10" s="645"/>
      <c r="M10" s="645"/>
      <c r="N10" s="645"/>
      <c r="O10" s="645"/>
      <c r="P10" s="645"/>
      <c r="Q10" s="646"/>
      <c r="R10" s="647">
        <v>107621</v>
      </c>
      <c r="S10" s="648"/>
      <c r="T10" s="648"/>
      <c r="U10" s="648"/>
      <c r="V10" s="648"/>
      <c r="W10" s="648"/>
      <c r="X10" s="648"/>
      <c r="Y10" s="649"/>
      <c r="Z10" s="650">
        <v>0</v>
      </c>
      <c r="AA10" s="650"/>
      <c r="AB10" s="650"/>
      <c r="AC10" s="650"/>
      <c r="AD10" s="651">
        <v>107621</v>
      </c>
      <c r="AE10" s="651"/>
      <c r="AF10" s="651"/>
      <c r="AG10" s="651"/>
      <c r="AH10" s="651"/>
      <c r="AI10" s="651"/>
      <c r="AJ10" s="651"/>
      <c r="AK10" s="651"/>
      <c r="AL10" s="652">
        <v>0.1</v>
      </c>
      <c r="AM10" s="653"/>
      <c r="AN10" s="653"/>
      <c r="AO10" s="654"/>
      <c r="AP10" s="644" t="s">
        <v>239</v>
      </c>
      <c r="AQ10" s="645"/>
      <c r="AR10" s="645"/>
      <c r="AS10" s="645"/>
      <c r="AT10" s="645"/>
      <c r="AU10" s="645"/>
      <c r="AV10" s="645"/>
      <c r="AW10" s="645"/>
      <c r="AX10" s="645"/>
      <c r="AY10" s="645"/>
      <c r="AZ10" s="645"/>
      <c r="BA10" s="645"/>
      <c r="BB10" s="645"/>
      <c r="BC10" s="645"/>
      <c r="BD10" s="645"/>
      <c r="BE10" s="645"/>
      <c r="BF10" s="646"/>
      <c r="BG10" s="647">
        <v>2665727</v>
      </c>
      <c r="BH10" s="648"/>
      <c r="BI10" s="648"/>
      <c r="BJ10" s="648"/>
      <c r="BK10" s="648"/>
      <c r="BL10" s="648"/>
      <c r="BM10" s="648"/>
      <c r="BN10" s="649"/>
      <c r="BO10" s="650">
        <v>2.1</v>
      </c>
      <c r="BP10" s="650"/>
      <c r="BQ10" s="650"/>
      <c r="BR10" s="650"/>
      <c r="BS10" s="656" t="s">
        <v>227</v>
      </c>
      <c r="BT10" s="648"/>
      <c r="BU10" s="648"/>
      <c r="BV10" s="648"/>
      <c r="BW10" s="648"/>
      <c r="BX10" s="648"/>
      <c r="BY10" s="648"/>
      <c r="BZ10" s="648"/>
      <c r="CA10" s="648"/>
      <c r="CB10" s="657"/>
      <c r="CD10" s="662" t="s">
        <v>240</v>
      </c>
      <c r="CE10" s="663"/>
      <c r="CF10" s="663"/>
      <c r="CG10" s="663"/>
      <c r="CH10" s="663"/>
      <c r="CI10" s="663"/>
      <c r="CJ10" s="663"/>
      <c r="CK10" s="663"/>
      <c r="CL10" s="663"/>
      <c r="CM10" s="663"/>
      <c r="CN10" s="663"/>
      <c r="CO10" s="663"/>
      <c r="CP10" s="663"/>
      <c r="CQ10" s="664"/>
      <c r="CR10" s="647">
        <v>268788</v>
      </c>
      <c r="CS10" s="648"/>
      <c r="CT10" s="648"/>
      <c r="CU10" s="648"/>
      <c r="CV10" s="648"/>
      <c r="CW10" s="648"/>
      <c r="CX10" s="648"/>
      <c r="CY10" s="649"/>
      <c r="CZ10" s="650">
        <v>0.1</v>
      </c>
      <c r="DA10" s="650"/>
      <c r="DB10" s="650"/>
      <c r="DC10" s="650"/>
      <c r="DD10" s="656">
        <v>27511</v>
      </c>
      <c r="DE10" s="648"/>
      <c r="DF10" s="648"/>
      <c r="DG10" s="648"/>
      <c r="DH10" s="648"/>
      <c r="DI10" s="648"/>
      <c r="DJ10" s="648"/>
      <c r="DK10" s="648"/>
      <c r="DL10" s="648"/>
      <c r="DM10" s="648"/>
      <c r="DN10" s="648"/>
      <c r="DO10" s="648"/>
      <c r="DP10" s="649"/>
      <c r="DQ10" s="656">
        <v>64144</v>
      </c>
      <c r="DR10" s="648"/>
      <c r="DS10" s="648"/>
      <c r="DT10" s="648"/>
      <c r="DU10" s="648"/>
      <c r="DV10" s="648"/>
      <c r="DW10" s="648"/>
      <c r="DX10" s="648"/>
      <c r="DY10" s="648"/>
      <c r="DZ10" s="648"/>
      <c r="EA10" s="648"/>
      <c r="EB10" s="648"/>
      <c r="EC10" s="657"/>
    </row>
    <row r="11" spans="2:143" ht="11.25" customHeight="1" x14ac:dyDescent="0.2">
      <c r="B11" s="644" t="s">
        <v>241</v>
      </c>
      <c r="C11" s="645"/>
      <c r="D11" s="645"/>
      <c r="E11" s="645"/>
      <c r="F11" s="645"/>
      <c r="G11" s="645"/>
      <c r="H11" s="645"/>
      <c r="I11" s="645"/>
      <c r="J11" s="645"/>
      <c r="K11" s="645"/>
      <c r="L11" s="645"/>
      <c r="M11" s="645"/>
      <c r="N11" s="645"/>
      <c r="O11" s="645"/>
      <c r="P11" s="645"/>
      <c r="Q11" s="646"/>
      <c r="R11" s="647">
        <v>15809043</v>
      </c>
      <c r="S11" s="648"/>
      <c r="T11" s="648"/>
      <c r="U11" s="648"/>
      <c r="V11" s="648"/>
      <c r="W11" s="648"/>
      <c r="X11" s="648"/>
      <c r="Y11" s="649"/>
      <c r="Z11" s="652">
        <v>3.7</v>
      </c>
      <c r="AA11" s="653"/>
      <c r="AB11" s="653"/>
      <c r="AC11" s="665"/>
      <c r="AD11" s="656">
        <v>15809043</v>
      </c>
      <c r="AE11" s="648"/>
      <c r="AF11" s="648"/>
      <c r="AG11" s="648"/>
      <c r="AH11" s="648"/>
      <c r="AI11" s="648"/>
      <c r="AJ11" s="648"/>
      <c r="AK11" s="649"/>
      <c r="AL11" s="652">
        <v>8.6999999999999993</v>
      </c>
      <c r="AM11" s="653"/>
      <c r="AN11" s="653"/>
      <c r="AO11" s="654"/>
      <c r="AP11" s="644" t="s">
        <v>242</v>
      </c>
      <c r="AQ11" s="645"/>
      <c r="AR11" s="645"/>
      <c r="AS11" s="645"/>
      <c r="AT11" s="645"/>
      <c r="AU11" s="645"/>
      <c r="AV11" s="645"/>
      <c r="AW11" s="645"/>
      <c r="AX11" s="645"/>
      <c r="AY11" s="645"/>
      <c r="AZ11" s="645"/>
      <c r="BA11" s="645"/>
      <c r="BB11" s="645"/>
      <c r="BC11" s="645"/>
      <c r="BD11" s="645"/>
      <c r="BE11" s="645"/>
      <c r="BF11" s="646"/>
      <c r="BG11" s="647">
        <v>6563323</v>
      </c>
      <c r="BH11" s="648"/>
      <c r="BI11" s="648"/>
      <c r="BJ11" s="648"/>
      <c r="BK11" s="648"/>
      <c r="BL11" s="648"/>
      <c r="BM11" s="648"/>
      <c r="BN11" s="649"/>
      <c r="BO11" s="650">
        <v>5.0999999999999996</v>
      </c>
      <c r="BP11" s="650"/>
      <c r="BQ11" s="650"/>
      <c r="BR11" s="650"/>
      <c r="BS11" s="656">
        <v>1533488</v>
      </c>
      <c r="BT11" s="648"/>
      <c r="BU11" s="648"/>
      <c r="BV11" s="648"/>
      <c r="BW11" s="648"/>
      <c r="BX11" s="648"/>
      <c r="BY11" s="648"/>
      <c r="BZ11" s="648"/>
      <c r="CA11" s="648"/>
      <c r="CB11" s="657"/>
      <c r="CD11" s="662" t="s">
        <v>243</v>
      </c>
      <c r="CE11" s="663"/>
      <c r="CF11" s="663"/>
      <c r="CG11" s="663"/>
      <c r="CH11" s="663"/>
      <c r="CI11" s="663"/>
      <c r="CJ11" s="663"/>
      <c r="CK11" s="663"/>
      <c r="CL11" s="663"/>
      <c r="CM11" s="663"/>
      <c r="CN11" s="663"/>
      <c r="CO11" s="663"/>
      <c r="CP11" s="663"/>
      <c r="CQ11" s="664"/>
      <c r="CR11" s="647">
        <v>6723145</v>
      </c>
      <c r="CS11" s="648"/>
      <c r="CT11" s="648"/>
      <c r="CU11" s="648"/>
      <c r="CV11" s="648"/>
      <c r="CW11" s="648"/>
      <c r="CX11" s="648"/>
      <c r="CY11" s="649"/>
      <c r="CZ11" s="650">
        <v>1.6</v>
      </c>
      <c r="DA11" s="650"/>
      <c r="DB11" s="650"/>
      <c r="DC11" s="650"/>
      <c r="DD11" s="656">
        <v>3181869</v>
      </c>
      <c r="DE11" s="648"/>
      <c r="DF11" s="648"/>
      <c r="DG11" s="648"/>
      <c r="DH11" s="648"/>
      <c r="DI11" s="648"/>
      <c r="DJ11" s="648"/>
      <c r="DK11" s="648"/>
      <c r="DL11" s="648"/>
      <c r="DM11" s="648"/>
      <c r="DN11" s="648"/>
      <c r="DO11" s="648"/>
      <c r="DP11" s="649"/>
      <c r="DQ11" s="656">
        <v>4916925</v>
      </c>
      <c r="DR11" s="648"/>
      <c r="DS11" s="648"/>
      <c r="DT11" s="648"/>
      <c r="DU11" s="648"/>
      <c r="DV11" s="648"/>
      <c r="DW11" s="648"/>
      <c r="DX11" s="648"/>
      <c r="DY11" s="648"/>
      <c r="DZ11" s="648"/>
      <c r="EA11" s="648"/>
      <c r="EB11" s="648"/>
      <c r="EC11" s="657"/>
    </row>
    <row r="12" spans="2:143" ht="11.25" customHeight="1" x14ac:dyDescent="0.2">
      <c r="B12" s="644" t="s">
        <v>244</v>
      </c>
      <c r="C12" s="645"/>
      <c r="D12" s="645"/>
      <c r="E12" s="645"/>
      <c r="F12" s="645"/>
      <c r="G12" s="645"/>
      <c r="H12" s="645"/>
      <c r="I12" s="645"/>
      <c r="J12" s="645"/>
      <c r="K12" s="645"/>
      <c r="L12" s="645"/>
      <c r="M12" s="645"/>
      <c r="N12" s="645"/>
      <c r="O12" s="645"/>
      <c r="P12" s="645"/>
      <c r="Q12" s="646"/>
      <c r="R12" s="647">
        <v>102855</v>
      </c>
      <c r="S12" s="648"/>
      <c r="T12" s="648"/>
      <c r="U12" s="648"/>
      <c r="V12" s="648"/>
      <c r="W12" s="648"/>
      <c r="X12" s="648"/>
      <c r="Y12" s="649"/>
      <c r="Z12" s="650">
        <v>0</v>
      </c>
      <c r="AA12" s="650"/>
      <c r="AB12" s="650"/>
      <c r="AC12" s="650"/>
      <c r="AD12" s="651">
        <v>102855</v>
      </c>
      <c r="AE12" s="651"/>
      <c r="AF12" s="651"/>
      <c r="AG12" s="651"/>
      <c r="AH12" s="651"/>
      <c r="AI12" s="651"/>
      <c r="AJ12" s="651"/>
      <c r="AK12" s="651"/>
      <c r="AL12" s="652">
        <v>0.1</v>
      </c>
      <c r="AM12" s="653"/>
      <c r="AN12" s="653"/>
      <c r="AO12" s="654"/>
      <c r="AP12" s="644" t="s">
        <v>245</v>
      </c>
      <c r="AQ12" s="645"/>
      <c r="AR12" s="645"/>
      <c r="AS12" s="645"/>
      <c r="AT12" s="645"/>
      <c r="AU12" s="645"/>
      <c r="AV12" s="645"/>
      <c r="AW12" s="645"/>
      <c r="AX12" s="645"/>
      <c r="AY12" s="645"/>
      <c r="AZ12" s="645"/>
      <c r="BA12" s="645"/>
      <c r="BB12" s="645"/>
      <c r="BC12" s="645"/>
      <c r="BD12" s="645"/>
      <c r="BE12" s="645"/>
      <c r="BF12" s="646"/>
      <c r="BG12" s="647">
        <v>46449508</v>
      </c>
      <c r="BH12" s="648"/>
      <c r="BI12" s="648"/>
      <c r="BJ12" s="648"/>
      <c r="BK12" s="648"/>
      <c r="BL12" s="648"/>
      <c r="BM12" s="648"/>
      <c r="BN12" s="649"/>
      <c r="BO12" s="650">
        <v>36</v>
      </c>
      <c r="BP12" s="650"/>
      <c r="BQ12" s="650"/>
      <c r="BR12" s="650"/>
      <c r="BS12" s="656" t="s">
        <v>233</v>
      </c>
      <c r="BT12" s="648"/>
      <c r="BU12" s="648"/>
      <c r="BV12" s="648"/>
      <c r="BW12" s="648"/>
      <c r="BX12" s="648"/>
      <c r="BY12" s="648"/>
      <c r="BZ12" s="648"/>
      <c r="CA12" s="648"/>
      <c r="CB12" s="657"/>
      <c r="CD12" s="662" t="s">
        <v>246</v>
      </c>
      <c r="CE12" s="663"/>
      <c r="CF12" s="663"/>
      <c r="CG12" s="663"/>
      <c r="CH12" s="663"/>
      <c r="CI12" s="663"/>
      <c r="CJ12" s="663"/>
      <c r="CK12" s="663"/>
      <c r="CL12" s="663"/>
      <c r="CM12" s="663"/>
      <c r="CN12" s="663"/>
      <c r="CO12" s="663"/>
      <c r="CP12" s="663"/>
      <c r="CQ12" s="664"/>
      <c r="CR12" s="647">
        <v>8431447</v>
      </c>
      <c r="CS12" s="648"/>
      <c r="CT12" s="648"/>
      <c r="CU12" s="648"/>
      <c r="CV12" s="648"/>
      <c r="CW12" s="648"/>
      <c r="CX12" s="648"/>
      <c r="CY12" s="649"/>
      <c r="CZ12" s="650">
        <v>2</v>
      </c>
      <c r="DA12" s="650"/>
      <c r="DB12" s="650"/>
      <c r="DC12" s="650"/>
      <c r="DD12" s="656">
        <v>414461</v>
      </c>
      <c r="DE12" s="648"/>
      <c r="DF12" s="648"/>
      <c r="DG12" s="648"/>
      <c r="DH12" s="648"/>
      <c r="DI12" s="648"/>
      <c r="DJ12" s="648"/>
      <c r="DK12" s="648"/>
      <c r="DL12" s="648"/>
      <c r="DM12" s="648"/>
      <c r="DN12" s="648"/>
      <c r="DO12" s="648"/>
      <c r="DP12" s="649"/>
      <c r="DQ12" s="656">
        <v>7275607</v>
      </c>
      <c r="DR12" s="648"/>
      <c r="DS12" s="648"/>
      <c r="DT12" s="648"/>
      <c r="DU12" s="648"/>
      <c r="DV12" s="648"/>
      <c r="DW12" s="648"/>
      <c r="DX12" s="648"/>
      <c r="DY12" s="648"/>
      <c r="DZ12" s="648"/>
      <c r="EA12" s="648"/>
      <c r="EB12" s="648"/>
      <c r="EC12" s="657"/>
    </row>
    <row r="13" spans="2:143" ht="11.25" customHeight="1" x14ac:dyDescent="0.2">
      <c r="B13" s="644" t="s">
        <v>247</v>
      </c>
      <c r="C13" s="645"/>
      <c r="D13" s="645"/>
      <c r="E13" s="645"/>
      <c r="F13" s="645"/>
      <c r="G13" s="645"/>
      <c r="H13" s="645"/>
      <c r="I13" s="645"/>
      <c r="J13" s="645"/>
      <c r="K13" s="645"/>
      <c r="L13" s="645"/>
      <c r="M13" s="645"/>
      <c r="N13" s="645"/>
      <c r="O13" s="645"/>
      <c r="P13" s="645"/>
      <c r="Q13" s="646"/>
      <c r="R13" s="647" t="s">
        <v>233</v>
      </c>
      <c r="S13" s="648"/>
      <c r="T13" s="648"/>
      <c r="U13" s="648"/>
      <c r="V13" s="648"/>
      <c r="W13" s="648"/>
      <c r="X13" s="648"/>
      <c r="Y13" s="649"/>
      <c r="Z13" s="650" t="s">
        <v>227</v>
      </c>
      <c r="AA13" s="650"/>
      <c r="AB13" s="650"/>
      <c r="AC13" s="650"/>
      <c r="AD13" s="651" t="s">
        <v>227</v>
      </c>
      <c r="AE13" s="651"/>
      <c r="AF13" s="651"/>
      <c r="AG13" s="651"/>
      <c r="AH13" s="651"/>
      <c r="AI13" s="651"/>
      <c r="AJ13" s="651"/>
      <c r="AK13" s="651"/>
      <c r="AL13" s="652" t="s">
        <v>233</v>
      </c>
      <c r="AM13" s="653"/>
      <c r="AN13" s="653"/>
      <c r="AO13" s="654"/>
      <c r="AP13" s="644" t="s">
        <v>248</v>
      </c>
      <c r="AQ13" s="645"/>
      <c r="AR13" s="645"/>
      <c r="AS13" s="645"/>
      <c r="AT13" s="645"/>
      <c r="AU13" s="645"/>
      <c r="AV13" s="645"/>
      <c r="AW13" s="645"/>
      <c r="AX13" s="645"/>
      <c r="AY13" s="645"/>
      <c r="AZ13" s="645"/>
      <c r="BA13" s="645"/>
      <c r="BB13" s="645"/>
      <c r="BC13" s="645"/>
      <c r="BD13" s="645"/>
      <c r="BE13" s="645"/>
      <c r="BF13" s="646"/>
      <c r="BG13" s="647">
        <v>46195435</v>
      </c>
      <c r="BH13" s="648"/>
      <c r="BI13" s="648"/>
      <c r="BJ13" s="648"/>
      <c r="BK13" s="648"/>
      <c r="BL13" s="648"/>
      <c r="BM13" s="648"/>
      <c r="BN13" s="649"/>
      <c r="BO13" s="650">
        <v>35.799999999999997</v>
      </c>
      <c r="BP13" s="650"/>
      <c r="BQ13" s="650"/>
      <c r="BR13" s="650"/>
      <c r="BS13" s="656" t="s">
        <v>227</v>
      </c>
      <c r="BT13" s="648"/>
      <c r="BU13" s="648"/>
      <c r="BV13" s="648"/>
      <c r="BW13" s="648"/>
      <c r="BX13" s="648"/>
      <c r="BY13" s="648"/>
      <c r="BZ13" s="648"/>
      <c r="CA13" s="648"/>
      <c r="CB13" s="657"/>
      <c r="CD13" s="662" t="s">
        <v>249</v>
      </c>
      <c r="CE13" s="663"/>
      <c r="CF13" s="663"/>
      <c r="CG13" s="663"/>
      <c r="CH13" s="663"/>
      <c r="CI13" s="663"/>
      <c r="CJ13" s="663"/>
      <c r="CK13" s="663"/>
      <c r="CL13" s="663"/>
      <c r="CM13" s="663"/>
      <c r="CN13" s="663"/>
      <c r="CO13" s="663"/>
      <c r="CP13" s="663"/>
      <c r="CQ13" s="664"/>
      <c r="CR13" s="647">
        <v>38856164</v>
      </c>
      <c r="CS13" s="648"/>
      <c r="CT13" s="648"/>
      <c r="CU13" s="648"/>
      <c r="CV13" s="648"/>
      <c r="CW13" s="648"/>
      <c r="CX13" s="648"/>
      <c r="CY13" s="649"/>
      <c r="CZ13" s="650">
        <v>9.4</v>
      </c>
      <c r="DA13" s="650"/>
      <c r="DB13" s="650"/>
      <c r="DC13" s="650"/>
      <c r="DD13" s="656">
        <v>20438661</v>
      </c>
      <c r="DE13" s="648"/>
      <c r="DF13" s="648"/>
      <c r="DG13" s="648"/>
      <c r="DH13" s="648"/>
      <c r="DI13" s="648"/>
      <c r="DJ13" s="648"/>
      <c r="DK13" s="648"/>
      <c r="DL13" s="648"/>
      <c r="DM13" s="648"/>
      <c r="DN13" s="648"/>
      <c r="DO13" s="648"/>
      <c r="DP13" s="649"/>
      <c r="DQ13" s="656">
        <v>20526318</v>
      </c>
      <c r="DR13" s="648"/>
      <c r="DS13" s="648"/>
      <c r="DT13" s="648"/>
      <c r="DU13" s="648"/>
      <c r="DV13" s="648"/>
      <c r="DW13" s="648"/>
      <c r="DX13" s="648"/>
      <c r="DY13" s="648"/>
      <c r="DZ13" s="648"/>
      <c r="EA13" s="648"/>
      <c r="EB13" s="648"/>
      <c r="EC13" s="657"/>
    </row>
    <row r="14" spans="2:143" ht="11.25" customHeight="1" x14ac:dyDescent="0.2">
      <c r="B14" s="644" t="s">
        <v>250</v>
      </c>
      <c r="C14" s="645"/>
      <c r="D14" s="645"/>
      <c r="E14" s="645"/>
      <c r="F14" s="645"/>
      <c r="G14" s="645"/>
      <c r="H14" s="645"/>
      <c r="I14" s="645"/>
      <c r="J14" s="645"/>
      <c r="K14" s="645"/>
      <c r="L14" s="645"/>
      <c r="M14" s="645"/>
      <c r="N14" s="645"/>
      <c r="O14" s="645"/>
      <c r="P14" s="645"/>
      <c r="Q14" s="646"/>
      <c r="R14" s="647" t="s">
        <v>233</v>
      </c>
      <c r="S14" s="648"/>
      <c r="T14" s="648"/>
      <c r="U14" s="648"/>
      <c r="V14" s="648"/>
      <c r="W14" s="648"/>
      <c r="X14" s="648"/>
      <c r="Y14" s="649"/>
      <c r="Z14" s="650" t="s">
        <v>227</v>
      </c>
      <c r="AA14" s="650"/>
      <c r="AB14" s="650"/>
      <c r="AC14" s="650"/>
      <c r="AD14" s="651" t="s">
        <v>227</v>
      </c>
      <c r="AE14" s="651"/>
      <c r="AF14" s="651"/>
      <c r="AG14" s="651"/>
      <c r="AH14" s="651"/>
      <c r="AI14" s="651"/>
      <c r="AJ14" s="651"/>
      <c r="AK14" s="651"/>
      <c r="AL14" s="652" t="s">
        <v>227</v>
      </c>
      <c r="AM14" s="653"/>
      <c r="AN14" s="653"/>
      <c r="AO14" s="654"/>
      <c r="AP14" s="644" t="s">
        <v>251</v>
      </c>
      <c r="AQ14" s="645"/>
      <c r="AR14" s="645"/>
      <c r="AS14" s="645"/>
      <c r="AT14" s="645"/>
      <c r="AU14" s="645"/>
      <c r="AV14" s="645"/>
      <c r="AW14" s="645"/>
      <c r="AX14" s="645"/>
      <c r="AY14" s="645"/>
      <c r="AZ14" s="645"/>
      <c r="BA14" s="645"/>
      <c r="BB14" s="645"/>
      <c r="BC14" s="645"/>
      <c r="BD14" s="645"/>
      <c r="BE14" s="645"/>
      <c r="BF14" s="646"/>
      <c r="BG14" s="647">
        <v>2021379</v>
      </c>
      <c r="BH14" s="648"/>
      <c r="BI14" s="648"/>
      <c r="BJ14" s="648"/>
      <c r="BK14" s="648"/>
      <c r="BL14" s="648"/>
      <c r="BM14" s="648"/>
      <c r="BN14" s="649"/>
      <c r="BO14" s="650">
        <v>1.6</v>
      </c>
      <c r="BP14" s="650"/>
      <c r="BQ14" s="650"/>
      <c r="BR14" s="650"/>
      <c r="BS14" s="656" t="s">
        <v>227</v>
      </c>
      <c r="BT14" s="648"/>
      <c r="BU14" s="648"/>
      <c r="BV14" s="648"/>
      <c r="BW14" s="648"/>
      <c r="BX14" s="648"/>
      <c r="BY14" s="648"/>
      <c r="BZ14" s="648"/>
      <c r="CA14" s="648"/>
      <c r="CB14" s="657"/>
      <c r="CD14" s="662" t="s">
        <v>252</v>
      </c>
      <c r="CE14" s="663"/>
      <c r="CF14" s="663"/>
      <c r="CG14" s="663"/>
      <c r="CH14" s="663"/>
      <c r="CI14" s="663"/>
      <c r="CJ14" s="663"/>
      <c r="CK14" s="663"/>
      <c r="CL14" s="663"/>
      <c r="CM14" s="663"/>
      <c r="CN14" s="663"/>
      <c r="CO14" s="663"/>
      <c r="CP14" s="663"/>
      <c r="CQ14" s="664"/>
      <c r="CR14" s="647">
        <v>9125328</v>
      </c>
      <c r="CS14" s="648"/>
      <c r="CT14" s="648"/>
      <c r="CU14" s="648"/>
      <c r="CV14" s="648"/>
      <c r="CW14" s="648"/>
      <c r="CX14" s="648"/>
      <c r="CY14" s="649"/>
      <c r="CZ14" s="650">
        <v>2.2000000000000002</v>
      </c>
      <c r="DA14" s="650"/>
      <c r="DB14" s="650"/>
      <c r="DC14" s="650"/>
      <c r="DD14" s="656">
        <v>1188592</v>
      </c>
      <c r="DE14" s="648"/>
      <c r="DF14" s="648"/>
      <c r="DG14" s="648"/>
      <c r="DH14" s="648"/>
      <c r="DI14" s="648"/>
      <c r="DJ14" s="648"/>
      <c r="DK14" s="648"/>
      <c r="DL14" s="648"/>
      <c r="DM14" s="648"/>
      <c r="DN14" s="648"/>
      <c r="DO14" s="648"/>
      <c r="DP14" s="649"/>
      <c r="DQ14" s="656">
        <v>7767708</v>
      </c>
      <c r="DR14" s="648"/>
      <c r="DS14" s="648"/>
      <c r="DT14" s="648"/>
      <c r="DU14" s="648"/>
      <c r="DV14" s="648"/>
      <c r="DW14" s="648"/>
      <c r="DX14" s="648"/>
      <c r="DY14" s="648"/>
      <c r="DZ14" s="648"/>
      <c r="EA14" s="648"/>
      <c r="EB14" s="648"/>
      <c r="EC14" s="657"/>
    </row>
    <row r="15" spans="2:143" ht="11.25" customHeight="1" x14ac:dyDescent="0.2">
      <c r="B15" s="644" t="s">
        <v>253</v>
      </c>
      <c r="C15" s="645"/>
      <c r="D15" s="645"/>
      <c r="E15" s="645"/>
      <c r="F15" s="645"/>
      <c r="G15" s="645"/>
      <c r="H15" s="645"/>
      <c r="I15" s="645"/>
      <c r="J15" s="645"/>
      <c r="K15" s="645"/>
      <c r="L15" s="645"/>
      <c r="M15" s="645"/>
      <c r="N15" s="645"/>
      <c r="O15" s="645"/>
      <c r="P15" s="645"/>
      <c r="Q15" s="646"/>
      <c r="R15" s="647">
        <v>5707279</v>
      </c>
      <c r="S15" s="648"/>
      <c r="T15" s="648"/>
      <c r="U15" s="648"/>
      <c r="V15" s="648"/>
      <c r="W15" s="648"/>
      <c r="X15" s="648"/>
      <c r="Y15" s="649"/>
      <c r="Z15" s="650">
        <v>1.3</v>
      </c>
      <c r="AA15" s="650"/>
      <c r="AB15" s="650"/>
      <c r="AC15" s="650"/>
      <c r="AD15" s="651">
        <v>5707279</v>
      </c>
      <c r="AE15" s="651"/>
      <c r="AF15" s="651"/>
      <c r="AG15" s="651"/>
      <c r="AH15" s="651"/>
      <c r="AI15" s="651"/>
      <c r="AJ15" s="651"/>
      <c r="AK15" s="651"/>
      <c r="AL15" s="652">
        <v>3.1</v>
      </c>
      <c r="AM15" s="653"/>
      <c r="AN15" s="653"/>
      <c r="AO15" s="654"/>
      <c r="AP15" s="644" t="s">
        <v>254</v>
      </c>
      <c r="AQ15" s="645"/>
      <c r="AR15" s="645"/>
      <c r="AS15" s="645"/>
      <c r="AT15" s="645"/>
      <c r="AU15" s="645"/>
      <c r="AV15" s="645"/>
      <c r="AW15" s="645"/>
      <c r="AX15" s="645"/>
      <c r="AY15" s="645"/>
      <c r="AZ15" s="645"/>
      <c r="BA15" s="645"/>
      <c r="BB15" s="645"/>
      <c r="BC15" s="645"/>
      <c r="BD15" s="645"/>
      <c r="BE15" s="645"/>
      <c r="BF15" s="646"/>
      <c r="BG15" s="647">
        <v>4602393</v>
      </c>
      <c r="BH15" s="648"/>
      <c r="BI15" s="648"/>
      <c r="BJ15" s="648"/>
      <c r="BK15" s="648"/>
      <c r="BL15" s="648"/>
      <c r="BM15" s="648"/>
      <c r="BN15" s="649"/>
      <c r="BO15" s="650">
        <v>3.6</v>
      </c>
      <c r="BP15" s="650"/>
      <c r="BQ15" s="650"/>
      <c r="BR15" s="650"/>
      <c r="BS15" s="656" t="s">
        <v>233</v>
      </c>
      <c r="BT15" s="648"/>
      <c r="BU15" s="648"/>
      <c r="BV15" s="648"/>
      <c r="BW15" s="648"/>
      <c r="BX15" s="648"/>
      <c r="BY15" s="648"/>
      <c r="BZ15" s="648"/>
      <c r="CA15" s="648"/>
      <c r="CB15" s="657"/>
      <c r="CD15" s="662" t="s">
        <v>255</v>
      </c>
      <c r="CE15" s="663"/>
      <c r="CF15" s="663"/>
      <c r="CG15" s="663"/>
      <c r="CH15" s="663"/>
      <c r="CI15" s="663"/>
      <c r="CJ15" s="663"/>
      <c r="CK15" s="663"/>
      <c r="CL15" s="663"/>
      <c r="CM15" s="663"/>
      <c r="CN15" s="663"/>
      <c r="CO15" s="663"/>
      <c r="CP15" s="663"/>
      <c r="CQ15" s="664"/>
      <c r="CR15" s="647">
        <v>60527117</v>
      </c>
      <c r="CS15" s="648"/>
      <c r="CT15" s="648"/>
      <c r="CU15" s="648"/>
      <c r="CV15" s="648"/>
      <c r="CW15" s="648"/>
      <c r="CX15" s="648"/>
      <c r="CY15" s="649"/>
      <c r="CZ15" s="650">
        <v>14.6</v>
      </c>
      <c r="DA15" s="650"/>
      <c r="DB15" s="650"/>
      <c r="DC15" s="650"/>
      <c r="DD15" s="656">
        <v>6842843</v>
      </c>
      <c r="DE15" s="648"/>
      <c r="DF15" s="648"/>
      <c r="DG15" s="648"/>
      <c r="DH15" s="648"/>
      <c r="DI15" s="648"/>
      <c r="DJ15" s="648"/>
      <c r="DK15" s="648"/>
      <c r="DL15" s="648"/>
      <c r="DM15" s="648"/>
      <c r="DN15" s="648"/>
      <c r="DO15" s="648"/>
      <c r="DP15" s="649"/>
      <c r="DQ15" s="656">
        <v>42592368</v>
      </c>
      <c r="DR15" s="648"/>
      <c r="DS15" s="648"/>
      <c r="DT15" s="648"/>
      <c r="DU15" s="648"/>
      <c r="DV15" s="648"/>
      <c r="DW15" s="648"/>
      <c r="DX15" s="648"/>
      <c r="DY15" s="648"/>
      <c r="DZ15" s="648"/>
      <c r="EA15" s="648"/>
      <c r="EB15" s="648"/>
      <c r="EC15" s="657"/>
    </row>
    <row r="16" spans="2:143" ht="11.25" customHeight="1" x14ac:dyDescent="0.2">
      <c r="B16" s="644" t="s">
        <v>256</v>
      </c>
      <c r="C16" s="645"/>
      <c r="D16" s="645"/>
      <c r="E16" s="645"/>
      <c r="F16" s="645"/>
      <c r="G16" s="645"/>
      <c r="H16" s="645"/>
      <c r="I16" s="645"/>
      <c r="J16" s="645"/>
      <c r="K16" s="645"/>
      <c r="L16" s="645"/>
      <c r="M16" s="645"/>
      <c r="N16" s="645"/>
      <c r="O16" s="645"/>
      <c r="P16" s="645"/>
      <c r="Q16" s="646"/>
      <c r="R16" s="647">
        <v>266126</v>
      </c>
      <c r="S16" s="648"/>
      <c r="T16" s="648"/>
      <c r="U16" s="648"/>
      <c r="V16" s="648"/>
      <c r="W16" s="648"/>
      <c r="X16" s="648"/>
      <c r="Y16" s="649"/>
      <c r="Z16" s="650">
        <v>0.1</v>
      </c>
      <c r="AA16" s="650"/>
      <c r="AB16" s="650"/>
      <c r="AC16" s="650"/>
      <c r="AD16" s="651">
        <v>266126</v>
      </c>
      <c r="AE16" s="651"/>
      <c r="AF16" s="651"/>
      <c r="AG16" s="651"/>
      <c r="AH16" s="651"/>
      <c r="AI16" s="651"/>
      <c r="AJ16" s="651"/>
      <c r="AK16" s="651"/>
      <c r="AL16" s="652">
        <v>0.1</v>
      </c>
      <c r="AM16" s="653"/>
      <c r="AN16" s="653"/>
      <c r="AO16" s="654"/>
      <c r="AP16" s="644" t="s">
        <v>257</v>
      </c>
      <c r="AQ16" s="645"/>
      <c r="AR16" s="645"/>
      <c r="AS16" s="645"/>
      <c r="AT16" s="645"/>
      <c r="AU16" s="645"/>
      <c r="AV16" s="645"/>
      <c r="AW16" s="645"/>
      <c r="AX16" s="645"/>
      <c r="AY16" s="645"/>
      <c r="AZ16" s="645"/>
      <c r="BA16" s="645"/>
      <c r="BB16" s="645"/>
      <c r="BC16" s="645"/>
      <c r="BD16" s="645"/>
      <c r="BE16" s="645"/>
      <c r="BF16" s="646"/>
      <c r="BG16" s="647">
        <v>38</v>
      </c>
      <c r="BH16" s="648"/>
      <c r="BI16" s="648"/>
      <c r="BJ16" s="648"/>
      <c r="BK16" s="648"/>
      <c r="BL16" s="648"/>
      <c r="BM16" s="648"/>
      <c r="BN16" s="649"/>
      <c r="BO16" s="650">
        <v>0</v>
      </c>
      <c r="BP16" s="650"/>
      <c r="BQ16" s="650"/>
      <c r="BR16" s="650"/>
      <c r="BS16" s="656" t="s">
        <v>227</v>
      </c>
      <c r="BT16" s="648"/>
      <c r="BU16" s="648"/>
      <c r="BV16" s="648"/>
      <c r="BW16" s="648"/>
      <c r="BX16" s="648"/>
      <c r="BY16" s="648"/>
      <c r="BZ16" s="648"/>
      <c r="CA16" s="648"/>
      <c r="CB16" s="657"/>
      <c r="CD16" s="662" t="s">
        <v>258</v>
      </c>
      <c r="CE16" s="663"/>
      <c r="CF16" s="663"/>
      <c r="CG16" s="663"/>
      <c r="CH16" s="663"/>
      <c r="CI16" s="663"/>
      <c r="CJ16" s="663"/>
      <c r="CK16" s="663"/>
      <c r="CL16" s="663"/>
      <c r="CM16" s="663"/>
      <c r="CN16" s="663"/>
      <c r="CO16" s="663"/>
      <c r="CP16" s="663"/>
      <c r="CQ16" s="664"/>
      <c r="CR16" s="647">
        <v>866328</v>
      </c>
      <c r="CS16" s="648"/>
      <c r="CT16" s="648"/>
      <c r="CU16" s="648"/>
      <c r="CV16" s="648"/>
      <c r="CW16" s="648"/>
      <c r="CX16" s="648"/>
      <c r="CY16" s="649"/>
      <c r="CZ16" s="650">
        <v>0.2</v>
      </c>
      <c r="DA16" s="650"/>
      <c r="DB16" s="650"/>
      <c r="DC16" s="650"/>
      <c r="DD16" s="656" t="s">
        <v>227</v>
      </c>
      <c r="DE16" s="648"/>
      <c r="DF16" s="648"/>
      <c r="DG16" s="648"/>
      <c r="DH16" s="648"/>
      <c r="DI16" s="648"/>
      <c r="DJ16" s="648"/>
      <c r="DK16" s="648"/>
      <c r="DL16" s="648"/>
      <c r="DM16" s="648"/>
      <c r="DN16" s="648"/>
      <c r="DO16" s="648"/>
      <c r="DP16" s="649"/>
      <c r="DQ16" s="656">
        <v>124157</v>
      </c>
      <c r="DR16" s="648"/>
      <c r="DS16" s="648"/>
      <c r="DT16" s="648"/>
      <c r="DU16" s="648"/>
      <c r="DV16" s="648"/>
      <c r="DW16" s="648"/>
      <c r="DX16" s="648"/>
      <c r="DY16" s="648"/>
      <c r="DZ16" s="648"/>
      <c r="EA16" s="648"/>
      <c r="EB16" s="648"/>
      <c r="EC16" s="657"/>
    </row>
    <row r="17" spans="2:133" ht="11.25" customHeight="1" x14ac:dyDescent="0.2">
      <c r="B17" s="644" t="s">
        <v>259</v>
      </c>
      <c r="C17" s="645"/>
      <c r="D17" s="645"/>
      <c r="E17" s="645"/>
      <c r="F17" s="645"/>
      <c r="G17" s="645"/>
      <c r="H17" s="645"/>
      <c r="I17" s="645"/>
      <c r="J17" s="645"/>
      <c r="K17" s="645"/>
      <c r="L17" s="645"/>
      <c r="M17" s="645"/>
      <c r="N17" s="645"/>
      <c r="O17" s="645"/>
      <c r="P17" s="645"/>
      <c r="Q17" s="646"/>
      <c r="R17" s="647">
        <v>1018358</v>
      </c>
      <c r="S17" s="648"/>
      <c r="T17" s="648"/>
      <c r="U17" s="648"/>
      <c r="V17" s="648"/>
      <c r="W17" s="648"/>
      <c r="X17" s="648"/>
      <c r="Y17" s="649"/>
      <c r="Z17" s="650">
        <v>0.2</v>
      </c>
      <c r="AA17" s="650"/>
      <c r="AB17" s="650"/>
      <c r="AC17" s="650"/>
      <c r="AD17" s="651">
        <v>1018358</v>
      </c>
      <c r="AE17" s="651"/>
      <c r="AF17" s="651"/>
      <c r="AG17" s="651"/>
      <c r="AH17" s="651"/>
      <c r="AI17" s="651"/>
      <c r="AJ17" s="651"/>
      <c r="AK17" s="651"/>
      <c r="AL17" s="652">
        <v>0.6</v>
      </c>
      <c r="AM17" s="653"/>
      <c r="AN17" s="653"/>
      <c r="AO17" s="654"/>
      <c r="AP17" s="644" t="s">
        <v>260</v>
      </c>
      <c r="AQ17" s="645"/>
      <c r="AR17" s="645"/>
      <c r="AS17" s="645"/>
      <c r="AT17" s="645"/>
      <c r="AU17" s="645"/>
      <c r="AV17" s="645"/>
      <c r="AW17" s="645"/>
      <c r="AX17" s="645"/>
      <c r="AY17" s="645"/>
      <c r="AZ17" s="645"/>
      <c r="BA17" s="645"/>
      <c r="BB17" s="645"/>
      <c r="BC17" s="645"/>
      <c r="BD17" s="645"/>
      <c r="BE17" s="645"/>
      <c r="BF17" s="646"/>
      <c r="BG17" s="647" t="s">
        <v>227</v>
      </c>
      <c r="BH17" s="648"/>
      <c r="BI17" s="648"/>
      <c r="BJ17" s="648"/>
      <c r="BK17" s="648"/>
      <c r="BL17" s="648"/>
      <c r="BM17" s="648"/>
      <c r="BN17" s="649"/>
      <c r="BO17" s="650" t="s">
        <v>227</v>
      </c>
      <c r="BP17" s="650"/>
      <c r="BQ17" s="650"/>
      <c r="BR17" s="650"/>
      <c r="BS17" s="656" t="s">
        <v>227</v>
      </c>
      <c r="BT17" s="648"/>
      <c r="BU17" s="648"/>
      <c r="BV17" s="648"/>
      <c r="BW17" s="648"/>
      <c r="BX17" s="648"/>
      <c r="BY17" s="648"/>
      <c r="BZ17" s="648"/>
      <c r="CA17" s="648"/>
      <c r="CB17" s="657"/>
      <c r="CD17" s="662" t="s">
        <v>261</v>
      </c>
      <c r="CE17" s="663"/>
      <c r="CF17" s="663"/>
      <c r="CG17" s="663"/>
      <c r="CH17" s="663"/>
      <c r="CI17" s="663"/>
      <c r="CJ17" s="663"/>
      <c r="CK17" s="663"/>
      <c r="CL17" s="663"/>
      <c r="CM17" s="663"/>
      <c r="CN17" s="663"/>
      <c r="CO17" s="663"/>
      <c r="CP17" s="663"/>
      <c r="CQ17" s="664"/>
      <c r="CR17" s="647">
        <v>33742467</v>
      </c>
      <c r="CS17" s="648"/>
      <c r="CT17" s="648"/>
      <c r="CU17" s="648"/>
      <c r="CV17" s="648"/>
      <c r="CW17" s="648"/>
      <c r="CX17" s="648"/>
      <c r="CY17" s="649"/>
      <c r="CZ17" s="650">
        <v>8.1</v>
      </c>
      <c r="DA17" s="650"/>
      <c r="DB17" s="650"/>
      <c r="DC17" s="650"/>
      <c r="DD17" s="656" t="s">
        <v>227</v>
      </c>
      <c r="DE17" s="648"/>
      <c r="DF17" s="648"/>
      <c r="DG17" s="648"/>
      <c r="DH17" s="648"/>
      <c r="DI17" s="648"/>
      <c r="DJ17" s="648"/>
      <c r="DK17" s="648"/>
      <c r="DL17" s="648"/>
      <c r="DM17" s="648"/>
      <c r="DN17" s="648"/>
      <c r="DO17" s="648"/>
      <c r="DP17" s="649"/>
      <c r="DQ17" s="656">
        <v>32846148</v>
      </c>
      <c r="DR17" s="648"/>
      <c r="DS17" s="648"/>
      <c r="DT17" s="648"/>
      <c r="DU17" s="648"/>
      <c r="DV17" s="648"/>
      <c r="DW17" s="648"/>
      <c r="DX17" s="648"/>
      <c r="DY17" s="648"/>
      <c r="DZ17" s="648"/>
      <c r="EA17" s="648"/>
      <c r="EB17" s="648"/>
      <c r="EC17" s="657"/>
    </row>
    <row r="18" spans="2:133" ht="11.25" customHeight="1" x14ac:dyDescent="0.2">
      <c r="B18" s="644" t="s">
        <v>262</v>
      </c>
      <c r="C18" s="645"/>
      <c r="D18" s="645"/>
      <c r="E18" s="645"/>
      <c r="F18" s="645"/>
      <c r="G18" s="645"/>
      <c r="H18" s="645"/>
      <c r="I18" s="645"/>
      <c r="J18" s="645"/>
      <c r="K18" s="645"/>
      <c r="L18" s="645"/>
      <c r="M18" s="645"/>
      <c r="N18" s="645"/>
      <c r="O18" s="645"/>
      <c r="P18" s="645"/>
      <c r="Q18" s="646"/>
      <c r="R18" s="647">
        <v>1043452</v>
      </c>
      <c r="S18" s="648"/>
      <c r="T18" s="648"/>
      <c r="U18" s="648"/>
      <c r="V18" s="648"/>
      <c r="W18" s="648"/>
      <c r="X18" s="648"/>
      <c r="Y18" s="649"/>
      <c r="Z18" s="650">
        <v>0.2</v>
      </c>
      <c r="AA18" s="650"/>
      <c r="AB18" s="650"/>
      <c r="AC18" s="650"/>
      <c r="AD18" s="651">
        <v>1043452</v>
      </c>
      <c r="AE18" s="651"/>
      <c r="AF18" s="651"/>
      <c r="AG18" s="651"/>
      <c r="AH18" s="651"/>
      <c r="AI18" s="651"/>
      <c r="AJ18" s="651"/>
      <c r="AK18" s="651"/>
      <c r="AL18" s="652">
        <v>0.6</v>
      </c>
      <c r="AM18" s="653"/>
      <c r="AN18" s="653"/>
      <c r="AO18" s="654"/>
      <c r="AP18" s="644" t="s">
        <v>263</v>
      </c>
      <c r="AQ18" s="645"/>
      <c r="AR18" s="645"/>
      <c r="AS18" s="645"/>
      <c r="AT18" s="645"/>
      <c r="AU18" s="645"/>
      <c r="AV18" s="645"/>
      <c r="AW18" s="645"/>
      <c r="AX18" s="645"/>
      <c r="AY18" s="645"/>
      <c r="AZ18" s="645"/>
      <c r="BA18" s="645"/>
      <c r="BB18" s="645"/>
      <c r="BC18" s="645"/>
      <c r="BD18" s="645"/>
      <c r="BE18" s="645"/>
      <c r="BF18" s="646"/>
      <c r="BG18" s="647" t="s">
        <v>227</v>
      </c>
      <c r="BH18" s="648"/>
      <c r="BI18" s="648"/>
      <c r="BJ18" s="648"/>
      <c r="BK18" s="648"/>
      <c r="BL18" s="648"/>
      <c r="BM18" s="648"/>
      <c r="BN18" s="649"/>
      <c r="BO18" s="650" t="s">
        <v>227</v>
      </c>
      <c r="BP18" s="650"/>
      <c r="BQ18" s="650"/>
      <c r="BR18" s="650"/>
      <c r="BS18" s="656" t="s">
        <v>227</v>
      </c>
      <c r="BT18" s="648"/>
      <c r="BU18" s="648"/>
      <c r="BV18" s="648"/>
      <c r="BW18" s="648"/>
      <c r="BX18" s="648"/>
      <c r="BY18" s="648"/>
      <c r="BZ18" s="648"/>
      <c r="CA18" s="648"/>
      <c r="CB18" s="657"/>
      <c r="CD18" s="662" t="s">
        <v>264</v>
      </c>
      <c r="CE18" s="663"/>
      <c r="CF18" s="663"/>
      <c r="CG18" s="663"/>
      <c r="CH18" s="663"/>
      <c r="CI18" s="663"/>
      <c r="CJ18" s="663"/>
      <c r="CK18" s="663"/>
      <c r="CL18" s="663"/>
      <c r="CM18" s="663"/>
      <c r="CN18" s="663"/>
      <c r="CO18" s="663"/>
      <c r="CP18" s="663"/>
      <c r="CQ18" s="664"/>
      <c r="CR18" s="647" t="s">
        <v>233</v>
      </c>
      <c r="CS18" s="648"/>
      <c r="CT18" s="648"/>
      <c r="CU18" s="648"/>
      <c r="CV18" s="648"/>
      <c r="CW18" s="648"/>
      <c r="CX18" s="648"/>
      <c r="CY18" s="649"/>
      <c r="CZ18" s="650" t="s">
        <v>227</v>
      </c>
      <c r="DA18" s="650"/>
      <c r="DB18" s="650"/>
      <c r="DC18" s="650"/>
      <c r="DD18" s="656" t="s">
        <v>227</v>
      </c>
      <c r="DE18" s="648"/>
      <c r="DF18" s="648"/>
      <c r="DG18" s="648"/>
      <c r="DH18" s="648"/>
      <c r="DI18" s="648"/>
      <c r="DJ18" s="648"/>
      <c r="DK18" s="648"/>
      <c r="DL18" s="648"/>
      <c r="DM18" s="648"/>
      <c r="DN18" s="648"/>
      <c r="DO18" s="648"/>
      <c r="DP18" s="649"/>
      <c r="DQ18" s="656" t="s">
        <v>227</v>
      </c>
      <c r="DR18" s="648"/>
      <c r="DS18" s="648"/>
      <c r="DT18" s="648"/>
      <c r="DU18" s="648"/>
      <c r="DV18" s="648"/>
      <c r="DW18" s="648"/>
      <c r="DX18" s="648"/>
      <c r="DY18" s="648"/>
      <c r="DZ18" s="648"/>
      <c r="EA18" s="648"/>
      <c r="EB18" s="648"/>
      <c r="EC18" s="657"/>
    </row>
    <row r="19" spans="2:133" ht="11.25" customHeight="1" x14ac:dyDescent="0.2">
      <c r="B19" s="644" t="s">
        <v>265</v>
      </c>
      <c r="C19" s="645"/>
      <c r="D19" s="645"/>
      <c r="E19" s="645"/>
      <c r="F19" s="645"/>
      <c r="G19" s="645"/>
      <c r="H19" s="645"/>
      <c r="I19" s="645"/>
      <c r="J19" s="645"/>
      <c r="K19" s="645"/>
      <c r="L19" s="645"/>
      <c r="M19" s="645"/>
      <c r="N19" s="645"/>
      <c r="O19" s="645"/>
      <c r="P19" s="645"/>
      <c r="Q19" s="646"/>
      <c r="R19" s="647">
        <v>872651</v>
      </c>
      <c r="S19" s="648"/>
      <c r="T19" s="648"/>
      <c r="U19" s="648"/>
      <c r="V19" s="648"/>
      <c r="W19" s="648"/>
      <c r="X19" s="648"/>
      <c r="Y19" s="649"/>
      <c r="Z19" s="650">
        <v>0.2</v>
      </c>
      <c r="AA19" s="650"/>
      <c r="AB19" s="650"/>
      <c r="AC19" s="650"/>
      <c r="AD19" s="651">
        <v>872651</v>
      </c>
      <c r="AE19" s="651"/>
      <c r="AF19" s="651"/>
      <c r="AG19" s="651"/>
      <c r="AH19" s="651"/>
      <c r="AI19" s="651"/>
      <c r="AJ19" s="651"/>
      <c r="AK19" s="651"/>
      <c r="AL19" s="652">
        <v>0.5</v>
      </c>
      <c r="AM19" s="653"/>
      <c r="AN19" s="653"/>
      <c r="AO19" s="654"/>
      <c r="AP19" s="644" t="s">
        <v>266</v>
      </c>
      <c r="AQ19" s="645"/>
      <c r="AR19" s="645"/>
      <c r="AS19" s="645"/>
      <c r="AT19" s="645"/>
      <c r="AU19" s="645"/>
      <c r="AV19" s="645"/>
      <c r="AW19" s="645"/>
      <c r="AX19" s="645"/>
      <c r="AY19" s="645"/>
      <c r="AZ19" s="645"/>
      <c r="BA19" s="645"/>
      <c r="BB19" s="645"/>
      <c r="BC19" s="645"/>
      <c r="BD19" s="645"/>
      <c r="BE19" s="645"/>
      <c r="BF19" s="646"/>
      <c r="BG19" s="647">
        <v>11896655</v>
      </c>
      <c r="BH19" s="648"/>
      <c r="BI19" s="648"/>
      <c r="BJ19" s="648"/>
      <c r="BK19" s="648"/>
      <c r="BL19" s="648"/>
      <c r="BM19" s="648"/>
      <c r="BN19" s="649"/>
      <c r="BO19" s="650">
        <v>9.1999999999999993</v>
      </c>
      <c r="BP19" s="650"/>
      <c r="BQ19" s="650"/>
      <c r="BR19" s="650"/>
      <c r="BS19" s="656" t="s">
        <v>227</v>
      </c>
      <c r="BT19" s="648"/>
      <c r="BU19" s="648"/>
      <c r="BV19" s="648"/>
      <c r="BW19" s="648"/>
      <c r="BX19" s="648"/>
      <c r="BY19" s="648"/>
      <c r="BZ19" s="648"/>
      <c r="CA19" s="648"/>
      <c r="CB19" s="657"/>
      <c r="CD19" s="662" t="s">
        <v>267</v>
      </c>
      <c r="CE19" s="663"/>
      <c r="CF19" s="663"/>
      <c r="CG19" s="663"/>
      <c r="CH19" s="663"/>
      <c r="CI19" s="663"/>
      <c r="CJ19" s="663"/>
      <c r="CK19" s="663"/>
      <c r="CL19" s="663"/>
      <c r="CM19" s="663"/>
      <c r="CN19" s="663"/>
      <c r="CO19" s="663"/>
      <c r="CP19" s="663"/>
      <c r="CQ19" s="664"/>
      <c r="CR19" s="647" t="s">
        <v>227</v>
      </c>
      <c r="CS19" s="648"/>
      <c r="CT19" s="648"/>
      <c r="CU19" s="648"/>
      <c r="CV19" s="648"/>
      <c r="CW19" s="648"/>
      <c r="CX19" s="648"/>
      <c r="CY19" s="649"/>
      <c r="CZ19" s="650" t="s">
        <v>227</v>
      </c>
      <c r="DA19" s="650"/>
      <c r="DB19" s="650"/>
      <c r="DC19" s="650"/>
      <c r="DD19" s="656" t="s">
        <v>227</v>
      </c>
      <c r="DE19" s="648"/>
      <c r="DF19" s="648"/>
      <c r="DG19" s="648"/>
      <c r="DH19" s="648"/>
      <c r="DI19" s="648"/>
      <c r="DJ19" s="648"/>
      <c r="DK19" s="648"/>
      <c r="DL19" s="648"/>
      <c r="DM19" s="648"/>
      <c r="DN19" s="648"/>
      <c r="DO19" s="648"/>
      <c r="DP19" s="649"/>
      <c r="DQ19" s="656" t="s">
        <v>227</v>
      </c>
      <c r="DR19" s="648"/>
      <c r="DS19" s="648"/>
      <c r="DT19" s="648"/>
      <c r="DU19" s="648"/>
      <c r="DV19" s="648"/>
      <c r="DW19" s="648"/>
      <c r="DX19" s="648"/>
      <c r="DY19" s="648"/>
      <c r="DZ19" s="648"/>
      <c r="EA19" s="648"/>
      <c r="EB19" s="648"/>
      <c r="EC19" s="657"/>
    </row>
    <row r="20" spans="2:133" ht="11.25" customHeight="1" x14ac:dyDescent="0.2">
      <c r="B20" s="644" t="s">
        <v>268</v>
      </c>
      <c r="C20" s="645"/>
      <c r="D20" s="645"/>
      <c r="E20" s="645"/>
      <c r="F20" s="645"/>
      <c r="G20" s="645"/>
      <c r="H20" s="645"/>
      <c r="I20" s="645"/>
      <c r="J20" s="645"/>
      <c r="K20" s="645"/>
      <c r="L20" s="645"/>
      <c r="M20" s="645"/>
      <c r="N20" s="645"/>
      <c r="O20" s="645"/>
      <c r="P20" s="645"/>
      <c r="Q20" s="646"/>
      <c r="R20" s="647">
        <v>127278</v>
      </c>
      <c r="S20" s="648"/>
      <c r="T20" s="648"/>
      <c r="U20" s="648"/>
      <c r="V20" s="648"/>
      <c r="W20" s="648"/>
      <c r="X20" s="648"/>
      <c r="Y20" s="649"/>
      <c r="Z20" s="650">
        <v>0</v>
      </c>
      <c r="AA20" s="650"/>
      <c r="AB20" s="650"/>
      <c r="AC20" s="650"/>
      <c r="AD20" s="651">
        <v>127278</v>
      </c>
      <c r="AE20" s="651"/>
      <c r="AF20" s="651"/>
      <c r="AG20" s="651"/>
      <c r="AH20" s="651"/>
      <c r="AI20" s="651"/>
      <c r="AJ20" s="651"/>
      <c r="AK20" s="651"/>
      <c r="AL20" s="652">
        <v>0.1</v>
      </c>
      <c r="AM20" s="653"/>
      <c r="AN20" s="653"/>
      <c r="AO20" s="654"/>
      <c r="AP20" s="644" t="s">
        <v>269</v>
      </c>
      <c r="AQ20" s="645"/>
      <c r="AR20" s="645"/>
      <c r="AS20" s="645"/>
      <c r="AT20" s="645"/>
      <c r="AU20" s="645"/>
      <c r="AV20" s="645"/>
      <c r="AW20" s="645"/>
      <c r="AX20" s="645"/>
      <c r="AY20" s="645"/>
      <c r="AZ20" s="645"/>
      <c r="BA20" s="645"/>
      <c r="BB20" s="645"/>
      <c r="BC20" s="645"/>
      <c r="BD20" s="645"/>
      <c r="BE20" s="645"/>
      <c r="BF20" s="646"/>
      <c r="BG20" s="647">
        <v>11896655</v>
      </c>
      <c r="BH20" s="648"/>
      <c r="BI20" s="648"/>
      <c r="BJ20" s="648"/>
      <c r="BK20" s="648"/>
      <c r="BL20" s="648"/>
      <c r="BM20" s="648"/>
      <c r="BN20" s="649"/>
      <c r="BO20" s="650">
        <v>9.1999999999999993</v>
      </c>
      <c r="BP20" s="650"/>
      <c r="BQ20" s="650"/>
      <c r="BR20" s="650"/>
      <c r="BS20" s="656" t="s">
        <v>233</v>
      </c>
      <c r="BT20" s="648"/>
      <c r="BU20" s="648"/>
      <c r="BV20" s="648"/>
      <c r="BW20" s="648"/>
      <c r="BX20" s="648"/>
      <c r="BY20" s="648"/>
      <c r="BZ20" s="648"/>
      <c r="CA20" s="648"/>
      <c r="CB20" s="657"/>
      <c r="CD20" s="662" t="s">
        <v>270</v>
      </c>
      <c r="CE20" s="663"/>
      <c r="CF20" s="663"/>
      <c r="CG20" s="663"/>
      <c r="CH20" s="663"/>
      <c r="CI20" s="663"/>
      <c r="CJ20" s="663"/>
      <c r="CK20" s="663"/>
      <c r="CL20" s="663"/>
      <c r="CM20" s="663"/>
      <c r="CN20" s="663"/>
      <c r="CO20" s="663"/>
      <c r="CP20" s="663"/>
      <c r="CQ20" s="664"/>
      <c r="CR20" s="647">
        <v>414502028</v>
      </c>
      <c r="CS20" s="648"/>
      <c r="CT20" s="648"/>
      <c r="CU20" s="648"/>
      <c r="CV20" s="648"/>
      <c r="CW20" s="648"/>
      <c r="CX20" s="648"/>
      <c r="CY20" s="649"/>
      <c r="CZ20" s="650">
        <v>100</v>
      </c>
      <c r="DA20" s="650"/>
      <c r="DB20" s="650"/>
      <c r="DC20" s="650"/>
      <c r="DD20" s="656">
        <v>43674452</v>
      </c>
      <c r="DE20" s="648"/>
      <c r="DF20" s="648"/>
      <c r="DG20" s="648"/>
      <c r="DH20" s="648"/>
      <c r="DI20" s="648"/>
      <c r="DJ20" s="648"/>
      <c r="DK20" s="648"/>
      <c r="DL20" s="648"/>
      <c r="DM20" s="648"/>
      <c r="DN20" s="648"/>
      <c r="DO20" s="648"/>
      <c r="DP20" s="649"/>
      <c r="DQ20" s="656">
        <v>215352680</v>
      </c>
      <c r="DR20" s="648"/>
      <c r="DS20" s="648"/>
      <c r="DT20" s="648"/>
      <c r="DU20" s="648"/>
      <c r="DV20" s="648"/>
      <c r="DW20" s="648"/>
      <c r="DX20" s="648"/>
      <c r="DY20" s="648"/>
      <c r="DZ20" s="648"/>
      <c r="EA20" s="648"/>
      <c r="EB20" s="648"/>
      <c r="EC20" s="657"/>
    </row>
    <row r="21" spans="2:133" ht="11.25" customHeight="1" x14ac:dyDescent="0.2">
      <c r="B21" s="644" t="s">
        <v>271</v>
      </c>
      <c r="C21" s="645"/>
      <c r="D21" s="645"/>
      <c r="E21" s="645"/>
      <c r="F21" s="645"/>
      <c r="G21" s="645"/>
      <c r="H21" s="645"/>
      <c r="I21" s="645"/>
      <c r="J21" s="645"/>
      <c r="K21" s="645"/>
      <c r="L21" s="645"/>
      <c r="M21" s="645"/>
      <c r="N21" s="645"/>
      <c r="O21" s="645"/>
      <c r="P21" s="645"/>
      <c r="Q21" s="646"/>
      <c r="R21" s="647">
        <v>43523</v>
      </c>
      <c r="S21" s="648"/>
      <c r="T21" s="648"/>
      <c r="U21" s="648"/>
      <c r="V21" s="648"/>
      <c r="W21" s="648"/>
      <c r="X21" s="648"/>
      <c r="Y21" s="649"/>
      <c r="Z21" s="650">
        <v>0</v>
      </c>
      <c r="AA21" s="650"/>
      <c r="AB21" s="650"/>
      <c r="AC21" s="650"/>
      <c r="AD21" s="651">
        <v>43523</v>
      </c>
      <c r="AE21" s="651"/>
      <c r="AF21" s="651"/>
      <c r="AG21" s="651"/>
      <c r="AH21" s="651"/>
      <c r="AI21" s="651"/>
      <c r="AJ21" s="651"/>
      <c r="AK21" s="651"/>
      <c r="AL21" s="652">
        <v>0</v>
      </c>
      <c r="AM21" s="653"/>
      <c r="AN21" s="653"/>
      <c r="AO21" s="654"/>
      <c r="AP21" s="666" t="s">
        <v>272</v>
      </c>
      <c r="AQ21" s="667"/>
      <c r="AR21" s="667"/>
      <c r="AS21" s="667"/>
      <c r="AT21" s="667"/>
      <c r="AU21" s="667"/>
      <c r="AV21" s="667"/>
      <c r="AW21" s="667"/>
      <c r="AX21" s="667"/>
      <c r="AY21" s="667"/>
      <c r="AZ21" s="667"/>
      <c r="BA21" s="667"/>
      <c r="BB21" s="667"/>
      <c r="BC21" s="667"/>
      <c r="BD21" s="667"/>
      <c r="BE21" s="667"/>
      <c r="BF21" s="668"/>
      <c r="BG21" s="647">
        <v>13250</v>
      </c>
      <c r="BH21" s="648"/>
      <c r="BI21" s="648"/>
      <c r="BJ21" s="648"/>
      <c r="BK21" s="648"/>
      <c r="BL21" s="648"/>
      <c r="BM21" s="648"/>
      <c r="BN21" s="649"/>
      <c r="BO21" s="650">
        <v>0</v>
      </c>
      <c r="BP21" s="650"/>
      <c r="BQ21" s="650"/>
      <c r="BR21" s="650"/>
      <c r="BS21" s="656" t="s">
        <v>227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273</v>
      </c>
      <c r="C22" s="645"/>
      <c r="D22" s="645"/>
      <c r="E22" s="645"/>
      <c r="F22" s="645"/>
      <c r="G22" s="645"/>
      <c r="H22" s="645"/>
      <c r="I22" s="645"/>
      <c r="J22" s="645"/>
      <c r="K22" s="645"/>
      <c r="L22" s="645"/>
      <c r="M22" s="645"/>
      <c r="N22" s="645"/>
      <c r="O22" s="645"/>
      <c r="P22" s="645"/>
      <c r="Q22" s="646"/>
      <c r="R22" s="647">
        <v>33930885</v>
      </c>
      <c r="S22" s="648"/>
      <c r="T22" s="648"/>
      <c r="U22" s="648"/>
      <c r="V22" s="648"/>
      <c r="W22" s="648"/>
      <c r="X22" s="648"/>
      <c r="Y22" s="649"/>
      <c r="Z22" s="650">
        <v>7.9</v>
      </c>
      <c r="AA22" s="650"/>
      <c r="AB22" s="650"/>
      <c r="AC22" s="650"/>
      <c r="AD22" s="651">
        <v>32328623</v>
      </c>
      <c r="AE22" s="651"/>
      <c r="AF22" s="651"/>
      <c r="AG22" s="651"/>
      <c r="AH22" s="651"/>
      <c r="AI22" s="651"/>
      <c r="AJ22" s="651"/>
      <c r="AK22" s="651"/>
      <c r="AL22" s="652">
        <v>17.8</v>
      </c>
      <c r="AM22" s="653"/>
      <c r="AN22" s="653"/>
      <c r="AO22" s="654"/>
      <c r="AP22" s="666" t="s">
        <v>274</v>
      </c>
      <c r="AQ22" s="667"/>
      <c r="AR22" s="667"/>
      <c r="AS22" s="667"/>
      <c r="AT22" s="667"/>
      <c r="AU22" s="667"/>
      <c r="AV22" s="667"/>
      <c r="AW22" s="667"/>
      <c r="AX22" s="667"/>
      <c r="AY22" s="667"/>
      <c r="AZ22" s="667"/>
      <c r="BA22" s="667"/>
      <c r="BB22" s="667"/>
      <c r="BC22" s="667"/>
      <c r="BD22" s="667"/>
      <c r="BE22" s="667"/>
      <c r="BF22" s="668"/>
      <c r="BG22" s="647">
        <v>3971531</v>
      </c>
      <c r="BH22" s="648"/>
      <c r="BI22" s="648"/>
      <c r="BJ22" s="648"/>
      <c r="BK22" s="648"/>
      <c r="BL22" s="648"/>
      <c r="BM22" s="648"/>
      <c r="BN22" s="649"/>
      <c r="BO22" s="650">
        <v>3.1</v>
      </c>
      <c r="BP22" s="650"/>
      <c r="BQ22" s="650"/>
      <c r="BR22" s="650"/>
      <c r="BS22" s="656" t="s">
        <v>227</v>
      </c>
      <c r="BT22" s="648"/>
      <c r="BU22" s="648"/>
      <c r="BV22" s="648"/>
      <c r="BW22" s="648"/>
      <c r="BX22" s="648"/>
      <c r="BY22" s="648"/>
      <c r="BZ22" s="648"/>
      <c r="CA22" s="648"/>
      <c r="CB22" s="657"/>
      <c r="CD22" s="629" t="s">
        <v>275</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276</v>
      </c>
      <c r="C23" s="645"/>
      <c r="D23" s="645"/>
      <c r="E23" s="645"/>
      <c r="F23" s="645"/>
      <c r="G23" s="645"/>
      <c r="H23" s="645"/>
      <c r="I23" s="645"/>
      <c r="J23" s="645"/>
      <c r="K23" s="645"/>
      <c r="L23" s="645"/>
      <c r="M23" s="645"/>
      <c r="N23" s="645"/>
      <c r="O23" s="645"/>
      <c r="P23" s="645"/>
      <c r="Q23" s="646"/>
      <c r="R23" s="647">
        <v>32328623</v>
      </c>
      <c r="S23" s="648"/>
      <c r="T23" s="648"/>
      <c r="U23" s="648"/>
      <c r="V23" s="648"/>
      <c r="W23" s="648"/>
      <c r="X23" s="648"/>
      <c r="Y23" s="649"/>
      <c r="Z23" s="650">
        <v>7.5</v>
      </c>
      <c r="AA23" s="650"/>
      <c r="AB23" s="650"/>
      <c r="AC23" s="650"/>
      <c r="AD23" s="651">
        <v>32328623</v>
      </c>
      <c r="AE23" s="651"/>
      <c r="AF23" s="651"/>
      <c r="AG23" s="651"/>
      <c r="AH23" s="651"/>
      <c r="AI23" s="651"/>
      <c r="AJ23" s="651"/>
      <c r="AK23" s="651"/>
      <c r="AL23" s="652">
        <v>17.8</v>
      </c>
      <c r="AM23" s="653"/>
      <c r="AN23" s="653"/>
      <c r="AO23" s="654"/>
      <c r="AP23" s="666" t="s">
        <v>277</v>
      </c>
      <c r="AQ23" s="667"/>
      <c r="AR23" s="667"/>
      <c r="AS23" s="667"/>
      <c r="AT23" s="667"/>
      <c r="AU23" s="667"/>
      <c r="AV23" s="667"/>
      <c r="AW23" s="667"/>
      <c r="AX23" s="667"/>
      <c r="AY23" s="667"/>
      <c r="AZ23" s="667"/>
      <c r="BA23" s="667"/>
      <c r="BB23" s="667"/>
      <c r="BC23" s="667"/>
      <c r="BD23" s="667"/>
      <c r="BE23" s="667"/>
      <c r="BF23" s="668"/>
      <c r="BG23" s="647">
        <v>7911874</v>
      </c>
      <c r="BH23" s="648"/>
      <c r="BI23" s="648"/>
      <c r="BJ23" s="648"/>
      <c r="BK23" s="648"/>
      <c r="BL23" s="648"/>
      <c r="BM23" s="648"/>
      <c r="BN23" s="649"/>
      <c r="BO23" s="650">
        <v>6.1</v>
      </c>
      <c r="BP23" s="650"/>
      <c r="BQ23" s="650"/>
      <c r="BR23" s="650"/>
      <c r="BS23" s="656" t="s">
        <v>227</v>
      </c>
      <c r="BT23" s="648"/>
      <c r="BU23" s="648"/>
      <c r="BV23" s="648"/>
      <c r="BW23" s="648"/>
      <c r="BX23" s="648"/>
      <c r="BY23" s="648"/>
      <c r="BZ23" s="648"/>
      <c r="CA23" s="648"/>
      <c r="CB23" s="657"/>
      <c r="CD23" s="629" t="s">
        <v>215</v>
      </c>
      <c r="CE23" s="630"/>
      <c r="CF23" s="630"/>
      <c r="CG23" s="630"/>
      <c r="CH23" s="630"/>
      <c r="CI23" s="630"/>
      <c r="CJ23" s="630"/>
      <c r="CK23" s="630"/>
      <c r="CL23" s="630"/>
      <c r="CM23" s="630"/>
      <c r="CN23" s="630"/>
      <c r="CO23" s="630"/>
      <c r="CP23" s="630"/>
      <c r="CQ23" s="631"/>
      <c r="CR23" s="629" t="s">
        <v>278</v>
      </c>
      <c r="CS23" s="630"/>
      <c r="CT23" s="630"/>
      <c r="CU23" s="630"/>
      <c r="CV23" s="630"/>
      <c r="CW23" s="630"/>
      <c r="CX23" s="630"/>
      <c r="CY23" s="631"/>
      <c r="CZ23" s="629" t="s">
        <v>279</v>
      </c>
      <c r="DA23" s="630"/>
      <c r="DB23" s="630"/>
      <c r="DC23" s="631"/>
      <c r="DD23" s="629" t="s">
        <v>280</v>
      </c>
      <c r="DE23" s="630"/>
      <c r="DF23" s="630"/>
      <c r="DG23" s="630"/>
      <c r="DH23" s="630"/>
      <c r="DI23" s="630"/>
      <c r="DJ23" s="630"/>
      <c r="DK23" s="631"/>
      <c r="DL23" s="678" t="s">
        <v>281</v>
      </c>
      <c r="DM23" s="679"/>
      <c r="DN23" s="679"/>
      <c r="DO23" s="679"/>
      <c r="DP23" s="679"/>
      <c r="DQ23" s="679"/>
      <c r="DR23" s="679"/>
      <c r="DS23" s="679"/>
      <c r="DT23" s="679"/>
      <c r="DU23" s="679"/>
      <c r="DV23" s="680"/>
      <c r="DW23" s="629" t="s">
        <v>282</v>
      </c>
      <c r="DX23" s="630"/>
      <c r="DY23" s="630"/>
      <c r="DZ23" s="630"/>
      <c r="EA23" s="630"/>
      <c r="EB23" s="630"/>
      <c r="EC23" s="631"/>
    </row>
    <row r="24" spans="2:133" ht="11.25" customHeight="1" x14ac:dyDescent="0.2">
      <c r="B24" s="644" t="s">
        <v>283</v>
      </c>
      <c r="C24" s="645"/>
      <c r="D24" s="645"/>
      <c r="E24" s="645"/>
      <c r="F24" s="645"/>
      <c r="G24" s="645"/>
      <c r="H24" s="645"/>
      <c r="I24" s="645"/>
      <c r="J24" s="645"/>
      <c r="K24" s="645"/>
      <c r="L24" s="645"/>
      <c r="M24" s="645"/>
      <c r="N24" s="645"/>
      <c r="O24" s="645"/>
      <c r="P24" s="645"/>
      <c r="Q24" s="646"/>
      <c r="R24" s="647">
        <v>1602220</v>
      </c>
      <c r="S24" s="648"/>
      <c r="T24" s="648"/>
      <c r="U24" s="648"/>
      <c r="V24" s="648"/>
      <c r="W24" s="648"/>
      <c r="X24" s="648"/>
      <c r="Y24" s="649"/>
      <c r="Z24" s="650">
        <v>0.4</v>
      </c>
      <c r="AA24" s="650"/>
      <c r="AB24" s="650"/>
      <c r="AC24" s="650"/>
      <c r="AD24" s="651" t="s">
        <v>227</v>
      </c>
      <c r="AE24" s="651"/>
      <c r="AF24" s="651"/>
      <c r="AG24" s="651"/>
      <c r="AH24" s="651"/>
      <c r="AI24" s="651"/>
      <c r="AJ24" s="651"/>
      <c r="AK24" s="651"/>
      <c r="AL24" s="652" t="s">
        <v>227</v>
      </c>
      <c r="AM24" s="653"/>
      <c r="AN24" s="653"/>
      <c r="AO24" s="654"/>
      <c r="AP24" s="666" t="s">
        <v>284</v>
      </c>
      <c r="AQ24" s="667"/>
      <c r="AR24" s="667"/>
      <c r="AS24" s="667"/>
      <c r="AT24" s="667"/>
      <c r="AU24" s="667"/>
      <c r="AV24" s="667"/>
      <c r="AW24" s="667"/>
      <c r="AX24" s="667"/>
      <c r="AY24" s="667"/>
      <c r="AZ24" s="667"/>
      <c r="BA24" s="667"/>
      <c r="BB24" s="667"/>
      <c r="BC24" s="667"/>
      <c r="BD24" s="667"/>
      <c r="BE24" s="667"/>
      <c r="BF24" s="668"/>
      <c r="BG24" s="647" t="s">
        <v>233</v>
      </c>
      <c r="BH24" s="648"/>
      <c r="BI24" s="648"/>
      <c r="BJ24" s="648"/>
      <c r="BK24" s="648"/>
      <c r="BL24" s="648"/>
      <c r="BM24" s="648"/>
      <c r="BN24" s="649"/>
      <c r="BO24" s="650" t="s">
        <v>233</v>
      </c>
      <c r="BP24" s="650"/>
      <c r="BQ24" s="650"/>
      <c r="BR24" s="650"/>
      <c r="BS24" s="656" t="s">
        <v>227</v>
      </c>
      <c r="BT24" s="648"/>
      <c r="BU24" s="648"/>
      <c r="BV24" s="648"/>
      <c r="BW24" s="648"/>
      <c r="BX24" s="648"/>
      <c r="BY24" s="648"/>
      <c r="BZ24" s="648"/>
      <c r="CA24" s="648"/>
      <c r="CB24" s="657"/>
      <c r="CD24" s="658" t="s">
        <v>285</v>
      </c>
      <c r="CE24" s="659"/>
      <c r="CF24" s="659"/>
      <c r="CG24" s="659"/>
      <c r="CH24" s="659"/>
      <c r="CI24" s="659"/>
      <c r="CJ24" s="659"/>
      <c r="CK24" s="659"/>
      <c r="CL24" s="659"/>
      <c r="CM24" s="659"/>
      <c r="CN24" s="659"/>
      <c r="CO24" s="659"/>
      <c r="CP24" s="659"/>
      <c r="CQ24" s="660"/>
      <c r="CR24" s="636">
        <v>199229124</v>
      </c>
      <c r="CS24" s="637"/>
      <c r="CT24" s="637"/>
      <c r="CU24" s="637"/>
      <c r="CV24" s="637"/>
      <c r="CW24" s="637"/>
      <c r="CX24" s="637"/>
      <c r="CY24" s="638"/>
      <c r="CZ24" s="641">
        <v>48.1</v>
      </c>
      <c r="DA24" s="642"/>
      <c r="DB24" s="642"/>
      <c r="DC24" s="661"/>
      <c r="DD24" s="686">
        <v>129339849</v>
      </c>
      <c r="DE24" s="637"/>
      <c r="DF24" s="637"/>
      <c r="DG24" s="637"/>
      <c r="DH24" s="637"/>
      <c r="DI24" s="637"/>
      <c r="DJ24" s="637"/>
      <c r="DK24" s="638"/>
      <c r="DL24" s="686">
        <v>127565599</v>
      </c>
      <c r="DM24" s="637"/>
      <c r="DN24" s="637"/>
      <c r="DO24" s="637"/>
      <c r="DP24" s="637"/>
      <c r="DQ24" s="637"/>
      <c r="DR24" s="637"/>
      <c r="DS24" s="637"/>
      <c r="DT24" s="637"/>
      <c r="DU24" s="637"/>
      <c r="DV24" s="638"/>
      <c r="DW24" s="641">
        <v>63.8</v>
      </c>
      <c r="DX24" s="642"/>
      <c r="DY24" s="642"/>
      <c r="DZ24" s="642"/>
      <c r="EA24" s="642"/>
      <c r="EB24" s="642"/>
      <c r="EC24" s="643"/>
    </row>
    <row r="25" spans="2:133" ht="11.25" customHeight="1" x14ac:dyDescent="0.2">
      <c r="B25" s="644" t="s">
        <v>286</v>
      </c>
      <c r="C25" s="645"/>
      <c r="D25" s="645"/>
      <c r="E25" s="645"/>
      <c r="F25" s="645"/>
      <c r="G25" s="645"/>
      <c r="H25" s="645"/>
      <c r="I25" s="645"/>
      <c r="J25" s="645"/>
      <c r="K25" s="645"/>
      <c r="L25" s="645"/>
      <c r="M25" s="645"/>
      <c r="N25" s="645"/>
      <c r="O25" s="645"/>
      <c r="P25" s="645"/>
      <c r="Q25" s="646"/>
      <c r="R25" s="647">
        <v>42</v>
      </c>
      <c r="S25" s="648"/>
      <c r="T25" s="648"/>
      <c r="U25" s="648"/>
      <c r="V25" s="648"/>
      <c r="W25" s="648"/>
      <c r="X25" s="648"/>
      <c r="Y25" s="649"/>
      <c r="Z25" s="650">
        <v>0</v>
      </c>
      <c r="AA25" s="650"/>
      <c r="AB25" s="650"/>
      <c r="AC25" s="650"/>
      <c r="AD25" s="651" t="s">
        <v>227</v>
      </c>
      <c r="AE25" s="651"/>
      <c r="AF25" s="651"/>
      <c r="AG25" s="651"/>
      <c r="AH25" s="651"/>
      <c r="AI25" s="651"/>
      <c r="AJ25" s="651"/>
      <c r="AK25" s="651"/>
      <c r="AL25" s="652" t="s">
        <v>227</v>
      </c>
      <c r="AM25" s="653"/>
      <c r="AN25" s="653"/>
      <c r="AO25" s="654"/>
      <c r="AP25" s="666" t="s">
        <v>287</v>
      </c>
      <c r="AQ25" s="667"/>
      <c r="AR25" s="667"/>
      <c r="AS25" s="667"/>
      <c r="AT25" s="667"/>
      <c r="AU25" s="667"/>
      <c r="AV25" s="667"/>
      <c r="AW25" s="667"/>
      <c r="AX25" s="667"/>
      <c r="AY25" s="667"/>
      <c r="AZ25" s="667"/>
      <c r="BA25" s="667"/>
      <c r="BB25" s="667"/>
      <c r="BC25" s="667"/>
      <c r="BD25" s="667"/>
      <c r="BE25" s="667"/>
      <c r="BF25" s="668"/>
      <c r="BG25" s="647" t="s">
        <v>227</v>
      </c>
      <c r="BH25" s="648"/>
      <c r="BI25" s="648"/>
      <c r="BJ25" s="648"/>
      <c r="BK25" s="648"/>
      <c r="BL25" s="648"/>
      <c r="BM25" s="648"/>
      <c r="BN25" s="649"/>
      <c r="BO25" s="650" t="s">
        <v>227</v>
      </c>
      <c r="BP25" s="650"/>
      <c r="BQ25" s="650"/>
      <c r="BR25" s="650"/>
      <c r="BS25" s="656" t="s">
        <v>227</v>
      </c>
      <c r="BT25" s="648"/>
      <c r="BU25" s="648"/>
      <c r="BV25" s="648"/>
      <c r="BW25" s="648"/>
      <c r="BX25" s="648"/>
      <c r="BY25" s="648"/>
      <c r="BZ25" s="648"/>
      <c r="CA25" s="648"/>
      <c r="CB25" s="657"/>
      <c r="CD25" s="662" t="s">
        <v>288</v>
      </c>
      <c r="CE25" s="663"/>
      <c r="CF25" s="663"/>
      <c r="CG25" s="663"/>
      <c r="CH25" s="663"/>
      <c r="CI25" s="663"/>
      <c r="CJ25" s="663"/>
      <c r="CK25" s="663"/>
      <c r="CL25" s="663"/>
      <c r="CM25" s="663"/>
      <c r="CN25" s="663"/>
      <c r="CO25" s="663"/>
      <c r="CP25" s="663"/>
      <c r="CQ25" s="664"/>
      <c r="CR25" s="647">
        <v>79751811</v>
      </c>
      <c r="CS25" s="683"/>
      <c r="CT25" s="683"/>
      <c r="CU25" s="683"/>
      <c r="CV25" s="683"/>
      <c r="CW25" s="683"/>
      <c r="CX25" s="683"/>
      <c r="CY25" s="684"/>
      <c r="CZ25" s="652">
        <v>19.2</v>
      </c>
      <c r="DA25" s="681"/>
      <c r="DB25" s="681"/>
      <c r="DC25" s="685"/>
      <c r="DD25" s="656">
        <v>69033345</v>
      </c>
      <c r="DE25" s="683"/>
      <c r="DF25" s="683"/>
      <c r="DG25" s="683"/>
      <c r="DH25" s="683"/>
      <c r="DI25" s="683"/>
      <c r="DJ25" s="683"/>
      <c r="DK25" s="684"/>
      <c r="DL25" s="656">
        <v>68035213</v>
      </c>
      <c r="DM25" s="683"/>
      <c r="DN25" s="683"/>
      <c r="DO25" s="683"/>
      <c r="DP25" s="683"/>
      <c r="DQ25" s="683"/>
      <c r="DR25" s="683"/>
      <c r="DS25" s="683"/>
      <c r="DT25" s="683"/>
      <c r="DU25" s="683"/>
      <c r="DV25" s="684"/>
      <c r="DW25" s="652">
        <v>34</v>
      </c>
      <c r="DX25" s="681"/>
      <c r="DY25" s="681"/>
      <c r="DZ25" s="681"/>
      <c r="EA25" s="681"/>
      <c r="EB25" s="681"/>
      <c r="EC25" s="682"/>
    </row>
    <row r="26" spans="2:133" ht="11.25" customHeight="1" x14ac:dyDescent="0.2">
      <c r="B26" s="644" t="s">
        <v>289</v>
      </c>
      <c r="C26" s="645"/>
      <c r="D26" s="645"/>
      <c r="E26" s="645"/>
      <c r="F26" s="645"/>
      <c r="G26" s="645"/>
      <c r="H26" s="645"/>
      <c r="I26" s="645"/>
      <c r="J26" s="645"/>
      <c r="K26" s="645"/>
      <c r="L26" s="645"/>
      <c r="M26" s="645"/>
      <c r="N26" s="645"/>
      <c r="O26" s="645"/>
      <c r="P26" s="645"/>
      <c r="Q26" s="646"/>
      <c r="R26" s="647">
        <v>190740265</v>
      </c>
      <c r="S26" s="648"/>
      <c r="T26" s="648"/>
      <c r="U26" s="648"/>
      <c r="V26" s="648"/>
      <c r="W26" s="648"/>
      <c r="X26" s="648"/>
      <c r="Y26" s="649"/>
      <c r="Z26" s="650">
        <v>44.2</v>
      </c>
      <c r="AA26" s="650"/>
      <c r="AB26" s="650"/>
      <c r="AC26" s="650"/>
      <c r="AD26" s="651">
        <v>181226129</v>
      </c>
      <c r="AE26" s="651"/>
      <c r="AF26" s="651"/>
      <c r="AG26" s="651"/>
      <c r="AH26" s="651"/>
      <c r="AI26" s="651"/>
      <c r="AJ26" s="651"/>
      <c r="AK26" s="651"/>
      <c r="AL26" s="652">
        <v>99.6</v>
      </c>
      <c r="AM26" s="653"/>
      <c r="AN26" s="653"/>
      <c r="AO26" s="654"/>
      <c r="AP26" s="666" t="s">
        <v>290</v>
      </c>
      <c r="AQ26" s="696"/>
      <c r="AR26" s="696"/>
      <c r="AS26" s="696"/>
      <c r="AT26" s="696"/>
      <c r="AU26" s="696"/>
      <c r="AV26" s="696"/>
      <c r="AW26" s="696"/>
      <c r="AX26" s="696"/>
      <c r="AY26" s="696"/>
      <c r="AZ26" s="696"/>
      <c r="BA26" s="696"/>
      <c r="BB26" s="696"/>
      <c r="BC26" s="696"/>
      <c r="BD26" s="696"/>
      <c r="BE26" s="696"/>
      <c r="BF26" s="668"/>
      <c r="BG26" s="647" t="s">
        <v>227</v>
      </c>
      <c r="BH26" s="648"/>
      <c r="BI26" s="648"/>
      <c r="BJ26" s="648"/>
      <c r="BK26" s="648"/>
      <c r="BL26" s="648"/>
      <c r="BM26" s="648"/>
      <c r="BN26" s="649"/>
      <c r="BO26" s="650" t="s">
        <v>227</v>
      </c>
      <c r="BP26" s="650"/>
      <c r="BQ26" s="650"/>
      <c r="BR26" s="650"/>
      <c r="BS26" s="656" t="s">
        <v>227</v>
      </c>
      <c r="BT26" s="648"/>
      <c r="BU26" s="648"/>
      <c r="BV26" s="648"/>
      <c r="BW26" s="648"/>
      <c r="BX26" s="648"/>
      <c r="BY26" s="648"/>
      <c r="BZ26" s="648"/>
      <c r="CA26" s="648"/>
      <c r="CB26" s="657"/>
      <c r="CD26" s="662" t="s">
        <v>291</v>
      </c>
      <c r="CE26" s="663"/>
      <c r="CF26" s="663"/>
      <c r="CG26" s="663"/>
      <c r="CH26" s="663"/>
      <c r="CI26" s="663"/>
      <c r="CJ26" s="663"/>
      <c r="CK26" s="663"/>
      <c r="CL26" s="663"/>
      <c r="CM26" s="663"/>
      <c r="CN26" s="663"/>
      <c r="CO26" s="663"/>
      <c r="CP26" s="663"/>
      <c r="CQ26" s="664"/>
      <c r="CR26" s="647">
        <v>55859500</v>
      </c>
      <c r="CS26" s="648"/>
      <c r="CT26" s="648"/>
      <c r="CU26" s="648"/>
      <c r="CV26" s="648"/>
      <c r="CW26" s="648"/>
      <c r="CX26" s="648"/>
      <c r="CY26" s="649"/>
      <c r="CZ26" s="652">
        <v>13.5</v>
      </c>
      <c r="DA26" s="681"/>
      <c r="DB26" s="681"/>
      <c r="DC26" s="685"/>
      <c r="DD26" s="656">
        <v>46142518</v>
      </c>
      <c r="DE26" s="648"/>
      <c r="DF26" s="648"/>
      <c r="DG26" s="648"/>
      <c r="DH26" s="648"/>
      <c r="DI26" s="648"/>
      <c r="DJ26" s="648"/>
      <c r="DK26" s="649"/>
      <c r="DL26" s="656" t="s">
        <v>227</v>
      </c>
      <c r="DM26" s="648"/>
      <c r="DN26" s="648"/>
      <c r="DO26" s="648"/>
      <c r="DP26" s="648"/>
      <c r="DQ26" s="648"/>
      <c r="DR26" s="648"/>
      <c r="DS26" s="648"/>
      <c r="DT26" s="648"/>
      <c r="DU26" s="648"/>
      <c r="DV26" s="649"/>
      <c r="DW26" s="652" t="s">
        <v>227</v>
      </c>
      <c r="DX26" s="681"/>
      <c r="DY26" s="681"/>
      <c r="DZ26" s="681"/>
      <c r="EA26" s="681"/>
      <c r="EB26" s="681"/>
      <c r="EC26" s="682"/>
    </row>
    <row r="27" spans="2:133" ht="11.25" customHeight="1" x14ac:dyDescent="0.2">
      <c r="B27" s="644" t="s">
        <v>292</v>
      </c>
      <c r="C27" s="645"/>
      <c r="D27" s="645"/>
      <c r="E27" s="645"/>
      <c r="F27" s="645"/>
      <c r="G27" s="645"/>
      <c r="H27" s="645"/>
      <c r="I27" s="645"/>
      <c r="J27" s="645"/>
      <c r="K27" s="645"/>
      <c r="L27" s="645"/>
      <c r="M27" s="645"/>
      <c r="N27" s="645"/>
      <c r="O27" s="645"/>
      <c r="P27" s="645"/>
      <c r="Q27" s="646"/>
      <c r="R27" s="647">
        <v>238753</v>
      </c>
      <c r="S27" s="648"/>
      <c r="T27" s="648"/>
      <c r="U27" s="648"/>
      <c r="V27" s="648"/>
      <c r="W27" s="648"/>
      <c r="X27" s="648"/>
      <c r="Y27" s="649"/>
      <c r="Z27" s="650">
        <v>0.1</v>
      </c>
      <c r="AA27" s="650"/>
      <c r="AB27" s="650"/>
      <c r="AC27" s="650"/>
      <c r="AD27" s="651">
        <v>238753</v>
      </c>
      <c r="AE27" s="651"/>
      <c r="AF27" s="651"/>
      <c r="AG27" s="651"/>
      <c r="AH27" s="651"/>
      <c r="AI27" s="651"/>
      <c r="AJ27" s="651"/>
      <c r="AK27" s="651"/>
      <c r="AL27" s="652">
        <v>0.1</v>
      </c>
      <c r="AM27" s="653"/>
      <c r="AN27" s="653"/>
      <c r="AO27" s="654"/>
      <c r="AP27" s="644" t="s">
        <v>293</v>
      </c>
      <c r="AQ27" s="645"/>
      <c r="AR27" s="645"/>
      <c r="AS27" s="645"/>
      <c r="AT27" s="645"/>
      <c r="AU27" s="645"/>
      <c r="AV27" s="645"/>
      <c r="AW27" s="645"/>
      <c r="AX27" s="645"/>
      <c r="AY27" s="645"/>
      <c r="AZ27" s="645"/>
      <c r="BA27" s="645"/>
      <c r="BB27" s="645"/>
      <c r="BC27" s="645"/>
      <c r="BD27" s="645"/>
      <c r="BE27" s="645"/>
      <c r="BF27" s="646"/>
      <c r="BG27" s="647">
        <v>128978996</v>
      </c>
      <c r="BH27" s="648"/>
      <c r="BI27" s="648"/>
      <c r="BJ27" s="648"/>
      <c r="BK27" s="648"/>
      <c r="BL27" s="648"/>
      <c r="BM27" s="648"/>
      <c r="BN27" s="649"/>
      <c r="BO27" s="650">
        <v>100</v>
      </c>
      <c r="BP27" s="650"/>
      <c r="BQ27" s="650"/>
      <c r="BR27" s="650"/>
      <c r="BS27" s="656">
        <v>1533488</v>
      </c>
      <c r="BT27" s="648"/>
      <c r="BU27" s="648"/>
      <c r="BV27" s="648"/>
      <c r="BW27" s="648"/>
      <c r="BX27" s="648"/>
      <c r="BY27" s="648"/>
      <c r="BZ27" s="648"/>
      <c r="CA27" s="648"/>
      <c r="CB27" s="657"/>
      <c r="CD27" s="662" t="s">
        <v>294</v>
      </c>
      <c r="CE27" s="663"/>
      <c r="CF27" s="663"/>
      <c r="CG27" s="663"/>
      <c r="CH27" s="663"/>
      <c r="CI27" s="663"/>
      <c r="CJ27" s="663"/>
      <c r="CK27" s="663"/>
      <c r="CL27" s="663"/>
      <c r="CM27" s="663"/>
      <c r="CN27" s="663"/>
      <c r="CO27" s="663"/>
      <c r="CP27" s="663"/>
      <c r="CQ27" s="664"/>
      <c r="CR27" s="647">
        <v>85821235</v>
      </c>
      <c r="CS27" s="683"/>
      <c r="CT27" s="683"/>
      <c r="CU27" s="683"/>
      <c r="CV27" s="683"/>
      <c r="CW27" s="683"/>
      <c r="CX27" s="683"/>
      <c r="CY27" s="684"/>
      <c r="CZ27" s="652">
        <v>20.7</v>
      </c>
      <c r="DA27" s="681"/>
      <c r="DB27" s="681"/>
      <c r="DC27" s="685"/>
      <c r="DD27" s="656">
        <v>27546745</v>
      </c>
      <c r="DE27" s="683"/>
      <c r="DF27" s="683"/>
      <c r="DG27" s="683"/>
      <c r="DH27" s="683"/>
      <c r="DI27" s="683"/>
      <c r="DJ27" s="683"/>
      <c r="DK27" s="684"/>
      <c r="DL27" s="656">
        <v>27070627</v>
      </c>
      <c r="DM27" s="683"/>
      <c r="DN27" s="683"/>
      <c r="DO27" s="683"/>
      <c r="DP27" s="683"/>
      <c r="DQ27" s="683"/>
      <c r="DR27" s="683"/>
      <c r="DS27" s="683"/>
      <c r="DT27" s="683"/>
      <c r="DU27" s="683"/>
      <c r="DV27" s="684"/>
      <c r="DW27" s="652">
        <v>13.5</v>
      </c>
      <c r="DX27" s="681"/>
      <c r="DY27" s="681"/>
      <c r="DZ27" s="681"/>
      <c r="EA27" s="681"/>
      <c r="EB27" s="681"/>
      <c r="EC27" s="682"/>
    </row>
    <row r="28" spans="2:133" ht="11.25" customHeight="1" x14ac:dyDescent="0.2">
      <c r="B28" s="644" t="s">
        <v>295</v>
      </c>
      <c r="C28" s="645"/>
      <c r="D28" s="645"/>
      <c r="E28" s="645"/>
      <c r="F28" s="645"/>
      <c r="G28" s="645"/>
      <c r="H28" s="645"/>
      <c r="I28" s="645"/>
      <c r="J28" s="645"/>
      <c r="K28" s="645"/>
      <c r="L28" s="645"/>
      <c r="M28" s="645"/>
      <c r="N28" s="645"/>
      <c r="O28" s="645"/>
      <c r="P28" s="645"/>
      <c r="Q28" s="646"/>
      <c r="R28" s="647">
        <v>1598204</v>
      </c>
      <c r="S28" s="648"/>
      <c r="T28" s="648"/>
      <c r="U28" s="648"/>
      <c r="V28" s="648"/>
      <c r="W28" s="648"/>
      <c r="X28" s="648"/>
      <c r="Y28" s="649"/>
      <c r="Z28" s="650">
        <v>0.4</v>
      </c>
      <c r="AA28" s="650"/>
      <c r="AB28" s="650"/>
      <c r="AC28" s="650"/>
      <c r="AD28" s="651" t="s">
        <v>227</v>
      </c>
      <c r="AE28" s="651"/>
      <c r="AF28" s="651"/>
      <c r="AG28" s="651"/>
      <c r="AH28" s="651"/>
      <c r="AI28" s="651"/>
      <c r="AJ28" s="651"/>
      <c r="AK28" s="651"/>
      <c r="AL28" s="652" t="s">
        <v>227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296</v>
      </c>
      <c r="CE28" s="663"/>
      <c r="CF28" s="663"/>
      <c r="CG28" s="663"/>
      <c r="CH28" s="663"/>
      <c r="CI28" s="663"/>
      <c r="CJ28" s="663"/>
      <c r="CK28" s="663"/>
      <c r="CL28" s="663"/>
      <c r="CM28" s="663"/>
      <c r="CN28" s="663"/>
      <c r="CO28" s="663"/>
      <c r="CP28" s="663"/>
      <c r="CQ28" s="664"/>
      <c r="CR28" s="647">
        <v>33656078</v>
      </c>
      <c r="CS28" s="648"/>
      <c r="CT28" s="648"/>
      <c r="CU28" s="648"/>
      <c r="CV28" s="648"/>
      <c r="CW28" s="648"/>
      <c r="CX28" s="648"/>
      <c r="CY28" s="649"/>
      <c r="CZ28" s="652">
        <v>8.1</v>
      </c>
      <c r="DA28" s="681"/>
      <c r="DB28" s="681"/>
      <c r="DC28" s="685"/>
      <c r="DD28" s="656">
        <v>32759759</v>
      </c>
      <c r="DE28" s="648"/>
      <c r="DF28" s="648"/>
      <c r="DG28" s="648"/>
      <c r="DH28" s="648"/>
      <c r="DI28" s="648"/>
      <c r="DJ28" s="648"/>
      <c r="DK28" s="649"/>
      <c r="DL28" s="656">
        <v>32459759</v>
      </c>
      <c r="DM28" s="648"/>
      <c r="DN28" s="648"/>
      <c r="DO28" s="648"/>
      <c r="DP28" s="648"/>
      <c r="DQ28" s="648"/>
      <c r="DR28" s="648"/>
      <c r="DS28" s="648"/>
      <c r="DT28" s="648"/>
      <c r="DU28" s="648"/>
      <c r="DV28" s="649"/>
      <c r="DW28" s="652">
        <v>16.2</v>
      </c>
      <c r="DX28" s="681"/>
      <c r="DY28" s="681"/>
      <c r="DZ28" s="681"/>
      <c r="EA28" s="681"/>
      <c r="EB28" s="681"/>
      <c r="EC28" s="682"/>
    </row>
    <row r="29" spans="2:133" ht="11.25" customHeight="1" x14ac:dyDescent="0.2">
      <c r="B29" s="644" t="s">
        <v>297</v>
      </c>
      <c r="C29" s="645"/>
      <c r="D29" s="645"/>
      <c r="E29" s="645"/>
      <c r="F29" s="645"/>
      <c r="G29" s="645"/>
      <c r="H29" s="645"/>
      <c r="I29" s="645"/>
      <c r="J29" s="645"/>
      <c r="K29" s="645"/>
      <c r="L29" s="645"/>
      <c r="M29" s="645"/>
      <c r="N29" s="645"/>
      <c r="O29" s="645"/>
      <c r="P29" s="645"/>
      <c r="Q29" s="646"/>
      <c r="R29" s="647">
        <v>2749583</v>
      </c>
      <c r="S29" s="648"/>
      <c r="T29" s="648"/>
      <c r="U29" s="648"/>
      <c r="V29" s="648"/>
      <c r="W29" s="648"/>
      <c r="X29" s="648"/>
      <c r="Y29" s="649"/>
      <c r="Z29" s="650">
        <v>0.6</v>
      </c>
      <c r="AA29" s="650"/>
      <c r="AB29" s="650"/>
      <c r="AC29" s="650"/>
      <c r="AD29" s="651">
        <v>381872</v>
      </c>
      <c r="AE29" s="651"/>
      <c r="AF29" s="651"/>
      <c r="AG29" s="651"/>
      <c r="AH29" s="651"/>
      <c r="AI29" s="651"/>
      <c r="AJ29" s="651"/>
      <c r="AK29" s="651"/>
      <c r="AL29" s="652">
        <v>0.2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298</v>
      </c>
      <c r="CE29" s="688"/>
      <c r="CF29" s="662" t="s">
        <v>299</v>
      </c>
      <c r="CG29" s="663"/>
      <c r="CH29" s="663"/>
      <c r="CI29" s="663"/>
      <c r="CJ29" s="663"/>
      <c r="CK29" s="663"/>
      <c r="CL29" s="663"/>
      <c r="CM29" s="663"/>
      <c r="CN29" s="663"/>
      <c r="CO29" s="663"/>
      <c r="CP29" s="663"/>
      <c r="CQ29" s="664"/>
      <c r="CR29" s="647">
        <v>33655483</v>
      </c>
      <c r="CS29" s="683"/>
      <c r="CT29" s="683"/>
      <c r="CU29" s="683"/>
      <c r="CV29" s="683"/>
      <c r="CW29" s="683"/>
      <c r="CX29" s="683"/>
      <c r="CY29" s="684"/>
      <c r="CZ29" s="652">
        <v>8.1</v>
      </c>
      <c r="DA29" s="681"/>
      <c r="DB29" s="681"/>
      <c r="DC29" s="685"/>
      <c r="DD29" s="656">
        <v>32759164</v>
      </c>
      <c r="DE29" s="683"/>
      <c r="DF29" s="683"/>
      <c r="DG29" s="683"/>
      <c r="DH29" s="683"/>
      <c r="DI29" s="683"/>
      <c r="DJ29" s="683"/>
      <c r="DK29" s="684"/>
      <c r="DL29" s="656">
        <v>32459164</v>
      </c>
      <c r="DM29" s="683"/>
      <c r="DN29" s="683"/>
      <c r="DO29" s="683"/>
      <c r="DP29" s="683"/>
      <c r="DQ29" s="683"/>
      <c r="DR29" s="683"/>
      <c r="DS29" s="683"/>
      <c r="DT29" s="683"/>
      <c r="DU29" s="683"/>
      <c r="DV29" s="684"/>
      <c r="DW29" s="652">
        <v>16.2</v>
      </c>
      <c r="DX29" s="681"/>
      <c r="DY29" s="681"/>
      <c r="DZ29" s="681"/>
      <c r="EA29" s="681"/>
      <c r="EB29" s="681"/>
      <c r="EC29" s="682"/>
    </row>
    <row r="30" spans="2:133" ht="11.25" customHeight="1" x14ac:dyDescent="0.2">
      <c r="B30" s="644" t="s">
        <v>300</v>
      </c>
      <c r="C30" s="645"/>
      <c r="D30" s="645"/>
      <c r="E30" s="645"/>
      <c r="F30" s="645"/>
      <c r="G30" s="645"/>
      <c r="H30" s="645"/>
      <c r="I30" s="645"/>
      <c r="J30" s="645"/>
      <c r="K30" s="645"/>
      <c r="L30" s="645"/>
      <c r="M30" s="645"/>
      <c r="N30" s="645"/>
      <c r="O30" s="645"/>
      <c r="P30" s="645"/>
      <c r="Q30" s="646"/>
      <c r="R30" s="647">
        <v>2659160</v>
      </c>
      <c r="S30" s="648"/>
      <c r="T30" s="648"/>
      <c r="U30" s="648"/>
      <c r="V30" s="648"/>
      <c r="W30" s="648"/>
      <c r="X30" s="648"/>
      <c r="Y30" s="649"/>
      <c r="Z30" s="650">
        <v>0.6</v>
      </c>
      <c r="AA30" s="650"/>
      <c r="AB30" s="650"/>
      <c r="AC30" s="650"/>
      <c r="AD30" s="651">
        <v>105</v>
      </c>
      <c r="AE30" s="651"/>
      <c r="AF30" s="651"/>
      <c r="AG30" s="651"/>
      <c r="AH30" s="651"/>
      <c r="AI30" s="651"/>
      <c r="AJ30" s="651"/>
      <c r="AK30" s="651"/>
      <c r="AL30" s="652">
        <v>0</v>
      </c>
      <c r="AM30" s="653"/>
      <c r="AN30" s="653"/>
      <c r="AO30" s="654"/>
      <c r="AP30" s="626" t="s">
        <v>215</v>
      </c>
      <c r="AQ30" s="627"/>
      <c r="AR30" s="627"/>
      <c r="AS30" s="627"/>
      <c r="AT30" s="627"/>
      <c r="AU30" s="627"/>
      <c r="AV30" s="627"/>
      <c r="AW30" s="627"/>
      <c r="AX30" s="627"/>
      <c r="AY30" s="627"/>
      <c r="AZ30" s="627"/>
      <c r="BA30" s="627"/>
      <c r="BB30" s="627"/>
      <c r="BC30" s="627"/>
      <c r="BD30" s="627"/>
      <c r="BE30" s="627"/>
      <c r="BF30" s="628"/>
      <c r="BG30" s="626" t="s">
        <v>301</v>
      </c>
      <c r="BH30" s="700"/>
      <c r="BI30" s="700"/>
      <c r="BJ30" s="700"/>
      <c r="BK30" s="700"/>
      <c r="BL30" s="700"/>
      <c r="BM30" s="700"/>
      <c r="BN30" s="700"/>
      <c r="BO30" s="700"/>
      <c r="BP30" s="700"/>
      <c r="BQ30" s="701"/>
      <c r="BR30" s="626" t="s">
        <v>302</v>
      </c>
      <c r="BS30" s="700"/>
      <c r="BT30" s="700"/>
      <c r="BU30" s="700"/>
      <c r="BV30" s="700"/>
      <c r="BW30" s="700"/>
      <c r="BX30" s="700"/>
      <c r="BY30" s="700"/>
      <c r="BZ30" s="700"/>
      <c r="CA30" s="700"/>
      <c r="CB30" s="701"/>
      <c r="CD30" s="689"/>
      <c r="CE30" s="690"/>
      <c r="CF30" s="662" t="s">
        <v>303</v>
      </c>
      <c r="CG30" s="663"/>
      <c r="CH30" s="663"/>
      <c r="CI30" s="663"/>
      <c r="CJ30" s="663"/>
      <c r="CK30" s="663"/>
      <c r="CL30" s="663"/>
      <c r="CM30" s="663"/>
      <c r="CN30" s="663"/>
      <c r="CO30" s="663"/>
      <c r="CP30" s="663"/>
      <c r="CQ30" s="664"/>
      <c r="CR30" s="647">
        <v>31487241</v>
      </c>
      <c r="CS30" s="648"/>
      <c r="CT30" s="648"/>
      <c r="CU30" s="648"/>
      <c r="CV30" s="648"/>
      <c r="CW30" s="648"/>
      <c r="CX30" s="648"/>
      <c r="CY30" s="649"/>
      <c r="CZ30" s="652">
        <v>7.6</v>
      </c>
      <c r="DA30" s="681"/>
      <c r="DB30" s="681"/>
      <c r="DC30" s="685"/>
      <c r="DD30" s="656">
        <v>30700781</v>
      </c>
      <c r="DE30" s="648"/>
      <c r="DF30" s="648"/>
      <c r="DG30" s="648"/>
      <c r="DH30" s="648"/>
      <c r="DI30" s="648"/>
      <c r="DJ30" s="648"/>
      <c r="DK30" s="649"/>
      <c r="DL30" s="656">
        <v>30400781</v>
      </c>
      <c r="DM30" s="648"/>
      <c r="DN30" s="648"/>
      <c r="DO30" s="648"/>
      <c r="DP30" s="648"/>
      <c r="DQ30" s="648"/>
      <c r="DR30" s="648"/>
      <c r="DS30" s="648"/>
      <c r="DT30" s="648"/>
      <c r="DU30" s="648"/>
      <c r="DV30" s="649"/>
      <c r="DW30" s="652">
        <v>15.2</v>
      </c>
      <c r="DX30" s="681"/>
      <c r="DY30" s="681"/>
      <c r="DZ30" s="681"/>
      <c r="EA30" s="681"/>
      <c r="EB30" s="681"/>
      <c r="EC30" s="682"/>
    </row>
    <row r="31" spans="2:133" ht="11.25" customHeight="1" x14ac:dyDescent="0.2">
      <c r="B31" s="644" t="s">
        <v>304</v>
      </c>
      <c r="C31" s="645"/>
      <c r="D31" s="645"/>
      <c r="E31" s="645"/>
      <c r="F31" s="645"/>
      <c r="G31" s="645"/>
      <c r="H31" s="645"/>
      <c r="I31" s="645"/>
      <c r="J31" s="645"/>
      <c r="K31" s="645"/>
      <c r="L31" s="645"/>
      <c r="M31" s="645"/>
      <c r="N31" s="645"/>
      <c r="O31" s="645"/>
      <c r="P31" s="645"/>
      <c r="Q31" s="646"/>
      <c r="R31" s="647">
        <v>148415034</v>
      </c>
      <c r="S31" s="648"/>
      <c r="T31" s="648"/>
      <c r="U31" s="648"/>
      <c r="V31" s="648"/>
      <c r="W31" s="648"/>
      <c r="X31" s="648"/>
      <c r="Y31" s="649"/>
      <c r="Z31" s="650">
        <v>34.4</v>
      </c>
      <c r="AA31" s="650"/>
      <c r="AB31" s="650"/>
      <c r="AC31" s="650"/>
      <c r="AD31" s="651" t="s">
        <v>227</v>
      </c>
      <c r="AE31" s="651"/>
      <c r="AF31" s="651"/>
      <c r="AG31" s="651"/>
      <c r="AH31" s="651"/>
      <c r="AI31" s="651"/>
      <c r="AJ31" s="651"/>
      <c r="AK31" s="651"/>
      <c r="AL31" s="652" t="s">
        <v>233</v>
      </c>
      <c r="AM31" s="653"/>
      <c r="AN31" s="653"/>
      <c r="AO31" s="654"/>
      <c r="AP31" s="704" t="s">
        <v>305</v>
      </c>
      <c r="AQ31" s="705"/>
      <c r="AR31" s="705"/>
      <c r="AS31" s="705"/>
      <c r="AT31" s="710" t="s">
        <v>306</v>
      </c>
      <c r="AU31" s="231"/>
      <c r="AV31" s="231"/>
      <c r="AW31" s="231"/>
      <c r="AX31" s="633" t="s">
        <v>182</v>
      </c>
      <c r="AY31" s="634"/>
      <c r="AZ31" s="634"/>
      <c r="BA31" s="634"/>
      <c r="BB31" s="634"/>
      <c r="BC31" s="634"/>
      <c r="BD31" s="634"/>
      <c r="BE31" s="634"/>
      <c r="BF31" s="635"/>
      <c r="BG31" s="715">
        <v>98.4</v>
      </c>
      <c r="BH31" s="702"/>
      <c r="BI31" s="702"/>
      <c r="BJ31" s="702"/>
      <c r="BK31" s="702"/>
      <c r="BL31" s="702"/>
      <c r="BM31" s="642">
        <v>96.9</v>
      </c>
      <c r="BN31" s="702"/>
      <c r="BO31" s="702"/>
      <c r="BP31" s="702"/>
      <c r="BQ31" s="703"/>
      <c r="BR31" s="715">
        <v>99.3</v>
      </c>
      <c r="BS31" s="702"/>
      <c r="BT31" s="702"/>
      <c r="BU31" s="702"/>
      <c r="BV31" s="702"/>
      <c r="BW31" s="702"/>
      <c r="BX31" s="642">
        <v>97.7</v>
      </c>
      <c r="BY31" s="702"/>
      <c r="BZ31" s="702"/>
      <c r="CA31" s="702"/>
      <c r="CB31" s="703"/>
      <c r="CD31" s="689"/>
      <c r="CE31" s="690"/>
      <c r="CF31" s="662" t="s">
        <v>307</v>
      </c>
      <c r="CG31" s="663"/>
      <c r="CH31" s="663"/>
      <c r="CI31" s="663"/>
      <c r="CJ31" s="663"/>
      <c r="CK31" s="663"/>
      <c r="CL31" s="663"/>
      <c r="CM31" s="663"/>
      <c r="CN31" s="663"/>
      <c r="CO31" s="663"/>
      <c r="CP31" s="663"/>
      <c r="CQ31" s="664"/>
      <c r="CR31" s="647">
        <v>2168242</v>
      </c>
      <c r="CS31" s="683"/>
      <c r="CT31" s="683"/>
      <c r="CU31" s="683"/>
      <c r="CV31" s="683"/>
      <c r="CW31" s="683"/>
      <c r="CX31" s="683"/>
      <c r="CY31" s="684"/>
      <c r="CZ31" s="652">
        <v>0.5</v>
      </c>
      <c r="DA31" s="681"/>
      <c r="DB31" s="681"/>
      <c r="DC31" s="685"/>
      <c r="DD31" s="656">
        <v>2058383</v>
      </c>
      <c r="DE31" s="683"/>
      <c r="DF31" s="683"/>
      <c r="DG31" s="683"/>
      <c r="DH31" s="683"/>
      <c r="DI31" s="683"/>
      <c r="DJ31" s="683"/>
      <c r="DK31" s="684"/>
      <c r="DL31" s="656">
        <v>2058383</v>
      </c>
      <c r="DM31" s="683"/>
      <c r="DN31" s="683"/>
      <c r="DO31" s="683"/>
      <c r="DP31" s="683"/>
      <c r="DQ31" s="683"/>
      <c r="DR31" s="683"/>
      <c r="DS31" s="683"/>
      <c r="DT31" s="683"/>
      <c r="DU31" s="683"/>
      <c r="DV31" s="684"/>
      <c r="DW31" s="652">
        <v>1</v>
      </c>
      <c r="DX31" s="681"/>
      <c r="DY31" s="681"/>
      <c r="DZ31" s="681"/>
      <c r="EA31" s="681"/>
      <c r="EB31" s="681"/>
      <c r="EC31" s="682"/>
    </row>
    <row r="32" spans="2:133" ht="11.25" customHeight="1" x14ac:dyDescent="0.2">
      <c r="B32" s="693" t="s">
        <v>308</v>
      </c>
      <c r="C32" s="694"/>
      <c r="D32" s="694"/>
      <c r="E32" s="694"/>
      <c r="F32" s="694"/>
      <c r="G32" s="694"/>
      <c r="H32" s="694"/>
      <c r="I32" s="694"/>
      <c r="J32" s="694"/>
      <c r="K32" s="694"/>
      <c r="L32" s="694"/>
      <c r="M32" s="694"/>
      <c r="N32" s="694"/>
      <c r="O32" s="694"/>
      <c r="P32" s="694"/>
      <c r="Q32" s="695"/>
      <c r="R32" s="647">
        <v>62866</v>
      </c>
      <c r="S32" s="648"/>
      <c r="T32" s="648"/>
      <c r="U32" s="648"/>
      <c r="V32" s="648"/>
      <c r="W32" s="648"/>
      <c r="X32" s="648"/>
      <c r="Y32" s="649"/>
      <c r="Z32" s="650">
        <v>0</v>
      </c>
      <c r="AA32" s="650"/>
      <c r="AB32" s="650"/>
      <c r="AC32" s="650"/>
      <c r="AD32" s="651">
        <v>62866</v>
      </c>
      <c r="AE32" s="651"/>
      <c r="AF32" s="651"/>
      <c r="AG32" s="651"/>
      <c r="AH32" s="651"/>
      <c r="AI32" s="651"/>
      <c r="AJ32" s="651"/>
      <c r="AK32" s="651"/>
      <c r="AL32" s="652">
        <v>0</v>
      </c>
      <c r="AM32" s="653"/>
      <c r="AN32" s="653"/>
      <c r="AO32" s="654"/>
      <c r="AP32" s="706"/>
      <c r="AQ32" s="707"/>
      <c r="AR32" s="707"/>
      <c r="AS32" s="707"/>
      <c r="AT32" s="711"/>
      <c r="AU32" s="230" t="s">
        <v>309</v>
      </c>
      <c r="AV32" s="230"/>
      <c r="AW32" s="230"/>
      <c r="AX32" s="644" t="s">
        <v>310</v>
      </c>
      <c r="AY32" s="645"/>
      <c r="AZ32" s="645"/>
      <c r="BA32" s="645"/>
      <c r="BB32" s="645"/>
      <c r="BC32" s="645"/>
      <c r="BD32" s="645"/>
      <c r="BE32" s="645"/>
      <c r="BF32" s="646"/>
      <c r="BG32" s="716">
        <v>98.9</v>
      </c>
      <c r="BH32" s="683"/>
      <c r="BI32" s="683"/>
      <c r="BJ32" s="683"/>
      <c r="BK32" s="683"/>
      <c r="BL32" s="683"/>
      <c r="BM32" s="653">
        <v>97.2</v>
      </c>
      <c r="BN32" s="713"/>
      <c r="BO32" s="713"/>
      <c r="BP32" s="713"/>
      <c r="BQ32" s="714"/>
      <c r="BR32" s="716">
        <v>99.1</v>
      </c>
      <c r="BS32" s="683"/>
      <c r="BT32" s="683"/>
      <c r="BU32" s="683"/>
      <c r="BV32" s="683"/>
      <c r="BW32" s="683"/>
      <c r="BX32" s="653">
        <v>97.4</v>
      </c>
      <c r="BY32" s="713"/>
      <c r="BZ32" s="713"/>
      <c r="CA32" s="713"/>
      <c r="CB32" s="714"/>
      <c r="CD32" s="691"/>
      <c r="CE32" s="692"/>
      <c r="CF32" s="662" t="s">
        <v>311</v>
      </c>
      <c r="CG32" s="663"/>
      <c r="CH32" s="663"/>
      <c r="CI32" s="663"/>
      <c r="CJ32" s="663"/>
      <c r="CK32" s="663"/>
      <c r="CL32" s="663"/>
      <c r="CM32" s="663"/>
      <c r="CN32" s="663"/>
      <c r="CO32" s="663"/>
      <c r="CP32" s="663"/>
      <c r="CQ32" s="664"/>
      <c r="CR32" s="647">
        <v>595</v>
      </c>
      <c r="CS32" s="648"/>
      <c r="CT32" s="648"/>
      <c r="CU32" s="648"/>
      <c r="CV32" s="648"/>
      <c r="CW32" s="648"/>
      <c r="CX32" s="648"/>
      <c r="CY32" s="649"/>
      <c r="CZ32" s="652">
        <v>0</v>
      </c>
      <c r="DA32" s="681"/>
      <c r="DB32" s="681"/>
      <c r="DC32" s="685"/>
      <c r="DD32" s="656">
        <v>595</v>
      </c>
      <c r="DE32" s="648"/>
      <c r="DF32" s="648"/>
      <c r="DG32" s="648"/>
      <c r="DH32" s="648"/>
      <c r="DI32" s="648"/>
      <c r="DJ32" s="648"/>
      <c r="DK32" s="649"/>
      <c r="DL32" s="656">
        <v>595</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2">
      <c r="B33" s="644" t="s">
        <v>312</v>
      </c>
      <c r="C33" s="645"/>
      <c r="D33" s="645"/>
      <c r="E33" s="645"/>
      <c r="F33" s="645"/>
      <c r="G33" s="645"/>
      <c r="H33" s="645"/>
      <c r="I33" s="645"/>
      <c r="J33" s="645"/>
      <c r="K33" s="645"/>
      <c r="L33" s="645"/>
      <c r="M33" s="645"/>
      <c r="N33" s="645"/>
      <c r="O33" s="645"/>
      <c r="P33" s="645"/>
      <c r="Q33" s="646"/>
      <c r="R33" s="647">
        <v>18504294</v>
      </c>
      <c r="S33" s="648"/>
      <c r="T33" s="648"/>
      <c r="U33" s="648"/>
      <c r="V33" s="648"/>
      <c r="W33" s="648"/>
      <c r="X33" s="648"/>
      <c r="Y33" s="649"/>
      <c r="Z33" s="650">
        <v>4.3</v>
      </c>
      <c r="AA33" s="650"/>
      <c r="AB33" s="650"/>
      <c r="AC33" s="650"/>
      <c r="AD33" s="651" t="s">
        <v>227</v>
      </c>
      <c r="AE33" s="651"/>
      <c r="AF33" s="651"/>
      <c r="AG33" s="651"/>
      <c r="AH33" s="651"/>
      <c r="AI33" s="651"/>
      <c r="AJ33" s="651"/>
      <c r="AK33" s="651"/>
      <c r="AL33" s="652" t="s">
        <v>233</v>
      </c>
      <c r="AM33" s="653"/>
      <c r="AN33" s="653"/>
      <c r="AO33" s="654"/>
      <c r="AP33" s="708"/>
      <c r="AQ33" s="709"/>
      <c r="AR33" s="709"/>
      <c r="AS33" s="709"/>
      <c r="AT33" s="712"/>
      <c r="AU33" s="232"/>
      <c r="AV33" s="232"/>
      <c r="AW33" s="232"/>
      <c r="AX33" s="697" t="s">
        <v>313</v>
      </c>
      <c r="AY33" s="698"/>
      <c r="AZ33" s="698"/>
      <c r="BA33" s="698"/>
      <c r="BB33" s="698"/>
      <c r="BC33" s="698"/>
      <c r="BD33" s="698"/>
      <c r="BE33" s="698"/>
      <c r="BF33" s="699"/>
      <c r="BG33" s="717">
        <v>97.5</v>
      </c>
      <c r="BH33" s="718"/>
      <c r="BI33" s="718"/>
      <c r="BJ33" s="718"/>
      <c r="BK33" s="718"/>
      <c r="BL33" s="718"/>
      <c r="BM33" s="719">
        <v>96.2</v>
      </c>
      <c r="BN33" s="718"/>
      <c r="BO33" s="718"/>
      <c r="BP33" s="718"/>
      <c r="BQ33" s="720"/>
      <c r="BR33" s="717">
        <v>99.5</v>
      </c>
      <c r="BS33" s="718"/>
      <c r="BT33" s="718"/>
      <c r="BU33" s="718"/>
      <c r="BV33" s="718"/>
      <c r="BW33" s="718"/>
      <c r="BX33" s="719">
        <v>98</v>
      </c>
      <c r="BY33" s="718"/>
      <c r="BZ33" s="718"/>
      <c r="CA33" s="718"/>
      <c r="CB33" s="720"/>
      <c r="CD33" s="662" t="s">
        <v>314</v>
      </c>
      <c r="CE33" s="663"/>
      <c r="CF33" s="663"/>
      <c r="CG33" s="663"/>
      <c r="CH33" s="663"/>
      <c r="CI33" s="663"/>
      <c r="CJ33" s="663"/>
      <c r="CK33" s="663"/>
      <c r="CL33" s="663"/>
      <c r="CM33" s="663"/>
      <c r="CN33" s="663"/>
      <c r="CO33" s="663"/>
      <c r="CP33" s="663"/>
      <c r="CQ33" s="664"/>
      <c r="CR33" s="647">
        <v>170732124</v>
      </c>
      <c r="CS33" s="683"/>
      <c r="CT33" s="683"/>
      <c r="CU33" s="683"/>
      <c r="CV33" s="683"/>
      <c r="CW33" s="683"/>
      <c r="CX33" s="683"/>
      <c r="CY33" s="684"/>
      <c r="CZ33" s="652">
        <v>41.2</v>
      </c>
      <c r="DA33" s="681"/>
      <c r="DB33" s="681"/>
      <c r="DC33" s="685"/>
      <c r="DD33" s="656">
        <v>77025949</v>
      </c>
      <c r="DE33" s="683"/>
      <c r="DF33" s="683"/>
      <c r="DG33" s="683"/>
      <c r="DH33" s="683"/>
      <c r="DI33" s="683"/>
      <c r="DJ33" s="683"/>
      <c r="DK33" s="684"/>
      <c r="DL33" s="656">
        <v>53694650</v>
      </c>
      <c r="DM33" s="683"/>
      <c r="DN33" s="683"/>
      <c r="DO33" s="683"/>
      <c r="DP33" s="683"/>
      <c r="DQ33" s="683"/>
      <c r="DR33" s="683"/>
      <c r="DS33" s="683"/>
      <c r="DT33" s="683"/>
      <c r="DU33" s="683"/>
      <c r="DV33" s="684"/>
      <c r="DW33" s="652">
        <v>26.8</v>
      </c>
      <c r="DX33" s="681"/>
      <c r="DY33" s="681"/>
      <c r="DZ33" s="681"/>
      <c r="EA33" s="681"/>
      <c r="EB33" s="681"/>
      <c r="EC33" s="682"/>
    </row>
    <row r="34" spans="2:133" ht="11.25" customHeight="1" x14ac:dyDescent="0.2">
      <c r="B34" s="644" t="s">
        <v>315</v>
      </c>
      <c r="C34" s="645"/>
      <c r="D34" s="645"/>
      <c r="E34" s="645"/>
      <c r="F34" s="645"/>
      <c r="G34" s="645"/>
      <c r="H34" s="645"/>
      <c r="I34" s="645"/>
      <c r="J34" s="645"/>
      <c r="K34" s="645"/>
      <c r="L34" s="645"/>
      <c r="M34" s="645"/>
      <c r="N34" s="645"/>
      <c r="O34" s="645"/>
      <c r="P34" s="645"/>
      <c r="Q34" s="646"/>
      <c r="R34" s="647">
        <v>641401</v>
      </c>
      <c r="S34" s="648"/>
      <c r="T34" s="648"/>
      <c r="U34" s="648"/>
      <c r="V34" s="648"/>
      <c r="W34" s="648"/>
      <c r="X34" s="648"/>
      <c r="Y34" s="649"/>
      <c r="Z34" s="650">
        <v>0.1</v>
      </c>
      <c r="AA34" s="650"/>
      <c r="AB34" s="650"/>
      <c r="AC34" s="650"/>
      <c r="AD34" s="651" t="s">
        <v>227</v>
      </c>
      <c r="AE34" s="651"/>
      <c r="AF34" s="651"/>
      <c r="AG34" s="651"/>
      <c r="AH34" s="651"/>
      <c r="AI34" s="651"/>
      <c r="AJ34" s="651"/>
      <c r="AK34" s="651"/>
      <c r="AL34" s="652" t="s">
        <v>227</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316</v>
      </c>
      <c r="CE34" s="663"/>
      <c r="CF34" s="663"/>
      <c r="CG34" s="663"/>
      <c r="CH34" s="663"/>
      <c r="CI34" s="663"/>
      <c r="CJ34" s="663"/>
      <c r="CK34" s="663"/>
      <c r="CL34" s="663"/>
      <c r="CM34" s="663"/>
      <c r="CN34" s="663"/>
      <c r="CO34" s="663"/>
      <c r="CP34" s="663"/>
      <c r="CQ34" s="664"/>
      <c r="CR34" s="647">
        <v>34373367</v>
      </c>
      <c r="CS34" s="648"/>
      <c r="CT34" s="648"/>
      <c r="CU34" s="648"/>
      <c r="CV34" s="648"/>
      <c r="CW34" s="648"/>
      <c r="CX34" s="648"/>
      <c r="CY34" s="649"/>
      <c r="CZ34" s="652">
        <v>8.3000000000000007</v>
      </c>
      <c r="DA34" s="681"/>
      <c r="DB34" s="681"/>
      <c r="DC34" s="685"/>
      <c r="DD34" s="656">
        <v>24913189</v>
      </c>
      <c r="DE34" s="648"/>
      <c r="DF34" s="648"/>
      <c r="DG34" s="648"/>
      <c r="DH34" s="648"/>
      <c r="DI34" s="648"/>
      <c r="DJ34" s="648"/>
      <c r="DK34" s="649"/>
      <c r="DL34" s="656">
        <v>21220944</v>
      </c>
      <c r="DM34" s="648"/>
      <c r="DN34" s="648"/>
      <c r="DO34" s="648"/>
      <c r="DP34" s="648"/>
      <c r="DQ34" s="648"/>
      <c r="DR34" s="648"/>
      <c r="DS34" s="648"/>
      <c r="DT34" s="648"/>
      <c r="DU34" s="648"/>
      <c r="DV34" s="649"/>
      <c r="DW34" s="652">
        <v>10.6</v>
      </c>
      <c r="DX34" s="681"/>
      <c r="DY34" s="681"/>
      <c r="DZ34" s="681"/>
      <c r="EA34" s="681"/>
      <c r="EB34" s="681"/>
      <c r="EC34" s="682"/>
    </row>
    <row r="35" spans="2:133" ht="11.25" customHeight="1" x14ac:dyDescent="0.2">
      <c r="B35" s="644" t="s">
        <v>317</v>
      </c>
      <c r="C35" s="645"/>
      <c r="D35" s="645"/>
      <c r="E35" s="645"/>
      <c r="F35" s="645"/>
      <c r="G35" s="645"/>
      <c r="H35" s="645"/>
      <c r="I35" s="645"/>
      <c r="J35" s="645"/>
      <c r="K35" s="645"/>
      <c r="L35" s="645"/>
      <c r="M35" s="645"/>
      <c r="N35" s="645"/>
      <c r="O35" s="645"/>
      <c r="P35" s="645"/>
      <c r="Q35" s="646"/>
      <c r="R35" s="647">
        <v>296282</v>
      </c>
      <c r="S35" s="648"/>
      <c r="T35" s="648"/>
      <c r="U35" s="648"/>
      <c r="V35" s="648"/>
      <c r="W35" s="648"/>
      <c r="X35" s="648"/>
      <c r="Y35" s="649"/>
      <c r="Z35" s="650">
        <v>0.1</v>
      </c>
      <c r="AA35" s="650"/>
      <c r="AB35" s="650"/>
      <c r="AC35" s="650"/>
      <c r="AD35" s="651" t="s">
        <v>227</v>
      </c>
      <c r="AE35" s="651"/>
      <c r="AF35" s="651"/>
      <c r="AG35" s="651"/>
      <c r="AH35" s="651"/>
      <c r="AI35" s="651"/>
      <c r="AJ35" s="651"/>
      <c r="AK35" s="651"/>
      <c r="AL35" s="652" t="s">
        <v>227</v>
      </c>
      <c r="AM35" s="653"/>
      <c r="AN35" s="653"/>
      <c r="AO35" s="654"/>
      <c r="AP35" s="235"/>
      <c r="AQ35" s="626" t="s">
        <v>318</v>
      </c>
      <c r="AR35" s="627"/>
      <c r="AS35" s="627"/>
      <c r="AT35" s="627"/>
      <c r="AU35" s="627"/>
      <c r="AV35" s="627"/>
      <c r="AW35" s="627"/>
      <c r="AX35" s="627"/>
      <c r="AY35" s="627"/>
      <c r="AZ35" s="627"/>
      <c r="BA35" s="627"/>
      <c r="BB35" s="627"/>
      <c r="BC35" s="627"/>
      <c r="BD35" s="627"/>
      <c r="BE35" s="627"/>
      <c r="BF35" s="628"/>
      <c r="BG35" s="626" t="s">
        <v>319</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320</v>
      </c>
      <c r="CE35" s="663"/>
      <c r="CF35" s="663"/>
      <c r="CG35" s="663"/>
      <c r="CH35" s="663"/>
      <c r="CI35" s="663"/>
      <c r="CJ35" s="663"/>
      <c r="CK35" s="663"/>
      <c r="CL35" s="663"/>
      <c r="CM35" s="663"/>
      <c r="CN35" s="663"/>
      <c r="CO35" s="663"/>
      <c r="CP35" s="663"/>
      <c r="CQ35" s="664"/>
      <c r="CR35" s="647">
        <v>4765541</v>
      </c>
      <c r="CS35" s="683"/>
      <c r="CT35" s="683"/>
      <c r="CU35" s="683"/>
      <c r="CV35" s="683"/>
      <c r="CW35" s="683"/>
      <c r="CX35" s="683"/>
      <c r="CY35" s="684"/>
      <c r="CZ35" s="652">
        <v>1.1000000000000001</v>
      </c>
      <c r="DA35" s="681"/>
      <c r="DB35" s="681"/>
      <c r="DC35" s="685"/>
      <c r="DD35" s="656">
        <v>4422552</v>
      </c>
      <c r="DE35" s="683"/>
      <c r="DF35" s="683"/>
      <c r="DG35" s="683"/>
      <c r="DH35" s="683"/>
      <c r="DI35" s="683"/>
      <c r="DJ35" s="683"/>
      <c r="DK35" s="684"/>
      <c r="DL35" s="656">
        <v>4400599</v>
      </c>
      <c r="DM35" s="683"/>
      <c r="DN35" s="683"/>
      <c r="DO35" s="683"/>
      <c r="DP35" s="683"/>
      <c r="DQ35" s="683"/>
      <c r="DR35" s="683"/>
      <c r="DS35" s="683"/>
      <c r="DT35" s="683"/>
      <c r="DU35" s="683"/>
      <c r="DV35" s="684"/>
      <c r="DW35" s="652">
        <v>2.2000000000000002</v>
      </c>
      <c r="DX35" s="681"/>
      <c r="DY35" s="681"/>
      <c r="DZ35" s="681"/>
      <c r="EA35" s="681"/>
      <c r="EB35" s="681"/>
      <c r="EC35" s="682"/>
    </row>
    <row r="36" spans="2:133" ht="11.25" customHeight="1" x14ac:dyDescent="0.2">
      <c r="B36" s="644" t="s">
        <v>321</v>
      </c>
      <c r="C36" s="645"/>
      <c r="D36" s="645"/>
      <c r="E36" s="645"/>
      <c r="F36" s="645"/>
      <c r="G36" s="645"/>
      <c r="H36" s="645"/>
      <c r="I36" s="645"/>
      <c r="J36" s="645"/>
      <c r="K36" s="645"/>
      <c r="L36" s="645"/>
      <c r="M36" s="645"/>
      <c r="N36" s="645"/>
      <c r="O36" s="645"/>
      <c r="P36" s="645"/>
      <c r="Q36" s="646"/>
      <c r="R36" s="647">
        <v>7418303</v>
      </c>
      <c r="S36" s="648"/>
      <c r="T36" s="648"/>
      <c r="U36" s="648"/>
      <c r="V36" s="648"/>
      <c r="W36" s="648"/>
      <c r="X36" s="648"/>
      <c r="Y36" s="649"/>
      <c r="Z36" s="650">
        <v>1.7</v>
      </c>
      <c r="AA36" s="650"/>
      <c r="AB36" s="650"/>
      <c r="AC36" s="650"/>
      <c r="AD36" s="651" t="s">
        <v>233</v>
      </c>
      <c r="AE36" s="651"/>
      <c r="AF36" s="651"/>
      <c r="AG36" s="651"/>
      <c r="AH36" s="651"/>
      <c r="AI36" s="651"/>
      <c r="AJ36" s="651"/>
      <c r="AK36" s="651"/>
      <c r="AL36" s="652" t="s">
        <v>227</v>
      </c>
      <c r="AM36" s="653"/>
      <c r="AN36" s="653"/>
      <c r="AO36" s="654"/>
      <c r="AP36" s="235"/>
      <c r="AQ36" s="721" t="s">
        <v>322</v>
      </c>
      <c r="AR36" s="722"/>
      <c r="AS36" s="722"/>
      <c r="AT36" s="722"/>
      <c r="AU36" s="722"/>
      <c r="AV36" s="722"/>
      <c r="AW36" s="722"/>
      <c r="AX36" s="722"/>
      <c r="AY36" s="723"/>
      <c r="AZ36" s="636">
        <v>34737667</v>
      </c>
      <c r="BA36" s="637"/>
      <c r="BB36" s="637"/>
      <c r="BC36" s="637"/>
      <c r="BD36" s="637"/>
      <c r="BE36" s="637"/>
      <c r="BF36" s="724"/>
      <c r="BG36" s="658" t="s">
        <v>323</v>
      </c>
      <c r="BH36" s="659"/>
      <c r="BI36" s="659"/>
      <c r="BJ36" s="659"/>
      <c r="BK36" s="659"/>
      <c r="BL36" s="659"/>
      <c r="BM36" s="659"/>
      <c r="BN36" s="659"/>
      <c r="BO36" s="659"/>
      <c r="BP36" s="659"/>
      <c r="BQ36" s="659"/>
      <c r="BR36" s="659"/>
      <c r="BS36" s="659"/>
      <c r="BT36" s="659"/>
      <c r="BU36" s="660"/>
      <c r="BV36" s="636">
        <v>864702</v>
      </c>
      <c r="BW36" s="637"/>
      <c r="BX36" s="637"/>
      <c r="BY36" s="637"/>
      <c r="BZ36" s="637"/>
      <c r="CA36" s="637"/>
      <c r="CB36" s="724"/>
      <c r="CD36" s="662" t="s">
        <v>324</v>
      </c>
      <c r="CE36" s="663"/>
      <c r="CF36" s="663"/>
      <c r="CG36" s="663"/>
      <c r="CH36" s="663"/>
      <c r="CI36" s="663"/>
      <c r="CJ36" s="663"/>
      <c r="CK36" s="663"/>
      <c r="CL36" s="663"/>
      <c r="CM36" s="663"/>
      <c r="CN36" s="663"/>
      <c r="CO36" s="663"/>
      <c r="CP36" s="663"/>
      <c r="CQ36" s="664"/>
      <c r="CR36" s="647">
        <v>97212099</v>
      </c>
      <c r="CS36" s="648"/>
      <c r="CT36" s="648"/>
      <c r="CU36" s="648"/>
      <c r="CV36" s="648"/>
      <c r="CW36" s="648"/>
      <c r="CX36" s="648"/>
      <c r="CY36" s="649"/>
      <c r="CZ36" s="652">
        <v>23.5</v>
      </c>
      <c r="DA36" s="681"/>
      <c r="DB36" s="681"/>
      <c r="DC36" s="685"/>
      <c r="DD36" s="656">
        <v>22787070</v>
      </c>
      <c r="DE36" s="648"/>
      <c r="DF36" s="648"/>
      <c r="DG36" s="648"/>
      <c r="DH36" s="648"/>
      <c r="DI36" s="648"/>
      <c r="DJ36" s="648"/>
      <c r="DK36" s="649"/>
      <c r="DL36" s="656">
        <v>9785930</v>
      </c>
      <c r="DM36" s="648"/>
      <c r="DN36" s="648"/>
      <c r="DO36" s="648"/>
      <c r="DP36" s="648"/>
      <c r="DQ36" s="648"/>
      <c r="DR36" s="648"/>
      <c r="DS36" s="648"/>
      <c r="DT36" s="648"/>
      <c r="DU36" s="648"/>
      <c r="DV36" s="649"/>
      <c r="DW36" s="652">
        <v>4.9000000000000004</v>
      </c>
      <c r="DX36" s="681"/>
      <c r="DY36" s="681"/>
      <c r="DZ36" s="681"/>
      <c r="EA36" s="681"/>
      <c r="EB36" s="681"/>
      <c r="EC36" s="682"/>
    </row>
    <row r="37" spans="2:133" ht="11.25" customHeight="1" x14ac:dyDescent="0.2">
      <c r="B37" s="644" t="s">
        <v>325</v>
      </c>
      <c r="C37" s="645"/>
      <c r="D37" s="645"/>
      <c r="E37" s="645"/>
      <c r="F37" s="645"/>
      <c r="G37" s="645"/>
      <c r="H37" s="645"/>
      <c r="I37" s="645"/>
      <c r="J37" s="645"/>
      <c r="K37" s="645"/>
      <c r="L37" s="645"/>
      <c r="M37" s="645"/>
      <c r="N37" s="645"/>
      <c r="O37" s="645"/>
      <c r="P37" s="645"/>
      <c r="Q37" s="646"/>
      <c r="R37" s="647">
        <v>9852534</v>
      </c>
      <c r="S37" s="648"/>
      <c r="T37" s="648"/>
      <c r="U37" s="648"/>
      <c r="V37" s="648"/>
      <c r="W37" s="648"/>
      <c r="X37" s="648"/>
      <c r="Y37" s="649"/>
      <c r="Z37" s="650">
        <v>2.2999999999999998</v>
      </c>
      <c r="AA37" s="650"/>
      <c r="AB37" s="650"/>
      <c r="AC37" s="650"/>
      <c r="AD37" s="651" t="s">
        <v>227</v>
      </c>
      <c r="AE37" s="651"/>
      <c r="AF37" s="651"/>
      <c r="AG37" s="651"/>
      <c r="AH37" s="651"/>
      <c r="AI37" s="651"/>
      <c r="AJ37" s="651"/>
      <c r="AK37" s="651"/>
      <c r="AL37" s="652" t="s">
        <v>227</v>
      </c>
      <c r="AM37" s="653"/>
      <c r="AN37" s="653"/>
      <c r="AO37" s="654"/>
      <c r="AQ37" s="725" t="s">
        <v>326</v>
      </c>
      <c r="AR37" s="726"/>
      <c r="AS37" s="726"/>
      <c r="AT37" s="726"/>
      <c r="AU37" s="726"/>
      <c r="AV37" s="726"/>
      <c r="AW37" s="726"/>
      <c r="AX37" s="726"/>
      <c r="AY37" s="727"/>
      <c r="AZ37" s="647">
        <v>9052970</v>
      </c>
      <c r="BA37" s="648"/>
      <c r="BB37" s="648"/>
      <c r="BC37" s="648"/>
      <c r="BD37" s="683"/>
      <c r="BE37" s="683"/>
      <c r="BF37" s="714"/>
      <c r="BG37" s="662" t="s">
        <v>327</v>
      </c>
      <c r="BH37" s="663"/>
      <c r="BI37" s="663"/>
      <c r="BJ37" s="663"/>
      <c r="BK37" s="663"/>
      <c r="BL37" s="663"/>
      <c r="BM37" s="663"/>
      <c r="BN37" s="663"/>
      <c r="BO37" s="663"/>
      <c r="BP37" s="663"/>
      <c r="BQ37" s="663"/>
      <c r="BR37" s="663"/>
      <c r="BS37" s="663"/>
      <c r="BT37" s="663"/>
      <c r="BU37" s="664"/>
      <c r="BV37" s="647">
        <v>-356680</v>
      </c>
      <c r="BW37" s="648"/>
      <c r="BX37" s="648"/>
      <c r="BY37" s="648"/>
      <c r="BZ37" s="648"/>
      <c r="CA37" s="648"/>
      <c r="CB37" s="657"/>
      <c r="CD37" s="662" t="s">
        <v>328</v>
      </c>
      <c r="CE37" s="663"/>
      <c r="CF37" s="663"/>
      <c r="CG37" s="663"/>
      <c r="CH37" s="663"/>
      <c r="CI37" s="663"/>
      <c r="CJ37" s="663"/>
      <c r="CK37" s="663"/>
      <c r="CL37" s="663"/>
      <c r="CM37" s="663"/>
      <c r="CN37" s="663"/>
      <c r="CO37" s="663"/>
      <c r="CP37" s="663"/>
      <c r="CQ37" s="664"/>
      <c r="CR37" s="647">
        <v>499897</v>
      </c>
      <c r="CS37" s="683"/>
      <c r="CT37" s="683"/>
      <c r="CU37" s="683"/>
      <c r="CV37" s="683"/>
      <c r="CW37" s="683"/>
      <c r="CX37" s="683"/>
      <c r="CY37" s="684"/>
      <c r="CZ37" s="652">
        <v>0.1</v>
      </c>
      <c r="DA37" s="681"/>
      <c r="DB37" s="681"/>
      <c r="DC37" s="685"/>
      <c r="DD37" s="656">
        <v>499897</v>
      </c>
      <c r="DE37" s="683"/>
      <c r="DF37" s="683"/>
      <c r="DG37" s="683"/>
      <c r="DH37" s="683"/>
      <c r="DI37" s="683"/>
      <c r="DJ37" s="683"/>
      <c r="DK37" s="684"/>
      <c r="DL37" s="656">
        <v>476758</v>
      </c>
      <c r="DM37" s="683"/>
      <c r="DN37" s="683"/>
      <c r="DO37" s="683"/>
      <c r="DP37" s="683"/>
      <c r="DQ37" s="683"/>
      <c r="DR37" s="683"/>
      <c r="DS37" s="683"/>
      <c r="DT37" s="683"/>
      <c r="DU37" s="683"/>
      <c r="DV37" s="684"/>
      <c r="DW37" s="652">
        <v>0.2</v>
      </c>
      <c r="DX37" s="681"/>
      <c r="DY37" s="681"/>
      <c r="DZ37" s="681"/>
      <c r="EA37" s="681"/>
      <c r="EB37" s="681"/>
      <c r="EC37" s="682"/>
    </row>
    <row r="38" spans="2:133" ht="11.25" customHeight="1" x14ac:dyDescent="0.2">
      <c r="B38" s="644" t="s">
        <v>329</v>
      </c>
      <c r="C38" s="645"/>
      <c r="D38" s="645"/>
      <c r="E38" s="645"/>
      <c r="F38" s="645"/>
      <c r="G38" s="645"/>
      <c r="H38" s="645"/>
      <c r="I38" s="645"/>
      <c r="J38" s="645"/>
      <c r="K38" s="645"/>
      <c r="L38" s="645"/>
      <c r="M38" s="645"/>
      <c r="N38" s="645"/>
      <c r="O38" s="645"/>
      <c r="P38" s="645"/>
      <c r="Q38" s="646"/>
      <c r="R38" s="647">
        <v>8228422</v>
      </c>
      <c r="S38" s="648"/>
      <c r="T38" s="648"/>
      <c r="U38" s="648"/>
      <c r="V38" s="648"/>
      <c r="W38" s="648"/>
      <c r="X38" s="648"/>
      <c r="Y38" s="649"/>
      <c r="Z38" s="650">
        <v>1.9</v>
      </c>
      <c r="AA38" s="650"/>
      <c r="AB38" s="650"/>
      <c r="AC38" s="650"/>
      <c r="AD38" s="651">
        <v>27535</v>
      </c>
      <c r="AE38" s="651"/>
      <c r="AF38" s="651"/>
      <c r="AG38" s="651"/>
      <c r="AH38" s="651"/>
      <c r="AI38" s="651"/>
      <c r="AJ38" s="651"/>
      <c r="AK38" s="651"/>
      <c r="AL38" s="652">
        <v>0</v>
      </c>
      <c r="AM38" s="653"/>
      <c r="AN38" s="653"/>
      <c r="AO38" s="654"/>
      <c r="AQ38" s="725" t="s">
        <v>330</v>
      </c>
      <c r="AR38" s="726"/>
      <c r="AS38" s="726"/>
      <c r="AT38" s="726"/>
      <c r="AU38" s="726"/>
      <c r="AV38" s="726"/>
      <c r="AW38" s="726"/>
      <c r="AX38" s="726"/>
      <c r="AY38" s="727"/>
      <c r="AZ38" s="647">
        <v>647722</v>
      </c>
      <c r="BA38" s="648"/>
      <c r="BB38" s="648"/>
      <c r="BC38" s="648"/>
      <c r="BD38" s="683"/>
      <c r="BE38" s="683"/>
      <c r="BF38" s="714"/>
      <c r="BG38" s="662" t="s">
        <v>331</v>
      </c>
      <c r="BH38" s="663"/>
      <c r="BI38" s="663"/>
      <c r="BJ38" s="663"/>
      <c r="BK38" s="663"/>
      <c r="BL38" s="663"/>
      <c r="BM38" s="663"/>
      <c r="BN38" s="663"/>
      <c r="BO38" s="663"/>
      <c r="BP38" s="663"/>
      <c r="BQ38" s="663"/>
      <c r="BR38" s="663"/>
      <c r="BS38" s="663"/>
      <c r="BT38" s="663"/>
      <c r="BU38" s="664"/>
      <c r="BV38" s="647">
        <v>88532</v>
      </c>
      <c r="BW38" s="648"/>
      <c r="BX38" s="648"/>
      <c r="BY38" s="648"/>
      <c r="BZ38" s="648"/>
      <c r="CA38" s="648"/>
      <c r="CB38" s="657"/>
      <c r="CD38" s="662" t="s">
        <v>332</v>
      </c>
      <c r="CE38" s="663"/>
      <c r="CF38" s="663"/>
      <c r="CG38" s="663"/>
      <c r="CH38" s="663"/>
      <c r="CI38" s="663"/>
      <c r="CJ38" s="663"/>
      <c r="CK38" s="663"/>
      <c r="CL38" s="663"/>
      <c r="CM38" s="663"/>
      <c r="CN38" s="663"/>
      <c r="CO38" s="663"/>
      <c r="CP38" s="663"/>
      <c r="CQ38" s="664"/>
      <c r="CR38" s="647">
        <v>24672650</v>
      </c>
      <c r="CS38" s="648"/>
      <c r="CT38" s="648"/>
      <c r="CU38" s="648"/>
      <c r="CV38" s="648"/>
      <c r="CW38" s="648"/>
      <c r="CX38" s="648"/>
      <c r="CY38" s="649"/>
      <c r="CZ38" s="652">
        <v>6</v>
      </c>
      <c r="DA38" s="681"/>
      <c r="DB38" s="681"/>
      <c r="DC38" s="685"/>
      <c r="DD38" s="656">
        <v>19991317</v>
      </c>
      <c r="DE38" s="648"/>
      <c r="DF38" s="648"/>
      <c r="DG38" s="648"/>
      <c r="DH38" s="648"/>
      <c r="DI38" s="648"/>
      <c r="DJ38" s="648"/>
      <c r="DK38" s="649"/>
      <c r="DL38" s="656">
        <v>18287177</v>
      </c>
      <c r="DM38" s="648"/>
      <c r="DN38" s="648"/>
      <c r="DO38" s="648"/>
      <c r="DP38" s="648"/>
      <c r="DQ38" s="648"/>
      <c r="DR38" s="648"/>
      <c r="DS38" s="648"/>
      <c r="DT38" s="648"/>
      <c r="DU38" s="648"/>
      <c r="DV38" s="649"/>
      <c r="DW38" s="652">
        <v>9.1</v>
      </c>
      <c r="DX38" s="681"/>
      <c r="DY38" s="681"/>
      <c r="DZ38" s="681"/>
      <c r="EA38" s="681"/>
      <c r="EB38" s="681"/>
      <c r="EC38" s="682"/>
    </row>
    <row r="39" spans="2:133" ht="11.25" customHeight="1" x14ac:dyDescent="0.2">
      <c r="B39" s="644" t="s">
        <v>333</v>
      </c>
      <c r="C39" s="645"/>
      <c r="D39" s="645"/>
      <c r="E39" s="645"/>
      <c r="F39" s="645"/>
      <c r="G39" s="645"/>
      <c r="H39" s="645"/>
      <c r="I39" s="645"/>
      <c r="J39" s="645"/>
      <c r="K39" s="645"/>
      <c r="L39" s="645"/>
      <c r="M39" s="645"/>
      <c r="N39" s="645"/>
      <c r="O39" s="645"/>
      <c r="P39" s="645"/>
      <c r="Q39" s="646"/>
      <c r="R39" s="647">
        <v>40346100</v>
      </c>
      <c r="S39" s="648"/>
      <c r="T39" s="648"/>
      <c r="U39" s="648"/>
      <c r="V39" s="648"/>
      <c r="W39" s="648"/>
      <c r="X39" s="648"/>
      <c r="Y39" s="649"/>
      <c r="Z39" s="650">
        <v>9.3000000000000007</v>
      </c>
      <c r="AA39" s="650"/>
      <c r="AB39" s="650"/>
      <c r="AC39" s="650"/>
      <c r="AD39" s="651" t="s">
        <v>227</v>
      </c>
      <c r="AE39" s="651"/>
      <c r="AF39" s="651"/>
      <c r="AG39" s="651"/>
      <c r="AH39" s="651"/>
      <c r="AI39" s="651"/>
      <c r="AJ39" s="651"/>
      <c r="AK39" s="651"/>
      <c r="AL39" s="652" t="s">
        <v>227</v>
      </c>
      <c r="AM39" s="653"/>
      <c r="AN39" s="653"/>
      <c r="AO39" s="654"/>
      <c r="AQ39" s="725" t="s">
        <v>334</v>
      </c>
      <c r="AR39" s="726"/>
      <c r="AS39" s="726"/>
      <c r="AT39" s="726"/>
      <c r="AU39" s="726"/>
      <c r="AV39" s="726"/>
      <c r="AW39" s="726"/>
      <c r="AX39" s="726"/>
      <c r="AY39" s="727"/>
      <c r="AZ39" s="647">
        <v>214650</v>
      </c>
      <c r="BA39" s="648"/>
      <c r="BB39" s="648"/>
      <c r="BC39" s="648"/>
      <c r="BD39" s="683"/>
      <c r="BE39" s="683"/>
      <c r="BF39" s="714"/>
      <c r="BG39" s="662" t="s">
        <v>335</v>
      </c>
      <c r="BH39" s="663"/>
      <c r="BI39" s="663"/>
      <c r="BJ39" s="663"/>
      <c r="BK39" s="663"/>
      <c r="BL39" s="663"/>
      <c r="BM39" s="663"/>
      <c r="BN39" s="663"/>
      <c r="BO39" s="663"/>
      <c r="BP39" s="663"/>
      <c r="BQ39" s="663"/>
      <c r="BR39" s="663"/>
      <c r="BS39" s="663"/>
      <c r="BT39" s="663"/>
      <c r="BU39" s="664"/>
      <c r="BV39" s="647">
        <v>131631</v>
      </c>
      <c r="BW39" s="648"/>
      <c r="BX39" s="648"/>
      <c r="BY39" s="648"/>
      <c r="BZ39" s="648"/>
      <c r="CA39" s="648"/>
      <c r="CB39" s="657"/>
      <c r="CD39" s="662" t="s">
        <v>336</v>
      </c>
      <c r="CE39" s="663"/>
      <c r="CF39" s="663"/>
      <c r="CG39" s="663"/>
      <c r="CH39" s="663"/>
      <c r="CI39" s="663"/>
      <c r="CJ39" s="663"/>
      <c r="CK39" s="663"/>
      <c r="CL39" s="663"/>
      <c r="CM39" s="663"/>
      <c r="CN39" s="663"/>
      <c r="CO39" s="663"/>
      <c r="CP39" s="663"/>
      <c r="CQ39" s="664"/>
      <c r="CR39" s="647">
        <v>2862925</v>
      </c>
      <c r="CS39" s="683"/>
      <c r="CT39" s="683"/>
      <c r="CU39" s="683"/>
      <c r="CV39" s="683"/>
      <c r="CW39" s="683"/>
      <c r="CX39" s="683"/>
      <c r="CY39" s="684"/>
      <c r="CZ39" s="652">
        <v>0.7</v>
      </c>
      <c r="DA39" s="681"/>
      <c r="DB39" s="681"/>
      <c r="DC39" s="685"/>
      <c r="DD39" s="656">
        <v>2774805</v>
      </c>
      <c r="DE39" s="683"/>
      <c r="DF39" s="683"/>
      <c r="DG39" s="683"/>
      <c r="DH39" s="683"/>
      <c r="DI39" s="683"/>
      <c r="DJ39" s="683"/>
      <c r="DK39" s="684"/>
      <c r="DL39" s="656" t="s">
        <v>227</v>
      </c>
      <c r="DM39" s="683"/>
      <c r="DN39" s="683"/>
      <c r="DO39" s="683"/>
      <c r="DP39" s="683"/>
      <c r="DQ39" s="683"/>
      <c r="DR39" s="683"/>
      <c r="DS39" s="683"/>
      <c r="DT39" s="683"/>
      <c r="DU39" s="683"/>
      <c r="DV39" s="684"/>
      <c r="DW39" s="652" t="s">
        <v>227</v>
      </c>
      <c r="DX39" s="681"/>
      <c r="DY39" s="681"/>
      <c r="DZ39" s="681"/>
      <c r="EA39" s="681"/>
      <c r="EB39" s="681"/>
      <c r="EC39" s="682"/>
    </row>
    <row r="40" spans="2:133" ht="11.25" customHeight="1" x14ac:dyDescent="0.2">
      <c r="B40" s="644" t="s">
        <v>337</v>
      </c>
      <c r="C40" s="645"/>
      <c r="D40" s="645"/>
      <c r="E40" s="645"/>
      <c r="F40" s="645"/>
      <c r="G40" s="645"/>
      <c r="H40" s="645"/>
      <c r="I40" s="645"/>
      <c r="J40" s="645"/>
      <c r="K40" s="645"/>
      <c r="L40" s="645"/>
      <c r="M40" s="645"/>
      <c r="N40" s="645"/>
      <c r="O40" s="645"/>
      <c r="P40" s="645"/>
      <c r="Q40" s="646"/>
      <c r="R40" s="647" t="s">
        <v>227</v>
      </c>
      <c r="S40" s="648"/>
      <c r="T40" s="648"/>
      <c r="U40" s="648"/>
      <c r="V40" s="648"/>
      <c r="W40" s="648"/>
      <c r="X40" s="648"/>
      <c r="Y40" s="649"/>
      <c r="Z40" s="650" t="s">
        <v>233</v>
      </c>
      <c r="AA40" s="650"/>
      <c r="AB40" s="650"/>
      <c r="AC40" s="650"/>
      <c r="AD40" s="651" t="s">
        <v>227</v>
      </c>
      <c r="AE40" s="651"/>
      <c r="AF40" s="651"/>
      <c r="AG40" s="651"/>
      <c r="AH40" s="651"/>
      <c r="AI40" s="651"/>
      <c r="AJ40" s="651"/>
      <c r="AK40" s="651"/>
      <c r="AL40" s="652" t="s">
        <v>227</v>
      </c>
      <c r="AM40" s="653"/>
      <c r="AN40" s="653"/>
      <c r="AO40" s="654"/>
      <c r="AQ40" s="725" t="s">
        <v>338</v>
      </c>
      <c r="AR40" s="726"/>
      <c r="AS40" s="726"/>
      <c r="AT40" s="726"/>
      <c r="AU40" s="726"/>
      <c r="AV40" s="726"/>
      <c r="AW40" s="726"/>
      <c r="AX40" s="726"/>
      <c r="AY40" s="727"/>
      <c r="AZ40" s="647">
        <v>147668</v>
      </c>
      <c r="BA40" s="648"/>
      <c r="BB40" s="648"/>
      <c r="BC40" s="648"/>
      <c r="BD40" s="683"/>
      <c r="BE40" s="683"/>
      <c r="BF40" s="714"/>
      <c r="BG40" s="734" t="s">
        <v>339</v>
      </c>
      <c r="BH40" s="735"/>
      <c r="BI40" s="735"/>
      <c r="BJ40" s="735"/>
      <c r="BK40" s="735"/>
      <c r="BL40" s="236"/>
      <c r="BM40" s="663" t="s">
        <v>340</v>
      </c>
      <c r="BN40" s="663"/>
      <c r="BO40" s="663"/>
      <c r="BP40" s="663"/>
      <c r="BQ40" s="663"/>
      <c r="BR40" s="663"/>
      <c r="BS40" s="663"/>
      <c r="BT40" s="663"/>
      <c r="BU40" s="664"/>
      <c r="BV40" s="647">
        <v>97</v>
      </c>
      <c r="BW40" s="648"/>
      <c r="BX40" s="648"/>
      <c r="BY40" s="648"/>
      <c r="BZ40" s="648"/>
      <c r="CA40" s="648"/>
      <c r="CB40" s="657"/>
      <c r="CD40" s="662" t="s">
        <v>341</v>
      </c>
      <c r="CE40" s="663"/>
      <c r="CF40" s="663"/>
      <c r="CG40" s="663"/>
      <c r="CH40" s="663"/>
      <c r="CI40" s="663"/>
      <c r="CJ40" s="663"/>
      <c r="CK40" s="663"/>
      <c r="CL40" s="663"/>
      <c r="CM40" s="663"/>
      <c r="CN40" s="663"/>
      <c r="CO40" s="663"/>
      <c r="CP40" s="663"/>
      <c r="CQ40" s="664"/>
      <c r="CR40" s="647">
        <v>6845542</v>
      </c>
      <c r="CS40" s="648"/>
      <c r="CT40" s="648"/>
      <c r="CU40" s="648"/>
      <c r="CV40" s="648"/>
      <c r="CW40" s="648"/>
      <c r="CX40" s="648"/>
      <c r="CY40" s="649"/>
      <c r="CZ40" s="652">
        <v>1.7</v>
      </c>
      <c r="DA40" s="681"/>
      <c r="DB40" s="681"/>
      <c r="DC40" s="685"/>
      <c r="DD40" s="656">
        <v>2137016</v>
      </c>
      <c r="DE40" s="648"/>
      <c r="DF40" s="648"/>
      <c r="DG40" s="648"/>
      <c r="DH40" s="648"/>
      <c r="DI40" s="648"/>
      <c r="DJ40" s="648"/>
      <c r="DK40" s="649"/>
      <c r="DL40" s="656" t="s">
        <v>227</v>
      </c>
      <c r="DM40" s="648"/>
      <c r="DN40" s="648"/>
      <c r="DO40" s="648"/>
      <c r="DP40" s="648"/>
      <c r="DQ40" s="648"/>
      <c r="DR40" s="648"/>
      <c r="DS40" s="648"/>
      <c r="DT40" s="648"/>
      <c r="DU40" s="648"/>
      <c r="DV40" s="649"/>
      <c r="DW40" s="652" t="s">
        <v>227</v>
      </c>
      <c r="DX40" s="681"/>
      <c r="DY40" s="681"/>
      <c r="DZ40" s="681"/>
      <c r="EA40" s="681"/>
      <c r="EB40" s="681"/>
      <c r="EC40" s="682"/>
    </row>
    <row r="41" spans="2:133" ht="11.25" customHeight="1" x14ac:dyDescent="0.2">
      <c r="B41" s="644" t="s">
        <v>342</v>
      </c>
      <c r="C41" s="645"/>
      <c r="D41" s="645"/>
      <c r="E41" s="645"/>
      <c r="F41" s="645"/>
      <c r="G41" s="645"/>
      <c r="H41" s="645"/>
      <c r="I41" s="645"/>
      <c r="J41" s="645"/>
      <c r="K41" s="645"/>
      <c r="L41" s="645"/>
      <c r="M41" s="645"/>
      <c r="N41" s="645"/>
      <c r="O41" s="645"/>
      <c r="P41" s="645"/>
      <c r="Q41" s="646"/>
      <c r="R41" s="647" t="s">
        <v>227</v>
      </c>
      <c r="S41" s="648"/>
      <c r="T41" s="648"/>
      <c r="U41" s="648"/>
      <c r="V41" s="648"/>
      <c r="W41" s="648"/>
      <c r="X41" s="648"/>
      <c r="Y41" s="649"/>
      <c r="Z41" s="650" t="s">
        <v>227</v>
      </c>
      <c r="AA41" s="650"/>
      <c r="AB41" s="650"/>
      <c r="AC41" s="650"/>
      <c r="AD41" s="651" t="s">
        <v>233</v>
      </c>
      <c r="AE41" s="651"/>
      <c r="AF41" s="651"/>
      <c r="AG41" s="651"/>
      <c r="AH41" s="651"/>
      <c r="AI41" s="651"/>
      <c r="AJ41" s="651"/>
      <c r="AK41" s="651"/>
      <c r="AL41" s="652" t="s">
        <v>227</v>
      </c>
      <c r="AM41" s="653"/>
      <c r="AN41" s="653"/>
      <c r="AO41" s="654"/>
      <c r="AQ41" s="725" t="s">
        <v>343</v>
      </c>
      <c r="AR41" s="726"/>
      <c r="AS41" s="726"/>
      <c r="AT41" s="726"/>
      <c r="AU41" s="726"/>
      <c r="AV41" s="726"/>
      <c r="AW41" s="726"/>
      <c r="AX41" s="726"/>
      <c r="AY41" s="727"/>
      <c r="AZ41" s="647">
        <v>5971705</v>
      </c>
      <c r="BA41" s="648"/>
      <c r="BB41" s="648"/>
      <c r="BC41" s="648"/>
      <c r="BD41" s="683"/>
      <c r="BE41" s="683"/>
      <c r="BF41" s="714"/>
      <c r="BG41" s="734"/>
      <c r="BH41" s="735"/>
      <c r="BI41" s="735"/>
      <c r="BJ41" s="735"/>
      <c r="BK41" s="735"/>
      <c r="BL41" s="236"/>
      <c r="BM41" s="663" t="s">
        <v>344</v>
      </c>
      <c r="BN41" s="663"/>
      <c r="BO41" s="663"/>
      <c r="BP41" s="663"/>
      <c r="BQ41" s="663"/>
      <c r="BR41" s="663"/>
      <c r="BS41" s="663"/>
      <c r="BT41" s="663"/>
      <c r="BU41" s="664"/>
      <c r="BV41" s="647">
        <v>2</v>
      </c>
      <c r="BW41" s="648"/>
      <c r="BX41" s="648"/>
      <c r="BY41" s="648"/>
      <c r="BZ41" s="648"/>
      <c r="CA41" s="648"/>
      <c r="CB41" s="657"/>
      <c r="CD41" s="662" t="s">
        <v>345</v>
      </c>
      <c r="CE41" s="663"/>
      <c r="CF41" s="663"/>
      <c r="CG41" s="663"/>
      <c r="CH41" s="663"/>
      <c r="CI41" s="663"/>
      <c r="CJ41" s="663"/>
      <c r="CK41" s="663"/>
      <c r="CL41" s="663"/>
      <c r="CM41" s="663"/>
      <c r="CN41" s="663"/>
      <c r="CO41" s="663"/>
      <c r="CP41" s="663"/>
      <c r="CQ41" s="664"/>
      <c r="CR41" s="647" t="s">
        <v>233</v>
      </c>
      <c r="CS41" s="683"/>
      <c r="CT41" s="683"/>
      <c r="CU41" s="683"/>
      <c r="CV41" s="683"/>
      <c r="CW41" s="683"/>
      <c r="CX41" s="683"/>
      <c r="CY41" s="684"/>
      <c r="CZ41" s="652" t="s">
        <v>227</v>
      </c>
      <c r="DA41" s="681"/>
      <c r="DB41" s="681"/>
      <c r="DC41" s="685"/>
      <c r="DD41" s="656" t="s">
        <v>233</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4" t="s">
        <v>346</v>
      </c>
      <c r="C42" s="645"/>
      <c r="D42" s="645"/>
      <c r="E42" s="645"/>
      <c r="F42" s="645"/>
      <c r="G42" s="645"/>
      <c r="H42" s="645"/>
      <c r="I42" s="645"/>
      <c r="J42" s="645"/>
      <c r="K42" s="645"/>
      <c r="L42" s="645"/>
      <c r="M42" s="645"/>
      <c r="N42" s="645"/>
      <c r="O42" s="645"/>
      <c r="P42" s="645"/>
      <c r="Q42" s="646"/>
      <c r="R42" s="647">
        <v>18100000</v>
      </c>
      <c r="S42" s="648"/>
      <c r="T42" s="648"/>
      <c r="U42" s="648"/>
      <c r="V42" s="648"/>
      <c r="W42" s="648"/>
      <c r="X42" s="648"/>
      <c r="Y42" s="649"/>
      <c r="Z42" s="650">
        <v>4.2</v>
      </c>
      <c r="AA42" s="650"/>
      <c r="AB42" s="650"/>
      <c r="AC42" s="650"/>
      <c r="AD42" s="651" t="s">
        <v>227</v>
      </c>
      <c r="AE42" s="651"/>
      <c r="AF42" s="651"/>
      <c r="AG42" s="651"/>
      <c r="AH42" s="651"/>
      <c r="AI42" s="651"/>
      <c r="AJ42" s="651"/>
      <c r="AK42" s="651"/>
      <c r="AL42" s="652" t="s">
        <v>227</v>
      </c>
      <c r="AM42" s="653"/>
      <c r="AN42" s="653"/>
      <c r="AO42" s="654"/>
      <c r="AQ42" s="746" t="s">
        <v>347</v>
      </c>
      <c r="AR42" s="747"/>
      <c r="AS42" s="747"/>
      <c r="AT42" s="747"/>
      <c r="AU42" s="747"/>
      <c r="AV42" s="747"/>
      <c r="AW42" s="747"/>
      <c r="AX42" s="747"/>
      <c r="AY42" s="748"/>
      <c r="AZ42" s="738">
        <v>18702952</v>
      </c>
      <c r="BA42" s="739"/>
      <c r="BB42" s="739"/>
      <c r="BC42" s="739"/>
      <c r="BD42" s="718"/>
      <c r="BE42" s="718"/>
      <c r="BF42" s="720"/>
      <c r="BG42" s="736"/>
      <c r="BH42" s="737"/>
      <c r="BI42" s="737"/>
      <c r="BJ42" s="737"/>
      <c r="BK42" s="737"/>
      <c r="BL42" s="237"/>
      <c r="BM42" s="673" t="s">
        <v>348</v>
      </c>
      <c r="BN42" s="673"/>
      <c r="BO42" s="673"/>
      <c r="BP42" s="673"/>
      <c r="BQ42" s="673"/>
      <c r="BR42" s="673"/>
      <c r="BS42" s="673"/>
      <c r="BT42" s="673"/>
      <c r="BU42" s="674"/>
      <c r="BV42" s="738">
        <v>360</v>
      </c>
      <c r="BW42" s="739"/>
      <c r="BX42" s="739"/>
      <c r="BY42" s="739"/>
      <c r="BZ42" s="739"/>
      <c r="CA42" s="739"/>
      <c r="CB42" s="745"/>
      <c r="CD42" s="644" t="s">
        <v>349</v>
      </c>
      <c r="CE42" s="645"/>
      <c r="CF42" s="645"/>
      <c r="CG42" s="645"/>
      <c r="CH42" s="645"/>
      <c r="CI42" s="645"/>
      <c r="CJ42" s="645"/>
      <c r="CK42" s="645"/>
      <c r="CL42" s="645"/>
      <c r="CM42" s="645"/>
      <c r="CN42" s="645"/>
      <c r="CO42" s="645"/>
      <c r="CP42" s="645"/>
      <c r="CQ42" s="646"/>
      <c r="CR42" s="647">
        <v>44540780</v>
      </c>
      <c r="CS42" s="648"/>
      <c r="CT42" s="648"/>
      <c r="CU42" s="648"/>
      <c r="CV42" s="648"/>
      <c r="CW42" s="648"/>
      <c r="CX42" s="648"/>
      <c r="CY42" s="649"/>
      <c r="CZ42" s="652">
        <v>10.7</v>
      </c>
      <c r="DA42" s="653"/>
      <c r="DB42" s="653"/>
      <c r="DC42" s="665"/>
      <c r="DD42" s="656">
        <v>8986882</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97" t="s">
        <v>350</v>
      </c>
      <c r="C43" s="698"/>
      <c r="D43" s="698"/>
      <c r="E43" s="698"/>
      <c r="F43" s="698"/>
      <c r="G43" s="698"/>
      <c r="H43" s="698"/>
      <c r="I43" s="698"/>
      <c r="J43" s="698"/>
      <c r="K43" s="698"/>
      <c r="L43" s="698"/>
      <c r="M43" s="698"/>
      <c r="N43" s="698"/>
      <c r="O43" s="698"/>
      <c r="P43" s="698"/>
      <c r="Q43" s="699"/>
      <c r="R43" s="738">
        <v>431751201</v>
      </c>
      <c r="S43" s="739"/>
      <c r="T43" s="739"/>
      <c r="U43" s="739"/>
      <c r="V43" s="739"/>
      <c r="W43" s="739"/>
      <c r="X43" s="739"/>
      <c r="Y43" s="740"/>
      <c r="Z43" s="741">
        <v>100</v>
      </c>
      <c r="AA43" s="741"/>
      <c r="AB43" s="741"/>
      <c r="AC43" s="741"/>
      <c r="AD43" s="742">
        <v>181937260</v>
      </c>
      <c r="AE43" s="742"/>
      <c r="AF43" s="742"/>
      <c r="AG43" s="742"/>
      <c r="AH43" s="742"/>
      <c r="AI43" s="742"/>
      <c r="AJ43" s="742"/>
      <c r="AK43" s="742"/>
      <c r="AL43" s="743">
        <v>100</v>
      </c>
      <c r="AM43" s="719"/>
      <c r="AN43" s="719"/>
      <c r="AO43" s="744"/>
      <c r="BV43" s="238"/>
      <c r="BW43" s="238"/>
      <c r="BX43" s="238"/>
      <c r="BY43" s="238"/>
      <c r="BZ43" s="238"/>
      <c r="CA43" s="238"/>
      <c r="CB43" s="238"/>
      <c r="CD43" s="644" t="s">
        <v>351</v>
      </c>
      <c r="CE43" s="645"/>
      <c r="CF43" s="645"/>
      <c r="CG43" s="645"/>
      <c r="CH43" s="645"/>
      <c r="CI43" s="645"/>
      <c r="CJ43" s="645"/>
      <c r="CK43" s="645"/>
      <c r="CL43" s="645"/>
      <c r="CM43" s="645"/>
      <c r="CN43" s="645"/>
      <c r="CO43" s="645"/>
      <c r="CP43" s="645"/>
      <c r="CQ43" s="646"/>
      <c r="CR43" s="647">
        <v>1003636</v>
      </c>
      <c r="CS43" s="683"/>
      <c r="CT43" s="683"/>
      <c r="CU43" s="683"/>
      <c r="CV43" s="683"/>
      <c r="CW43" s="683"/>
      <c r="CX43" s="683"/>
      <c r="CY43" s="684"/>
      <c r="CZ43" s="652">
        <v>0.2</v>
      </c>
      <c r="DA43" s="681"/>
      <c r="DB43" s="681"/>
      <c r="DC43" s="685"/>
      <c r="DD43" s="656">
        <v>1003636</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298</v>
      </c>
      <c r="CE44" s="760"/>
      <c r="CF44" s="644" t="s">
        <v>352</v>
      </c>
      <c r="CG44" s="645"/>
      <c r="CH44" s="645"/>
      <c r="CI44" s="645"/>
      <c r="CJ44" s="645"/>
      <c r="CK44" s="645"/>
      <c r="CL44" s="645"/>
      <c r="CM44" s="645"/>
      <c r="CN44" s="645"/>
      <c r="CO44" s="645"/>
      <c r="CP44" s="645"/>
      <c r="CQ44" s="646"/>
      <c r="CR44" s="647">
        <v>43674452</v>
      </c>
      <c r="CS44" s="648"/>
      <c r="CT44" s="648"/>
      <c r="CU44" s="648"/>
      <c r="CV44" s="648"/>
      <c r="CW44" s="648"/>
      <c r="CX44" s="648"/>
      <c r="CY44" s="649"/>
      <c r="CZ44" s="652">
        <v>10.5</v>
      </c>
      <c r="DA44" s="653"/>
      <c r="DB44" s="653"/>
      <c r="DC44" s="665"/>
      <c r="DD44" s="656">
        <v>8862725</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354</v>
      </c>
      <c r="CG45" s="645"/>
      <c r="CH45" s="645"/>
      <c r="CI45" s="645"/>
      <c r="CJ45" s="645"/>
      <c r="CK45" s="645"/>
      <c r="CL45" s="645"/>
      <c r="CM45" s="645"/>
      <c r="CN45" s="645"/>
      <c r="CO45" s="645"/>
      <c r="CP45" s="645"/>
      <c r="CQ45" s="646"/>
      <c r="CR45" s="647">
        <v>18489550</v>
      </c>
      <c r="CS45" s="683"/>
      <c r="CT45" s="683"/>
      <c r="CU45" s="683"/>
      <c r="CV45" s="683"/>
      <c r="CW45" s="683"/>
      <c r="CX45" s="683"/>
      <c r="CY45" s="684"/>
      <c r="CZ45" s="652">
        <v>4.5</v>
      </c>
      <c r="DA45" s="681"/>
      <c r="DB45" s="681"/>
      <c r="DC45" s="685"/>
      <c r="DD45" s="656">
        <v>1229105</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356</v>
      </c>
      <c r="CG46" s="645"/>
      <c r="CH46" s="645"/>
      <c r="CI46" s="645"/>
      <c r="CJ46" s="645"/>
      <c r="CK46" s="645"/>
      <c r="CL46" s="645"/>
      <c r="CM46" s="645"/>
      <c r="CN46" s="645"/>
      <c r="CO46" s="645"/>
      <c r="CP46" s="645"/>
      <c r="CQ46" s="646"/>
      <c r="CR46" s="647">
        <v>22488607</v>
      </c>
      <c r="CS46" s="648"/>
      <c r="CT46" s="648"/>
      <c r="CU46" s="648"/>
      <c r="CV46" s="648"/>
      <c r="CW46" s="648"/>
      <c r="CX46" s="648"/>
      <c r="CY46" s="649"/>
      <c r="CZ46" s="652">
        <v>5.4</v>
      </c>
      <c r="DA46" s="653"/>
      <c r="DB46" s="653"/>
      <c r="DC46" s="665"/>
      <c r="DD46" s="656">
        <v>7242266</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358</v>
      </c>
      <c r="CG47" s="645"/>
      <c r="CH47" s="645"/>
      <c r="CI47" s="645"/>
      <c r="CJ47" s="645"/>
      <c r="CK47" s="645"/>
      <c r="CL47" s="645"/>
      <c r="CM47" s="645"/>
      <c r="CN47" s="645"/>
      <c r="CO47" s="645"/>
      <c r="CP47" s="645"/>
      <c r="CQ47" s="646"/>
      <c r="CR47" s="647">
        <v>866328</v>
      </c>
      <c r="CS47" s="683"/>
      <c r="CT47" s="683"/>
      <c r="CU47" s="683"/>
      <c r="CV47" s="683"/>
      <c r="CW47" s="683"/>
      <c r="CX47" s="683"/>
      <c r="CY47" s="684"/>
      <c r="CZ47" s="652">
        <v>0.2</v>
      </c>
      <c r="DA47" s="681"/>
      <c r="DB47" s="681"/>
      <c r="DC47" s="685"/>
      <c r="DD47" s="656">
        <v>124157</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359</v>
      </c>
      <c r="CG48" s="645"/>
      <c r="CH48" s="645"/>
      <c r="CI48" s="645"/>
      <c r="CJ48" s="645"/>
      <c r="CK48" s="645"/>
      <c r="CL48" s="645"/>
      <c r="CM48" s="645"/>
      <c r="CN48" s="645"/>
      <c r="CO48" s="645"/>
      <c r="CP48" s="645"/>
      <c r="CQ48" s="646"/>
      <c r="CR48" s="647" t="s">
        <v>233</v>
      </c>
      <c r="CS48" s="648"/>
      <c r="CT48" s="648"/>
      <c r="CU48" s="648"/>
      <c r="CV48" s="648"/>
      <c r="CW48" s="648"/>
      <c r="CX48" s="648"/>
      <c r="CY48" s="649"/>
      <c r="CZ48" s="652" t="s">
        <v>227</v>
      </c>
      <c r="DA48" s="653"/>
      <c r="DB48" s="653"/>
      <c r="DC48" s="665"/>
      <c r="DD48" s="656" t="s">
        <v>233</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360</v>
      </c>
      <c r="CE49" s="698"/>
      <c r="CF49" s="698"/>
      <c r="CG49" s="698"/>
      <c r="CH49" s="698"/>
      <c r="CI49" s="698"/>
      <c r="CJ49" s="698"/>
      <c r="CK49" s="698"/>
      <c r="CL49" s="698"/>
      <c r="CM49" s="698"/>
      <c r="CN49" s="698"/>
      <c r="CO49" s="698"/>
      <c r="CP49" s="698"/>
      <c r="CQ49" s="699"/>
      <c r="CR49" s="738">
        <v>414502028</v>
      </c>
      <c r="CS49" s="718"/>
      <c r="CT49" s="718"/>
      <c r="CU49" s="718"/>
      <c r="CV49" s="718"/>
      <c r="CW49" s="718"/>
      <c r="CX49" s="718"/>
      <c r="CY49" s="749"/>
      <c r="CZ49" s="743">
        <v>100</v>
      </c>
      <c r="DA49" s="750"/>
      <c r="DB49" s="750"/>
      <c r="DC49" s="751"/>
      <c r="DD49" s="752">
        <v>215352680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5oUNcmSR6mD+fL1YlpdlROCjOhItvQpaZpNhVSAYzILXw0rj9UJ8P3uwWHxFtjfcmhyljvtuNZBMy8y50UC8GA==" saltValue="k2NMmpEja99KSJMlgk1hQ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362</v>
      </c>
      <c r="DK2" s="795"/>
      <c r="DL2" s="795"/>
      <c r="DM2" s="795"/>
      <c r="DN2" s="795"/>
      <c r="DO2" s="796"/>
      <c r="DP2" s="251"/>
      <c r="DQ2" s="794" t="s">
        <v>363</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364</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366</v>
      </c>
      <c r="B5" s="789"/>
      <c r="C5" s="789"/>
      <c r="D5" s="789"/>
      <c r="E5" s="789"/>
      <c r="F5" s="789"/>
      <c r="G5" s="789"/>
      <c r="H5" s="789"/>
      <c r="I5" s="789"/>
      <c r="J5" s="789"/>
      <c r="K5" s="789"/>
      <c r="L5" s="789"/>
      <c r="M5" s="789"/>
      <c r="N5" s="789"/>
      <c r="O5" s="789"/>
      <c r="P5" s="790"/>
      <c r="Q5" s="765" t="s">
        <v>367</v>
      </c>
      <c r="R5" s="766"/>
      <c r="S5" s="766"/>
      <c r="T5" s="766"/>
      <c r="U5" s="767"/>
      <c r="V5" s="765" t="s">
        <v>368</v>
      </c>
      <c r="W5" s="766"/>
      <c r="X5" s="766"/>
      <c r="Y5" s="766"/>
      <c r="Z5" s="767"/>
      <c r="AA5" s="765" t="s">
        <v>369</v>
      </c>
      <c r="AB5" s="766"/>
      <c r="AC5" s="766"/>
      <c r="AD5" s="766"/>
      <c r="AE5" s="766"/>
      <c r="AF5" s="798" t="s">
        <v>370</v>
      </c>
      <c r="AG5" s="766"/>
      <c r="AH5" s="766"/>
      <c r="AI5" s="766"/>
      <c r="AJ5" s="777"/>
      <c r="AK5" s="766" t="s">
        <v>371</v>
      </c>
      <c r="AL5" s="766"/>
      <c r="AM5" s="766"/>
      <c r="AN5" s="766"/>
      <c r="AO5" s="767"/>
      <c r="AP5" s="765" t="s">
        <v>372</v>
      </c>
      <c r="AQ5" s="766"/>
      <c r="AR5" s="766"/>
      <c r="AS5" s="766"/>
      <c r="AT5" s="767"/>
      <c r="AU5" s="765" t="s">
        <v>373</v>
      </c>
      <c r="AV5" s="766"/>
      <c r="AW5" s="766"/>
      <c r="AX5" s="766"/>
      <c r="AY5" s="777"/>
      <c r="AZ5" s="258"/>
      <c r="BA5" s="258"/>
      <c r="BB5" s="258"/>
      <c r="BC5" s="258"/>
      <c r="BD5" s="258"/>
      <c r="BE5" s="259"/>
      <c r="BF5" s="259"/>
      <c r="BG5" s="259"/>
      <c r="BH5" s="259"/>
      <c r="BI5" s="259"/>
      <c r="BJ5" s="259"/>
      <c r="BK5" s="259"/>
      <c r="BL5" s="259"/>
      <c r="BM5" s="259"/>
      <c r="BN5" s="259"/>
      <c r="BO5" s="259"/>
      <c r="BP5" s="259"/>
      <c r="BQ5" s="788" t="s">
        <v>374</v>
      </c>
      <c r="BR5" s="789"/>
      <c r="BS5" s="789"/>
      <c r="BT5" s="789"/>
      <c r="BU5" s="789"/>
      <c r="BV5" s="789"/>
      <c r="BW5" s="789"/>
      <c r="BX5" s="789"/>
      <c r="BY5" s="789"/>
      <c r="BZ5" s="789"/>
      <c r="CA5" s="789"/>
      <c r="CB5" s="789"/>
      <c r="CC5" s="789"/>
      <c r="CD5" s="789"/>
      <c r="CE5" s="789"/>
      <c r="CF5" s="789"/>
      <c r="CG5" s="790"/>
      <c r="CH5" s="765" t="s">
        <v>375</v>
      </c>
      <c r="CI5" s="766"/>
      <c r="CJ5" s="766"/>
      <c r="CK5" s="766"/>
      <c r="CL5" s="767"/>
      <c r="CM5" s="765" t="s">
        <v>376</v>
      </c>
      <c r="CN5" s="766"/>
      <c r="CO5" s="766"/>
      <c r="CP5" s="766"/>
      <c r="CQ5" s="767"/>
      <c r="CR5" s="765" t="s">
        <v>377</v>
      </c>
      <c r="CS5" s="766"/>
      <c r="CT5" s="766"/>
      <c r="CU5" s="766"/>
      <c r="CV5" s="767"/>
      <c r="CW5" s="765" t="s">
        <v>378</v>
      </c>
      <c r="CX5" s="766"/>
      <c r="CY5" s="766"/>
      <c r="CZ5" s="766"/>
      <c r="DA5" s="767"/>
      <c r="DB5" s="765" t="s">
        <v>379</v>
      </c>
      <c r="DC5" s="766"/>
      <c r="DD5" s="766"/>
      <c r="DE5" s="766"/>
      <c r="DF5" s="767"/>
      <c r="DG5" s="771" t="s">
        <v>380</v>
      </c>
      <c r="DH5" s="772"/>
      <c r="DI5" s="772"/>
      <c r="DJ5" s="772"/>
      <c r="DK5" s="773"/>
      <c r="DL5" s="771" t="s">
        <v>381</v>
      </c>
      <c r="DM5" s="772"/>
      <c r="DN5" s="772"/>
      <c r="DO5" s="772"/>
      <c r="DP5" s="773"/>
      <c r="DQ5" s="765" t="s">
        <v>382</v>
      </c>
      <c r="DR5" s="766"/>
      <c r="DS5" s="766"/>
      <c r="DT5" s="766"/>
      <c r="DU5" s="767"/>
      <c r="DV5" s="765" t="s">
        <v>373</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383</v>
      </c>
      <c r="C7" s="780"/>
      <c r="D7" s="780"/>
      <c r="E7" s="780"/>
      <c r="F7" s="780"/>
      <c r="G7" s="780"/>
      <c r="H7" s="780"/>
      <c r="I7" s="780"/>
      <c r="J7" s="780"/>
      <c r="K7" s="780"/>
      <c r="L7" s="780"/>
      <c r="M7" s="780"/>
      <c r="N7" s="780"/>
      <c r="O7" s="780"/>
      <c r="P7" s="781"/>
      <c r="Q7" s="782">
        <v>430839</v>
      </c>
      <c r="R7" s="783"/>
      <c r="S7" s="783"/>
      <c r="T7" s="783"/>
      <c r="U7" s="783"/>
      <c r="V7" s="783">
        <v>413238</v>
      </c>
      <c r="W7" s="783">
        <v>413237713</v>
      </c>
      <c r="X7" s="783">
        <v>413237713</v>
      </c>
      <c r="Y7" s="783">
        <v>413237713</v>
      </c>
      <c r="Z7" s="783">
        <v>413237713</v>
      </c>
      <c r="AA7" s="783">
        <v>17601</v>
      </c>
      <c r="AB7" s="783"/>
      <c r="AC7" s="783"/>
      <c r="AD7" s="783"/>
      <c r="AE7" s="784"/>
      <c r="AF7" s="785">
        <v>12596</v>
      </c>
      <c r="AG7" s="786">
        <v>0</v>
      </c>
      <c r="AH7" s="786">
        <v>413220112</v>
      </c>
      <c r="AI7" s="786">
        <v>17601</v>
      </c>
      <c r="AJ7" s="787">
        <v>0</v>
      </c>
      <c r="AK7" s="822">
        <v>7415</v>
      </c>
      <c r="AL7" s="823"/>
      <c r="AM7" s="823"/>
      <c r="AN7" s="823"/>
      <c r="AO7" s="823"/>
      <c r="AP7" s="823">
        <v>349360</v>
      </c>
      <c r="AQ7" s="823">
        <v>349359760</v>
      </c>
      <c r="AR7" s="823">
        <v>349359760</v>
      </c>
      <c r="AS7" s="823">
        <v>349359760</v>
      </c>
      <c r="AT7" s="823">
        <v>349359760</v>
      </c>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625</v>
      </c>
      <c r="BT7" s="827"/>
      <c r="BU7" s="827"/>
      <c r="BV7" s="827"/>
      <c r="BW7" s="827"/>
      <c r="BX7" s="827"/>
      <c r="BY7" s="827"/>
      <c r="BZ7" s="827"/>
      <c r="CA7" s="827"/>
      <c r="CB7" s="827"/>
      <c r="CC7" s="827"/>
      <c r="CD7" s="827"/>
      <c r="CE7" s="827"/>
      <c r="CF7" s="827"/>
      <c r="CG7" s="828"/>
      <c r="CH7" s="819">
        <v>10</v>
      </c>
      <c r="CI7" s="820"/>
      <c r="CJ7" s="820"/>
      <c r="CK7" s="820"/>
      <c r="CL7" s="821"/>
      <c r="CM7" s="819">
        <v>169</v>
      </c>
      <c r="CN7" s="820"/>
      <c r="CO7" s="820"/>
      <c r="CP7" s="820"/>
      <c r="CQ7" s="821"/>
      <c r="CR7" s="819">
        <v>100</v>
      </c>
      <c r="CS7" s="820"/>
      <c r="CT7" s="820"/>
      <c r="CU7" s="820"/>
      <c r="CV7" s="821"/>
      <c r="CW7" s="819">
        <v>5</v>
      </c>
      <c r="CX7" s="820"/>
      <c r="CY7" s="820"/>
      <c r="CZ7" s="820"/>
      <c r="DA7" s="821"/>
      <c r="DB7" s="819" t="s">
        <v>540</v>
      </c>
      <c r="DC7" s="820"/>
      <c r="DD7" s="820"/>
      <c r="DE7" s="820"/>
      <c r="DF7" s="821"/>
      <c r="DG7" s="819" t="s">
        <v>540</v>
      </c>
      <c r="DH7" s="820"/>
      <c r="DI7" s="820"/>
      <c r="DJ7" s="820"/>
      <c r="DK7" s="821"/>
      <c r="DL7" s="819" t="s">
        <v>540</v>
      </c>
      <c r="DM7" s="820"/>
      <c r="DN7" s="820"/>
      <c r="DO7" s="820"/>
      <c r="DP7" s="821"/>
      <c r="DQ7" s="819" t="s">
        <v>540</v>
      </c>
      <c r="DR7" s="820"/>
      <c r="DS7" s="820"/>
      <c r="DT7" s="820"/>
      <c r="DU7" s="821"/>
      <c r="DV7" s="800"/>
      <c r="DW7" s="801"/>
      <c r="DX7" s="801"/>
      <c r="DY7" s="801"/>
      <c r="DZ7" s="802"/>
      <c r="EA7" s="256"/>
    </row>
    <row r="8" spans="1:131" s="257" customFormat="1" ht="26.25" customHeight="1" x14ac:dyDescent="0.2">
      <c r="A8" s="263">
        <v>2</v>
      </c>
      <c r="B8" s="803" t="s">
        <v>384</v>
      </c>
      <c r="C8" s="804"/>
      <c r="D8" s="804"/>
      <c r="E8" s="804"/>
      <c r="F8" s="804"/>
      <c r="G8" s="804"/>
      <c r="H8" s="804"/>
      <c r="I8" s="804"/>
      <c r="J8" s="804"/>
      <c r="K8" s="804"/>
      <c r="L8" s="804"/>
      <c r="M8" s="804"/>
      <c r="N8" s="804"/>
      <c r="O8" s="804"/>
      <c r="P8" s="805"/>
      <c r="Q8" s="806">
        <v>38</v>
      </c>
      <c r="R8" s="807"/>
      <c r="S8" s="807"/>
      <c r="T8" s="807"/>
      <c r="U8" s="807"/>
      <c r="V8" s="807">
        <v>36</v>
      </c>
      <c r="W8" s="807">
        <v>36266</v>
      </c>
      <c r="X8" s="807">
        <v>36266</v>
      </c>
      <c r="Y8" s="807">
        <v>36266</v>
      </c>
      <c r="Z8" s="807">
        <v>36266</v>
      </c>
      <c r="AA8" s="807">
        <v>2</v>
      </c>
      <c r="AB8" s="807"/>
      <c r="AC8" s="807"/>
      <c r="AD8" s="807"/>
      <c r="AE8" s="808"/>
      <c r="AF8" s="809">
        <v>2</v>
      </c>
      <c r="AG8" s="810">
        <v>0</v>
      </c>
      <c r="AH8" s="810">
        <v>36264</v>
      </c>
      <c r="AI8" s="810">
        <v>2</v>
      </c>
      <c r="AJ8" s="811">
        <v>0</v>
      </c>
      <c r="AK8" s="812" t="s">
        <v>540</v>
      </c>
      <c r="AL8" s="813"/>
      <c r="AM8" s="813"/>
      <c r="AN8" s="813"/>
      <c r="AO8" s="813"/>
      <c r="AP8" s="813" t="s">
        <v>540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626</v>
      </c>
      <c r="BT8" s="817"/>
      <c r="BU8" s="817"/>
      <c r="BV8" s="817"/>
      <c r="BW8" s="817"/>
      <c r="BX8" s="817"/>
      <c r="BY8" s="817"/>
      <c r="BZ8" s="817"/>
      <c r="CA8" s="817"/>
      <c r="CB8" s="817"/>
      <c r="CC8" s="817"/>
      <c r="CD8" s="817"/>
      <c r="CE8" s="817"/>
      <c r="CF8" s="817"/>
      <c r="CG8" s="818"/>
      <c r="CH8" s="829">
        <v>4</v>
      </c>
      <c r="CI8" s="830"/>
      <c r="CJ8" s="830"/>
      <c r="CK8" s="830"/>
      <c r="CL8" s="831"/>
      <c r="CM8" s="829">
        <v>656</v>
      </c>
      <c r="CN8" s="830"/>
      <c r="CO8" s="830"/>
      <c r="CP8" s="830"/>
      <c r="CQ8" s="831"/>
      <c r="CR8" s="829">
        <v>189</v>
      </c>
      <c r="CS8" s="830"/>
      <c r="CT8" s="830"/>
      <c r="CU8" s="830"/>
      <c r="CV8" s="831"/>
      <c r="CW8" s="829" t="s">
        <v>540</v>
      </c>
      <c r="CX8" s="830"/>
      <c r="CY8" s="830"/>
      <c r="CZ8" s="830"/>
      <c r="DA8" s="831"/>
      <c r="DB8" s="829" t="s">
        <v>540</v>
      </c>
      <c r="DC8" s="830"/>
      <c r="DD8" s="830"/>
      <c r="DE8" s="830"/>
      <c r="DF8" s="831"/>
      <c r="DG8" s="829" t="s">
        <v>540</v>
      </c>
      <c r="DH8" s="830"/>
      <c r="DI8" s="830"/>
      <c r="DJ8" s="830"/>
      <c r="DK8" s="831"/>
      <c r="DL8" s="829" t="s">
        <v>540</v>
      </c>
      <c r="DM8" s="830"/>
      <c r="DN8" s="830"/>
      <c r="DO8" s="830"/>
      <c r="DP8" s="831"/>
      <c r="DQ8" s="829" t="s">
        <v>540</v>
      </c>
      <c r="DR8" s="830"/>
      <c r="DS8" s="830"/>
      <c r="DT8" s="830"/>
      <c r="DU8" s="831"/>
      <c r="DV8" s="832"/>
      <c r="DW8" s="833"/>
      <c r="DX8" s="833"/>
      <c r="DY8" s="833"/>
      <c r="DZ8" s="834"/>
      <c r="EA8" s="256"/>
    </row>
    <row r="9" spans="1:131" s="257" customFormat="1" ht="26.25" customHeight="1" x14ac:dyDescent="0.2">
      <c r="A9" s="263">
        <v>3</v>
      </c>
      <c r="B9" s="803" t="s">
        <v>385</v>
      </c>
      <c r="C9" s="804"/>
      <c r="D9" s="804"/>
      <c r="E9" s="804"/>
      <c r="F9" s="804"/>
      <c r="G9" s="804"/>
      <c r="H9" s="804"/>
      <c r="I9" s="804"/>
      <c r="J9" s="804"/>
      <c r="K9" s="804"/>
      <c r="L9" s="804"/>
      <c r="M9" s="804"/>
      <c r="N9" s="804"/>
      <c r="O9" s="804"/>
      <c r="P9" s="805"/>
      <c r="Q9" s="806">
        <v>12</v>
      </c>
      <c r="R9" s="807"/>
      <c r="S9" s="807"/>
      <c r="T9" s="807"/>
      <c r="U9" s="807"/>
      <c r="V9" s="807">
        <v>12</v>
      </c>
      <c r="W9" s="807">
        <v>11192</v>
      </c>
      <c r="X9" s="807">
        <v>11192</v>
      </c>
      <c r="Y9" s="807">
        <v>11192</v>
      </c>
      <c r="Z9" s="807">
        <v>11192</v>
      </c>
      <c r="AA9" s="807">
        <v>0</v>
      </c>
      <c r="AB9" s="807"/>
      <c r="AC9" s="807"/>
      <c r="AD9" s="807"/>
      <c r="AE9" s="808"/>
      <c r="AF9" s="809">
        <v>0</v>
      </c>
      <c r="AG9" s="810">
        <v>0</v>
      </c>
      <c r="AH9" s="810">
        <v>11192</v>
      </c>
      <c r="AI9" s="810">
        <v>0</v>
      </c>
      <c r="AJ9" s="811">
        <v>0</v>
      </c>
      <c r="AK9" s="812">
        <v>3</v>
      </c>
      <c r="AL9" s="813"/>
      <c r="AM9" s="813"/>
      <c r="AN9" s="813"/>
      <c r="AO9" s="813"/>
      <c r="AP9" s="813" t="s">
        <v>540</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627</v>
      </c>
      <c r="BT9" s="817"/>
      <c r="BU9" s="817"/>
      <c r="BV9" s="817"/>
      <c r="BW9" s="817"/>
      <c r="BX9" s="817"/>
      <c r="BY9" s="817"/>
      <c r="BZ9" s="817"/>
      <c r="CA9" s="817"/>
      <c r="CB9" s="817"/>
      <c r="CC9" s="817"/>
      <c r="CD9" s="817"/>
      <c r="CE9" s="817"/>
      <c r="CF9" s="817"/>
      <c r="CG9" s="818"/>
      <c r="CH9" s="829">
        <v>64</v>
      </c>
      <c r="CI9" s="830"/>
      <c r="CJ9" s="830"/>
      <c r="CK9" s="830"/>
      <c r="CL9" s="831"/>
      <c r="CM9" s="829">
        <v>204</v>
      </c>
      <c r="CN9" s="830"/>
      <c r="CO9" s="830"/>
      <c r="CP9" s="830"/>
      <c r="CQ9" s="831"/>
      <c r="CR9" s="829">
        <v>50</v>
      </c>
      <c r="CS9" s="830"/>
      <c r="CT9" s="830"/>
      <c r="CU9" s="830"/>
      <c r="CV9" s="831"/>
      <c r="CW9" s="829">
        <v>28</v>
      </c>
      <c r="CX9" s="830"/>
      <c r="CY9" s="830"/>
      <c r="CZ9" s="830"/>
      <c r="DA9" s="831"/>
      <c r="DB9" s="829" t="s">
        <v>540</v>
      </c>
      <c r="DC9" s="830"/>
      <c r="DD9" s="830"/>
      <c r="DE9" s="830"/>
      <c r="DF9" s="831"/>
      <c r="DG9" s="829" t="s">
        <v>540</v>
      </c>
      <c r="DH9" s="830"/>
      <c r="DI9" s="830"/>
      <c r="DJ9" s="830"/>
      <c r="DK9" s="831"/>
      <c r="DL9" s="829" t="s">
        <v>540</v>
      </c>
      <c r="DM9" s="830"/>
      <c r="DN9" s="830"/>
      <c r="DO9" s="830"/>
      <c r="DP9" s="831"/>
      <c r="DQ9" s="829" t="s">
        <v>540</v>
      </c>
      <c r="DR9" s="830"/>
      <c r="DS9" s="830"/>
      <c r="DT9" s="830"/>
      <c r="DU9" s="831"/>
      <c r="DV9" s="832"/>
      <c r="DW9" s="833"/>
      <c r="DX9" s="833"/>
      <c r="DY9" s="833"/>
      <c r="DZ9" s="834"/>
      <c r="EA9" s="256"/>
    </row>
    <row r="10" spans="1:131" s="257" customFormat="1" ht="26.25" customHeight="1" x14ac:dyDescent="0.2">
      <c r="A10" s="263">
        <v>4</v>
      </c>
      <c r="B10" s="803" t="s">
        <v>386</v>
      </c>
      <c r="C10" s="804"/>
      <c r="D10" s="804"/>
      <c r="E10" s="804"/>
      <c r="F10" s="804"/>
      <c r="G10" s="804"/>
      <c r="H10" s="804"/>
      <c r="I10" s="804"/>
      <c r="J10" s="804"/>
      <c r="K10" s="804"/>
      <c r="L10" s="804"/>
      <c r="M10" s="804"/>
      <c r="N10" s="804"/>
      <c r="O10" s="804"/>
      <c r="P10" s="805"/>
      <c r="Q10" s="806">
        <v>141</v>
      </c>
      <c r="R10" s="807"/>
      <c r="S10" s="807"/>
      <c r="T10" s="807"/>
      <c r="U10" s="807"/>
      <c r="V10" s="807">
        <v>38</v>
      </c>
      <c r="W10" s="807">
        <v>37606</v>
      </c>
      <c r="X10" s="807">
        <v>37606</v>
      </c>
      <c r="Y10" s="807">
        <v>37606</v>
      </c>
      <c r="Z10" s="807">
        <v>37606</v>
      </c>
      <c r="AA10" s="807">
        <v>103</v>
      </c>
      <c r="AB10" s="807"/>
      <c r="AC10" s="807"/>
      <c r="AD10" s="807"/>
      <c r="AE10" s="808"/>
      <c r="AF10" s="809">
        <v>0</v>
      </c>
      <c r="AG10" s="810">
        <v>0</v>
      </c>
      <c r="AH10" s="810">
        <v>37503</v>
      </c>
      <c r="AI10" s="810">
        <v>103</v>
      </c>
      <c r="AJ10" s="811">
        <v>0</v>
      </c>
      <c r="AK10" s="812">
        <v>0</v>
      </c>
      <c r="AL10" s="813"/>
      <c r="AM10" s="813"/>
      <c r="AN10" s="813"/>
      <c r="AO10" s="813"/>
      <c r="AP10" s="813" t="s">
        <v>540</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628</v>
      </c>
      <c r="BT10" s="817"/>
      <c r="BU10" s="817"/>
      <c r="BV10" s="817"/>
      <c r="BW10" s="817"/>
      <c r="BX10" s="817"/>
      <c r="BY10" s="817"/>
      <c r="BZ10" s="817"/>
      <c r="CA10" s="817"/>
      <c r="CB10" s="817"/>
      <c r="CC10" s="817"/>
      <c r="CD10" s="817"/>
      <c r="CE10" s="817"/>
      <c r="CF10" s="817"/>
      <c r="CG10" s="818"/>
      <c r="CH10" s="829">
        <v>-35</v>
      </c>
      <c r="CI10" s="830"/>
      <c r="CJ10" s="830"/>
      <c r="CK10" s="830"/>
      <c r="CL10" s="831"/>
      <c r="CM10" s="829">
        <v>640</v>
      </c>
      <c r="CN10" s="830"/>
      <c r="CO10" s="830"/>
      <c r="CP10" s="830"/>
      <c r="CQ10" s="831"/>
      <c r="CR10" s="829">
        <v>454</v>
      </c>
      <c r="CS10" s="830"/>
      <c r="CT10" s="830"/>
      <c r="CU10" s="830"/>
      <c r="CV10" s="831"/>
      <c r="CW10" s="829">
        <v>223</v>
      </c>
      <c r="CX10" s="830"/>
      <c r="CY10" s="830"/>
      <c r="CZ10" s="830"/>
      <c r="DA10" s="831"/>
      <c r="DB10" s="829" t="s">
        <v>540</v>
      </c>
      <c r="DC10" s="830"/>
      <c r="DD10" s="830"/>
      <c r="DE10" s="830"/>
      <c r="DF10" s="831"/>
      <c r="DG10" s="829" t="s">
        <v>540</v>
      </c>
      <c r="DH10" s="830"/>
      <c r="DI10" s="830"/>
      <c r="DJ10" s="830"/>
      <c r="DK10" s="831"/>
      <c r="DL10" s="829" t="s">
        <v>540</v>
      </c>
      <c r="DM10" s="830"/>
      <c r="DN10" s="830"/>
      <c r="DO10" s="830"/>
      <c r="DP10" s="831"/>
      <c r="DQ10" s="829" t="s">
        <v>540</v>
      </c>
      <c r="DR10" s="830"/>
      <c r="DS10" s="830"/>
      <c r="DT10" s="830"/>
      <c r="DU10" s="831"/>
      <c r="DV10" s="832"/>
      <c r="DW10" s="833"/>
      <c r="DX10" s="833"/>
      <c r="DY10" s="833"/>
      <c r="DZ10" s="834"/>
      <c r="EA10" s="256"/>
    </row>
    <row r="11" spans="1:131" s="257" customFormat="1" ht="26.25" customHeight="1" x14ac:dyDescent="0.2">
      <c r="A11" s="263">
        <v>5</v>
      </c>
      <c r="B11" s="803" t="s">
        <v>387</v>
      </c>
      <c r="C11" s="804"/>
      <c r="D11" s="804"/>
      <c r="E11" s="804"/>
      <c r="F11" s="804"/>
      <c r="G11" s="804"/>
      <c r="H11" s="804"/>
      <c r="I11" s="804"/>
      <c r="J11" s="804"/>
      <c r="K11" s="804"/>
      <c r="L11" s="804"/>
      <c r="M11" s="804"/>
      <c r="N11" s="804"/>
      <c r="O11" s="804"/>
      <c r="P11" s="805"/>
      <c r="Q11" s="806">
        <v>14</v>
      </c>
      <c r="R11" s="807"/>
      <c r="S11" s="807"/>
      <c r="T11" s="807"/>
      <c r="U11" s="807"/>
      <c r="V11" s="807">
        <v>12</v>
      </c>
      <c r="W11" s="807">
        <v>11122</v>
      </c>
      <c r="X11" s="807">
        <v>11122</v>
      </c>
      <c r="Y11" s="807">
        <v>11122</v>
      </c>
      <c r="Z11" s="807">
        <v>11122</v>
      </c>
      <c r="AA11" s="807">
        <v>2</v>
      </c>
      <c r="AB11" s="807"/>
      <c r="AC11" s="807"/>
      <c r="AD11" s="807"/>
      <c r="AE11" s="808"/>
      <c r="AF11" s="809">
        <v>0</v>
      </c>
      <c r="AG11" s="810">
        <v>0</v>
      </c>
      <c r="AH11" s="810">
        <v>11120</v>
      </c>
      <c r="AI11" s="810">
        <v>2</v>
      </c>
      <c r="AJ11" s="811">
        <v>0</v>
      </c>
      <c r="AK11" s="812">
        <v>0</v>
      </c>
      <c r="AL11" s="813"/>
      <c r="AM11" s="813"/>
      <c r="AN11" s="813"/>
      <c r="AO11" s="813"/>
      <c r="AP11" s="813" t="s">
        <v>540</v>
      </c>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629</v>
      </c>
      <c r="BT11" s="817"/>
      <c r="BU11" s="817"/>
      <c r="BV11" s="817"/>
      <c r="BW11" s="817"/>
      <c r="BX11" s="817"/>
      <c r="BY11" s="817"/>
      <c r="BZ11" s="817"/>
      <c r="CA11" s="817"/>
      <c r="CB11" s="817"/>
      <c r="CC11" s="817"/>
      <c r="CD11" s="817"/>
      <c r="CE11" s="817"/>
      <c r="CF11" s="817"/>
      <c r="CG11" s="818"/>
      <c r="CH11" s="829">
        <v>0</v>
      </c>
      <c r="CI11" s="830"/>
      <c r="CJ11" s="830"/>
      <c r="CK11" s="830"/>
      <c r="CL11" s="831"/>
      <c r="CM11" s="829">
        <v>266</v>
      </c>
      <c r="CN11" s="830"/>
      <c r="CO11" s="830"/>
      <c r="CP11" s="830"/>
      <c r="CQ11" s="831"/>
      <c r="CR11" s="829">
        <v>230</v>
      </c>
      <c r="CS11" s="830"/>
      <c r="CT11" s="830"/>
      <c r="CU11" s="830"/>
      <c r="CV11" s="831"/>
      <c r="CW11" s="829" t="s">
        <v>540</v>
      </c>
      <c r="CX11" s="830"/>
      <c r="CY11" s="830"/>
      <c r="CZ11" s="830"/>
      <c r="DA11" s="831"/>
      <c r="DB11" s="829" t="s">
        <v>540</v>
      </c>
      <c r="DC11" s="830"/>
      <c r="DD11" s="830"/>
      <c r="DE11" s="830"/>
      <c r="DF11" s="831"/>
      <c r="DG11" s="829" t="s">
        <v>540</v>
      </c>
      <c r="DH11" s="830"/>
      <c r="DI11" s="830"/>
      <c r="DJ11" s="830"/>
      <c r="DK11" s="831"/>
      <c r="DL11" s="829" t="s">
        <v>540</v>
      </c>
      <c r="DM11" s="830"/>
      <c r="DN11" s="830"/>
      <c r="DO11" s="830"/>
      <c r="DP11" s="831"/>
      <c r="DQ11" s="829" t="s">
        <v>540</v>
      </c>
      <c r="DR11" s="830"/>
      <c r="DS11" s="830"/>
      <c r="DT11" s="830"/>
      <c r="DU11" s="831"/>
      <c r="DV11" s="832"/>
      <c r="DW11" s="833"/>
      <c r="DX11" s="833"/>
      <c r="DY11" s="833"/>
      <c r="DZ11" s="834"/>
      <c r="EA11" s="256"/>
    </row>
    <row r="12" spans="1:131" s="257" customFormat="1" ht="26.25" customHeight="1" x14ac:dyDescent="0.2">
      <c r="A12" s="263">
        <v>6</v>
      </c>
      <c r="B12" s="803" t="s">
        <v>388</v>
      </c>
      <c r="C12" s="804"/>
      <c r="D12" s="804"/>
      <c r="E12" s="804"/>
      <c r="F12" s="804"/>
      <c r="G12" s="804"/>
      <c r="H12" s="804"/>
      <c r="I12" s="804"/>
      <c r="J12" s="804"/>
      <c r="K12" s="804"/>
      <c r="L12" s="804"/>
      <c r="M12" s="804"/>
      <c r="N12" s="804"/>
      <c r="O12" s="804"/>
      <c r="P12" s="805"/>
      <c r="Q12" s="806">
        <v>328</v>
      </c>
      <c r="R12" s="807"/>
      <c r="S12" s="807"/>
      <c r="T12" s="807"/>
      <c r="U12" s="807"/>
      <c r="V12" s="807">
        <v>119</v>
      </c>
      <c r="W12" s="807">
        <v>118715</v>
      </c>
      <c r="X12" s="807">
        <v>118715</v>
      </c>
      <c r="Y12" s="807">
        <v>118715</v>
      </c>
      <c r="Z12" s="807">
        <v>118715</v>
      </c>
      <c r="AA12" s="807">
        <v>209</v>
      </c>
      <c r="AB12" s="807"/>
      <c r="AC12" s="807"/>
      <c r="AD12" s="807"/>
      <c r="AE12" s="808"/>
      <c r="AF12" s="809">
        <v>0</v>
      </c>
      <c r="AG12" s="810">
        <v>0</v>
      </c>
      <c r="AH12" s="810">
        <v>118506</v>
      </c>
      <c r="AI12" s="810">
        <v>209</v>
      </c>
      <c r="AJ12" s="811">
        <v>0</v>
      </c>
      <c r="AK12" s="812">
        <v>4</v>
      </c>
      <c r="AL12" s="813"/>
      <c r="AM12" s="813"/>
      <c r="AN12" s="813"/>
      <c r="AO12" s="813"/>
      <c r="AP12" s="813">
        <v>848</v>
      </c>
      <c r="AQ12" s="813">
        <v>848419</v>
      </c>
      <c r="AR12" s="813">
        <v>848419</v>
      </c>
      <c r="AS12" s="813">
        <v>848419</v>
      </c>
      <c r="AT12" s="813">
        <v>848419</v>
      </c>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630</v>
      </c>
      <c r="BT12" s="817"/>
      <c r="BU12" s="817"/>
      <c r="BV12" s="817"/>
      <c r="BW12" s="817"/>
      <c r="BX12" s="817"/>
      <c r="BY12" s="817"/>
      <c r="BZ12" s="817"/>
      <c r="CA12" s="817"/>
      <c r="CB12" s="817"/>
      <c r="CC12" s="817"/>
      <c r="CD12" s="817"/>
      <c r="CE12" s="817"/>
      <c r="CF12" s="817"/>
      <c r="CG12" s="818"/>
      <c r="CH12" s="829">
        <v>27</v>
      </c>
      <c r="CI12" s="830"/>
      <c r="CJ12" s="830"/>
      <c r="CK12" s="830"/>
      <c r="CL12" s="831"/>
      <c r="CM12" s="829">
        <v>901</v>
      </c>
      <c r="CN12" s="830"/>
      <c r="CO12" s="830"/>
      <c r="CP12" s="830"/>
      <c r="CQ12" s="831"/>
      <c r="CR12" s="829">
        <v>100</v>
      </c>
      <c r="CS12" s="830"/>
      <c r="CT12" s="830"/>
      <c r="CU12" s="830"/>
      <c r="CV12" s="831"/>
      <c r="CW12" s="829">
        <v>43</v>
      </c>
      <c r="CX12" s="830"/>
      <c r="CY12" s="830"/>
      <c r="CZ12" s="830"/>
      <c r="DA12" s="831"/>
      <c r="DB12" s="829" t="s">
        <v>540</v>
      </c>
      <c r="DC12" s="830"/>
      <c r="DD12" s="830"/>
      <c r="DE12" s="830"/>
      <c r="DF12" s="831"/>
      <c r="DG12" s="829" t="s">
        <v>540</v>
      </c>
      <c r="DH12" s="830"/>
      <c r="DI12" s="830"/>
      <c r="DJ12" s="830"/>
      <c r="DK12" s="831"/>
      <c r="DL12" s="829" t="s">
        <v>540</v>
      </c>
      <c r="DM12" s="830"/>
      <c r="DN12" s="830"/>
      <c r="DO12" s="830"/>
      <c r="DP12" s="831"/>
      <c r="DQ12" s="829" t="s">
        <v>540</v>
      </c>
      <c r="DR12" s="830"/>
      <c r="DS12" s="830"/>
      <c r="DT12" s="830"/>
      <c r="DU12" s="831"/>
      <c r="DV12" s="832"/>
      <c r="DW12" s="833"/>
      <c r="DX12" s="833"/>
      <c r="DY12" s="833"/>
      <c r="DZ12" s="834"/>
      <c r="EA12" s="256"/>
    </row>
    <row r="13" spans="1:131" s="257" customFormat="1" ht="26.25" customHeight="1" x14ac:dyDescent="0.2">
      <c r="A13" s="263">
        <v>7</v>
      </c>
      <c r="B13" s="803" t="s">
        <v>389</v>
      </c>
      <c r="C13" s="804"/>
      <c r="D13" s="804"/>
      <c r="E13" s="804"/>
      <c r="F13" s="804"/>
      <c r="G13" s="804"/>
      <c r="H13" s="804"/>
      <c r="I13" s="804"/>
      <c r="J13" s="804"/>
      <c r="K13" s="804"/>
      <c r="L13" s="804"/>
      <c r="M13" s="804"/>
      <c r="N13" s="804"/>
      <c r="O13" s="804"/>
      <c r="P13" s="805"/>
      <c r="Q13" s="806">
        <v>39029</v>
      </c>
      <c r="R13" s="807"/>
      <c r="S13" s="807"/>
      <c r="T13" s="807"/>
      <c r="U13" s="807"/>
      <c r="V13" s="807">
        <v>39029</v>
      </c>
      <c r="W13" s="807">
        <v>39029345</v>
      </c>
      <c r="X13" s="807">
        <v>39029345</v>
      </c>
      <c r="Y13" s="807">
        <v>39029345</v>
      </c>
      <c r="Z13" s="807">
        <v>39029345</v>
      </c>
      <c r="AA13" s="807">
        <v>0</v>
      </c>
      <c r="AB13" s="807"/>
      <c r="AC13" s="807"/>
      <c r="AD13" s="807"/>
      <c r="AE13" s="808"/>
      <c r="AF13" s="809">
        <v>0</v>
      </c>
      <c r="AG13" s="810">
        <v>0</v>
      </c>
      <c r="AH13" s="810">
        <v>39029345</v>
      </c>
      <c r="AI13" s="810">
        <v>0</v>
      </c>
      <c r="AJ13" s="811">
        <v>0</v>
      </c>
      <c r="AK13" s="812">
        <v>36680</v>
      </c>
      <c r="AL13" s="813"/>
      <c r="AM13" s="813"/>
      <c r="AN13" s="813"/>
      <c r="AO13" s="813"/>
      <c r="AP13" s="813" t="s">
        <v>540</v>
      </c>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t="s">
        <v>631</v>
      </c>
      <c r="BT13" s="817"/>
      <c r="BU13" s="817"/>
      <c r="BV13" s="817"/>
      <c r="BW13" s="817"/>
      <c r="BX13" s="817"/>
      <c r="BY13" s="817"/>
      <c r="BZ13" s="817"/>
      <c r="CA13" s="817"/>
      <c r="CB13" s="817"/>
      <c r="CC13" s="817"/>
      <c r="CD13" s="817"/>
      <c r="CE13" s="817"/>
      <c r="CF13" s="817"/>
      <c r="CG13" s="818"/>
      <c r="CH13" s="829">
        <v>-43</v>
      </c>
      <c r="CI13" s="830"/>
      <c r="CJ13" s="830"/>
      <c r="CK13" s="830"/>
      <c r="CL13" s="831"/>
      <c r="CM13" s="829">
        <v>1205</v>
      </c>
      <c r="CN13" s="830"/>
      <c r="CO13" s="830"/>
      <c r="CP13" s="830"/>
      <c r="CQ13" s="831"/>
      <c r="CR13" s="829">
        <v>50</v>
      </c>
      <c r="CS13" s="830"/>
      <c r="CT13" s="830"/>
      <c r="CU13" s="830"/>
      <c r="CV13" s="831"/>
      <c r="CW13" s="829" t="s">
        <v>540</v>
      </c>
      <c r="CX13" s="830"/>
      <c r="CY13" s="830"/>
      <c r="CZ13" s="830"/>
      <c r="DA13" s="831"/>
      <c r="DB13" s="829" t="s">
        <v>540</v>
      </c>
      <c r="DC13" s="830"/>
      <c r="DD13" s="830"/>
      <c r="DE13" s="830"/>
      <c r="DF13" s="831"/>
      <c r="DG13" s="829" t="s">
        <v>540</v>
      </c>
      <c r="DH13" s="830"/>
      <c r="DI13" s="830"/>
      <c r="DJ13" s="830"/>
      <c r="DK13" s="831"/>
      <c r="DL13" s="829" t="s">
        <v>540</v>
      </c>
      <c r="DM13" s="830"/>
      <c r="DN13" s="830"/>
      <c r="DO13" s="830"/>
      <c r="DP13" s="831"/>
      <c r="DQ13" s="829" t="s">
        <v>540</v>
      </c>
      <c r="DR13" s="830"/>
      <c r="DS13" s="830"/>
      <c r="DT13" s="830"/>
      <c r="DU13" s="831"/>
      <c r="DV13" s="832"/>
      <c r="DW13" s="833"/>
      <c r="DX13" s="833"/>
      <c r="DY13" s="833"/>
      <c r="DZ13" s="834"/>
      <c r="EA13" s="256"/>
    </row>
    <row r="14" spans="1:131" s="257" customFormat="1" ht="26.25" customHeight="1" x14ac:dyDescent="0.2">
      <c r="A14" s="263">
        <v>8</v>
      </c>
      <c r="B14" s="803" t="s">
        <v>390</v>
      </c>
      <c r="C14" s="804"/>
      <c r="D14" s="804"/>
      <c r="E14" s="804"/>
      <c r="F14" s="804"/>
      <c r="G14" s="804"/>
      <c r="H14" s="804"/>
      <c r="I14" s="804"/>
      <c r="J14" s="804"/>
      <c r="K14" s="804"/>
      <c r="L14" s="804"/>
      <c r="M14" s="804"/>
      <c r="N14" s="804"/>
      <c r="O14" s="804"/>
      <c r="P14" s="805"/>
      <c r="Q14" s="806">
        <v>1478</v>
      </c>
      <c r="R14" s="807"/>
      <c r="S14" s="807"/>
      <c r="T14" s="807"/>
      <c r="U14" s="807"/>
      <c r="V14" s="807">
        <v>1478</v>
      </c>
      <c r="W14" s="807">
        <v>1477674</v>
      </c>
      <c r="X14" s="807">
        <v>1477674</v>
      </c>
      <c r="Y14" s="807">
        <v>1477674</v>
      </c>
      <c r="Z14" s="807">
        <v>1477674</v>
      </c>
      <c r="AA14" s="807">
        <v>0</v>
      </c>
      <c r="AB14" s="807"/>
      <c r="AC14" s="807"/>
      <c r="AD14" s="807"/>
      <c r="AE14" s="808"/>
      <c r="AF14" s="809">
        <v>0</v>
      </c>
      <c r="AG14" s="810">
        <v>0</v>
      </c>
      <c r="AH14" s="810">
        <v>1477674</v>
      </c>
      <c r="AI14" s="810">
        <v>0</v>
      </c>
      <c r="AJ14" s="811">
        <v>0</v>
      </c>
      <c r="AK14" s="812">
        <v>0</v>
      </c>
      <c r="AL14" s="813"/>
      <c r="AM14" s="813"/>
      <c r="AN14" s="813"/>
      <c r="AO14" s="813"/>
      <c r="AP14" s="813">
        <v>13028</v>
      </c>
      <c r="AQ14" s="813">
        <v>13027836</v>
      </c>
      <c r="AR14" s="813">
        <v>13027836</v>
      </c>
      <c r="AS14" s="813">
        <v>13027836</v>
      </c>
      <c r="AT14" s="813">
        <v>13027836</v>
      </c>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t="s">
        <v>632</v>
      </c>
      <c r="BT14" s="817"/>
      <c r="BU14" s="817"/>
      <c r="BV14" s="817"/>
      <c r="BW14" s="817"/>
      <c r="BX14" s="817"/>
      <c r="BY14" s="817"/>
      <c r="BZ14" s="817"/>
      <c r="CA14" s="817"/>
      <c r="CB14" s="817"/>
      <c r="CC14" s="817"/>
      <c r="CD14" s="817"/>
      <c r="CE14" s="817"/>
      <c r="CF14" s="817"/>
      <c r="CG14" s="818"/>
      <c r="CH14" s="829">
        <v>8</v>
      </c>
      <c r="CI14" s="830"/>
      <c r="CJ14" s="830"/>
      <c r="CK14" s="830"/>
      <c r="CL14" s="831"/>
      <c r="CM14" s="829">
        <v>40</v>
      </c>
      <c r="CN14" s="830"/>
      <c r="CO14" s="830"/>
      <c r="CP14" s="830"/>
      <c r="CQ14" s="831"/>
      <c r="CR14" s="829">
        <v>5</v>
      </c>
      <c r="CS14" s="830"/>
      <c r="CT14" s="830"/>
      <c r="CU14" s="830"/>
      <c r="CV14" s="831"/>
      <c r="CW14" s="829" t="s">
        <v>540</v>
      </c>
      <c r="CX14" s="830"/>
      <c r="CY14" s="830"/>
      <c r="CZ14" s="830"/>
      <c r="DA14" s="831"/>
      <c r="DB14" s="829" t="s">
        <v>540</v>
      </c>
      <c r="DC14" s="830"/>
      <c r="DD14" s="830"/>
      <c r="DE14" s="830"/>
      <c r="DF14" s="831"/>
      <c r="DG14" s="829" t="s">
        <v>540</v>
      </c>
      <c r="DH14" s="830"/>
      <c r="DI14" s="830"/>
      <c r="DJ14" s="830"/>
      <c r="DK14" s="831"/>
      <c r="DL14" s="829" t="s">
        <v>540</v>
      </c>
      <c r="DM14" s="830"/>
      <c r="DN14" s="830"/>
      <c r="DO14" s="830"/>
      <c r="DP14" s="831"/>
      <c r="DQ14" s="829" t="s">
        <v>540</v>
      </c>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t="s">
        <v>633</v>
      </c>
      <c r="BT15" s="817"/>
      <c r="BU15" s="817"/>
      <c r="BV15" s="817"/>
      <c r="BW15" s="817"/>
      <c r="BX15" s="817"/>
      <c r="BY15" s="817"/>
      <c r="BZ15" s="817"/>
      <c r="CA15" s="817"/>
      <c r="CB15" s="817"/>
      <c r="CC15" s="817"/>
      <c r="CD15" s="817"/>
      <c r="CE15" s="817"/>
      <c r="CF15" s="817"/>
      <c r="CG15" s="818"/>
      <c r="CH15" s="829">
        <v>-6</v>
      </c>
      <c r="CI15" s="830"/>
      <c r="CJ15" s="830"/>
      <c r="CK15" s="830"/>
      <c r="CL15" s="831"/>
      <c r="CM15" s="829">
        <v>87</v>
      </c>
      <c r="CN15" s="830"/>
      <c r="CO15" s="830"/>
      <c r="CP15" s="830"/>
      <c r="CQ15" s="831"/>
      <c r="CR15" s="829">
        <v>6</v>
      </c>
      <c r="CS15" s="830"/>
      <c r="CT15" s="830"/>
      <c r="CU15" s="830"/>
      <c r="CV15" s="831"/>
      <c r="CW15" s="829" t="s">
        <v>540</v>
      </c>
      <c r="CX15" s="830"/>
      <c r="CY15" s="830"/>
      <c r="CZ15" s="830"/>
      <c r="DA15" s="831"/>
      <c r="DB15" s="829" t="s">
        <v>540</v>
      </c>
      <c r="DC15" s="830"/>
      <c r="DD15" s="830"/>
      <c r="DE15" s="830"/>
      <c r="DF15" s="831"/>
      <c r="DG15" s="829" t="s">
        <v>540</v>
      </c>
      <c r="DH15" s="830"/>
      <c r="DI15" s="830"/>
      <c r="DJ15" s="830"/>
      <c r="DK15" s="831"/>
      <c r="DL15" s="829" t="s">
        <v>540</v>
      </c>
      <c r="DM15" s="830"/>
      <c r="DN15" s="830"/>
      <c r="DO15" s="830"/>
      <c r="DP15" s="831"/>
      <c r="DQ15" s="829" t="s">
        <v>540</v>
      </c>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t="s">
        <v>634</v>
      </c>
      <c r="BT16" s="817"/>
      <c r="BU16" s="817"/>
      <c r="BV16" s="817"/>
      <c r="BW16" s="817"/>
      <c r="BX16" s="817"/>
      <c r="BY16" s="817"/>
      <c r="BZ16" s="817"/>
      <c r="CA16" s="817"/>
      <c r="CB16" s="817"/>
      <c r="CC16" s="817"/>
      <c r="CD16" s="817"/>
      <c r="CE16" s="817"/>
      <c r="CF16" s="817"/>
      <c r="CG16" s="818"/>
      <c r="CH16" s="829">
        <v>22</v>
      </c>
      <c r="CI16" s="830"/>
      <c r="CJ16" s="830"/>
      <c r="CK16" s="830"/>
      <c r="CL16" s="831"/>
      <c r="CM16" s="829">
        <v>211</v>
      </c>
      <c r="CN16" s="830"/>
      <c r="CO16" s="830"/>
      <c r="CP16" s="830"/>
      <c r="CQ16" s="831"/>
      <c r="CR16" s="829">
        <v>7</v>
      </c>
      <c r="CS16" s="830"/>
      <c r="CT16" s="830"/>
      <c r="CU16" s="830"/>
      <c r="CV16" s="831"/>
      <c r="CW16" s="829" t="s">
        <v>540</v>
      </c>
      <c r="CX16" s="830"/>
      <c r="CY16" s="830"/>
      <c r="CZ16" s="830"/>
      <c r="DA16" s="831"/>
      <c r="DB16" s="829" t="s">
        <v>540</v>
      </c>
      <c r="DC16" s="830"/>
      <c r="DD16" s="830"/>
      <c r="DE16" s="830"/>
      <c r="DF16" s="831"/>
      <c r="DG16" s="829" t="s">
        <v>540</v>
      </c>
      <c r="DH16" s="830"/>
      <c r="DI16" s="830"/>
      <c r="DJ16" s="830"/>
      <c r="DK16" s="831"/>
      <c r="DL16" s="829" t="s">
        <v>540</v>
      </c>
      <c r="DM16" s="830"/>
      <c r="DN16" s="830"/>
      <c r="DO16" s="830"/>
      <c r="DP16" s="831"/>
      <c r="DQ16" s="829" t="s">
        <v>540</v>
      </c>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t="s">
        <v>635</v>
      </c>
      <c r="BT17" s="817"/>
      <c r="BU17" s="817"/>
      <c r="BV17" s="817"/>
      <c r="BW17" s="817"/>
      <c r="BX17" s="817"/>
      <c r="BY17" s="817"/>
      <c r="BZ17" s="817"/>
      <c r="CA17" s="817"/>
      <c r="CB17" s="817"/>
      <c r="CC17" s="817"/>
      <c r="CD17" s="817"/>
      <c r="CE17" s="817"/>
      <c r="CF17" s="817"/>
      <c r="CG17" s="818"/>
      <c r="CH17" s="829">
        <v>-3</v>
      </c>
      <c r="CI17" s="830"/>
      <c r="CJ17" s="830"/>
      <c r="CK17" s="830"/>
      <c r="CL17" s="831"/>
      <c r="CM17" s="829">
        <v>962</v>
      </c>
      <c r="CN17" s="830"/>
      <c r="CO17" s="830"/>
      <c r="CP17" s="830"/>
      <c r="CQ17" s="831"/>
      <c r="CR17" s="829">
        <v>20</v>
      </c>
      <c r="CS17" s="830"/>
      <c r="CT17" s="830"/>
      <c r="CU17" s="830"/>
      <c r="CV17" s="831"/>
      <c r="CW17" s="829" t="s">
        <v>540</v>
      </c>
      <c r="CX17" s="830"/>
      <c r="CY17" s="830"/>
      <c r="CZ17" s="830"/>
      <c r="DA17" s="831"/>
      <c r="DB17" s="829">
        <v>4000</v>
      </c>
      <c r="DC17" s="830"/>
      <c r="DD17" s="830"/>
      <c r="DE17" s="830"/>
      <c r="DF17" s="831"/>
      <c r="DG17" s="829" t="s">
        <v>540</v>
      </c>
      <c r="DH17" s="830"/>
      <c r="DI17" s="830"/>
      <c r="DJ17" s="830"/>
      <c r="DK17" s="831"/>
      <c r="DL17" s="829" t="s">
        <v>540</v>
      </c>
      <c r="DM17" s="830"/>
      <c r="DN17" s="830"/>
      <c r="DO17" s="830"/>
      <c r="DP17" s="831"/>
      <c r="DQ17" s="829" t="s">
        <v>540</v>
      </c>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t="s">
        <v>636</v>
      </c>
      <c r="BT18" s="817"/>
      <c r="BU18" s="817"/>
      <c r="BV18" s="817"/>
      <c r="BW18" s="817"/>
      <c r="BX18" s="817"/>
      <c r="BY18" s="817"/>
      <c r="BZ18" s="817"/>
      <c r="CA18" s="817"/>
      <c r="CB18" s="817"/>
      <c r="CC18" s="817"/>
      <c r="CD18" s="817"/>
      <c r="CE18" s="817"/>
      <c r="CF18" s="817"/>
      <c r="CG18" s="818"/>
      <c r="CH18" s="829">
        <v>-20</v>
      </c>
      <c r="CI18" s="830"/>
      <c r="CJ18" s="830"/>
      <c r="CK18" s="830"/>
      <c r="CL18" s="831"/>
      <c r="CM18" s="829">
        <v>3127</v>
      </c>
      <c r="CN18" s="830"/>
      <c r="CO18" s="830"/>
      <c r="CP18" s="830"/>
      <c r="CQ18" s="831"/>
      <c r="CR18" s="829">
        <v>1540</v>
      </c>
      <c r="CS18" s="830"/>
      <c r="CT18" s="830"/>
      <c r="CU18" s="830"/>
      <c r="CV18" s="831"/>
      <c r="CW18" s="829" t="s">
        <v>540</v>
      </c>
      <c r="CX18" s="830"/>
      <c r="CY18" s="830"/>
      <c r="CZ18" s="830"/>
      <c r="DA18" s="831"/>
      <c r="DB18" s="829" t="s">
        <v>540</v>
      </c>
      <c r="DC18" s="830"/>
      <c r="DD18" s="830"/>
      <c r="DE18" s="830"/>
      <c r="DF18" s="831"/>
      <c r="DG18" s="829" t="s">
        <v>540</v>
      </c>
      <c r="DH18" s="830"/>
      <c r="DI18" s="830"/>
      <c r="DJ18" s="830"/>
      <c r="DK18" s="831"/>
      <c r="DL18" s="829" t="s">
        <v>540</v>
      </c>
      <c r="DM18" s="830"/>
      <c r="DN18" s="830"/>
      <c r="DO18" s="830"/>
      <c r="DP18" s="831"/>
      <c r="DQ18" s="829" t="s">
        <v>540</v>
      </c>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t="s">
        <v>637</v>
      </c>
      <c r="BT19" s="817"/>
      <c r="BU19" s="817"/>
      <c r="BV19" s="817"/>
      <c r="BW19" s="817"/>
      <c r="BX19" s="817"/>
      <c r="BY19" s="817"/>
      <c r="BZ19" s="817"/>
      <c r="CA19" s="817"/>
      <c r="CB19" s="817"/>
      <c r="CC19" s="817"/>
      <c r="CD19" s="817"/>
      <c r="CE19" s="817"/>
      <c r="CF19" s="817"/>
      <c r="CG19" s="818"/>
      <c r="CH19" s="829">
        <v>1061</v>
      </c>
      <c r="CI19" s="830"/>
      <c r="CJ19" s="830"/>
      <c r="CK19" s="830"/>
      <c r="CL19" s="831"/>
      <c r="CM19" s="829">
        <v>1996</v>
      </c>
      <c r="CN19" s="830"/>
      <c r="CO19" s="830"/>
      <c r="CP19" s="830"/>
      <c r="CQ19" s="831"/>
      <c r="CR19" s="829">
        <v>2322</v>
      </c>
      <c r="CS19" s="830"/>
      <c r="CT19" s="830"/>
      <c r="CU19" s="830"/>
      <c r="CV19" s="831"/>
      <c r="CW19" s="829">
        <v>872</v>
      </c>
      <c r="CX19" s="830"/>
      <c r="CY19" s="830"/>
      <c r="CZ19" s="830"/>
      <c r="DA19" s="831"/>
      <c r="DB19" s="829">
        <v>13777</v>
      </c>
      <c r="DC19" s="830"/>
      <c r="DD19" s="830"/>
      <c r="DE19" s="830"/>
      <c r="DF19" s="831"/>
      <c r="DG19" s="829" t="s">
        <v>540</v>
      </c>
      <c r="DH19" s="830"/>
      <c r="DI19" s="830"/>
      <c r="DJ19" s="830"/>
      <c r="DK19" s="831"/>
      <c r="DL19" s="829" t="s">
        <v>540</v>
      </c>
      <c r="DM19" s="830"/>
      <c r="DN19" s="830"/>
      <c r="DO19" s="830"/>
      <c r="DP19" s="831"/>
      <c r="DQ19" s="829">
        <v>326</v>
      </c>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t="s">
        <v>638</v>
      </c>
      <c r="BT20" s="817"/>
      <c r="BU20" s="817"/>
      <c r="BV20" s="817"/>
      <c r="BW20" s="817"/>
      <c r="BX20" s="817"/>
      <c r="BY20" s="817"/>
      <c r="BZ20" s="817"/>
      <c r="CA20" s="817"/>
      <c r="CB20" s="817"/>
      <c r="CC20" s="817"/>
      <c r="CD20" s="817"/>
      <c r="CE20" s="817"/>
      <c r="CF20" s="817"/>
      <c r="CG20" s="818"/>
      <c r="CH20" s="829">
        <v>1</v>
      </c>
      <c r="CI20" s="830"/>
      <c r="CJ20" s="830"/>
      <c r="CK20" s="830"/>
      <c r="CL20" s="831"/>
      <c r="CM20" s="829">
        <v>70</v>
      </c>
      <c r="CN20" s="830"/>
      <c r="CO20" s="830"/>
      <c r="CP20" s="830"/>
      <c r="CQ20" s="831"/>
      <c r="CR20" s="829">
        <v>30</v>
      </c>
      <c r="CS20" s="830"/>
      <c r="CT20" s="830"/>
      <c r="CU20" s="830"/>
      <c r="CV20" s="831"/>
      <c r="CW20" s="829">
        <v>42</v>
      </c>
      <c r="CX20" s="830"/>
      <c r="CY20" s="830"/>
      <c r="CZ20" s="830"/>
      <c r="DA20" s="831"/>
      <c r="DB20" s="829" t="s">
        <v>540</v>
      </c>
      <c r="DC20" s="830"/>
      <c r="DD20" s="830"/>
      <c r="DE20" s="830"/>
      <c r="DF20" s="831"/>
      <c r="DG20" s="829" t="s">
        <v>540</v>
      </c>
      <c r="DH20" s="830"/>
      <c r="DI20" s="830"/>
      <c r="DJ20" s="830"/>
      <c r="DK20" s="831"/>
      <c r="DL20" s="829" t="s">
        <v>540</v>
      </c>
      <c r="DM20" s="830"/>
      <c r="DN20" s="830"/>
      <c r="DO20" s="830"/>
      <c r="DP20" s="831"/>
      <c r="DQ20" s="829" t="s">
        <v>540</v>
      </c>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392</v>
      </c>
      <c r="B23" s="838" t="s">
        <v>393</v>
      </c>
      <c r="C23" s="839"/>
      <c r="D23" s="839"/>
      <c r="E23" s="839"/>
      <c r="F23" s="839"/>
      <c r="G23" s="839"/>
      <c r="H23" s="839"/>
      <c r="I23" s="839"/>
      <c r="J23" s="839"/>
      <c r="K23" s="839"/>
      <c r="L23" s="839"/>
      <c r="M23" s="839"/>
      <c r="N23" s="839"/>
      <c r="O23" s="839"/>
      <c r="P23" s="840"/>
      <c r="Q23" s="841">
        <v>435157.45600000001</v>
      </c>
      <c r="R23" s="842"/>
      <c r="S23" s="842"/>
      <c r="T23" s="842"/>
      <c r="U23" s="842"/>
      <c r="V23" s="842">
        <v>417239.52</v>
      </c>
      <c r="W23" s="842"/>
      <c r="X23" s="842"/>
      <c r="Y23" s="842"/>
      <c r="Z23" s="842"/>
      <c r="AA23" s="842">
        <v>17917.936000000002</v>
      </c>
      <c r="AB23" s="842"/>
      <c r="AC23" s="842"/>
      <c r="AD23" s="842"/>
      <c r="AE23" s="843"/>
      <c r="AF23" s="844">
        <v>12597.704</v>
      </c>
      <c r="AG23" s="842"/>
      <c r="AH23" s="842"/>
      <c r="AI23" s="842"/>
      <c r="AJ23" s="845"/>
      <c r="AK23" s="846"/>
      <c r="AL23" s="847"/>
      <c r="AM23" s="847"/>
      <c r="AN23" s="847"/>
      <c r="AO23" s="847"/>
      <c r="AP23" s="842">
        <v>363236</v>
      </c>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366</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373</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405</v>
      </c>
      <c r="C28" s="780"/>
      <c r="D28" s="780"/>
      <c r="E28" s="780"/>
      <c r="F28" s="780"/>
      <c r="G28" s="780"/>
      <c r="H28" s="780"/>
      <c r="I28" s="780"/>
      <c r="J28" s="780"/>
      <c r="K28" s="780"/>
      <c r="L28" s="780"/>
      <c r="M28" s="780"/>
      <c r="N28" s="780"/>
      <c r="O28" s="780"/>
      <c r="P28" s="781"/>
      <c r="Q28" s="870">
        <v>67629</v>
      </c>
      <c r="R28" s="871"/>
      <c r="S28" s="871"/>
      <c r="T28" s="871"/>
      <c r="U28" s="871"/>
      <c r="V28" s="871">
        <v>66764</v>
      </c>
      <c r="W28" s="871"/>
      <c r="X28" s="871"/>
      <c r="Y28" s="871"/>
      <c r="Z28" s="871"/>
      <c r="AA28" s="871">
        <v>865</v>
      </c>
      <c r="AB28" s="871"/>
      <c r="AC28" s="871"/>
      <c r="AD28" s="871"/>
      <c r="AE28" s="872"/>
      <c r="AF28" s="873">
        <v>865</v>
      </c>
      <c r="AG28" s="871"/>
      <c r="AH28" s="871"/>
      <c r="AI28" s="871"/>
      <c r="AJ28" s="874"/>
      <c r="AK28" s="875">
        <v>5972</v>
      </c>
      <c r="AL28" s="866"/>
      <c r="AM28" s="866"/>
      <c r="AN28" s="866"/>
      <c r="AO28" s="866"/>
      <c r="AP28" s="866"/>
      <c r="AQ28" s="866"/>
      <c r="AR28" s="866"/>
      <c r="AS28" s="866"/>
      <c r="AT28" s="866"/>
      <c r="AU28" s="866"/>
      <c r="AV28" s="866"/>
      <c r="AW28" s="866"/>
      <c r="AX28" s="866"/>
      <c r="AY28" s="866"/>
      <c r="AZ28" s="867" t="s">
        <v>540</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406</v>
      </c>
      <c r="C29" s="804"/>
      <c r="D29" s="804"/>
      <c r="E29" s="804"/>
      <c r="F29" s="804"/>
      <c r="G29" s="804"/>
      <c r="H29" s="804"/>
      <c r="I29" s="804"/>
      <c r="J29" s="804"/>
      <c r="K29" s="804"/>
      <c r="L29" s="804"/>
      <c r="M29" s="804"/>
      <c r="N29" s="804"/>
      <c r="O29" s="804"/>
      <c r="P29" s="805"/>
      <c r="Q29" s="806">
        <v>65810</v>
      </c>
      <c r="R29" s="807"/>
      <c r="S29" s="807"/>
      <c r="T29" s="807"/>
      <c r="U29" s="807"/>
      <c r="V29" s="807">
        <v>64608</v>
      </c>
      <c r="W29" s="807"/>
      <c r="X29" s="807"/>
      <c r="Y29" s="807"/>
      <c r="Z29" s="807"/>
      <c r="AA29" s="807">
        <v>1202</v>
      </c>
      <c r="AB29" s="807"/>
      <c r="AC29" s="807"/>
      <c r="AD29" s="807"/>
      <c r="AE29" s="808"/>
      <c r="AF29" s="809">
        <v>1202</v>
      </c>
      <c r="AG29" s="810"/>
      <c r="AH29" s="810"/>
      <c r="AI29" s="810"/>
      <c r="AJ29" s="811"/>
      <c r="AK29" s="878">
        <v>10796</v>
      </c>
      <c r="AL29" s="879"/>
      <c r="AM29" s="879"/>
      <c r="AN29" s="879"/>
      <c r="AO29" s="879"/>
      <c r="AP29" s="879"/>
      <c r="AQ29" s="879"/>
      <c r="AR29" s="879"/>
      <c r="AS29" s="879"/>
      <c r="AT29" s="879"/>
      <c r="AU29" s="879"/>
      <c r="AV29" s="879"/>
      <c r="AW29" s="879"/>
      <c r="AX29" s="879"/>
      <c r="AY29" s="879"/>
      <c r="AZ29" s="880" t="s">
        <v>540</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407</v>
      </c>
      <c r="C30" s="804"/>
      <c r="D30" s="804"/>
      <c r="E30" s="804"/>
      <c r="F30" s="804"/>
      <c r="G30" s="804"/>
      <c r="H30" s="804"/>
      <c r="I30" s="804"/>
      <c r="J30" s="804"/>
      <c r="K30" s="804"/>
      <c r="L30" s="804"/>
      <c r="M30" s="804"/>
      <c r="N30" s="804"/>
      <c r="O30" s="804"/>
      <c r="P30" s="805"/>
      <c r="Q30" s="806">
        <v>9385</v>
      </c>
      <c r="R30" s="807"/>
      <c r="S30" s="807"/>
      <c r="T30" s="807"/>
      <c r="U30" s="807"/>
      <c r="V30" s="807">
        <v>9378</v>
      </c>
      <c r="W30" s="807"/>
      <c r="X30" s="807"/>
      <c r="Y30" s="807"/>
      <c r="Z30" s="807"/>
      <c r="AA30" s="807">
        <v>7</v>
      </c>
      <c r="AB30" s="807"/>
      <c r="AC30" s="807"/>
      <c r="AD30" s="807"/>
      <c r="AE30" s="808"/>
      <c r="AF30" s="809">
        <v>7</v>
      </c>
      <c r="AG30" s="810"/>
      <c r="AH30" s="810"/>
      <c r="AI30" s="810"/>
      <c r="AJ30" s="811"/>
      <c r="AK30" s="878">
        <v>1712</v>
      </c>
      <c r="AL30" s="879"/>
      <c r="AM30" s="879"/>
      <c r="AN30" s="879"/>
      <c r="AO30" s="879"/>
      <c r="AP30" s="879"/>
      <c r="AQ30" s="879"/>
      <c r="AR30" s="879"/>
      <c r="AS30" s="879"/>
      <c r="AT30" s="879"/>
      <c r="AU30" s="879"/>
      <c r="AV30" s="879"/>
      <c r="AW30" s="879"/>
      <c r="AX30" s="879"/>
      <c r="AY30" s="879"/>
      <c r="AZ30" s="880" t="s">
        <v>540</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t="s">
        <v>408</v>
      </c>
      <c r="C31" s="804"/>
      <c r="D31" s="804"/>
      <c r="E31" s="804"/>
      <c r="F31" s="804"/>
      <c r="G31" s="804"/>
      <c r="H31" s="804"/>
      <c r="I31" s="804"/>
      <c r="J31" s="804"/>
      <c r="K31" s="804"/>
      <c r="L31" s="804"/>
      <c r="M31" s="804"/>
      <c r="N31" s="804"/>
      <c r="O31" s="804"/>
      <c r="P31" s="805"/>
      <c r="Q31" s="806">
        <v>19380</v>
      </c>
      <c r="R31" s="807"/>
      <c r="S31" s="807"/>
      <c r="T31" s="807"/>
      <c r="U31" s="807"/>
      <c r="V31" s="807">
        <v>19380</v>
      </c>
      <c r="W31" s="807"/>
      <c r="X31" s="807"/>
      <c r="Y31" s="807"/>
      <c r="Z31" s="807"/>
      <c r="AA31" s="807">
        <v>0</v>
      </c>
      <c r="AB31" s="807"/>
      <c r="AC31" s="807"/>
      <c r="AD31" s="807"/>
      <c r="AE31" s="808"/>
      <c r="AF31" s="809">
        <v>193</v>
      </c>
      <c r="AG31" s="810"/>
      <c r="AH31" s="810"/>
      <c r="AI31" s="810"/>
      <c r="AJ31" s="811"/>
      <c r="AK31" s="878">
        <v>9053</v>
      </c>
      <c r="AL31" s="879"/>
      <c r="AM31" s="879"/>
      <c r="AN31" s="879"/>
      <c r="AO31" s="879"/>
      <c r="AP31" s="879">
        <v>205357</v>
      </c>
      <c r="AQ31" s="879"/>
      <c r="AR31" s="879"/>
      <c r="AS31" s="879"/>
      <c r="AT31" s="879"/>
      <c r="AU31" s="879">
        <v>91795</v>
      </c>
      <c r="AV31" s="879"/>
      <c r="AW31" s="879"/>
      <c r="AX31" s="879"/>
      <c r="AY31" s="879"/>
      <c r="AZ31" s="880" t="s">
        <v>540</v>
      </c>
      <c r="BA31" s="880"/>
      <c r="BB31" s="880"/>
      <c r="BC31" s="880"/>
      <c r="BD31" s="880"/>
      <c r="BE31" s="876" t="s">
        <v>409</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t="s">
        <v>410</v>
      </c>
      <c r="C32" s="804"/>
      <c r="D32" s="804"/>
      <c r="E32" s="804"/>
      <c r="F32" s="804"/>
      <c r="G32" s="804"/>
      <c r="H32" s="804"/>
      <c r="I32" s="804"/>
      <c r="J32" s="804"/>
      <c r="K32" s="804"/>
      <c r="L32" s="804"/>
      <c r="M32" s="804"/>
      <c r="N32" s="804"/>
      <c r="O32" s="804"/>
      <c r="P32" s="805"/>
      <c r="Q32" s="806">
        <v>751</v>
      </c>
      <c r="R32" s="807"/>
      <c r="S32" s="807"/>
      <c r="T32" s="807"/>
      <c r="U32" s="807"/>
      <c r="V32" s="807">
        <v>712</v>
      </c>
      <c r="W32" s="807"/>
      <c r="X32" s="807"/>
      <c r="Y32" s="807"/>
      <c r="Z32" s="807"/>
      <c r="AA32" s="807">
        <v>39</v>
      </c>
      <c r="AB32" s="807"/>
      <c r="AC32" s="807"/>
      <c r="AD32" s="807"/>
      <c r="AE32" s="808"/>
      <c r="AF32" s="809">
        <v>3061</v>
      </c>
      <c r="AG32" s="810"/>
      <c r="AH32" s="810"/>
      <c r="AI32" s="810"/>
      <c r="AJ32" s="811"/>
      <c r="AK32" s="878">
        <v>138</v>
      </c>
      <c r="AL32" s="879"/>
      <c r="AM32" s="879"/>
      <c r="AN32" s="879"/>
      <c r="AO32" s="879"/>
      <c r="AP32" s="879">
        <v>639</v>
      </c>
      <c r="AQ32" s="879"/>
      <c r="AR32" s="879"/>
      <c r="AS32" s="879"/>
      <c r="AT32" s="879"/>
      <c r="AU32" s="879">
        <v>333</v>
      </c>
      <c r="AV32" s="879"/>
      <c r="AW32" s="879"/>
      <c r="AX32" s="879"/>
      <c r="AY32" s="879"/>
      <c r="AZ32" s="880" t="s">
        <v>540</v>
      </c>
      <c r="BA32" s="880"/>
      <c r="BB32" s="880"/>
      <c r="BC32" s="880"/>
      <c r="BD32" s="880"/>
      <c r="BE32" s="876" t="s">
        <v>411</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t="s">
        <v>412</v>
      </c>
      <c r="C33" s="804"/>
      <c r="D33" s="804"/>
      <c r="E33" s="804"/>
      <c r="F33" s="804"/>
      <c r="G33" s="804"/>
      <c r="H33" s="804"/>
      <c r="I33" s="804"/>
      <c r="J33" s="804"/>
      <c r="K33" s="804"/>
      <c r="L33" s="804"/>
      <c r="M33" s="804"/>
      <c r="N33" s="804"/>
      <c r="O33" s="804"/>
      <c r="P33" s="805"/>
      <c r="Q33" s="806">
        <v>15240</v>
      </c>
      <c r="R33" s="807"/>
      <c r="S33" s="807"/>
      <c r="T33" s="807"/>
      <c r="U33" s="807"/>
      <c r="V33" s="807">
        <v>13901</v>
      </c>
      <c r="W33" s="807"/>
      <c r="X33" s="807"/>
      <c r="Y33" s="807"/>
      <c r="Z33" s="807"/>
      <c r="AA33" s="807">
        <v>1339</v>
      </c>
      <c r="AB33" s="807"/>
      <c r="AC33" s="807"/>
      <c r="AD33" s="807"/>
      <c r="AE33" s="808"/>
      <c r="AF33" s="809">
        <v>9903</v>
      </c>
      <c r="AG33" s="810"/>
      <c r="AH33" s="810"/>
      <c r="AI33" s="810"/>
      <c r="AJ33" s="811"/>
      <c r="AK33" s="878">
        <v>280</v>
      </c>
      <c r="AL33" s="879"/>
      <c r="AM33" s="879"/>
      <c r="AN33" s="879"/>
      <c r="AO33" s="879"/>
      <c r="AP33" s="879">
        <v>22360</v>
      </c>
      <c r="AQ33" s="879"/>
      <c r="AR33" s="879"/>
      <c r="AS33" s="879"/>
      <c r="AT33" s="879"/>
      <c r="AU33" s="879">
        <v>291</v>
      </c>
      <c r="AV33" s="879"/>
      <c r="AW33" s="879"/>
      <c r="AX33" s="879"/>
      <c r="AY33" s="879"/>
      <c r="AZ33" s="880" t="s">
        <v>540</v>
      </c>
      <c r="BA33" s="880"/>
      <c r="BB33" s="880"/>
      <c r="BC33" s="880"/>
      <c r="BD33" s="880"/>
      <c r="BE33" s="876" t="s">
        <v>413</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t="s">
        <v>414</v>
      </c>
      <c r="C34" s="804"/>
      <c r="D34" s="804"/>
      <c r="E34" s="804"/>
      <c r="F34" s="804"/>
      <c r="G34" s="804"/>
      <c r="H34" s="804"/>
      <c r="I34" s="804"/>
      <c r="J34" s="804"/>
      <c r="K34" s="804"/>
      <c r="L34" s="804"/>
      <c r="M34" s="804"/>
      <c r="N34" s="804"/>
      <c r="O34" s="804"/>
      <c r="P34" s="805"/>
      <c r="Q34" s="806">
        <v>243</v>
      </c>
      <c r="R34" s="807"/>
      <c r="S34" s="807"/>
      <c r="T34" s="807"/>
      <c r="U34" s="807"/>
      <c r="V34" s="807">
        <v>208</v>
      </c>
      <c r="W34" s="807"/>
      <c r="X34" s="807"/>
      <c r="Y34" s="807"/>
      <c r="Z34" s="807"/>
      <c r="AA34" s="807">
        <v>35</v>
      </c>
      <c r="AB34" s="807"/>
      <c r="AC34" s="807"/>
      <c r="AD34" s="807"/>
      <c r="AE34" s="808"/>
      <c r="AF34" s="809">
        <v>1096</v>
      </c>
      <c r="AG34" s="810"/>
      <c r="AH34" s="810"/>
      <c r="AI34" s="810"/>
      <c r="AJ34" s="811"/>
      <c r="AK34" s="878">
        <v>2</v>
      </c>
      <c r="AL34" s="879"/>
      <c r="AM34" s="879"/>
      <c r="AN34" s="879"/>
      <c r="AO34" s="879"/>
      <c r="AP34" s="879">
        <v>24</v>
      </c>
      <c r="AQ34" s="879"/>
      <c r="AR34" s="879"/>
      <c r="AS34" s="879"/>
      <c r="AT34" s="879"/>
      <c r="AU34" s="879">
        <v>0</v>
      </c>
      <c r="AV34" s="879"/>
      <c r="AW34" s="879"/>
      <c r="AX34" s="879"/>
      <c r="AY34" s="879"/>
      <c r="AZ34" s="880" t="s">
        <v>540</v>
      </c>
      <c r="BA34" s="880"/>
      <c r="BB34" s="880"/>
      <c r="BC34" s="880"/>
      <c r="BD34" s="880"/>
      <c r="BE34" s="876" t="s">
        <v>411</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t="s">
        <v>415</v>
      </c>
      <c r="C35" s="804"/>
      <c r="D35" s="804"/>
      <c r="E35" s="804"/>
      <c r="F35" s="804"/>
      <c r="G35" s="804"/>
      <c r="H35" s="804"/>
      <c r="I35" s="804"/>
      <c r="J35" s="804"/>
      <c r="K35" s="804"/>
      <c r="L35" s="804"/>
      <c r="M35" s="804"/>
      <c r="N35" s="804"/>
      <c r="O35" s="804"/>
      <c r="P35" s="805"/>
      <c r="Q35" s="806">
        <v>54</v>
      </c>
      <c r="R35" s="807"/>
      <c r="S35" s="807"/>
      <c r="T35" s="807"/>
      <c r="U35" s="807"/>
      <c r="V35" s="807">
        <v>71</v>
      </c>
      <c r="W35" s="807"/>
      <c r="X35" s="807"/>
      <c r="Y35" s="807"/>
      <c r="Z35" s="807"/>
      <c r="AA35" s="807">
        <v>-17</v>
      </c>
      <c r="AB35" s="807"/>
      <c r="AC35" s="807"/>
      <c r="AD35" s="807"/>
      <c r="AE35" s="808"/>
      <c r="AF35" s="809" t="s">
        <v>416</v>
      </c>
      <c r="AG35" s="810"/>
      <c r="AH35" s="810"/>
      <c r="AI35" s="810"/>
      <c r="AJ35" s="811"/>
      <c r="AK35" s="878">
        <v>34</v>
      </c>
      <c r="AL35" s="879"/>
      <c r="AM35" s="879"/>
      <c r="AN35" s="879"/>
      <c r="AO35" s="879"/>
      <c r="AP35" s="879">
        <v>543</v>
      </c>
      <c r="AQ35" s="879"/>
      <c r="AR35" s="879"/>
      <c r="AS35" s="879"/>
      <c r="AT35" s="879"/>
      <c r="AU35" s="879">
        <v>475</v>
      </c>
      <c r="AV35" s="879"/>
      <c r="AW35" s="879"/>
      <c r="AX35" s="879"/>
      <c r="AY35" s="879"/>
      <c r="AZ35" s="880" t="s">
        <v>540</v>
      </c>
      <c r="BA35" s="880"/>
      <c r="BB35" s="880"/>
      <c r="BC35" s="880"/>
      <c r="BD35" s="880"/>
      <c r="BE35" s="876" t="s">
        <v>409</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417</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392</v>
      </c>
      <c r="B63" s="838" t="s">
        <v>418</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16327</v>
      </c>
      <c r="AG63" s="890"/>
      <c r="AH63" s="890"/>
      <c r="AI63" s="890"/>
      <c r="AJ63" s="891"/>
      <c r="AK63" s="892"/>
      <c r="AL63" s="887"/>
      <c r="AM63" s="887"/>
      <c r="AN63" s="887"/>
      <c r="AO63" s="887"/>
      <c r="AP63" s="890">
        <v>228923</v>
      </c>
      <c r="AQ63" s="890"/>
      <c r="AR63" s="890"/>
      <c r="AS63" s="890"/>
      <c r="AT63" s="890"/>
      <c r="AU63" s="890">
        <v>92894</v>
      </c>
      <c r="AV63" s="890"/>
      <c r="AW63" s="890"/>
      <c r="AX63" s="890"/>
      <c r="AY63" s="890"/>
      <c r="AZ63" s="894"/>
      <c r="BA63" s="894"/>
      <c r="BB63" s="894"/>
      <c r="BC63" s="894"/>
      <c r="BD63" s="894"/>
      <c r="BE63" s="895"/>
      <c r="BF63" s="895"/>
      <c r="BG63" s="895"/>
      <c r="BH63" s="895"/>
      <c r="BI63" s="896"/>
      <c r="BJ63" s="897" t="s">
        <v>419</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421</v>
      </c>
      <c r="B66" s="789"/>
      <c r="C66" s="789"/>
      <c r="D66" s="789"/>
      <c r="E66" s="789"/>
      <c r="F66" s="789"/>
      <c r="G66" s="789"/>
      <c r="H66" s="789"/>
      <c r="I66" s="789"/>
      <c r="J66" s="789"/>
      <c r="K66" s="789"/>
      <c r="L66" s="789"/>
      <c r="M66" s="789"/>
      <c r="N66" s="789"/>
      <c r="O66" s="789"/>
      <c r="P66" s="790"/>
      <c r="Q66" s="765" t="s">
        <v>422</v>
      </c>
      <c r="R66" s="766"/>
      <c r="S66" s="766"/>
      <c r="T66" s="766"/>
      <c r="U66" s="767"/>
      <c r="V66" s="765" t="s">
        <v>423</v>
      </c>
      <c r="W66" s="766"/>
      <c r="X66" s="766"/>
      <c r="Y66" s="766"/>
      <c r="Z66" s="767"/>
      <c r="AA66" s="765" t="s">
        <v>399</v>
      </c>
      <c r="AB66" s="766"/>
      <c r="AC66" s="766"/>
      <c r="AD66" s="766"/>
      <c r="AE66" s="767"/>
      <c r="AF66" s="900" t="s">
        <v>424</v>
      </c>
      <c r="AG66" s="861"/>
      <c r="AH66" s="861"/>
      <c r="AI66" s="861"/>
      <c r="AJ66" s="901"/>
      <c r="AK66" s="765" t="s">
        <v>425</v>
      </c>
      <c r="AL66" s="789"/>
      <c r="AM66" s="789"/>
      <c r="AN66" s="789"/>
      <c r="AO66" s="790"/>
      <c r="AP66" s="765" t="s">
        <v>426</v>
      </c>
      <c r="AQ66" s="766"/>
      <c r="AR66" s="766"/>
      <c r="AS66" s="766"/>
      <c r="AT66" s="767"/>
      <c r="AU66" s="765" t="s">
        <v>427</v>
      </c>
      <c r="AV66" s="766"/>
      <c r="AW66" s="766"/>
      <c r="AX66" s="766"/>
      <c r="AY66" s="767"/>
      <c r="AZ66" s="765" t="s">
        <v>373</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608</v>
      </c>
      <c r="C68" s="918"/>
      <c r="D68" s="918"/>
      <c r="E68" s="918"/>
      <c r="F68" s="918"/>
      <c r="G68" s="918"/>
      <c r="H68" s="918"/>
      <c r="I68" s="918"/>
      <c r="J68" s="918"/>
      <c r="K68" s="918"/>
      <c r="L68" s="918"/>
      <c r="M68" s="918"/>
      <c r="N68" s="918"/>
      <c r="O68" s="918"/>
      <c r="P68" s="919"/>
      <c r="Q68" s="920">
        <v>307</v>
      </c>
      <c r="R68" s="914"/>
      <c r="S68" s="914"/>
      <c r="T68" s="914"/>
      <c r="U68" s="914"/>
      <c r="V68" s="914">
        <v>286</v>
      </c>
      <c r="W68" s="914"/>
      <c r="X68" s="914"/>
      <c r="Y68" s="914"/>
      <c r="Z68" s="914"/>
      <c r="AA68" s="914">
        <v>21</v>
      </c>
      <c r="AB68" s="914"/>
      <c r="AC68" s="914"/>
      <c r="AD68" s="914"/>
      <c r="AE68" s="914"/>
      <c r="AF68" s="914">
        <v>21</v>
      </c>
      <c r="AG68" s="914"/>
      <c r="AH68" s="914"/>
      <c r="AI68" s="914"/>
      <c r="AJ68" s="914"/>
      <c r="AK68" s="914">
        <v>215</v>
      </c>
      <c r="AL68" s="914"/>
      <c r="AM68" s="914"/>
      <c r="AN68" s="914"/>
      <c r="AO68" s="914"/>
      <c r="AP68" s="914" t="s">
        <v>540</v>
      </c>
      <c r="AQ68" s="914"/>
      <c r="AR68" s="914"/>
      <c r="AS68" s="914"/>
      <c r="AT68" s="914"/>
      <c r="AU68" s="914" t="s">
        <v>540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609</v>
      </c>
      <c r="C69" s="922"/>
      <c r="D69" s="922"/>
      <c r="E69" s="922"/>
      <c r="F69" s="922"/>
      <c r="G69" s="922"/>
      <c r="H69" s="922"/>
      <c r="I69" s="922"/>
      <c r="J69" s="922"/>
      <c r="K69" s="922"/>
      <c r="L69" s="922"/>
      <c r="M69" s="922"/>
      <c r="N69" s="922"/>
      <c r="O69" s="922"/>
      <c r="P69" s="923"/>
      <c r="Q69" s="924">
        <v>208</v>
      </c>
      <c r="R69" s="879"/>
      <c r="S69" s="879"/>
      <c r="T69" s="879"/>
      <c r="U69" s="879"/>
      <c r="V69" s="879">
        <v>157</v>
      </c>
      <c r="W69" s="879"/>
      <c r="X69" s="879"/>
      <c r="Y69" s="879"/>
      <c r="Z69" s="879"/>
      <c r="AA69" s="879">
        <v>51</v>
      </c>
      <c r="AB69" s="879"/>
      <c r="AC69" s="879"/>
      <c r="AD69" s="879"/>
      <c r="AE69" s="879"/>
      <c r="AF69" s="879">
        <v>45</v>
      </c>
      <c r="AG69" s="879"/>
      <c r="AH69" s="879"/>
      <c r="AI69" s="879"/>
      <c r="AJ69" s="879"/>
      <c r="AK69" s="879">
        <v>186</v>
      </c>
      <c r="AL69" s="879"/>
      <c r="AM69" s="879"/>
      <c r="AN69" s="879"/>
      <c r="AO69" s="879"/>
      <c r="AP69" s="879" t="s">
        <v>540</v>
      </c>
      <c r="AQ69" s="879"/>
      <c r="AR69" s="879"/>
      <c r="AS69" s="879"/>
      <c r="AT69" s="879"/>
      <c r="AU69" s="879" t="s">
        <v>540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610</v>
      </c>
      <c r="C70" s="922"/>
      <c r="D70" s="922"/>
      <c r="E70" s="922"/>
      <c r="F70" s="922"/>
      <c r="G70" s="922"/>
      <c r="H70" s="922"/>
      <c r="I70" s="922"/>
      <c r="J70" s="922"/>
      <c r="K70" s="922"/>
      <c r="L70" s="922"/>
      <c r="M70" s="922"/>
      <c r="N70" s="922"/>
      <c r="O70" s="922"/>
      <c r="P70" s="923"/>
      <c r="Q70" s="924">
        <v>104</v>
      </c>
      <c r="R70" s="879"/>
      <c r="S70" s="879"/>
      <c r="T70" s="879"/>
      <c r="U70" s="879"/>
      <c r="V70" s="879">
        <v>96</v>
      </c>
      <c r="W70" s="879"/>
      <c r="X70" s="879"/>
      <c r="Y70" s="879"/>
      <c r="Z70" s="879"/>
      <c r="AA70" s="879">
        <v>8</v>
      </c>
      <c r="AB70" s="879"/>
      <c r="AC70" s="879"/>
      <c r="AD70" s="879"/>
      <c r="AE70" s="879"/>
      <c r="AF70" s="879">
        <v>8</v>
      </c>
      <c r="AG70" s="879"/>
      <c r="AH70" s="879"/>
      <c r="AI70" s="879"/>
      <c r="AJ70" s="879"/>
      <c r="AK70" s="879">
        <v>54</v>
      </c>
      <c r="AL70" s="879"/>
      <c r="AM70" s="879"/>
      <c r="AN70" s="879"/>
      <c r="AO70" s="879"/>
      <c r="AP70" s="879" t="s">
        <v>540</v>
      </c>
      <c r="AQ70" s="879"/>
      <c r="AR70" s="879"/>
      <c r="AS70" s="879"/>
      <c r="AT70" s="879"/>
      <c r="AU70" s="879" t="s">
        <v>540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611</v>
      </c>
      <c r="C71" s="922"/>
      <c r="D71" s="922"/>
      <c r="E71" s="922"/>
      <c r="F71" s="922"/>
      <c r="G71" s="922"/>
      <c r="H71" s="922"/>
      <c r="I71" s="922"/>
      <c r="J71" s="922"/>
      <c r="K71" s="922"/>
      <c r="L71" s="922"/>
      <c r="M71" s="922"/>
      <c r="N71" s="922"/>
      <c r="O71" s="922"/>
      <c r="P71" s="923"/>
      <c r="Q71" s="924">
        <v>160</v>
      </c>
      <c r="R71" s="879"/>
      <c r="S71" s="879"/>
      <c r="T71" s="879"/>
      <c r="U71" s="879"/>
      <c r="V71" s="879">
        <v>149</v>
      </c>
      <c r="W71" s="879"/>
      <c r="X71" s="879"/>
      <c r="Y71" s="879"/>
      <c r="Z71" s="879"/>
      <c r="AA71" s="879">
        <v>11</v>
      </c>
      <c r="AB71" s="879"/>
      <c r="AC71" s="879"/>
      <c r="AD71" s="879"/>
      <c r="AE71" s="879"/>
      <c r="AF71" s="879">
        <v>12</v>
      </c>
      <c r="AG71" s="879"/>
      <c r="AH71" s="879"/>
      <c r="AI71" s="879"/>
      <c r="AJ71" s="879"/>
      <c r="AK71" s="879">
        <v>124</v>
      </c>
      <c r="AL71" s="879"/>
      <c r="AM71" s="879"/>
      <c r="AN71" s="879"/>
      <c r="AO71" s="879"/>
      <c r="AP71" s="879" t="s">
        <v>540</v>
      </c>
      <c r="AQ71" s="879"/>
      <c r="AR71" s="879"/>
      <c r="AS71" s="879"/>
      <c r="AT71" s="879"/>
      <c r="AU71" s="879" t="s">
        <v>540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612</v>
      </c>
      <c r="C72" s="922"/>
      <c r="D72" s="922"/>
      <c r="E72" s="922"/>
      <c r="F72" s="922"/>
      <c r="G72" s="922"/>
      <c r="H72" s="922"/>
      <c r="I72" s="922"/>
      <c r="J72" s="922"/>
      <c r="K72" s="922"/>
      <c r="L72" s="922"/>
      <c r="M72" s="922"/>
      <c r="N72" s="922"/>
      <c r="O72" s="922"/>
      <c r="P72" s="923"/>
      <c r="Q72" s="924">
        <v>632</v>
      </c>
      <c r="R72" s="879"/>
      <c r="S72" s="879"/>
      <c r="T72" s="879"/>
      <c r="U72" s="879"/>
      <c r="V72" s="879">
        <v>770</v>
      </c>
      <c r="W72" s="879"/>
      <c r="X72" s="879"/>
      <c r="Y72" s="879"/>
      <c r="Z72" s="879"/>
      <c r="AA72" s="879">
        <v>-138</v>
      </c>
      <c r="AB72" s="879"/>
      <c r="AC72" s="879"/>
      <c r="AD72" s="879"/>
      <c r="AE72" s="879"/>
      <c r="AF72" s="879">
        <v>759</v>
      </c>
      <c r="AG72" s="879"/>
      <c r="AH72" s="879"/>
      <c r="AI72" s="879"/>
      <c r="AJ72" s="879"/>
      <c r="AK72" s="879">
        <v>223</v>
      </c>
      <c r="AL72" s="879"/>
      <c r="AM72" s="879"/>
      <c r="AN72" s="879"/>
      <c r="AO72" s="879"/>
      <c r="AP72" s="879">
        <v>302</v>
      </c>
      <c r="AQ72" s="879"/>
      <c r="AR72" s="879"/>
      <c r="AS72" s="879"/>
      <c r="AT72" s="879"/>
      <c r="AU72" s="879">
        <v>127</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t="s">
        <v>613</v>
      </c>
      <c r="C73" s="922"/>
      <c r="D73" s="922"/>
      <c r="E73" s="922"/>
      <c r="F73" s="922"/>
      <c r="G73" s="922"/>
      <c r="H73" s="922"/>
      <c r="I73" s="922"/>
      <c r="J73" s="922"/>
      <c r="K73" s="922"/>
      <c r="L73" s="922"/>
      <c r="M73" s="922"/>
      <c r="N73" s="922"/>
      <c r="O73" s="922"/>
      <c r="P73" s="923"/>
      <c r="Q73" s="924">
        <v>6490</v>
      </c>
      <c r="R73" s="879"/>
      <c r="S73" s="879"/>
      <c r="T73" s="879"/>
      <c r="U73" s="879"/>
      <c r="V73" s="879">
        <v>7195</v>
      </c>
      <c r="W73" s="879"/>
      <c r="X73" s="879"/>
      <c r="Y73" s="879"/>
      <c r="Z73" s="879"/>
      <c r="AA73" s="879">
        <v>-705</v>
      </c>
      <c r="AB73" s="879"/>
      <c r="AC73" s="879"/>
      <c r="AD73" s="879"/>
      <c r="AE73" s="879"/>
      <c r="AF73" s="879">
        <v>3560</v>
      </c>
      <c r="AG73" s="879"/>
      <c r="AH73" s="879"/>
      <c r="AI73" s="879"/>
      <c r="AJ73" s="879"/>
      <c r="AK73" s="879">
        <v>1120</v>
      </c>
      <c r="AL73" s="879"/>
      <c r="AM73" s="879"/>
      <c r="AN73" s="879"/>
      <c r="AO73" s="879"/>
      <c r="AP73" s="879">
        <v>21684</v>
      </c>
      <c r="AQ73" s="879"/>
      <c r="AR73" s="879"/>
      <c r="AS73" s="879"/>
      <c r="AT73" s="879"/>
      <c r="AU73" s="879" t="s">
        <v>540</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t="s">
        <v>614</v>
      </c>
      <c r="C74" s="922"/>
      <c r="D74" s="922"/>
      <c r="E74" s="922"/>
      <c r="F74" s="922"/>
      <c r="G74" s="922"/>
      <c r="H74" s="922"/>
      <c r="I74" s="922"/>
      <c r="J74" s="922"/>
      <c r="K74" s="922"/>
      <c r="L74" s="922"/>
      <c r="M74" s="922"/>
      <c r="N74" s="922"/>
      <c r="O74" s="922"/>
      <c r="P74" s="923"/>
      <c r="Q74" s="924">
        <v>1499</v>
      </c>
      <c r="R74" s="879"/>
      <c r="S74" s="879"/>
      <c r="T74" s="879"/>
      <c r="U74" s="879"/>
      <c r="V74" s="879">
        <v>1216</v>
      </c>
      <c r="W74" s="879"/>
      <c r="X74" s="879"/>
      <c r="Y74" s="879"/>
      <c r="Z74" s="879"/>
      <c r="AA74" s="879">
        <v>283</v>
      </c>
      <c r="AB74" s="879"/>
      <c r="AC74" s="879"/>
      <c r="AD74" s="879"/>
      <c r="AE74" s="879"/>
      <c r="AF74" s="879">
        <v>4532</v>
      </c>
      <c r="AG74" s="879"/>
      <c r="AH74" s="879"/>
      <c r="AI74" s="879"/>
      <c r="AJ74" s="879"/>
      <c r="AK74" s="879">
        <v>2</v>
      </c>
      <c r="AL74" s="879"/>
      <c r="AM74" s="879"/>
      <c r="AN74" s="879"/>
      <c r="AO74" s="879"/>
      <c r="AP74" s="879">
        <v>2626</v>
      </c>
      <c r="AQ74" s="879"/>
      <c r="AR74" s="879"/>
      <c r="AS74" s="879"/>
      <c r="AT74" s="879"/>
      <c r="AU74" s="879" t="s">
        <v>540</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t="s">
        <v>615</v>
      </c>
      <c r="C75" s="922"/>
      <c r="D75" s="922"/>
      <c r="E75" s="922"/>
      <c r="F75" s="922"/>
      <c r="G75" s="922"/>
      <c r="H75" s="922"/>
      <c r="I75" s="922"/>
      <c r="J75" s="922"/>
      <c r="K75" s="922"/>
      <c r="L75" s="922"/>
      <c r="M75" s="922"/>
      <c r="N75" s="922"/>
      <c r="O75" s="922"/>
      <c r="P75" s="923"/>
      <c r="Q75" s="927">
        <v>27</v>
      </c>
      <c r="R75" s="928"/>
      <c r="S75" s="928"/>
      <c r="T75" s="928"/>
      <c r="U75" s="878"/>
      <c r="V75" s="929">
        <v>16</v>
      </c>
      <c r="W75" s="928"/>
      <c r="X75" s="928"/>
      <c r="Y75" s="928"/>
      <c r="Z75" s="878"/>
      <c r="AA75" s="929">
        <v>11</v>
      </c>
      <c r="AB75" s="928"/>
      <c r="AC75" s="928"/>
      <c r="AD75" s="928"/>
      <c r="AE75" s="878"/>
      <c r="AF75" s="929">
        <v>11</v>
      </c>
      <c r="AG75" s="928"/>
      <c r="AH75" s="928"/>
      <c r="AI75" s="928"/>
      <c r="AJ75" s="878"/>
      <c r="AK75" s="929">
        <v>17</v>
      </c>
      <c r="AL75" s="928"/>
      <c r="AM75" s="928"/>
      <c r="AN75" s="928"/>
      <c r="AO75" s="878"/>
      <c r="AP75" s="929" t="s">
        <v>540</v>
      </c>
      <c r="AQ75" s="928"/>
      <c r="AR75" s="928"/>
      <c r="AS75" s="928"/>
      <c r="AT75" s="878"/>
      <c r="AU75" s="929" t="s">
        <v>540</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t="s">
        <v>616</v>
      </c>
      <c r="C76" s="922"/>
      <c r="D76" s="922"/>
      <c r="E76" s="922"/>
      <c r="F76" s="922"/>
      <c r="G76" s="922"/>
      <c r="H76" s="922"/>
      <c r="I76" s="922"/>
      <c r="J76" s="922"/>
      <c r="K76" s="922"/>
      <c r="L76" s="922"/>
      <c r="M76" s="922"/>
      <c r="N76" s="922"/>
      <c r="O76" s="922"/>
      <c r="P76" s="923"/>
      <c r="Q76" s="927">
        <v>7</v>
      </c>
      <c r="R76" s="928"/>
      <c r="S76" s="928"/>
      <c r="T76" s="928"/>
      <c r="U76" s="878"/>
      <c r="V76" s="929">
        <v>4</v>
      </c>
      <c r="W76" s="928"/>
      <c r="X76" s="928"/>
      <c r="Y76" s="928"/>
      <c r="Z76" s="878"/>
      <c r="AA76" s="929">
        <v>3</v>
      </c>
      <c r="AB76" s="928"/>
      <c r="AC76" s="928"/>
      <c r="AD76" s="928"/>
      <c r="AE76" s="878"/>
      <c r="AF76" s="929">
        <v>3</v>
      </c>
      <c r="AG76" s="928"/>
      <c r="AH76" s="928"/>
      <c r="AI76" s="928"/>
      <c r="AJ76" s="878"/>
      <c r="AK76" s="929">
        <v>4</v>
      </c>
      <c r="AL76" s="928"/>
      <c r="AM76" s="928"/>
      <c r="AN76" s="928"/>
      <c r="AO76" s="878"/>
      <c r="AP76" s="929" t="s">
        <v>540</v>
      </c>
      <c r="AQ76" s="928"/>
      <c r="AR76" s="928"/>
      <c r="AS76" s="928"/>
      <c r="AT76" s="878"/>
      <c r="AU76" s="929" t="s">
        <v>540</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t="s">
        <v>617</v>
      </c>
      <c r="C77" s="922"/>
      <c r="D77" s="922"/>
      <c r="E77" s="922"/>
      <c r="F77" s="922"/>
      <c r="G77" s="922"/>
      <c r="H77" s="922"/>
      <c r="I77" s="922"/>
      <c r="J77" s="922"/>
      <c r="K77" s="922"/>
      <c r="L77" s="922"/>
      <c r="M77" s="922"/>
      <c r="N77" s="922"/>
      <c r="O77" s="922"/>
      <c r="P77" s="923"/>
      <c r="Q77" s="927">
        <v>18</v>
      </c>
      <c r="R77" s="928"/>
      <c r="S77" s="928"/>
      <c r="T77" s="928"/>
      <c r="U77" s="878"/>
      <c r="V77" s="929">
        <v>12</v>
      </c>
      <c r="W77" s="928"/>
      <c r="X77" s="928"/>
      <c r="Y77" s="928"/>
      <c r="Z77" s="878"/>
      <c r="AA77" s="929">
        <v>6</v>
      </c>
      <c r="AB77" s="928"/>
      <c r="AC77" s="928"/>
      <c r="AD77" s="928"/>
      <c r="AE77" s="878"/>
      <c r="AF77" s="929">
        <v>6</v>
      </c>
      <c r="AG77" s="928"/>
      <c r="AH77" s="928"/>
      <c r="AI77" s="928"/>
      <c r="AJ77" s="878"/>
      <c r="AK77" s="929">
        <v>13</v>
      </c>
      <c r="AL77" s="928"/>
      <c r="AM77" s="928"/>
      <c r="AN77" s="928"/>
      <c r="AO77" s="878"/>
      <c r="AP77" s="929" t="s">
        <v>540</v>
      </c>
      <c r="AQ77" s="928"/>
      <c r="AR77" s="928"/>
      <c r="AS77" s="928"/>
      <c r="AT77" s="878"/>
      <c r="AU77" s="929" t="s">
        <v>540</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t="s">
        <v>618</v>
      </c>
      <c r="C78" s="922"/>
      <c r="D78" s="922"/>
      <c r="E78" s="922"/>
      <c r="F78" s="922"/>
      <c r="G78" s="922"/>
      <c r="H78" s="922"/>
      <c r="I78" s="922"/>
      <c r="J78" s="922"/>
      <c r="K78" s="922"/>
      <c r="L78" s="922"/>
      <c r="M78" s="922"/>
      <c r="N78" s="922"/>
      <c r="O78" s="922"/>
      <c r="P78" s="923"/>
      <c r="Q78" s="924">
        <v>363</v>
      </c>
      <c r="R78" s="879"/>
      <c r="S78" s="879"/>
      <c r="T78" s="879"/>
      <c r="U78" s="879"/>
      <c r="V78" s="879">
        <v>360</v>
      </c>
      <c r="W78" s="879"/>
      <c r="X78" s="879"/>
      <c r="Y78" s="879"/>
      <c r="Z78" s="879"/>
      <c r="AA78" s="879">
        <v>3</v>
      </c>
      <c r="AB78" s="879"/>
      <c r="AC78" s="879"/>
      <c r="AD78" s="879"/>
      <c r="AE78" s="879"/>
      <c r="AF78" s="879">
        <v>3</v>
      </c>
      <c r="AG78" s="879"/>
      <c r="AH78" s="879"/>
      <c r="AI78" s="879"/>
      <c r="AJ78" s="879"/>
      <c r="AK78" s="879">
        <v>72</v>
      </c>
      <c r="AL78" s="879"/>
      <c r="AM78" s="879"/>
      <c r="AN78" s="879"/>
      <c r="AO78" s="879"/>
      <c r="AP78" s="879" t="s">
        <v>540</v>
      </c>
      <c r="AQ78" s="879"/>
      <c r="AR78" s="879"/>
      <c r="AS78" s="879"/>
      <c r="AT78" s="879"/>
      <c r="AU78" s="879" t="s">
        <v>540</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t="s">
        <v>619</v>
      </c>
      <c r="C79" s="922"/>
      <c r="D79" s="922"/>
      <c r="E79" s="922"/>
      <c r="F79" s="922"/>
      <c r="G79" s="922"/>
      <c r="H79" s="922"/>
      <c r="I79" s="922"/>
      <c r="J79" s="922"/>
      <c r="K79" s="922"/>
      <c r="L79" s="922"/>
      <c r="M79" s="922"/>
      <c r="N79" s="922"/>
      <c r="O79" s="922"/>
      <c r="P79" s="923"/>
      <c r="Q79" s="924">
        <v>7285</v>
      </c>
      <c r="R79" s="879"/>
      <c r="S79" s="879"/>
      <c r="T79" s="879"/>
      <c r="U79" s="879"/>
      <c r="V79" s="879">
        <v>6550</v>
      </c>
      <c r="W79" s="879"/>
      <c r="X79" s="879"/>
      <c r="Y79" s="879"/>
      <c r="Z79" s="879"/>
      <c r="AA79" s="879">
        <v>735</v>
      </c>
      <c r="AB79" s="879"/>
      <c r="AC79" s="879"/>
      <c r="AD79" s="879"/>
      <c r="AE79" s="879"/>
      <c r="AF79" s="879">
        <v>735</v>
      </c>
      <c r="AG79" s="879"/>
      <c r="AH79" s="879"/>
      <c r="AI79" s="879"/>
      <c r="AJ79" s="879"/>
      <c r="AK79" s="879">
        <v>5031</v>
      </c>
      <c r="AL79" s="879"/>
      <c r="AM79" s="879"/>
      <c r="AN79" s="879"/>
      <c r="AO79" s="879"/>
      <c r="AP79" s="879" t="s">
        <v>540</v>
      </c>
      <c r="AQ79" s="879"/>
      <c r="AR79" s="879"/>
      <c r="AS79" s="879"/>
      <c r="AT79" s="879"/>
      <c r="AU79" s="879" t="s">
        <v>540</v>
      </c>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t="s">
        <v>620</v>
      </c>
      <c r="C80" s="922"/>
      <c r="D80" s="922"/>
      <c r="E80" s="922"/>
      <c r="F80" s="922"/>
      <c r="G80" s="922"/>
      <c r="H80" s="922"/>
      <c r="I80" s="922"/>
      <c r="J80" s="922"/>
      <c r="K80" s="922"/>
      <c r="L80" s="922"/>
      <c r="M80" s="922"/>
      <c r="N80" s="922"/>
      <c r="O80" s="922"/>
      <c r="P80" s="923"/>
      <c r="Q80" s="924">
        <v>2</v>
      </c>
      <c r="R80" s="879"/>
      <c r="S80" s="879"/>
      <c r="T80" s="879"/>
      <c r="U80" s="879"/>
      <c r="V80" s="879">
        <v>1</v>
      </c>
      <c r="W80" s="879"/>
      <c r="X80" s="879"/>
      <c r="Y80" s="879"/>
      <c r="Z80" s="879"/>
      <c r="AA80" s="879">
        <v>1</v>
      </c>
      <c r="AB80" s="879"/>
      <c r="AC80" s="879"/>
      <c r="AD80" s="879"/>
      <c r="AE80" s="879"/>
      <c r="AF80" s="879">
        <v>1</v>
      </c>
      <c r="AG80" s="879"/>
      <c r="AH80" s="879"/>
      <c r="AI80" s="879"/>
      <c r="AJ80" s="879"/>
      <c r="AK80" s="879">
        <v>0</v>
      </c>
      <c r="AL80" s="879"/>
      <c r="AM80" s="879"/>
      <c r="AN80" s="879"/>
      <c r="AO80" s="879"/>
      <c r="AP80" s="879" t="s">
        <v>540</v>
      </c>
      <c r="AQ80" s="879"/>
      <c r="AR80" s="879"/>
      <c r="AS80" s="879"/>
      <c r="AT80" s="879"/>
      <c r="AU80" s="879" t="s">
        <v>540</v>
      </c>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t="s">
        <v>621</v>
      </c>
      <c r="C81" s="922"/>
      <c r="D81" s="922"/>
      <c r="E81" s="922"/>
      <c r="F81" s="922"/>
      <c r="G81" s="922"/>
      <c r="H81" s="922"/>
      <c r="I81" s="922"/>
      <c r="J81" s="922"/>
      <c r="K81" s="922"/>
      <c r="L81" s="922"/>
      <c r="M81" s="922"/>
      <c r="N81" s="922"/>
      <c r="O81" s="922"/>
      <c r="P81" s="923"/>
      <c r="Q81" s="924">
        <v>2</v>
      </c>
      <c r="R81" s="879"/>
      <c r="S81" s="879"/>
      <c r="T81" s="879"/>
      <c r="U81" s="879"/>
      <c r="V81" s="879">
        <v>1</v>
      </c>
      <c r="W81" s="879"/>
      <c r="X81" s="879"/>
      <c r="Y81" s="879"/>
      <c r="Z81" s="879"/>
      <c r="AA81" s="879">
        <v>1</v>
      </c>
      <c r="AB81" s="879"/>
      <c r="AC81" s="879"/>
      <c r="AD81" s="879"/>
      <c r="AE81" s="879"/>
      <c r="AF81" s="879">
        <v>1</v>
      </c>
      <c r="AG81" s="879"/>
      <c r="AH81" s="879"/>
      <c r="AI81" s="879"/>
      <c r="AJ81" s="879"/>
      <c r="AK81" s="879">
        <v>0</v>
      </c>
      <c r="AL81" s="879"/>
      <c r="AM81" s="879"/>
      <c r="AN81" s="879"/>
      <c r="AO81" s="879"/>
      <c r="AP81" s="879" t="s">
        <v>540</v>
      </c>
      <c r="AQ81" s="879"/>
      <c r="AR81" s="879"/>
      <c r="AS81" s="879"/>
      <c r="AT81" s="879"/>
      <c r="AU81" s="879" t="s">
        <v>540</v>
      </c>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t="s">
        <v>622</v>
      </c>
      <c r="C82" s="922"/>
      <c r="D82" s="922"/>
      <c r="E82" s="922"/>
      <c r="F82" s="922"/>
      <c r="G82" s="922"/>
      <c r="H82" s="922"/>
      <c r="I82" s="922"/>
      <c r="J82" s="922"/>
      <c r="K82" s="922"/>
      <c r="L82" s="922"/>
      <c r="M82" s="922"/>
      <c r="N82" s="922"/>
      <c r="O82" s="922"/>
      <c r="P82" s="923"/>
      <c r="Q82" s="924">
        <v>8</v>
      </c>
      <c r="R82" s="879"/>
      <c r="S82" s="879"/>
      <c r="T82" s="879"/>
      <c r="U82" s="879"/>
      <c r="V82" s="879">
        <v>7</v>
      </c>
      <c r="W82" s="879"/>
      <c r="X82" s="879"/>
      <c r="Y82" s="879"/>
      <c r="Z82" s="879"/>
      <c r="AA82" s="879">
        <v>1</v>
      </c>
      <c r="AB82" s="879"/>
      <c r="AC82" s="879"/>
      <c r="AD82" s="879"/>
      <c r="AE82" s="879"/>
      <c r="AF82" s="879">
        <v>1</v>
      </c>
      <c r="AG82" s="879"/>
      <c r="AH82" s="879"/>
      <c r="AI82" s="879"/>
      <c r="AJ82" s="879"/>
      <c r="AK82" s="879">
        <v>7</v>
      </c>
      <c r="AL82" s="879"/>
      <c r="AM82" s="879"/>
      <c r="AN82" s="879"/>
      <c r="AO82" s="879"/>
      <c r="AP82" s="879" t="s">
        <v>540</v>
      </c>
      <c r="AQ82" s="879"/>
      <c r="AR82" s="879"/>
      <c r="AS82" s="879"/>
      <c r="AT82" s="879"/>
      <c r="AU82" s="879" t="s">
        <v>540</v>
      </c>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t="s">
        <v>623</v>
      </c>
      <c r="C83" s="922"/>
      <c r="D83" s="922"/>
      <c r="E83" s="922"/>
      <c r="F83" s="922"/>
      <c r="G83" s="922"/>
      <c r="H83" s="922"/>
      <c r="I83" s="922"/>
      <c r="J83" s="922"/>
      <c r="K83" s="922"/>
      <c r="L83" s="922"/>
      <c r="M83" s="922"/>
      <c r="N83" s="922"/>
      <c r="O83" s="922"/>
      <c r="P83" s="923"/>
      <c r="Q83" s="924">
        <v>2</v>
      </c>
      <c r="R83" s="879"/>
      <c r="S83" s="879"/>
      <c r="T83" s="879"/>
      <c r="U83" s="879"/>
      <c r="V83" s="879">
        <v>1</v>
      </c>
      <c r="W83" s="879"/>
      <c r="X83" s="879"/>
      <c r="Y83" s="879"/>
      <c r="Z83" s="879"/>
      <c r="AA83" s="879">
        <v>1</v>
      </c>
      <c r="AB83" s="879"/>
      <c r="AC83" s="879"/>
      <c r="AD83" s="879"/>
      <c r="AE83" s="879"/>
      <c r="AF83" s="879">
        <v>1</v>
      </c>
      <c r="AG83" s="879"/>
      <c r="AH83" s="879"/>
      <c r="AI83" s="879"/>
      <c r="AJ83" s="879"/>
      <c r="AK83" s="879">
        <v>1</v>
      </c>
      <c r="AL83" s="879"/>
      <c r="AM83" s="879"/>
      <c r="AN83" s="879"/>
      <c r="AO83" s="879"/>
      <c r="AP83" s="879" t="s">
        <v>540</v>
      </c>
      <c r="AQ83" s="879"/>
      <c r="AR83" s="879"/>
      <c r="AS83" s="879"/>
      <c r="AT83" s="879"/>
      <c r="AU83" s="879" t="s">
        <v>540</v>
      </c>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t="s">
        <v>624</v>
      </c>
      <c r="C84" s="922"/>
      <c r="D84" s="922"/>
      <c r="E84" s="922"/>
      <c r="F84" s="922"/>
      <c r="G84" s="922"/>
      <c r="H84" s="922"/>
      <c r="I84" s="922"/>
      <c r="J84" s="922"/>
      <c r="K84" s="922"/>
      <c r="L84" s="922"/>
      <c r="M84" s="922"/>
      <c r="N84" s="922"/>
      <c r="O84" s="922"/>
      <c r="P84" s="923"/>
      <c r="Q84" s="924">
        <v>38</v>
      </c>
      <c r="R84" s="879"/>
      <c r="S84" s="879"/>
      <c r="T84" s="879"/>
      <c r="U84" s="879"/>
      <c r="V84" s="879">
        <v>34</v>
      </c>
      <c r="W84" s="879"/>
      <c r="X84" s="879"/>
      <c r="Y84" s="879"/>
      <c r="Z84" s="879"/>
      <c r="AA84" s="879">
        <v>4</v>
      </c>
      <c r="AB84" s="879"/>
      <c r="AC84" s="879"/>
      <c r="AD84" s="879"/>
      <c r="AE84" s="879"/>
      <c r="AF84" s="879">
        <v>4</v>
      </c>
      <c r="AG84" s="879"/>
      <c r="AH84" s="879"/>
      <c r="AI84" s="879"/>
      <c r="AJ84" s="879"/>
      <c r="AK84" s="879">
        <v>34</v>
      </c>
      <c r="AL84" s="879"/>
      <c r="AM84" s="879"/>
      <c r="AN84" s="879"/>
      <c r="AO84" s="879"/>
      <c r="AP84" s="879" t="s">
        <v>540</v>
      </c>
      <c r="AQ84" s="879"/>
      <c r="AR84" s="879"/>
      <c r="AS84" s="879"/>
      <c r="AT84" s="879"/>
      <c r="AU84" s="879" t="s">
        <v>540</v>
      </c>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392</v>
      </c>
      <c r="B88" s="838" t="s">
        <v>428</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f>SUM(AF68:AJ87)</f>
        <v>9703</v>
      </c>
      <c r="AG88" s="890"/>
      <c r="AH88" s="890"/>
      <c r="AI88" s="890"/>
      <c r="AJ88" s="890"/>
      <c r="AK88" s="888"/>
      <c r="AL88" s="939"/>
      <c r="AM88" s="939"/>
      <c r="AN88" s="939"/>
      <c r="AO88" s="892"/>
      <c r="AP88" s="937">
        <f>SUM(AP68:AT87)</f>
        <v>24612</v>
      </c>
      <c r="AQ88" s="898"/>
      <c r="AR88" s="898"/>
      <c r="AS88" s="898"/>
      <c r="AT88" s="938"/>
      <c r="AU88" s="937">
        <f>SUM(AU68:AY87)</f>
        <v>127</v>
      </c>
      <c r="AV88" s="898"/>
      <c r="AW88" s="898"/>
      <c r="AX88" s="898"/>
      <c r="AY88" s="938"/>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429</v>
      </c>
      <c r="BS102" s="839"/>
      <c r="BT102" s="839"/>
      <c r="BU102" s="839"/>
      <c r="BV102" s="839"/>
      <c r="BW102" s="839"/>
      <c r="BX102" s="839"/>
      <c r="BY102" s="839"/>
      <c r="BZ102" s="839"/>
      <c r="CA102" s="839"/>
      <c r="CB102" s="839"/>
      <c r="CC102" s="839"/>
      <c r="CD102" s="839"/>
      <c r="CE102" s="839"/>
      <c r="CF102" s="839"/>
      <c r="CG102" s="840"/>
      <c r="CH102" s="940"/>
      <c r="CI102" s="939"/>
      <c r="CJ102" s="939"/>
      <c r="CK102" s="939"/>
      <c r="CL102" s="941"/>
      <c r="CM102" s="940"/>
      <c r="CN102" s="939"/>
      <c r="CO102" s="939"/>
      <c r="CP102" s="939"/>
      <c r="CQ102" s="941"/>
      <c r="CR102" s="942">
        <f>SUM(CR7:CV20)</f>
        <v>5103</v>
      </c>
      <c r="CS102" s="898"/>
      <c r="CT102" s="898"/>
      <c r="CU102" s="898"/>
      <c r="CV102" s="943"/>
      <c r="CW102" s="942">
        <f t="shared" ref="CW102" si="0">SUM(CW7:DA20)</f>
        <v>1213</v>
      </c>
      <c r="CX102" s="898"/>
      <c r="CY102" s="898"/>
      <c r="CZ102" s="898"/>
      <c r="DA102" s="943"/>
      <c r="DB102" s="942">
        <f t="shared" ref="DB102" si="1">SUM(DB7:DF20)</f>
        <v>17777</v>
      </c>
      <c r="DC102" s="898"/>
      <c r="DD102" s="898"/>
      <c r="DE102" s="898"/>
      <c r="DF102" s="943"/>
      <c r="DG102" s="942">
        <f t="shared" ref="DG102" si="2">SUM(DG7:DK20)</f>
        <v>0</v>
      </c>
      <c r="DH102" s="898"/>
      <c r="DI102" s="898"/>
      <c r="DJ102" s="898"/>
      <c r="DK102" s="943"/>
      <c r="DL102" s="942">
        <f t="shared" ref="DL102" si="3">SUM(DL7:DP20)</f>
        <v>0</v>
      </c>
      <c r="DM102" s="898"/>
      <c r="DN102" s="898"/>
      <c r="DO102" s="898"/>
      <c r="DP102" s="943"/>
      <c r="DQ102" s="942">
        <f t="shared" ref="DQ102" si="4">SUM(DQ7:DU20)</f>
        <v>326</v>
      </c>
      <c r="DR102" s="898"/>
      <c r="DS102" s="898"/>
      <c r="DT102" s="898"/>
      <c r="DU102" s="943"/>
      <c r="DV102" s="966"/>
      <c r="DW102" s="967"/>
      <c r="DX102" s="967"/>
      <c r="DY102" s="967"/>
      <c r="DZ102" s="968"/>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9" t="s">
        <v>430</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0" t="s">
        <v>431</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71" t="s">
        <v>434</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435</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48" customFormat="1" ht="26.25" customHeight="1" x14ac:dyDescent="0.2">
      <c r="A109" s="964" t="s">
        <v>436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4" t="s">
        <v>437</v>
      </c>
      <c r="AB109" s="945"/>
      <c r="AC109" s="945"/>
      <c r="AD109" s="945"/>
      <c r="AE109" s="946"/>
      <c r="AF109" s="944" t="s">
        <v>438</v>
      </c>
      <c r="AG109" s="945"/>
      <c r="AH109" s="945"/>
      <c r="AI109" s="945"/>
      <c r="AJ109" s="946"/>
      <c r="AK109" s="944" t="s">
        <v>301</v>
      </c>
      <c r="AL109" s="945"/>
      <c r="AM109" s="945"/>
      <c r="AN109" s="945"/>
      <c r="AO109" s="946"/>
      <c r="AP109" s="944" t="s">
        <v>439</v>
      </c>
      <c r="AQ109" s="945"/>
      <c r="AR109" s="945"/>
      <c r="AS109" s="945"/>
      <c r="AT109" s="947"/>
      <c r="AU109" s="964" t="s">
        <v>436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4" t="s">
        <v>437</v>
      </c>
      <c r="BR109" s="945"/>
      <c r="BS109" s="945"/>
      <c r="BT109" s="945"/>
      <c r="BU109" s="946"/>
      <c r="BV109" s="944" t="s">
        <v>438</v>
      </c>
      <c r="BW109" s="945"/>
      <c r="BX109" s="945"/>
      <c r="BY109" s="945"/>
      <c r="BZ109" s="946"/>
      <c r="CA109" s="944" t="s">
        <v>301</v>
      </c>
      <c r="CB109" s="945"/>
      <c r="CC109" s="945"/>
      <c r="CD109" s="945"/>
      <c r="CE109" s="946"/>
      <c r="CF109" s="965" t="s">
        <v>439</v>
      </c>
      <c r="CG109" s="965"/>
      <c r="CH109" s="965"/>
      <c r="CI109" s="965"/>
      <c r="CJ109" s="965"/>
      <c r="CK109" s="944" t="s">
        <v>440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4" t="s">
        <v>437</v>
      </c>
      <c r="DH109" s="945"/>
      <c r="DI109" s="945"/>
      <c r="DJ109" s="945"/>
      <c r="DK109" s="946"/>
      <c r="DL109" s="944" t="s">
        <v>438</v>
      </c>
      <c r="DM109" s="945"/>
      <c r="DN109" s="945"/>
      <c r="DO109" s="945"/>
      <c r="DP109" s="946"/>
      <c r="DQ109" s="944" t="s">
        <v>301</v>
      </c>
      <c r="DR109" s="945"/>
      <c r="DS109" s="945"/>
      <c r="DT109" s="945"/>
      <c r="DU109" s="946"/>
      <c r="DV109" s="944" t="s">
        <v>439</v>
      </c>
      <c r="DW109" s="945"/>
      <c r="DX109" s="945"/>
      <c r="DY109" s="945"/>
      <c r="DZ109" s="947"/>
    </row>
    <row r="110" spans="1:131" s="248" customFormat="1" ht="26.25" customHeight="1" x14ac:dyDescent="0.2">
      <c r="A110" s="948" t="s">
        <v>441</v>
      </c>
      <c r="B110" s="949"/>
      <c r="C110" s="949"/>
      <c r="D110" s="949"/>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50"/>
      <c r="AA110" s="951">
        <v>29195900</v>
      </c>
      <c r="AB110" s="952"/>
      <c r="AC110" s="952"/>
      <c r="AD110" s="952"/>
      <c r="AE110" s="953"/>
      <c r="AF110" s="954">
        <v>29174798</v>
      </c>
      <c r="AG110" s="952"/>
      <c r="AH110" s="952"/>
      <c r="AI110" s="952"/>
      <c r="AJ110" s="953"/>
      <c r="AK110" s="954">
        <v>29066881</v>
      </c>
      <c r="AL110" s="952"/>
      <c r="AM110" s="952"/>
      <c r="AN110" s="952"/>
      <c r="AO110" s="953"/>
      <c r="AP110" s="955">
        <v>16.399999999999999</v>
      </c>
      <c r="AQ110" s="956"/>
      <c r="AR110" s="956"/>
      <c r="AS110" s="956"/>
      <c r="AT110" s="957"/>
      <c r="AU110" s="958" t="s">
        <v>73</v>
      </c>
      <c r="AV110" s="959"/>
      <c r="AW110" s="959"/>
      <c r="AX110" s="959"/>
      <c r="AY110" s="959"/>
      <c r="AZ110" s="1000" t="s">
        <v>442</v>
      </c>
      <c r="BA110" s="949"/>
      <c r="BB110" s="949"/>
      <c r="BC110" s="949"/>
      <c r="BD110" s="949"/>
      <c r="BE110" s="949"/>
      <c r="BF110" s="949"/>
      <c r="BG110" s="949"/>
      <c r="BH110" s="949"/>
      <c r="BI110" s="949"/>
      <c r="BJ110" s="949"/>
      <c r="BK110" s="949"/>
      <c r="BL110" s="949"/>
      <c r="BM110" s="949"/>
      <c r="BN110" s="949"/>
      <c r="BO110" s="949"/>
      <c r="BP110" s="950"/>
      <c r="BQ110" s="986">
        <v>352156362</v>
      </c>
      <c r="BR110" s="987"/>
      <c r="BS110" s="987"/>
      <c r="BT110" s="987"/>
      <c r="BU110" s="987"/>
      <c r="BV110" s="987">
        <v>352656695</v>
      </c>
      <c r="BW110" s="987"/>
      <c r="BX110" s="987"/>
      <c r="BY110" s="987"/>
      <c r="BZ110" s="987"/>
      <c r="CA110" s="987">
        <v>363236015</v>
      </c>
      <c r="CB110" s="987"/>
      <c r="CC110" s="987"/>
      <c r="CD110" s="987"/>
      <c r="CE110" s="987"/>
      <c r="CF110" s="1001">
        <v>204.9</v>
      </c>
      <c r="CG110" s="1002"/>
      <c r="CH110" s="1002"/>
      <c r="CI110" s="1002"/>
      <c r="CJ110" s="1002"/>
      <c r="CK110" s="1003" t="s">
        <v>443</v>
      </c>
      <c r="CL110" s="1004"/>
      <c r="CM110" s="983" t="s">
        <v>444</v>
      </c>
      <c r="CN110" s="984"/>
      <c r="CO110" s="984"/>
      <c r="CP110" s="984"/>
      <c r="CQ110" s="984"/>
      <c r="CR110" s="984"/>
      <c r="CS110" s="984"/>
      <c r="CT110" s="984"/>
      <c r="CU110" s="984"/>
      <c r="CV110" s="984"/>
      <c r="CW110" s="984"/>
      <c r="CX110" s="984"/>
      <c r="CY110" s="984"/>
      <c r="CZ110" s="984"/>
      <c r="DA110" s="984"/>
      <c r="DB110" s="984"/>
      <c r="DC110" s="984"/>
      <c r="DD110" s="984"/>
      <c r="DE110" s="984"/>
      <c r="DF110" s="985"/>
      <c r="DG110" s="986">
        <v>39578</v>
      </c>
      <c r="DH110" s="987"/>
      <c r="DI110" s="987"/>
      <c r="DJ110" s="987"/>
      <c r="DK110" s="987"/>
      <c r="DL110" s="987" t="s">
        <v>445</v>
      </c>
      <c r="DM110" s="987"/>
      <c r="DN110" s="987"/>
      <c r="DO110" s="987"/>
      <c r="DP110" s="987"/>
      <c r="DQ110" s="987" t="s">
        <v>446</v>
      </c>
      <c r="DR110" s="987"/>
      <c r="DS110" s="987"/>
      <c r="DT110" s="987"/>
      <c r="DU110" s="987"/>
      <c r="DV110" s="988" t="s">
        <v>394</v>
      </c>
      <c r="DW110" s="988"/>
      <c r="DX110" s="988"/>
      <c r="DY110" s="988"/>
      <c r="DZ110" s="989"/>
    </row>
    <row r="111" spans="1:131" s="248" customFormat="1" ht="26.25" customHeight="1" x14ac:dyDescent="0.2">
      <c r="A111" s="990" t="s">
        <v>447</v>
      </c>
      <c r="B111" s="991"/>
      <c r="C111" s="991"/>
      <c r="D111" s="991"/>
      <c r="E111" s="991"/>
      <c r="F111" s="991"/>
      <c r="G111" s="991"/>
      <c r="H111" s="991"/>
      <c r="I111" s="991"/>
      <c r="J111" s="991"/>
      <c r="K111" s="991"/>
      <c r="L111" s="991"/>
      <c r="M111" s="991"/>
      <c r="N111" s="991"/>
      <c r="O111" s="991"/>
      <c r="P111" s="991"/>
      <c r="Q111" s="991"/>
      <c r="R111" s="991"/>
      <c r="S111" s="991"/>
      <c r="T111" s="991"/>
      <c r="U111" s="991"/>
      <c r="V111" s="991"/>
      <c r="W111" s="991"/>
      <c r="X111" s="991"/>
      <c r="Y111" s="991"/>
      <c r="Z111" s="992"/>
      <c r="AA111" s="993" t="s">
        <v>394</v>
      </c>
      <c r="AB111" s="994"/>
      <c r="AC111" s="994"/>
      <c r="AD111" s="994"/>
      <c r="AE111" s="995"/>
      <c r="AF111" s="996" t="s">
        <v>448</v>
      </c>
      <c r="AG111" s="994"/>
      <c r="AH111" s="994"/>
      <c r="AI111" s="994"/>
      <c r="AJ111" s="995"/>
      <c r="AK111" s="996" t="s">
        <v>394</v>
      </c>
      <c r="AL111" s="994"/>
      <c r="AM111" s="994"/>
      <c r="AN111" s="994"/>
      <c r="AO111" s="995"/>
      <c r="AP111" s="997" t="s">
        <v>449</v>
      </c>
      <c r="AQ111" s="998"/>
      <c r="AR111" s="998"/>
      <c r="AS111" s="998"/>
      <c r="AT111" s="999"/>
      <c r="AU111" s="960"/>
      <c r="AV111" s="961"/>
      <c r="AW111" s="961"/>
      <c r="AX111" s="961"/>
      <c r="AY111" s="961"/>
      <c r="AZ111" s="1009" t="s">
        <v>450</v>
      </c>
      <c r="BA111" s="1010"/>
      <c r="BB111" s="1010"/>
      <c r="BC111" s="1010"/>
      <c r="BD111" s="1010"/>
      <c r="BE111" s="1010"/>
      <c r="BF111" s="1010"/>
      <c r="BG111" s="1010"/>
      <c r="BH111" s="1010"/>
      <c r="BI111" s="1010"/>
      <c r="BJ111" s="1010"/>
      <c r="BK111" s="1010"/>
      <c r="BL111" s="1010"/>
      <c r="BM111" s="1010"/>
      <c r="BN111" s="1010"/>
      <c r="BO111" s="1010"/>
      <c r="BP111" s="1011"/>
      <c r="BQ111" s="979">
        <v>16414540</v>
      </c>
      <c r="BR111" s="980"/>
      <c r="BS111" s="980"/>
      <c r="BT111" s="980"/>
      <c r="BU111" s="980"/>
      <c r="BV111" s="980">
        <v>14919328</v>
      </c>
      <c r="BW111" s="980"/>
      <c r="BX111" s="980"/>
      <c r="BY111" s="980"/>
      <c r="BZ111" s="980"/>
      <c r="CA111" s="980">
        <v>14750417</v>
      </c>
      <c r="CB111" s="980"/>
      <c r="CC111" s="980"/>
      <c r="CD111" s="980"/>
      <c r="CE111" s="980"/>
      <c r="CF111" s="974">
        <v>8.3000000000000007</v>
      </c>
      <c r="CG111" s="975"/>
      <c r="CH111" s="975"/>
      <c r="CI111" s="975"/>
      <c r="CJ111" s="975"/>
      <c r="CK111" s="1005"/>
      <c r="CL111" s="1006"/>
      <c r="CM111" s="976" t="s">
        <v>451</v>
      </c>
      <c r="CN111" s="977"/>
      <c r="CO111" s="977"/>
      <c r="CP111" s="977"/>
      <c r="CQ111" s="977"/>
      <c r="CR111" s="977"/>
      <c r="CS111" s="977"/>
      <c r="CT111" s="977"/>
      <c r="CU111" s="977"/>
      <c r="CV111" s="977"/>
      <c r="CW111" s="977"/>
      <c r="CX111" s="977"/>
      <c r="CY111" s="977"/>
      <c r="CZ111" s="977"/>
      <c r="DA111" s="977"/>
      <c r="DB111" s="977"/>
      <c r="DC111" s="977"/>
      <c r="DD111" s="977"/>
      <c r="DE111" s="977"/>
      <c r="DF111" s="978"/>
      <c r="DG111" s="979" t="s">
        <v>448</v>
      </c>
      <c r="DH111" s="980"/>
      <c r="DI111" s="980"/>
      <c r="DJ111" s="980"/>
      <c r="DK111" s="980"/>
      <c r="DL111" s="980" t="s">
        <v>452</v>
      </c>
      <c r="DM111" s="980"/>
      <c r="DN111" s="980"/>
      <c r="DO111" s="980"/>
      <c r="DP111" s="980"/>
      <c r="DQ111" s="980" t="s">
        <v>452</v>
      </c>
      <c r="DR111" s="980"/>
      <c r="DS111" s="980"/>
      <c r="DT111" s="980"/>
      <c r="DU111" s="980"/>
      <c r="DV111" s="981" t="s">
        <v>452</v>
      </c>
      <c r="DW111" s="981"/>
      <c r="DX111" s="981"/>
      <c r="DY111" s="981"/>
      <c r="DZ111" s="982"/>
    </row>
    <row r="112" spans="1:131" s="248" customFormat="1" ht="26.25" customHeight="1" x14ac:dyDescent="0.2">
      <c r="A112" s="1012" t="s">
        <v>453</v>
      </c>
      <c r="B112" s="1013"/>
      <c r="C112" s="1010" t="s">
        <v>454</v>
      </c>
      <c r="D112" s="1010"/>
      <c r="E112" s="1010"/>
      <c r="F112" s="1010"/>
      <c r="G112" s="1010"/>
      <c r="H112" s="1010"/>
      <c r="I112" s="1010"/>
      <c r="J112" s="1010"/>
      <c r="K112" s="1010"/>
      <c r="L112" s="1010"/>
      <c r="M112" s="1010"/>
      <c r="N112" s="1010"/>
      <c r="O112" s="1010"/>
      <c r="P112" s="1010"/>
      <c r="Q112" s="1010"/>
      <c r="R112" s="1010"/>
      <c r="S112" s="1010"/>
      <c r="T112" s="1010"/>
      <c r="U112" s="1010"/>
      <c r="V112" s="1010"/>
      <c r="W112" s="1010"/>
      <c r="X112" s="1010"/>
      <c r="Y112" s="1010"/>
      <c r="Z112" s="1011"/>
      <c r="AA112" s="1018">
        <v>2696700</v>
      </c>
      <c r="AB112" s="1019"/>
      <c r="AC112" s="1019"/>
      <c r="AD112" s="1019"/>
      <c r="AE112" s="1020"/>
      <c r="AF112" s="1021">
        <v>3030033</v>
      </c>
      <c r="AG112" s="1019"/>
      <c r="AH112" s="1019"/>
      <c r="AI112" s="1019"/>
      <c r="AJ112" s="1020"/>
      <c r="AK112" s="1021">
        <v>3175333</v>
      </c>
      <c r="AL112" s="1019"/>
      <c r="AM112" s="1019"/>
      <c r="AN112" s="1019"/>
      <c r="AO112" s="1020"/>
      <c r="AP112" s="1022">
        <v>1.8</v>
      </c>
      <c r="AQ112" s="1023"/>
      <c r="AR112" s="1023"/>
      <c r="AS112" s="1023"/>
      <c r="AT112" s="1024"/>
      <c r="AU112" s="960"/>
      <c r="AV112" s="961"/>
      <c r="AW112" s="961"/>
      <c r="AX112" s="961"/>
      <c r="AY112" s="961"/>
      <c r="AZ112" s="1009" t="s">
        <v>455</v>
      </c>
      <c r="BA112" s="1010"/>
      <c r="BB112" s="1010"/>
      <c r="BC112" s="1010"/>
      <c r="BD112" s="1010"/>
      <c r="BE112" s="1010"/>
      <c r="BF112" s="1010"/>
      <c r="BG112" s="1010"/>
      <c r="BH112" s="1010"/>
      <c r="BI112" s="1010"/>
      <c r="BJ112" s="1010"/>
      <c r="BK112" s="1010"/>
      <c r="BL112" s="1010"/>
      <c r="BM112" s="1010"/>
      <c r="BN112" s="1010"/>
      <c r="BO112" s="1010"/>
      <c r="BP112" s="1011"/>
      <c r="BQ112" s="979">
        <v>101404914</v>
      </c>
      <c r="BR112" s="980"/>
      <c r="BS112" s="980"/>
      <c r="BT112" s="980"/>
      <c r="BU112" s="980"/>
      <c r="BV112" s="980">
        <v>95474151</v>
      </c>
      <c r="BW112" s="980"/>
      <c r="BX112" s="980"/>
      <c r="BY112" s="980"/>
      <c r="BZ112" s="980"/>
      <c r="CA112" s="980">
        <v>92894214</v>
      </c>
      <c r="CB112" s="980"/>
      <c r="CC112" s="980"/>
      <c r="CD112" s="980"/>
      <c r="CE112" s="980"/>
      <c r="CF112" s="974">
        <v>52.4</v>
      </c>
      <c r="CG112" s="975"/>
      <c r="CH112" s="975"/>
      <c r="CI112" s="975"/>
      <c r="CJ112" s="975"/>
      <c r="CK112" s="1005"/>
      <c r="CL112" s="1006"/>
      <c r="CM112" s="976" t="s">
        <v>456</v>
      </c>
      <c r="CN112" s="977"/>
      <c r="CO112" s="977"/>
      <c r="CP112" s="977"/>
      <c r="CQ112" s="977"/>
      <c r="CR112" s="977"/>
      <c r="CS112" s="977"/>
      <c r="CT112" s="977"/>
      <c r="CU112" s="977"/>
      <c r="CV112" s="977"/>
      <c r="CW112" s="977"/>
      <c r="CX112" s="977"/>
      <c r="CY112" s="977"/>
      <c r="CZ112" s="977"/>
      <c r="DA112" s="977"/>
      <c r="DB112" s="977"/>
      <c r="DC112" s="977"/>
      <c r="DD112" s="977"/>
      <c r="DE112" s="977"/>
      <c r="DF112" s="978"/>
      <c r="DG112" s="979" t="s">
        <v>457</v>
      </c>
      <c r="DH112" s="980"/>
      <c r="DI112" s="980"/>
      <c r="DJ112" s="980"/>
      <c r="DK112" s="980"/>
      <c r="DL112" s="980" t="s">
        <v>458</v>
      </c>
      <c r="DM112" s="980"/>
      <c r="DN112" s="980"/>
      <c r="DO112" s="980"/>
      <c r="DP112" s="980"/>
      <c r="DQ112" s="980" t="s">
        <v>458</v>
      </c>
      <c r="DR112" s="980"/>
      <c r="DS112" s="980"/>
      <c r="DT112" s="980"/>
      <c r="DU112" s="980"/>
      <c r="DV112" s="981" t="s">
        <v>452</v>
      </c>
      <c r="DW112" s="981"/>
      <c r="DX112" s="981"/>
      <c r="DY112" s="981"/>
      <c r="DZ112" s="982"/>
    </row>
    <row r="113" spans="1:130" s="248" customFormat="1" ht="26.25" customHeight="1" x14ac:dyDescent="0.2">
      <c r="A113" s="1014"/>
      <c r="B113" s="1015"/>
      <c r="C113" s="1010" t="s">
        <v>459</v>
      </c>
      <c r="D113" s="1010"/>
      <c r="E113" s="1010"/>
      <c r="F113" s="1010"/>
      <c r="G113" s="1010"/>
      <c r="H113" s="1010"/>
      <c r="I113" s="1010"/>
      <c r="J113" s="1010"/>
      <c r="K113" s="1010"/>
      <c r="L113" s="1010"/>
      <c r="M113" s="1010"/>
      <c r="N113" s="1010"/>
      <c r="O113" s="1010"/>
      <c r="P113" s="1010"/>
      <c r="Q113" s="1010"/>
      <c r="R113" s="1010"/>
      <c r="S113" s="1010"/>
      <c r="T113" s="1010"/>
      <c r="U113" s="1010"/>
      <c r="V113" s="1010"/>
      <c r="W113" s="1010"/>
      <c r="X113" s="1010"/>
      <c r="Y113" s="1010"/>
      <c r="Z113" s="1011"/>
      <c r="AA113" s="993">
        <v>6334976</v>
      </c>
      <c r="AB113" s="994"/>
      <c r="AC113" s="994"/>
      <c r="AD113" s="994"/>
      <c r="AE113" s="995"/>
      <c r="AF113" s="996">
        <v>6001360</v>
      </c>
      <c r="AG113" s="994"/>
      <c r="AH113" s="994"/>
      <c r="AI113" s="994"/>
      <c r="AJ113" s="995"/>
      <c r="AK113" s="996">
        <v>6213597</v>
      </c>
      <c r="AL113" s="994"/>
      <c r="AM113" s="994"/>
      <c r="AN113" s="994"/>
      <c r="AO113" s="995"/>
      <c r="AP113" s="997">
        <v>3.5</v>
      </c>
      <c r="AQ113" s="998"/>
      <c r="AR113" s="998"/>
      <c r="AS113" s="998"/>
      <c r="AT113" s="999"/>
      <c r="AU113" s="960"/>
      <c r="AV113" s="961"/>
      <c r="AW113" s="961"/>
      <c r="AX113" s="961"/>
      <c r="AY113" s="961"/>
      <c r="AZ113" s="1009" t="s">
        <v>460</v>
      </c>
      <c r="BA113" s="1010"/>
      <c r="BB113" s="1010"/>
      <c r="BC113" s="1010"/>
      <c r="BD113" s="1010"/>
      <c r="BE113" s="1010"/>
      <c r="BF113" s="1010"/>
      <c r="BG113" s="1010"/>
      <c r="BH113" s="1010"/>
      <c r="BI113" s="1010"/>
      <c r="BJ113" s="1010"/>
      <c r="BK113" s="1010"/>
      <c r="BL113" s="1010"/>
      <c r="BM113" s="1010"/>
      <c r="BN113" s="1010"/>
      <c r="BO113" s="1010"/>
      <c r="BP113" s="1011"/>
      <c r="BQ113" s="979">
        <v>151377</v>
      </c>
      <c r="BR113" s="980"/>
      <c r="BS113" s="980"/>
      <c r="BT113" s="980"/>
      <c r="BU113" s="980"/>
      <c r="BV113" s="980">
        <v>148530</v>
      </c>
      <c r="BW113" s="980"/>
      <c r="BX113" s="980"/>
      <c r="BY113" s="980"/>
      <c r="BZ113" s="980"/>
      <c r="CA113" s="980">
        <v>126675</v>
      </c>
      <c r="CB113" s="980"/>
      <c r="CC113" s="980"/>
      <c r="CD113" s="980"/>
      <c r="CE113" s="980"/>
      <c r="CF113" s="974">
        <v>0.1</v>
      </c>
      <c r="CG113" s="975"/>
      <c r="CH113" s="975"/>
      <c r="CI113" s="975"/>
      <c r="CJ113" s="975"/>
      <c r="CK113" s="1005"/>
      <c r="CL113" s="1006"/>
      <c r="CM113" s="976" t="s">
        <v>461</v>
      </c>
      <c r="CN113" s="977"/>
      <c r="CO113" s="977"/>
      <c r="CP113" s="977"/>
      <c r="CQ113" s="977"/>
      <c r="CR113" s="977"/>
      <c r="CS113" s="977"/>
      <c r="CT113" s="977"/>
      <c r="CU113" s="977"/>
      <c r="CV113" s="977"/>
      <c r="CW113" s="977"/>
      <c r="CX113" s="977"/>
      <c r="CY113" s="977"/>
      <c r="CZ113" s="977"/>
      <c r="DA113" s="977"/>
      <c r="DB113" s="977"/>
      <c r="DC113" s="977"/>
      <c r="DD113" s="977"/>
      <c r="DE113" s="977"/>
      <c r="DF113" s="978"/>
      <c r="DG113" s="1018" t="s">
        <v>452</v>
      </c>
      <c r="DH113" s="1019"/>
      <c r="DI113" s="1019"/>
      <c r="DJ113" s="1019"/>
      <c r="DK113" s="1020"/>
      <c r="DL113" s="1021" t="s">
        <v>452</v>
      </c>
      <c r="DM113" s="1019"/>
      <c r="DN113" s="1019"/>
      <c r="DO113" s="1019"/>
      <c r="DP113" s="1020"/>
      <c r="DQ113" s="1021" t="s">
        <v>458</v>
      </c>
      <c r="DR113" s="1019"/>
      <c r="DS113" s="1019"/>
      <c r="DT113" s="1019"/>
      <c r="DU113" s="1020"/>
      <c r="DV113" s="1022" t="s">
        <v>452</v>
      </c>
      <c r="DW113" s="1023"/>
      <c r="DX113" s="1023"/>
      <c r="DY113" s="1023"/>
      <c r="DZ113" s="1024"/>
    </row>
    <row r="114" spans="1:130" s="248" customFormat="1" ht="26.25" customHeight="1" x14ac:dyDescent="0.2">
      <c r="A114" s="1014"/>
      <c r="B114" s="1015"/>
      <c r="C114" s="1010" t="s">
        <v>462</v>
      </c>
      <c r="D114" s="1010"/>
      <c r="E114" s="1010"/>
      <c r="F114" s="1010"/>
      <c r="G114" s="1010"/>
      <c r="H114" s="1010"/>
      <c r="I114" s="1010"/>
      <c r="J114" s="1010"/>
      <c r="K114" s="1010"/>
      <c r="L114" s="1010"/>
      <c r="M114" s="1010"/>
      <c r="N114" s="1010"/>
      <c r="O114" s="1010"/>
      <c r="P114" s="1010"/>
      <c r="Q114" s="1010"/>
      <c r="R114" s="1010"/>
      <c r="S114" s="1010"/>
      <c r="T114" s="1010"/>
      <c r="U114" s="1010"/>
      <c r="V114" s="1010"/>
      <c r="W114" s="1010"/>
      <c r="X114" s="1010"/>
      <c r="Y114" s="1010"/>
      <c r="Z114" s="1011"/>
      <c r="AA114" s="1018">
        <v>118888</v>
      </c>
      <c r="AB114" s="1019"/>
      <c r="AC114" s="1019"/>
      <c r="AD114" s="1019"/>
      <c r="AE114" s="1020"/>
      <c r="AF114" s="1021">
        <v>26683</v>
      </c>
      <c r="AG114" s="1019"/>
      <c r="AH114" s="1019"/>
      <c r="AI114" s="1019"/>
      <c r="AJ114" s="1020"/>
      <c r="AK114" s="1021">
        <v>25057</v>
      </c>
      <c r="AL114" s="1019"/>
      <c r="AM114" s="1019"/>
      <c r="AN114" s="1019"/>
      <c r="AO114" s="1020"/>
      <c r="AP114" s="1022">
        <v>0</v>
      </c>
      <c r="AQ114" s="1023"/>
      <c r="AR114" s="1023"/>
      <c r="AS114" s="1023"/>
      <c r="AT114" s="1024"/>
      <c r="AU114" s="960"/>
      <c r="AV114" s="961"/>
      <c r="AW114" s="961"/>
      <c r="AX114" s="961"/>
      <c r="AY114" s="961"/>
      <c r="AZ114" s="1009" t="s">
        <v>463</v>
      </c>
      <c r="BA114" s="1010"/>
      <c r="BB114" s="1010"/>
      <c r="BC114" s="1010"/>
      <c r="BD114" s="1010"/>
      <c r="BE114" s="1010"/>
      <c r="BF114" s="1010"/>
      <c r="BG114" s="1010"/>
      <c r="BH114" s="1010"/>
      <c r="BI114" s="1010"/>
      <c r="BJ114" s="1010"/>
      <c r="BK114" s="1010"/>
      <c r="BL114" s="1010"/>
      <c r="BM114" s="1010"/>
      <c r="BN114" s="1010"/>
      <c r="BO114" s="1010"/>
      <c r="BP114" s="1011"/>
      <c r="BQ114" s="979">
        <v>58416745</v>
      </c>
      <c r="BR114" s="980"/>
      <c r="BS114" s="980"/>
      <c r="BT114" s="980"/>
      <c r="BU114" s="980"/>
      <c r="BV114" s="980">
        <v>57568790</v>
      </c>
      <c r="BW114" s="980"/>
      <c r="BX114" s="980"/>
      <c r="BY114" s="980"/>
      <c r="BZ114" s="980"/>
      <c r="CA114" s="980">
        <v>56831738</v>
      </c>
      <c r="CB114" s="980"/>
      <c r="CC114" s="980"/>
      <c r="CD114" s="980"/>
      <c r="CE114" s="980"/>
      <c r="CF114" s="974">
        <v>32.1</v>
      </c>
      <c r="CG114" s="975"/>
      <c r="CH114" s="975"/>
      <c r="CI114" s="975"/>
      <c r="CJ114" s="975"/>
      <c r="CK114" s="1005"/>
      <c r="CL114" s="1006"/>
      <c r="CM114" s="976" t="s">
        <v>464</v>
      </c>
      <c r="CN114" s="977"/>
      <c r="CO114" s="977"/>
      <c r="CP114" s="977"/>
      <c r="CQ114" s="977"/>
      <c r="CR114" s="977"/>
      <c r="CS114" s="977"/>
      <c r="CT114" s="977"/>
      <c r="CU114" s="977"/>
      <c r="CV114" s="977"/>
      <c r="CW114" s="977"/>
      <c r="CX114" s="977"/>
      <c r="CY114" s="977"/>
      <c r="CZ114" s="977"/>
      <c r="DA114" s="977"/>
      <c r="DB114" s="977"/>
      <c r="DC114" s="977"/>
      <c r="DD114" s="977"/>
      <c r="DE114" s="977"/>
      <c r="DF114" s="978"/>
      <c r="DG114" s="1018" t="s">
        <v>452</v>
      </c>
      <c r="DH114" s="1019"/>
      <c r="DI114" s="1019"/>
      <c r="DJ114" s="1019"/>
      <c r="DK114" s="1020"/>
      <c r="DL114" s="1021" t="s">
        <v>457</v>
      </c>
      <c r="DM114" s="1019"/>
      <c r="DN114" s="1019"/>
      <c r="DO114" s="1019"/>
      <c r="DP114" s="1020"/>
      <c r="DQ114" s="1021" t="s">
        <v>465</v>
      </c>
      <c r="DR114" s="1019"/>
      <c r="DS114" s="1019"/>
      <c r="DT114" s="1019"/>
      <c r="DU114" s="1020"/>
      <c r="DV114" s="1022" t="s">
        <v>445</v>
      </c>
      <c r="DW114" s="1023"/>
      <c r="DX114" s="1023"/>
      <c r="DY114" s="1023"/>
      <c r="DZ114" s="1024"/>
    </row>
    <row r="115" spans="1:130" s="248" customFormat="1" ht="26.25" customHeight="1" x14ac:dyDescent="0.2">
      <c r="A115" s="1014"/>
      <c r="B115" s="1015"/>
      <c r="C115" s="1010" t="s">
        <v>466</v>
      </c>
      <c r="D115" s="1010"/>
      <c r="E115" s="1010"/>
      <c r="F115" s="1010"/>
      <c r="G115" s="1010"/>
      <c r="H115" s="1010"/>
      <c r="I115" s="1010"/>
      <c r="J115" s="1010"/>
      <c r="K115" s="1010"/>
      <c r="L115" s="1010"/>
      <c r="M115" s="1010"/>
      <c r="N115" s="1010"/>
      <c r="O115" s="1010"/>
      <c r="P115" s="1010"/>
      <c r="Q115" s="1010"/>
      <c r="R115" s="1010"/>
      <c r="S115" s="1010"/>
      <c r="T115" s="1010"/>
      <c r="U115" s="1010"/>
      <c r="V115" s="1010"/>
      <c r="W115" s="1010"/>
      <c r="X115" s="1010"/>
      <c r="Y115" s="1010"/>
      <c r="Z115" s="1011"/>
      <c r="AA115" s="993">
        <v>3079492</v>
      </c>
      <c r="AB115" s="994"/>
      <c r="AC115" s="994"/>
      <c r="AD115" s="994"/>
      <c r="AE115" s="995"/>
      <c r="AF115" s="996">
        <v>1261255</v>
      </c>
      <c r="AG115" s="994"/>
      <c r="AH115" s="994"/>
      <c r="AI115" s="994"/>
      <c r="AJ115" s="995"/>
      <c r="AK115" s="996">
        <v>1152850</v>
      </c>
      <c r="AL115" s="994"/>
      <c r="AM115" s="994"/>
      <c r="AN115" s="994"/>
      <c r="AO115" s="995"/>
      <c r="AP115" s="997">
        <v>0.7</v>
      </c>
      <c r="AQ115" s="998"/>
      <c r="AR115" s="998"/>
      <c r="AS115" s="998"/>
      <c r="AT115" s="999"/>
      <c r="AU115" s="960"/>
      <c r="AV115" s="961"/>
      <c r="AW115" s="961"/>
      <c r="AX115" s="961"/>
      <c r="AY115" s="961"/>
      <c r="AZ115" s="1009" t="s">
        <v>467</v>
      </c>
      <c r="BA115" s="1010"/>
      <c r="BB115" s="1010"/>
      <c r="BC115" s="1010"/>
      <c r="BD115" s="1010"/>
      <c r="BE115" s="1010"/>
      <c r="BF115" s="1010"/>
      <c r="BG115" s="1010"/>
      <c r="BH115" s="1010"/>
      <c r="BI115" s="1010"/>
      <c r="BJ115" s="1010"/>
      <c r="BK115" s="1010"/>
      <c r="BL115" s="1010"/>
      <c r="BM115" s="1010"/>
      <c r="BN115" s="1010"/>
      <c r="BO115" s="1010"/>
      <c r="BP115" s="1011"/>
      <c r="BQ115" s="979">
        <v>1433058</v>
      </c>
      <c r="BR115" s="980"/>
      <c r="BS115" s="980"/>
      <c r="BT115" s="980"/>
      <c r="BU115" s="980"/>
      <c r="BV115" s="980">
        <v>1467348</v>
      </c>
      <c r="BW115" s="980"/>
      <c r="BX115" s="980"/>
      <c r="BY115" s="980"/>
      <c r="BZ115" s="980"/>
      <c r="CA115" s="980">
        <v>355527</v>
      </c>
      <c r="CB115" s="980"/>
      <c r="CC115" s="980"/>
      <c r="CD115" s="980"/>
      <c r="CE115" s="980"/>
      <c r="CF115" s="974">
        <v>0.2</v>
      </c>
      <c r="CG115" s="975"/>
      <c r="CH115" s="975"/>
      <c r="CI115" s="975"/>
      <c r="CJ115" s="975"/>
      <c r="CK115" s="1005"/>
      <c r="CL115" s="1006"/>
      <c r="CM115" s="1009" t="s">
        <v>468</v>
      </c>
      <c r="CN115" s="1030"/>
      <c r="CO115" s="1030"/>
      <c r="CP115" s="1030"/>
      <c r="CQ115" s="1030"/>
      <c r="CR115" s="1030"/>
      <c r="CS115" s="1030"/>
      <c r="CT115" s="1030"/>
      <c r="CU115" s="1030"/>
      <c r="CV115" s="1030"/>
      <c r="CW115" s="1030"/>
      <c r="CX115" s="1030"/>
      <c r="CY115" s="1030"/>
      <c r="CZ115" s="1030"/>
      <c r="DA115" s="1030"/>
      <c r="DB115" s="1030"/>
      <c r="DC115" s="1030"/>
      <c r="DD115" s="1030"/>
      <c r="DE115" s="1030"/>
      <c r="DF115" s="1011"/>
      <c r="DG115" s="1018">
        <v>5400518</v>
      </c>
      <c r="DH115" s="1019"/>
      <c r="DI115" s="1019"/>
      <c r="DJ115" s="1019"/>
      <c r="DK115" s="1020"/>
      <c r="DL115" s="1021">
        <v>4201666</v>
      </c>
      <c r="DM115" s="1019"/>
      <c r="DN115" s="1019"/>
      <c r="DO115" s="1019"/>
      <c r="DP115" s="1020"/>
      <c r="DQ115" s="1021">
        <v>4255135</v>
      </c>
      <c r="DR115" s="1019"/>
      <c r="DS115" s="1019"/>
      <c r="DT115" s="1019"/>
      <c r="DU115" s="1020"/>
      <c r="DV115" s="1022">
        <v>2.4</v>
      </c>
      <c r="DW115" s="1023"/>
      <c r="DX115" s="1023"/>
      <c r="DY115" s="1023"/>
      <c r="DZ115" s="1024"/>
    </row>
    <row r="116" spans="1:130" s="248" customFormat="1" ht="26.25" customHeight="1" x14ac:dyDescent="0.2">
      <c r="A116" s="1016"/>
      <c r="B116" s="1017"/>
      <c r="C116" s="1025" t="s">
        <v>469</v>
      </c>
      <c r="D116" s="1025"/>
      <c r="E116" s="1025"/>
      <c r="F116" s="1025"/>
      <c r="G116" s="1025"/>
      <c r="H116" s="1025"/>
      <c r="I116" s="1025"/>
      <c r="J116" s="1025"/>
      <c r="K116" s="1025"/>
      <c r="L116" s="1025"/>
      <c r="M116" s="1025"/>
      <c r="N116" s="1025"/>
      <c r="O116" s="1025"/>
      <c r="P116" s="1025"/>
      <c r="Q116" s="1025"/>
      <c r="R116" s="1025"/>
      <c r="S116" s="1025"/>
      <c r="T116" s="1025"/>
      <c r="U116" s="1025"/>
      <c r="V116" s="1025"/>
      <c r="W116" s="1025"/>
      <c r="X116" s="1025"/>
      <c r="Y116" s="1025"/>
      <c r="Z116" s="1026"/>
      <c r="AA116" s="1018" t="s">
        <v>470</v>
      </c>
      <c r="AB116" s="1019"/>
      <c r="AC116" s="1019"/>
      <c r="AD116" s="1019"/>
      <c r="AE116" s="1020"/>
      <c r="AF116" s="1021" t="s">
        <v>458</v>
      </c>
      <c r="AG116" s="1019"/>
      <c r="AH116" s="1019"/>
      <c r="AI116" s="1019"/>
      <c r="AJ116" s="1020"/>
      <c r="AK116" s="1021">
        <v>23</v>
      </c>
      <c r="AL116" s="1019"/>
      <c r="AM116" s="1019"/>
      <c r="AN116" s="1019"/>
      <c r="AO116" s="1020"/>
      <c r="AP116" s="1022">
        <v>0</v>
      </c>
      <c r="AQ116" s="1023"/>
      <c r="AR116" s="1023"/>
      <c r="AS116" s="1023"/>
      <c r="AT116" s="1024"/>
      <c r="AU116" s="960"/>
      <c r="AV116" s="961"/>
      <c r="AW116" s="961"/>
      <c r="AX116" s="961"/>
      <c r="AY116" s="961"/>
      <c r="AZ116" s="1027" t="s">
        <v>471</v>
      </c>
      <c r="BA116" s="1028"/>
      <c r="BB116" s="1028"/>
      <c r="BC116" s="1028"/>
      <c r="BD116" s="1028"/>
      <c r="BE116" s="1028"/>
      <c r="BF116" s="1028"/>
      <c r="BG116" s="1028"/>
      <c r="BH116" s="1028"/>
      <c r="BI116" s="1028"/>
      <c r="BJ116" s="1028"/>
      <c r="BK116" s="1028"/>
      <c r="BL116" s="1028"/>
      <c r="BM116" s="1028"/>
      <c r="BN116" s="1028"/>
      <c r="BO116" s="1028"/>
      <c r="BP116" s="1029"/>
      <c r="BQ116" s="979" t="s">
        <v>458</v>
      </c>
      <c r="BR116" s="980"/>
      <c r="BS116" s="980"/>
      <c r="BT116" s="980"/>
      <c r="BU116" s="980"/>
      <c r="BV116" s="980" t="s">
        <v>472</v>
      </c>
      <c r="BW116" s="980"/>
      <c r="BX116" s="980"/>
      <c r="BY116" s="980"/>
      <c r="BZ116" s="980"/>
      <c r="CA116" s="980" t="s">
        <v>473</v>
      </c>
      <c r="CB116" s="980"/>
      <c r="CC116" s="980"/>
      <c r="CD116" s="980"/>
      <c r="CE116" s="980"/>
      <c r="CF116" s="974" t="s">
        <v>473</v>
      </c>
      <c r="CG116" s="975"/>
      <c r="CH116" s="975"/>
      <c r="CI116" s="975"/>
      <c r="CJ116" s="975"/>
      <c r="CK116" s="1005"/>
      <c r="CL116" s="1006"/>
      <c r="CM116" s="976" t="s">
        <v>474</v>
      </c>
      <c r="CN116" s="977"/>
      <c r="CO116" s="977"/>
      <c r="CP116" s="977"/>
      <c r="CQ116" s="977"/>
      <c r="CR116" s="977"/>
      <c r="CS116" s="977"/>
      <c r="CT116" s="977"/>
      <c r="CU116" s="977"/>
      <c r="CV116" s="977"/>
      <c r="CW116" s="977"/>
      <c r="CX116" s="977"/>
      <c r="CY116" s="977"/>
      <c r="CZ116" s="977"/>
      <c r="DA116" s="977"/>
      <c r="DB116" s="977"/>
      <c r="DC116" s="977"/>
      <c r="DD116" s="977"/>
      <c r="DE116" s="977"/>
      <c r="DF116" s="978"/>
      <c r="DG116" s="1018" t="s">
        <v>446</v>
      </c>
      <c r="DH116" s="1019"/>
      <c r="DI116" s="1019"/>
      <c r="DJ116" s="1019"/>
      <c r="DK116" s="1020"/>
      <c r="DL116" s="1021" t="s">
        <v>475</v>
      </c>
      <c r="DM116" s="1019"/>
      <c r="DN116" s="1019"/>
      <c r="DO116" s="1019"/>
      <c r="DP116" s="1020"/>
      <c r="DQ116" s="1021" t="s">
        <v>473</v>
      </c>
      <c r="DR116" s="1019"/>
      <c r="DS116" s="1019"/>
      <c r="DT116" s="1019"/>
      <c r="DU116" s="1020"/>
      <c r="DV116" s="1022" t="s">
        <v>458</v>
      </c>
      <c r="DW116" s="1023"/>
      <c r="DX116" s="1023"/>
      <c r="DY116" s="1023"/>
      <c r="DZ116" s="1024"/>
    </row>
    <row r="117" spans="1:130" s="248" customFormat="1" ht="26.25" customHeight="1" x14ac:dyDescent="0.2">
      <c r="A117" s="964" t="s">
        <v>182</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1035" t="s">
        <v>476</v>
      </c>
      <c r="Z117" s="946"/>
      <c r="AA117" s="1036">
        <v>41425956</v>
      </c>
      <c r="AB117" s="1037"/>
      <c r="AC117" s="1037"/>
      <c r="AD117" s="1037"/>
      <c r="AE117" s="1038"/>
      <c r="AF117" s="1039">
        <v>39494129</v>
      </c>
      <c r="AG117" s="1037"/>
      <c r="AH117" s="1037"/>
      <c r="AI117" s="1037"/>
      <c r="AJ117" s="1038"/>
      <c r="AK117" s="1039">
        <v>39633741</v>
      </c>
      <c r="AL117" s="1037"/>
      <c r="AM117" s="1037"/>
      <c r="AN117" s="1037"/>
      <c r="AO117" s="1038"/>
      <c r="AP117" s="1040"/>
      <c r="AQ117" s="1041"/>
      <c r="AR117" s="1041"/>
      <c r="AS117" s="1041"/>
      <c r="AT117" s="1042"/>
      <c r="AU117" s="960"/>
      <c r="AV117" s="961"/>
      <c r="AW117" s="961"/>
      <c r="AX117" s="961"/>
      <c r="AY117" s="961"/>
      <c r="AZ117" s="1027" t="s">
        <v>477</v>
      </c>
      <c r="BA117" s="1028"/>
      <c r="BB117" s="1028"/>
      <c r="BC117" s="1028"/>
      <c r="BD117" s="1028"/>
      <c r="BE117" s="1028"/>
      <c r="BF117" s="1028"/>
      <c r="BG117" s="1028"/>
      <c r="BH117" s="1028"/>
      <c r="BI117" s="1028"/>
      <c r="BJ117" s="1028"/>
      <c r="BK117" s="1028"/>
      <c r="BL117" s="1028"/>
      <c r="BM117" s="1028"/>
      <c r="BN117" s="1028"/>
      <c r="BO117" s="1028"/>
      <c r="BP117" s="1029"/>
      <c r="BQ117" s="979" t="s">
        <v>458</v>
      </c>
      <c r="BR117" s="980"/>
      <c r="BS117" s="980"/>
      <c r="BT117" s="980"/>
      <c r="BU117" s="980"/>
      <c r="BV117" s="980" t="s">
        <v>472</v>
      </c>
      <c r="BW117" s="980"/>
      <c r="BX117" s="980"/>
      <c r="BY117" s="980"/>
      <c r="BZ117" s="980"/>
      <c r="CA117" s="980" t="s">
        <v>458</v>
      </c>
      <c r="CB117" s="980"/>
      <c r="CC117" s="980"/>
      <c r="CD117" s="980"/>
      <c r="CE117" s="980"/>
      <c r="CF117" s="974" t="s">
        <v>472</v>
      </c>
      <c r="CG117" s="975"/>
      <c r="CH117" s="975"/>
      <c r="CI117" s="975"/>
      <c r="CJ117" s="975"/>
      <c r="CK117" s="1005"/>
      <c r="CL117" s="1006"/>
      <c r="CM117" s="976" t="s">
        <v>478</v>
      </c>
      <c r="CN117" s="977"/>
      <c r="CO117" s="977"/>
      <c r="CP117" s="977"/>
      <c r="CQ117" s="977"/>
      <c r="CR117" s="977"/>
      <c r="CS117" s="977"/>
      <c r="CT117" s="977"/>
      <c r="CU117" s="977"/>
      <c r="CV117" s="977"/>
      <c r="CW117" s="977"/>
      <c r="CX117" s="977"/>
      <c r="CY117" s="977"/>
      <c r="CZ117" s="977"/>
      <c r="DA117" s="977"/>
      <c r="DB117" s="977"/>
      <c r="DC117" s="977"/>
      <c r="DD117" s="977"/>
      <c r="DE117" s="977"/>
      <c r="DF117" s="978"/>
      <c r="DG117" s="1018" t="s">
        <v>472</v>
      </c>
      <c r="DH117" s="1019"/>
      <c r="DI117" s="1019"/>
      <c r="DJ117" s="1019"/>
      <c r="DK117" s="1020"/>
      <c r="DL117" s="1021" t="s">
        <v>445</v>
      </c>
      <c r="DM117" s="1019"/>
      <c r="DN117" s="1019"/>
      <c r="DO117" s="1019"/>
      <c r="DP117" s="1020"/>
      <c r="DQ117" s="1021" t="s">
        <v>472</v>
      </c>
      <c r="DR117" s="1019"/>
      <c r="DS117" s="1019"/>
      <c r="DT117" s="1019"/>
      <c r="DU117" s="1020"/>
      <c r="DV117" s="1022" t="s">
        <v>472</v>
      </c>
      <c r="DW117" s="1023"/>
      <c r="DX117" s="1023"/>
      <c r="DY117" s="1023"/>
      <c r="DZ117" s="1024"/>
    </row>
    <row r="118" spans="1:130" s="248" customFormat="1" ht="26.25" customHeight="1" x14ac:dyDescent="0.2">
      <c r="A118" s="964" t="s">
        <v>440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4" t="s">
        <v>437</v>
      </c>
      <c r="AB118" s="945"/>
      <c r="AC118" s="945"/>
      <c r="AD118" s="945"/>
      <c r="AE118" s="946"/>
      <c r="AF118" s="944" t="s">
        <v>438</v>
      </c>
      <c r="AG118" s="945"/>
      <c r="AH118" s="945"/>
      <c r="AI118" s="945"/>
      <c r="AJ118" s="946"/>
      <c r="AK118" s="944" t="s">
        <v>301</v>
      </c>
      <c r="AL118" s="945"/>
      <c r="AM118" s="945"/>
      <c r="AN118" s="945"/>
      <c r="AO118" s="946"/>
      <c r="AP118" s="1031" t="s">
        <v>439</v>
      </c>
      <c r="AQ118" s="1032"/>
      <c r="AR118" s="1032"/>
      <c r="AS118" s="1032"/>
      <c r="AT118" s="1033"/>
      <c r="AU118" s="960"/>
      <c r="AV118" s="961"/>
      <c r="AW118" s="961"/>
      <c r="AX118" s="961"/>
      <c r="AY118" s="961"/>
      <c r="AZ118" s="1034" t="s">
        <v>479</v>
      </c>
      <c r="BA118" s="1025"/>
      <c r="BB118" s="1025"/>
      <c r="BC118" s="1025"/>
      <c r="BD118" s="1025"/>
      <c r="BE118" s="1025"/>
      <c r="BF118" s="1025"/>
      <c r="BG118" s="1025"/>
      <c r="BH118" s="1025"/>
      <c r="BI118" s="1025"/>
      <c r="BJ118" s="1025"/>
      <c r="BK118" s="1025"/>
      <c r="BL118" s="1025"/>
      <c r="BM118" s="1025"/>
      <c r="BN118" s="1025"/>
      <c r="BO118" s="1025"/>
      <c r="BP118" s="1026"/>
      <c r="BQ118" s="1057" t="s">
        <v>472</v>
      </c>
      <c r="BR118" s="1058"/>
      <c r="BS118" s="1058"/>
      <c r="BT118" s="1058"/>
      <c r="BU118" s="1058"/>
      <c r="BV118" s="1058" t="s">
        <v>472</v>
      </c>
      <c r="BW118" s="1058"/>
      <c r="BX118" s="1058"/>
      <c r="BY118" s="1058"/>
      <c r="BZ118" s="1058"/>
      <c r="CA118" s="1058" t="s">
        <v>465</v>
      </c>
      <c r="CB118" s="1058"/>
      <c r="CC118" s="1058"/>
      <c r="CD118" s="1058"/>
      <c r="CE118" s="1058"/>
      <c r="CF118" s="974" t="s">
        <v>446</v>
      </c>
      <c r="CG118" s="975"/>
      <c r="CH118" s="975"/>
      <c r="CI118" s="975"/>
      <c r="CJ118" s="975"/>
      <c r="CK118" s="1005"/>
      <c r="CL118" s="1006"/>
      <c r="CM118" s="976" t="s">
        <v>480</v>
      </c>
      <c r="CN118" s="977"/>
      <c r="CO118" s="977"/>
      <c r="CP118" s="977"/>
      <c r="CQ118" s="977"/>
      <c r="CR118" s="977"/>
      <c r="CS118" s="977"/>
      <c r="CT118" s="977"/>
      <c r="CU118" s="977"/>
      <c r="CV118" s="977"/>
      <c r="CW118" s="977"/>
      <c r="CX118" s="977"/>
      <c r="CY118" s="977"/>
      <c r="CZ118" s="977"/>
      <c r="DA118" s="977"/>
      <c r="DB118" s="977"/>
      <c r="DC118" s="977"/>
      <c r="DD118" s="977"/>
      <c r="DE118" s="977"/>
      <c r="DF118" s="978"/>
      <c r="DG118" s="1018" t="s">
        <v>446</v>
      </c>
      <c r="DH118" s="1019"/>
      <c r="DI118" s="1019"/>
      <c r="DJ118" s="1019"/>
      <c r="DK118" s="1020"/>
      <c r="DL118" s="1021" t="s">
        <v>446</v>
      </c>
      <c r="DM118" s="1019"/>
      <c r="DN118" s="1019"/>
      <c r="DO118" s="1019"/>
      <c r="DP118" s="1020"/>
      <c r="DQ118" s="1021" t="s">
        <v>472</v>
      </c>
      <c r="DR118" s="1019"/>
      <c r="DS118" s="1019"/>
      <c r="DT118" s="1019"/>
      <c r="DU118" s="1020"/>
      <c r="DV118" s="1022" t="s">
        <v>446</v>
      </c>
      <c r="DW118" s="1023"/>
      <c r="DX118" s="1023"/>
      <c r="DY118" s="1023"/>
      <c r="DZ118" s="1024"/>
    </row>
    <row r="119" spans="1:130" s="248" customFormat="1" ht="26.25" customHeight="1" x14ac:dyDescent="0.2">
      <c r="A119" s="1118" t="s">
        <v>443</v>
      </c>
      <c r="B119" s="1004"/>
      <c r="C119" s="983" t="s">
        <v>444</v>
      </c>
      <c r="D119" s="984"/>
      <c r="E119" s="984"/>
      <c r="F119" s="984"/>
      <c r="G119" s="984"/>
      <c r="H119" s="984"/>
      <c r="I119" s="984"/>
      <c r="J119" s="984"/>
      <c r="K119" s="984"/>
      <c r="L119" s="984"/>
      <c r="M119" s="984"/>
      <c r="N119" s="984"/>
      <c r="O119" s="984"/>
      <c r="P119" s="984"/>
      <c r="Q119" s="984"/>
      <c r="R119" s="984"/>
      <c r="S119" s="984"/>
      <c r="T119" s="984"/>
      <c r="U119" s="984"/>
      <c r="V119" s="984"/>
      <c r="W119" s="984"/>
      <c r="X119" s="984"/>
      <c r="Y119" s="984"/>
      <c r="Z119" s="985"/>
      <c r="AA119" s="951">
        <v>121434</v>
      </c>
      <c r="AB119" s="952"/>
      <c r="AC119" s="952"/>
      <c r="AD119" s="952"/>
      <c r="AE119" s="953"/>
      <c r="AF119" s="954">
        <v>39578</v>
      </c>
      <c r="AG119" s="952"/>
      <c r="AH119" s="952"/>
      <c r="AI119" s="952"/>
      <c r="AJ119" s="953"/>
      <c r="AK119" s="954" t="s">
        <v>472</v>
      </c>
      <c r="AL119" s="952"/>
      <c r="AM119" s="952"/>
      <c r="AN119" s="952"/>
      <c r="AO119" s="953"/>
      <c r="AP119" s="955" t="s">
        <v>446</v>
      </c>
      <c r="AQ119" s="956"/>
      <c r="AR119" s="956"/>
      <c r="AS119" s="956"/>
      <c r="AT119" s="957"/>
      <c r="AU119" s="962"/>
      <c r="AV119" s="963"/>
      <c r="AW119" s="963"/>
      <c r="AX119" s="963"/>
      <c r="AY119" s="963"/>
      <c r="AZ119" s="279" t="s">
        <v>182</v>
      </c>
      <c r="BA119" s="279"/>
      <c r="BB119" s="279"/>
      <c r="BC119" s="279"/>
      <c r="BD119" s="279"/>
      <c r="BE119" s="279"/>
      <c r="BF119" s="279"/>
      <c r="BG119" s="279"/>
      <c r="BH119" s="279"/>
      <c r="BI119" s="279"/>
      <c r="BJ119" s="279"/>
      <c r="BK119" s="279"/>
      <c r="BL119" s="279"/>
      <c r="BM119" s="279"/>
      <c r="BN119" s="279"/>
      <c r="BO119" s="1035" t="s">
        <v>481</v>
      </c>
      <c r="BP119" s="1066"/>
      <c r="BQ119" s="1057">
        <v>529976996</v>
      </c>
      <c r="BR119" s="1058"/>
      <c r="BS119" s="1058"/>
      <c r="BT119" s="1058"/>
      <c r="BU119" s="1058"/>
      <c r="BV119" s="1058">
        <v>522234842</v>
      </c>
      <c r="BW119" s="1058"/>
      <c r="BX119" s="1058"/>
      <c r="BY119" s="1058"/>
      <c r="BZ119" s="1058"/>
      <c r="CA119" s="1058">
        <v>528194586</v>
      </c>
      <c r="CB119" s="1058"/>
      <c r="CC119" s="1058"/>
      <c r="CD119" s="1058"/>
      <c r="CE119" s="1058"/>
      <c r="CF119" s="1059"/>
      <c r="CG119" s="1060"/>
      <c r="CH119" s="1060"/>
      <c r="CI119" s="1060"/>
      <c r="CJ119" s="1061"/>
      <c r="CK119" s="1007"/>
      <c r="CL119" s="1008"/>
      <c r="CM119" s="1062" t="s">
        <v>482</v>
      </c>
      <c r="CN119" s="1063"/>
      <c r="CO119" s="1063"/>
      <c r="CP119" s="1063"/>
      <c r="CQ119" s="1063"/>
      <c r="CR119" s="1063"/>
      <c r="CS119" s="1063"/>
      <c r="CT119" s="1063"/>
      <c r="CU119" s="1063"/>
      <c r="CV119" s="1063"/>
      <c r="CW119" s="1063"/>
      <c r="CX119" s="1063"/>
      <c r="CY119" s="1063"/>
      <c r="CZ119" s="1063"/>
      <c r="DA119" s="1063"/>
      <c r="DB119" s="1063"/>
      <c r="DC119" s="1063"/>
      <c r="DD119" s="1063"/>
      <c r="DE119" s="1063"/>
      <c r="DF119" s="1064"/>
      <c r="DG119" s="1065">
        <v>10974444</v>
      </c>
      <c r="DH119" s="1044"/>
      <c r="DI119" s="1044"/>
      <c r="DJ119" s="1044"/>
      <c r="DK119" s="1045"/>
      <c r="DL119" s="1043">
        <v>10717662</v>
      </c>
      <c r="DM119" s="1044"/>
      <c r="DN119" s="1044"/>
      <c r="DO119" s="1044"/>
      <c r="DP119" s="1045"/>
      <c r="DQ119" s="1043">
        <v>10495282</v>
      </c>
      <c r="DR119" s="1044"/>
      <c r="DS119" s="1044"/>
      <c r="DT119" s="1044"/>
      <c r="DU119" s="1045"/>
      <c r="DV119" s="1046">
        <v>5.9</v>
      </c>
      <c r="DW119" s="1047"/>
      <c r="DX119" s="1047"/>
      <c r="DY119" s="1047"/>
      <c r="DZ119" s="1048"/>
    </row>
    <row r="120" spans="1:130" s="248" customFormat="1" ht="26.25" customHeight="1" x14ac:dyDescent="0.2">
      <c r="A120" s="1119"/>
      <c r="B120" s="1006"/>
      <c r="C120" s="976" t="s">
        <v>451</v>
      </c>
      <c r="D120" s="977"/>
      <c r="E120" s="977"/>
      <c r="F120" s="977"/>
      <c r="G120" s="977"/>
      <c r="H120" s="977"/>
      <c r="I120" s="977"/>
      <c r="J120" s="977"/>
      <c r="K120" s="977"/>
      <c r="L120" s="977"/>
      <c r="M120" s="977"/>
      <c r="N120" s="977"/>
      <c r="O120" s="977"/>
      <c r="P120" s="977"/>
      <c r="Q120" s="977"/>
      <c r="R120" s="977"/>
      <c r="S120" s="977"/>
      <c r="T120" s="977"/>
      <c r="U120" s="977"/>
      <c r="V120" s="977"/>
      <c r="W120" s="977"/>
      <c r="X120" s="977"/>
      <c r="Y120" s="977"/>
      <c r="Z120" s="978"/>
      <c r="AA120" s="1018" t="s">
        <v>446</v>
      </c>
      <c r="AB120" s="1019"/>
      <c r="AC120" s="1019"/>
      <c r="AD120" s="1019"/>
      <c r="AE120" s="1020"/>
      <c r="AF120" s="1021" t="s">
        <v>446</v>
      </c>
      <c r="AG120" s="1019"/>
      <c r="AH120" s="1019"/>
      <c r="AI120" s="1019"/>
      <c r="AJ120" s="1020"/>
      <c r="AK120" s="1021" t="s">
        <v>446</v>
      </c>
      <c r="AL120" s="1019"/>
      <c r="AM120" s="1019"/>
      <c r="AN120" s="1019"/>
      <c r="AO120" s="1020"/>
      <c r="AP120" s="1022" t="s">
        <v>457</v>
      </c>
      <c r="AQ120" s="1023"/>
      <c r="AR120" s="1023"/>
      <c r="AS120" s="1023"/>
      <c r="AT120" s="1024"/>
      <c r="AU120" s="1049" t="s">
        <v>483</v>
      </c>
      <c r="AV120" s="1050"/>
      <c r="AW120" s="1050"/>
      <c r="AX120" s="1050"/>
      <c r="AY120" s="1051"/>
      <c r="AZ120" s="1000" t="s">
        <v>484</v>
      </c>
      <c r="BA120" s="949"/>
      <c r="BB120" s="949"/>
      <c r="BC120" s="949"/>
      <c r="BD120" s="949"/>
      <c r="BE120" s="949"/>
      <c r="BF120" s="949"/>
      <c r="BG120" s="949"/>
      <c r="BH120" s="949"/>
      <c r="BI120" s="949"/>
      <c r="BJ120" s="949"/>
      <c r="BK120" s="949"/>
      <c r="BL120" s="949"/>
      <c r="BM120" s="949"/>
      <c r="BN120" s="949"/>
      <c r="BO120" s="949"/>
      <c r="BP120" s="950"/>
      <c r="BQ120" s="986">
        <v>76382733</v>
      </c>
      <c r="BR120" s="987"/>
      <c r="BS120" s="987"/>
      <c r="BT120" s="987"/>
      <c r="BU120" s="987"/>
      <c r="BV120" s="987">
        <v>79920194</v>
      </c>
      <c r="BW120" s="987"/>
      <c r="BX120" s="987"/>
      <c r="BY120" s="987"/>
      <c r="BZ120" s="987"/>
      <c r="CA120" s="987">
        <v>82649394</v>
      </c>
      <c r="CB120" s="987"/>
      <c r="CC120" s="987"/>
      <c r="CD120" s="987"/>
      <c r="CE120" s="987"/>
      <c r="CF120" s="1001">
        <v>46.6</v>
      </c>
      <c r="CG120" s="1002"/>
      <c r="CH120" s="1002"/>
      <c r="CI120" s="1002"/>
      <c r="CJ120" s="1002"/>
      <c r="CK120" s="1067" t="s">
        <v>485</v>
      </c>
      <c r="CL120" s="1068"/>
      <c r="CM120" s="1068"/>
      <c r="CN120" s="1068"/>
      <c r="CO120" s="1069"/>
      <c r="CP120" s="1075" t="s">
        <v>486</v>
      </c>
      <c r="CQ120" s="1076"/>
      <c r="CR120" s="1076"/>
      <c r="CS120" s="1076"/>
      <c r="CT120" s="1076"/>
      <c r="CU120" s="1076"/>
      <c r="CV120" s="1076"/>
      <c r="CW120" s="1076"/>
      <c r="CX120" s="1076"/>
      <c r="CY120" s="1076"/>
      <c r="CZ120" s="1076"/>
      <c r="DA120" s="1076"/>
      <c r="DB120" s="1076"/>
      <c r="DC120" s="1076"/>
      <c r="DD120" s="1076"/>
      <c r="DE120" s="1076"/>
      <c r="DF120" s="1077"/>
      <c r="DG120" s="986">
        <v>100300523</v>
      </c>
      <c r="DH120" s="987"/>
      <c r="DI120" s="987"/>
      <c r="DJ120" s="987"/>
      <c r="DK120" s="987"/>
      <c r="DL120" s="987">
        <v>94376103</v>
      </c>
      <c r="DM120" s="987"/>
      <c r="DN120" s="987"/>
      <c r="DO120" s="987"/>
      <c r="DP120" s="987"/>
      <c r="DQ120" s="987">
        <v>91794705</v>
      </c>
      <c r="DR120" s="987"/>
      <c r="DS120" s="987"/>
      <c r="DT120" s="987"/>
      <c r="DU120" s="987"/>
      <c r="DV120" s="988">
        <v>51.8</v>
      </c>
      <c r="DW120" s="988"/>
      <c r="DX120" s="988"/>
      <c r="DY120" s="988"/>
      <c r="DZ120" s="989"/>
    </row>
    <row r="121" spans="1:130" s="248" customFormat="1" ht="26.25" customHeight="1" x14ac:dyDescent="0.2">
      <c r="A121" s="1119"/>
      <c r="B121" s="1006"/>
      <c r="C121" s="1027" t="s">
        <v>487</v>
      </c>
      <c r="D121" s="1028"/>
      <c r="E121" s="1028"/>
      <c r="F121" s="1028"/>
      <c r="G121" s="1028"/>
      <c r="H121" s="1028"/>
      <c r="I121" s="1028"/>
      <c r="J121" s="1028"/>
      <c r="K121" s="1028"/>
      <c r="L121" s="1028"/>
      <c r="M121" s="1028"/>
      <c r="N121" s="1028"/>
      <c r="O121" s="1028"/>
      <c r="P121" s="1028"/>
      <c r="Q121" s="1028"/>
      <c r="R121" s="1028"/>
      <c r="S121" s="1028"/>
      <c r="T121" s="1028"/>
      <c r="U121" s="1028"/>
      <c r="V121" s="1028"/>
      <c r="W121" s="1028"/>
      <c r="X121" s="1028"/>
      <c r="Y121" s="1028"/>
      <c r="Z121" s="1029"/>
      <c r="AA121" s="1018" t="s">
        <v>446</v>
      </c>
      <c r="AB121" s="1019"/>
      <c r="AC121" s="1019"/>
      <c r="AD121" s="1019"/>
      <c r="AE121" s="1020"/>
      <c r="AF121" s="1021" t="s">
        <v>446</v>
      </c>
      <c r="AG121" s="1019"/>
      <c r="AH121" s="1019"/>
      <c r="AI121" s="1019"/>
      <c r="AJ121" s="1020"/>
      <c r="AK121" s="1021" t="s">
        <v>446</v>
      </c>
      <c r="AL121" s="1019"/>
      <c r="AM121" s="1019"/>
      <c r="AN121" s="1019"/>
      <c r="AO121" s="1020"/>
      <c r="AP121" s="1022" t="s">
        <v>446</v>
      </c>
      <c r="AQ121" s="1023"/>
      <c r="AR121" s="1023"/>
      <c r="AS121" s="1023"/>
      <c r="AT121" s="1024"/>
      <c r="AU121" s="1052"/>
      <c r="AV121" s="1053"/>
      <c r="AW121" s="1053"/>
      <c r="AX121" s="1053"/>
      <c r="AY121" s="1054"/>
      <c r="AZ121" s="1009" t="s">
        <v>488</v>
      </c>
      <c r="BA121" s="1010"/>
      <c r="BB121" s="1010"/>
      <c r="BC121" s="1010"/>
      <c r="BD121" s="1010"/>
      <c r="BE121" s="1010"/>
      <c r="BF121" s="1010"/>
      <c r="BG121" s="1010"/>
      <c r="BH121" s="1010"/>
      <c r="BI121" s="1010"/>
      <c r="BJ121" s="1010"/>
      <c r="BK121" s="1010"/>
      <c r="BL121" s="1010"/>
      <c r="BM121" s="1010"/>
      <c r="BN121" s="1010"/>
      <c r="BO121" s="1010"/>
      <c r="BP121" s="1011"/>
      <c r="BQ121" s="979">
        <v>67968490</v>
      </c>
      <c r="BR121" s="980"/>
      <c r="BS121" s="980"/>
      <c r="BT121" s="980"/>
      <c r="BU121" s="980"/>
      <c r="BV121" s="980">
        <v>66857549</v>
      </c>
      <c r="BW121" s="980"/>
      <c r="BX121" s="980"/>
      <c r="BY121" s="980"/>
      <c r="BZ121" s="980"/>
      <c r="CA121" s="980">
        <v>66437469</v>
      </c>
      <c r="CB121" s="980"/>
      <c r="CC121" s="980"/>
      <c r="CD121" s="980"/>
      <c r="CE121" s="980"/>
      <c r="CF121" s="974">
        <v>37.5</v>
      </c>
      <c r="CG121" s="975"/>
      <c r="CH121" s="975"/>
      <c r="CI121" s="975"/>
      <c r="CJ121" s="975"/>
      <c r="CK121" s="1070"/>
      <c r="CL121" s="1071"/>
      <c r="CM121" s="1071"/>
      <c r="CN121" s="1071"/>
      <c r="CO121" s="1072"/>
      <c r="CP121" s="1080" t="s">
        <v>489</v>
      </c>
      <c r="CQ121" s="1081"/>
      <c r="CR121" s="1081"/>
      <c r="CS121" s="1081"/>
      <c r="CT121" s="1081"/>
      <c r="CU121" s="1081"/>
      <c r="CV121" s="1081"/>
      <c r="CW121" s="1081"/>
      <c r="CX121" s="1081"/>
      <c r="CY121" s="1081"/>
      <c r="CZ121" s="1081"/>
      <c r="DA121" s="1081"/>
      <c r="DB121" s="1081"/>
      <c r="DC121" s="1081"/>
      <c r="DD121" s="1081"/>
      <c r="DE121" s="1081"/>
      <c r="DF121" s="1082"/>
      <c r="DG121" s="979">
        <v>519208</v>
      </c>
      <c r="DH121" s="980"/>
      <c r="DI121" s="980"/>
      <c r="DJ121" s="980"/>
      <c r="DK121" s="980"/>
      <c r="DL121" s="980">
        <v>514489</v>
      </c>
      <c r="DM121" s="980"/>
      <c r="DN121" s="980"/>
      <c r="DO121" s="980"/>
      <c r="DP121" s="980"/>
      <c r="DQ121" s="980">
        <v>475228</v>
      </c>
      <c r="DR121" s="980"/>
      <c r="DS121" s="980"/>
      <c r="DT121" s="980"/>
      <c r="DU121" s="980"/>
      <c r="DV121" s="981">
        <v>0.3</v>
      </c>
      <c r="DW121" s="981"/>
      <c r="DX121" s="981"/>
      <c r="DY121" s="981"/>
      <c r="DZ121" s="982"/>
    </row>
    <row r="122" spans="1:130" s="248" customFormat="1" ht="26.25" customHeight="1" x14ac:dyDescent="0.2">
      <c r="A122" s="1119"/>
      <c r="B122" s="1006"/>
      <c r="C122" s="976" t="s">
        <v>464</v>
      </c>
      <c r="D122" s="977"/>
      <c r="E122" s="977"/>
      <c r="F122" s="977"/>
      <c r="G122" s="977"/>
      <c r="H122" s="977"/>
      <c r="I122" s="977"/>
      <c r="J122" s="977"/>
      <c r="K122" s="977"/>
      <c r="L122" s="977"/>
      <c r="M122" s="977"/>
      <c r="N122" s="977"/>
      <c r="O122" s="977"/>
      <c r="P122" s="977"/>
      <c r="Q122" s="977"/>
      <c r="R122" s="977"/>
      <c r="S122" s="977"/>
      <c r="T122" s="977"/>
      <c r="U122" s="977"/>
      <c r="V122" s="977"/>
      <c r="W122" s="977"/>
      <c r="X122" s="977"/>
      <c r="Y122" s="977"/>
      <c r="Z122" s="978"/>
      <c r="AA122" s="1018" t="s">
        <v>472</v>
      </c>
      <c r="AB122" s="1019"/>
      <c r="AC122" s="1019"/>
      <c r="AD122" s="1019"/>
      <c r="AE122" s="1020"/>
      <c r="AF122" s="1021" t="s">
        <v>472</v>
      </c>
      <c r="AG122" s="1019"/>
      <c r="AH122" s="1019"/>
      <c r="AI122" s="1019"/>
      <c r="AJ122" s="1020"/>
      <c r="AK122" s="1021" t="s">
        <v>446</v>
      </c>
      <c r="AL122" s="1019"/>
      <c r="AM122" s="1019"/>
      <c r="AN122" s="1019"/>
      <c r="AO122" s="1020"/>
      <c r="AP122" s="1022" t="s">
        <v>446</v>
      </c>
      <c r="AQ122" s="1023"/>
      <c r="AR122" s="1023"/>
      <c r="AS122" s="1023"/>
      <c r="AT122" s="1024"/>
      <c r="AU122" s="1052"/>
      <c r="AV122" s="1053"/>
      <c r="AW122" s="1053"/>
      <c r="AX122" s="1053"/>
      <c r="AY122" s="1054"/>
      <c r="AZ122" s="1034" t="s">
        <v>490</v>
      </c>
      <c r="BA122" s="1025"/>
      <c r="BB122" s="1025"/>
      <c r="BC122" s="1025"/>
      <c r="BD122" s="1025"/>
      <c r="BE122" s="1025"/>
      <c r="BF122" s="1025"/>
      <c r="BG122" s="1025"/>
      <c r="BH122" s="1025"/>
      <c r="BI122" s="1025"/>
      <c r="BJ122" s="1025"/>
      <c r="BK122" s="1025"/>
      <c r="BL122" s="1025"/>
      <c r="BM122" s="1025"/>
      <c r="BN122" s="1025"/>
      <c r="BO122" s="1025"/>
      <c r="BP122" s="1026"/>
      <c r="BQ122" s="1057">
        <v>369715955</v>
      </c>
      <c r="BR122" s="1058"/>
      <c r="BS122" s="1058"/>
      <c r="BT122" s="1058"/>
      <c r="BU122" s="1058"/>
      <c r="BV122" s="1058">
        <v>376863695</v>
      </c>
      <c r="BW122" s="1058"/>
      <c r="BX122" s="1058"/>
      <c r="BY122" s="1058"/>
      <c r="BZ122" s="1058"/>
      <c r="CA122" s="1058">
        <v>387163956</v>
      </c>
      <c r="CB122" s="1058"/>
      <c r="CC122" s="1058"/>
      <c r="CD122" s="1058"/>
      <c r="CE122" s="1058"/>
      <c r="CF122" s="1078">
        <v>218.4</v>
      </c>
      <c r="CG122" s="1079"/>
      <c r="CH122" s="1079"/>
      <c r="CI122" s="1079"/>
      <c r="CJ122" s="1079"/>
      <c r="CK122" s="1070"/>
      <c r="CL122" s="1071"/>
      <c r="CM122" s="1071"/>
      <c r="CN122" s="1071"/>
      <c r="CO122" s="1072"/>
      <c r="CP122" s="1080" t="s">
        <v>491</v>
      </c>
      <c r="CQ122" s="1081"/>
      <c r="CR122" s="1081"/>
      <c r="CS122" s="1081"/>
      <c r="CT122" s="1081"/>
      <c r="CU122" s="1081"/>
      <c r="CV122" s="1081"/>
      <c r="CW122" s="1081"/>
      <c r="CX122" s="1081"/>
      <c r="CY122" s="1081"/>
      <c r="CZ122" s="1081"/>
      <c r="DA122" s="1081"/>
      <c r="DB122" s="1081"/>
      <c r="DC122" s="1081"/>
      <c r="DD122" s="1081"/>
      <c r="DE122" s="1081"/>
      <c r="DF122" s="1082"/>
      <c r="DG122" s="979">
        <v>372491</v>
      </c>
      <c r="DH122" s="980"/>
      <c r="DI122" s="980"/>
      <c r="DJ122" s="980"/>
      <c r="DK122" s="980"/>
      <c r="DL122" s="980">
        <v>379485</v>
      </c>
      <c r="DM122" s="980"/>
      <c r="DN122" s="980"/>
      <c r="DO122" s="980"/>
      <c r="DP122" s="980"/>
      <c r="DQ122" s="980">
        <v>333603</v>
      </c>
      <c r="DR122" s="980"/>
      <c r="DS122" s="980"/>
      <c r="DT122" s="980"/>
      <c r="DU122" s="980"/>
      <c r="DV122" s="981">
        <v>0.2</v>
      </c>
      <c r="DW122" s="981"/>
      <c r="DX122" s="981"/>
      <c r="DY122" s="981"/>
      <c r="DZ122" s="982"/>
    </row>
    <row r="123" spans="1:130" s="248" customFormat="1" ht="26.25" customHeight="1" x14ac:dyDescent="0.2">
      <c r="A123" s="1119"/>
      <c r="B123" s="1006"/>
      <c r="C123" s="976" t="s">
        <v>474</v>
      </c>
      <c r="D123" s="977"/>
      <c r="E123" s="977"/>
      <c r="F123" s="977"/>
      <c r="G123" s="977"/>
      <c r="H123" s="977"/>
      <c r="I123" s="977"/>
      <c r="J123" s="977"/>
      <c r="K123" s="977"/>
      <c r="L123" s="977"/>
      <c r="M123" s="977"/>
      <c r="N123" s="977"/>
      <c r="O123" s="977"/>
      <c r="P123" s="977"/>
      <c r="Q123" s="977"/>
      <c r="R123" s="977"/>
      <c r="S123" s="977"/>
      <c r="T123" s="977"/>
      <c r="U123" s="977"/>
      <c r="V123" s="977"/>
      <c r="W123" s="977"/>
      <c r="X123" s="977"/>
      <c r="Y123" s="977"/>
      <c r="Z123" s="978"/>
      <c r="AA123" s="1018" t="s">
        <v>465</v>
      </c>
      <c r="AB123" s="1019"/>
      <c r="AC123" s="1019"/>
      <c r="AD123" s="1019"/>
      <c r="AE123" s="1020"/>
      <c r="AF123" s="1021" t="s">
        <v>465</v>
      </c>
      <c r="AG123" s="1019"/>
      <c r="AH123" s="1019"/>
      <c r="AI123" s="1019"/>
      <c r="AJ123" s="1020"/>
      <c r="AK123" s="1021" t="s">
        <v>465</v>
      </c>
      <c r="AL123" s="1019"/>
      <c r="AM123" s="1019"/>
      <c r="AN123" s="1019"/>
      <c r="AO123" s="1020"/>
      <c r="AP123" s="1022" t="s">
        <v>465</v>
      </c>
      <c r="AQ123" s="1023"/>
      <c r="AR123" s="1023"/>
      <c r="AS123" s="1023"/>
      <c r="AT123" s="1024"/>
      <c r="AU123" s="1055"/>
      <c r="AV123" s="1056"/>
      <c r="AW123" s="1056"/>
      <c r="AX123" s="1056"/>
      <c r="AY123" s="1056"/>
      <c r="AZ123" s="279" t="s">
        <v>182</v>
      </c>
      <c r="BA123" s="279"/>
      <c r="BB123" s="279"/>
      <c r="BC123" s="279"/>
      <c r="BD123" s="279"/>
      <c r="BE123" s="279"/>
      <c r="BF123" s="279"/>
      <c r="BG123" s="279"/>
      <c r="BH123" s="279"/>
      <c r="BI123" s="279"/>
      <c r="BJ123" s="279"/>
      <c r="BK123" s="279"/>
      <c r="BL123" s="279"/>
      <c r="BM123" s="279"/>
      <c r="BN123" s="279"/>
      <c r="BO123" s="1035" t="s">
        <v>492</v>
      </c>
      <c r="BP123" s="1066"/>
      <c r="BQ123" s="1125">
        <v>514067178</v>
      </c>
      <c r="BR123" s="1126"/>
      <c r="BS123" s="1126"/>
      <c r="BT123" s="1126"/>
      <c r="BU123" s="1126"/>
      <c r="BV123" s="1126">
        <v>523641438</v>
      </c>
      <c r="BW123" s="1126"/>
      <c r="BX123" s="1126"/>
      <c r="BY123" s="1126"/>
      <c r="BZ123" s="1126"/>
      <c r="CA123" s="1126">
        <v>536250819</v>
      </c>
      <c r="CB123" s="1126"/>
      <c r="CC123" s="1126"/>
      <c r="CD123" s="1126"/>
      <c r="CE123" s="1126"/>
      <c r="CF123" s="1059"/>
      <c r="CG123" s="1060"/>
      <c r="CH123" s="1060"/>
      <c r="CI123" s="1060"/>
      <c r="CJ123" s="1061"/>
      <c r="CK123" s="1070"/>
      <c r="CL123" s="1071"/>
      <c r="CM123" s="1071"/>
      <c r="CN123" s="1071"/>
      <c r="CO123" s="1072"/>
      <c r="CP123" s="1080" t="s">
        <v>493</v>
      </c>
      <c r="CQ123" s="1081"/>
      <c r="CR123" s="1081"/>
      <c r="CS123" s="1081"/>
      <c r="CT123" s="1081"/>
      <c r="CU123" s="1081"/>
      <c r="CV123" s="1081"/>
      <c r="CW123" s="1081"/>
      <c r="CX123" s="1081"/>
      <c r="CY123" s="1081"/>
      <c r="CZ123" s="1081"/>
      <c r="DA123" s="1081"/>
      <c r="DB123" s="1081"/>
      <c r="DC123" s="1081"/>
      <c r="DD123" s="1081"/>
      <c r="DE123" s="1081"/>
      <c r="DF123" s="1082"/>
      <c r="DG123" s="1018">
        <v>212692</v>
      </c>
      <c r="DH123" s="1019"/>
      <c r="DI123" s="1019"/>
      <c r="DJ123" s="1019"/>
      <c r="DK123" s="1020"/>
      <c r="DL123" s="1021">
        <v>204074</v>
      </c>
      <c r="DM123" s="1019"/>
      <c r="DN123" s="1019"/>
      <c r="DO123" s="1019"/>
      <c r="DP123" s="1020"/>
      <c r="DQ123" s="1021">
        <v>290678</v>
      </c>
      <c r="DR123" s="1019"/>
      <c r="DS123" s="1019"/>
      <c r="DT123" s="1019"/>
      <c r="DU123" s="1020"/>
      <c r="DV123" s="1022">
        <v>0.2</v>
      </c>
      <c r="DW123" s="1023"/>
      <c r="DX123" s="1023"/>
      <c r="DY123" s="1023"/>
      <c r="DZ123" s="1024"/>
    </row>
    <row r="124" spans="1:130" s="248" customFormat="1" ht="26.25" customHeight="1" thickBot="1" x14ac:dyDescent="0.25">
      <c r="A124" s="1119"/>
      <c r="B124" s="1006"/>
      <c r="C124" s="976" t="s">
        <v>478</v>
      </c>
      <c r="D124" s="977"/>
      <c r="E124" s="977"/>
      <c r="F124" s="977"/>
      <c r="G124" s="977"/>
      <c r="H124" s="977"/>
      <c r="I124" s="977"/>
      <c r="J124" s="977"/>
      <c r="K124" s="977"/>
      <c r="L124" s="977"/>
      <c r="M124" s="977"/>
      <c r="N124" s="977"/>
      <c r="O124" s="977"/>
      <c r="P124" s="977"/>
      <c r="Q124" s="977"/>
      <c r="R124" s="977"/>
      <c r="S124" s="977"/>
      <c r="T124" s="977"/>
      <c r="U124" s="977"/>
      <c r="V124" s="977"/>
      <c r="W124" s="977"/>
      <c r="X124" s="977"/>
      <c r="Y124" s="977"/>
      <c r="Z124" s="978"/>
      <c r="AA124" s="1018" t="s">
        <v>494</v>
      </c>
      <c r="AB124" s="1019"/>
      <c r="AC124" s="1019"/>
      <c r="AD124" s="1019"/>
      <c r="AE124" s="1020"/>
      <c r="AF124" s="1021" t="s">
        <v>495</v>
      </c>
      <c r="AG124" s="1019"/>
      <c r="AH124" s="1019"/>
      <c r="AI124" s="1019"/>
      <c r="AJ124" s="1020"/>
      <c r="AK124" s="1021" t="s">
        <v>496</v>
      </c>
      <c r="AL124" s="1019"/>
      <c r="AM124" s="1019"/>
      <c r="AN124" s="1019"/>
      <c r="AO124" s="1020"/>
      <c r="AP124" s="1022" t="s">
        <v>494</v>
      </c>
      <c r="AQ124" s="1023"/>
      <c r="AR124" s="1023"/>
      <c r="AS124" s="1023"/>
      <c r="AT124" s="1024"/>
      <c r="AU124" s="1121" t="s">
        <v>497</v>
      </c>
      <c r="AV124" s="1122"/>
      <c r="AW124" s="1122"/>
      <c r="AX124" s="1122"/>
      <c r="AY124" s="1122"/>
      <c r="AZ124" s="1122"/>
      <c r="BA124" s="1122"/>
      <c r="BB124" s="1122"/>
      <c r="BC124" s="1122"/>
      <c r="BD124" s="1122"/>
      <c r="BE124" s="1122"/>
      <c r="BF124" s="1122"/>
      <c r="BG124" s="1122"/>
      <c r="BH124" s="1122"/>
      <c r="BI124" s="1122"/>
      <c r="BJ124" s="1122"/>
      <c r="BK124" s="1122"/>
      <c r="BL124" s="1122"/>
      <c r="BM124" s="1122"/>
      <c r="BN124" s="1122"/>
      <c r="BO124" s="1122"/>
      <c r="BP124" s="1123"/>
      <c r="BQ124" s="1124">
        <v>9.3000000000000007</v>
      </c>
      <c r="BR124" s="1088"/>
      <c r="BS124" s="1088"/>
      <c r="BT124" s="1088"/>
      <c r="BU124" s="1088"/>
      <c r="BV124" s="1088" t="s">
        <v>498</v>
      </c>
      <c r="BW124" s="1088"/>
      <c r="BX124" s="1088"/>
      <c r="BY124" s="1088"/>
      <c r="BZ124" s="1088"/>
      <c r="CA124" s="1088" t="s">
        <v>494</v>
      </c>
      <c r="CB124" s="1088"/>
      <c r="CC124" s="1088"/>
      <c r="CD124" s="1088"/>
      <c r="CE124" s="1088"/>
      <c r="CF124" s="1089"/>
      <c r="CG124" s="1090"/>
      <c r="CH124" s="1090"/>
      <c r="CI124" s="1090"/>
      <c r="CJ124" s="1091"/>
      <c r="CK124" s="1073"/>
      <c r="CL124" s="1073"/>
      <c r="CM124" s="1073"/>
      <c r="CN124" s="1073"/>
      <c r="CO124" s="1074"/>
      <c r="CP124" s="1080" t="s">
        <v>499</v>
      </c>
      <c r="CQ124" s="1081"/>
      <c r="CR124" s="1081"/>
      <c r="CS124" s="1081"/>
      <c r="CT124" s="1081"/>
      <c r="CU124" s="1081"/>
      <c r="CV124" s="1081"/>
      <c r="CW124" s="1081"/>
      <c r="CX124" s="1081"/>
      <c r="CY124" s="1081"/>
      <c r="CZ124" s="1081"/>
      <c r="DA124" s="1081"/>
      <c r="DB124" s="1081"/>
      <c r="DC124" s="1081"/>
      <c r="DD124" s="1081"/>
      <c r="DE124" s="1081"/>
      <c r="DF124" s="1082"/>
      <c r="DG124" s="1065" t="s">
        <v>500</v>
      </c>
      <c r="DH124" s="1044"/>
      <c r="DI124" s="1044"/>
      <c r="DJ124" s="1044"/>
      <c r="DK124" s="1045"/>
      <c r="DL124" s="1043" t="s">
        <v>500</v>
      </c>
      <c r="DM124" s="1044"/>
      <c r="DN124" s="1044"/>
      <c r="DO124" s="1044"/>
      <c r="DP124" s="1045"/>
      <c r="DQ124" s="1043" t="s">
        <v>500</v>
      </c>
      <c r="DR124" s="1044"/>
      <c r="DS124" s="1044"/>
      <c r="DT124" s="1044"/>
      <c r="DU124" s="1045"/>
      <c r="DV124" s="1046" t="s">
        <v>501</v>
      </c>
      <c r="DW124" s="1047"/>
      <c r="DX124" s="1047"/>
      <c r="DY124" s="1047"/>
      <c r="DZ124" s="1048"/>
    </row>
    <row r="125" spans="1:130" s="248" customFormat="1" ht="26.25" customHeight="1" x14ac:dyDescent="0.2">
      <c r="A125" s="1119"/>
      <c r="B125" s="1006"/>
      <c r="C125" s="976" t="s">
        <v>480</v>
      </c>
      <c r="D125" s="977"/>
      <c r="E125" s="977"/>
      <c r="F125" s="977"/>
      <c r="G125" s="977"/>
      <c r="H125" s="977"/>
      <c r="I125" s="977"/>
      <c r="J125" s="977"/>
      <c r="K125" s="977"/>
      <c r="L125" s="977"/>
      <c r="M125" s="977"/>
      <c r="N125" s="977"/>
      <c r="O125" s="977"/>
      <c r="P125" s="977"/>
      <c r="Q125" s="977"/>
      <c r="R125" s="977"/>
      <c r="S125" s="977"/>
      <c r="T125" s="977"/>
      <c r="U125" s="977"/>
      <c r="V125" s="977"/>
      <c r="W125" s="977"/>
      <c r="X125" s="977"/>
      <c r="Y125" s="977"/>
      <c r="Z125" s="978"/>
      <c r="AA125" s="1018" t="s">
        <v>500</v>
      </c>
      <c r="AB125" s="1019"/>
      <c r="AC125" s="1019"/>
      <c r="AD125" s="1019"/>
      <c r="AE125" s="1020"/>
      <c r="AF125" s="1021" t="s">
        <v>500</v>
      </c>
      <c r="AG125" s="1019"/>
      <c r="AH125" s="1019"/>
      <c r="AI125" s="1019"/>
      <c r="AJ125" s="1020"/>
      <c r="AK125" s="1021" t="s">
        <v>495</v>
      </c>
      <c r="AL125" s="1019"/>
      <c r="AM125" s="1019"/>
      <c r="AN125" s="1019"/>
      <c r="AO125" s="1020"/>
      <c r="AP125" s="1022" t="s">
        <v>501</v>
      </c>
      <c r="AQ125" s="1023"/>
      <c r="AR125" s="1023"/>
      <c r="AS125" s="1023"/>
      <c r="AT125" s="1024"/>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3" t="s">
        <v>502</v>
      </c>
      <c r="CL125" s="1068"/>
      <c r="CM125" s="1068"/>
      <c r="CN125" s="1068"/>
      <c r="CO125" s="1069"/>
      <c r="CP125" s="1000" t="s">
        <v>503</v>
      </c>
      <c r="CQ125" s="949"/>
      <c r="CR125" s="949"/>
      <c r="CS125" s="949"/>
      <c r="CT125" s="949"/>
      <c r="CU125" s="949"/>
      <c r="CV125" s="949"/>
      <c r="CW125" s="949"/>
      <c r="CX125" s="949"/>
      <c r="CY125" s="949"/>
      <c r="CZ125" s="949"/>
      <c r="DA125" s="949"/>
      <c r="DB125" s="949"/>
      <c r="DC125" s="949"/>
      <c r="DD125" s="949"/>
      <c r="DE125" s="949"/>
      <c r="DF125" s="950"/>
      <c r="DG125" s="986" t="s">
        <v>500</v>
      </c>
      <c r="DH125" s="987"/>
      <c r="DI125" s="987"/>
      <c r="DJ125" s="987"/>
      <c r="DK125" s="987"/>
      <c r="DL125" s="987" t="s">
        <v>498</v>
      </c>
      <c r="DM125" s="987"/>
      <c r="DN125" s="987"/>
      <c r="DO125" s="987"/>
      <c r="DP125" s="987"/>
      <c r="DQ125" s="987" t="s">
        <v>501</v>
      </c>
      <c r="DR125" s="987"/>
      <c r="DS125" s="987"/>
      <c r="DT125" s="987"/>
      <c r="DU125" s="987"/>
      <c r="DV125" s="988" t="s">
        <v>500</v>
      </c>
      <c r="DW125" s="988"/>
      <c r="DX125" s="988"/>
      <c r="DY125" s="988"/>
      <c r="DZ125" s="989"/>
    </row>
    <row r="126" spans="1:130" s="248" customFormat="1" ht="26.25" customHeight="1" thickBot="1" x14ac:dyDescent="0.25">
      <c r="A126" s="1119"/>
      <c r="B126" s="1006"/>
      <c r="C126" s="976" t="s">
        <v>482</v>
      </c>
      <c r="D126" s="977"/>
      <c r="E126" s="977"/>
      <c r="F126" s="977"/>
      <c r="G126" s="977"/>
      <c r="H126" s="977"/>
      <c r="I126" s="977"/>
      <c r="J126" s="977"/>
      <c r="K126" s="977"/>
      <c r="L126" s="977"/>
      <c r="M126" s="977"/>
      <c r="N126" s="977"/>
      <c r="O126" s="977"/>
      <c r="P126" s="977"/>
      <c r="Q126" s="977"/>
      <c r="R126" s="977"/>
      <c r="S126" s="977"/>
      <c r="T126" s="977"/>
      <c r="U126" s="977"/>
      <c r="V126" s="977"/>
      <c r="W126" s="977"/>
      <c r="X126" s="977"/>
      <c r="Y126" s="977"/>
      <c r="Z126" s="978"/>
      <c r="AA126" s="1018">
        <v>1646987</v>
      </c>
      <c r="AB126" s="1019"/>
      <c r="AC126" s="1019"/>
      <c r="AD126" s="1019"/>
      <c r="AE126" s="1020"/>
      <c r="AF126" s="1021" t="s">
        <v>500</v>
      </c>
      <c r="AG126" s="1019"/>
      <c r="AH126" s="1019"/>
      <c r="AI126" s="1019"/>
      <c r="AJ126" s="1020"/>
      <c r="AK126" s="1021" t="s">
        <v>500</v>
      </c>
      <c r="AL126" s="1019"/>
      <c r="AM126" s="1019"/>
      <c r="AN126" s="1019"/>
      <c r="AO126" s="1020"/>
      <c r="AP126" s="1022" t="s">
        <v>501</v>
      </c>
      <c r="AQ126" s="1023"/>
      <c r="AR126" s="1023"/>
      <c r="AS126" s="1023"/>
      <c r="AT126" s="102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4"/>
      <c r="CL126" s="1071"/>
      <c r="CM126" s="1071"/>
      <c r="CN126" s="1071"/>
      <c r="CO126" s="1072"/>
      <c r="CP126" s="1009" t="s">
        <v>504</v>
      </c>
      <c r="CQ126" s="1010"/>
      <c r="CR126" s="1010"/>
      <c r="CS126" s="1010"/>
      <c r="CT126" s="1010"/>
      <c r="CU126" s="1010"/>
      <c r="CV126" s="1010"/>
      <c r="CW126" s="1010"/>
      <c r="CX126" s="1010"/>
      <c r="CY126" s="1010"/>
      <c r="CZ126" s="1010"/>
      <c r="DA126" s="1010"/>
      <c r="DB126" s="1010"/>
      <c r="DC126" s="1010"/>
      <c r="DD126" s="1010"/>
      <c r="DE126" s="1010"/>
      <c r="DF126" s="1011"/>
      <c r="DG126" s="979" t="s">
        <v>500</v>
      </c>
      <c r="DH126" s="980"/>
      <c r="DI126" s="980"/>
      <c r="DJ126" s="980"/>
      <c r="DK126" s="980"/>
      <c r="DL126" s="980" t="s">
        <v>501</v>
      </c>
      <c r="DM126" s="980"/>
      <c r="DN126" s="980"/>
      <c r="DO126" s="980"/>
      <c r="DP126" s="980"/>
      <c r="DQ126" s="980" t="s">
        <v>500</v>
      </c>
      <c r="DR126" s="980"/>
      <c r="DS126" s="980"/>
      <c r="DT126" s="980"/>
      <c r="DU126" s="980"/>
      <c r="DV126" s="981" t="s">
        <v>500</v>
      </c>
      <c r="DW126" s="981"/>
      <c r="DX126" s="981"/>
      <c r="DY126" s="981"/>
      <c r="DZ126" s="982"/>
    </row>
    <row r="127" spans="1:130" s="248" customFormat="1" ht="26.25" customHeight="1" x14ac:dyDescent="0.2">
      <c r="A127" s="1120"/>
      <c r="B127" s="1008"/>
      <c r="C127" s="1062" t="s">
        <v>505</v>
      </c>
      <c r="D127" s="1063"/>
      <c r="E127" s="1063"/>
      <c r="F127" s="1063"/>
      <c r="G127" s="1063"/>
      <c r="H127" s="1063"/>
      <c r="I127" s="1063"/>
      <c r="J127" s="1063"/>
      <c r="K127" s="1063"/>
      <c r="L127" s="1063"/>
      <c r="M127" s="1063"/>
      <c r="N127" s="1063"/>
      <c r="O127" s="1063"/>
      <c r="P127" s="1063"/>
      <c r="Q127" s="1063"/>
      <c r="R127" s="1063"/>
      <c r="S127" s="1063"/>
      <c r="T127" s="1063"/>
      <c r="U127" s="1063"/>
      <c r="V127" s="1063"/>
      <c r="W127" s="1063"/>
      <c r="X127" s="1063"/>
      <c r="Y127" s="1063"/>
      <c r="Z127" s="1064"/>
      <c r="AA127" s="1018">
        <v>1311071</v>
      </c>
      <c r="AB127" s="1019"/>
      <c r="AC127" s="1019"/>
      <c r="AD127" s="1019"/>
      <c r="AE127" s="1020"/>
      <c r="AF127" s="1021">
        <v>1221677</v>
      </c>
      <c r="AG127" s="1019"/>
      <c r="AH127" s="1019"/>
      <c r="AI127" s="1019"/>
      <c r="AJ127" s="1020"/>
      <c r="AK127" s="1021">
        <v>1152850</v>
      </c>
      <c r="AL127" s="1019"/>
      <c r="AM127" s="1019"/>
      <c r="AN127" s="1019"/>
      <c r="AO127" s="1020"/>
      <c r="AP127" s="1022">
        <v>0.7</v>
      </c>
      <c r="AQ127" s="1023"/>
      <c r="AR127" s="1023"/>
      <c r="AS127" s="1023"/>
      <c r="AT127" s="1024"/>
      <c r="AU127" s="284"/>
      <c r="AV127" s="284"/>
      <c r="AW127" s="284"/>
      <c r="AX127" s="1092" t="s">
        <v>506</v>
      </c>
      <c r="AY127" s="1093"/>
      <c r="AZ127" s="1093"/>
      <c r="BA127" s="1093"/>
      <c r="BB127" s="1093"/>
      <c r="BC127" s="1093"/>
      <c r="BD127" s="1093"/>
      <c r="BE127" s="1094"/>
      <c r="BF127" s="1095" t="s">
        <v>507</v>
      </c>
      <c r="BG127" s="1093"/>
      <c r="BH127" s="1093"/>
      <c r="BI127" s="1093"/>
      <c r="BJ127" s="1093"/>
      <c r="BK127" s="1093"/>
      <c r="BL127" s="1094"/>
      <c r="BM127" s="1095" t="s">
        <v>508</v>
      </c>
      <c r="BN127" s="1093"/>
      <c r="BO127" s="1093"/>
      <c r="BP127" s="1093"/>
      <c r="BQ127" s="1093"/>
      <c r="BR127" s="1093"/>
      <c r="BS127" s="1094"/>
      <c r="BT127" s="1095" t="s">
        <v>509</v>
      </c>
      <c r="BU127" s="1093"/>
      <c r="BV127" s="1093"/>
      <c r="BW127" s="1093"/>
      <c r="BX127" s="1093"/>
      <c r="BY127" s="1093"/>
      <c r="BZ127" s="1117"/>
      <c r="CA127" s="284"/>
      <c r="CB127" s="284"/>
      <c r="CC127" s="284"/>
      <c r="CD127" s="285"/>
      <c r="CE127" s="285"/>
      <c r="CF127" s="285"/>
      <c r="CG127" s="282"/>
      <c r="CH127" s="282"/>
      <c r="CI127" s="282"/>
      <c r="CJ127" s="283"/>
      <c r="CK127" s="1084"/>
      <c r="CL127" s="1071"/>
      <c r="CM127" s="1071"/>
      <c r="CN127" s="1071"/>
      <c r="CO127" s="1072"/>
      <c r="CP127" s="1009" t="s">
        <v>510</v>
      </c>
      <c r="CQ127" s="1010"/>
      <c r="CR127" s="1010"/>
      <c r="CS127" s="1010"/>
      <c r="CT127" s="1010"/>
      <c r="CU127" s="1010"/>
      <c r="CV127" s="1010"/>
      <c r="CW127" s="1010"/>
      <c r="CX127" s="1010"/>
      <c r="CY127" s="1010"/>
      <c r="CZ127" s="1010"/>
      <c r="DA127" s="1010"/>
      <c r="DB127" s="1010"/>
      <c r="DC127" s="1010"/>
      <c r="DD127" s="1010"/>
      <c r="DE127" s="1010"/>
      <c r="DF127" s="1011"/>
      <c r="DG127" s="979">
        <v>1406974</v>
      </c>
      <c r="DH127" s="980"/>
      <c r="DI127" s="980"/>
      <c r="DJ127" s="980"/>
      <c r="DK127" s="980"/>
      <c r="DL127" s="980">
        <v>1385924</v>
      </c>
      <c r="DM127" s="980"/>
      <c r="DN127" s="980"/>
      <c r="DO127" s="980"/>
      <c r="DP127" s="980"/>
      <c r="DQ127" s="980">
        <v>325916</v>
      </c>
      <c r="DR127" s="980"/>
      <c r="DS127" s="980"/>
      <c r="DT127" s="980"/>
      <c r="DU127" s="980"/>
      <c r="DV127" s="981">
        <v>0.2</v>
      </c>
      <c r="DW127" s="981"/>
      <c r="DX127" s="981"/>
      <c r="DY127" s="981"/>
      <c r="DZ127" s="982"/>
    </row>
    <row r="128" spans="1:130" s="248" customFormat="1" ht="26.25" customHeight="1" thickBot="1" x14ac:dyDescent="0.25">
      <c r="A128" s="1103" t="s">
        <v>511</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512</v>
      </c>
      <c r="X128" s="1105"/>
      <c r="Y128" s="1105"/>
      <c r="Z128" s="1106"/>
      <c r="AA128" s="1107">
        <v>6281016</v>
      </c>
      <c r="AB128" s="1108"/>
      <c r="AC128" s="1108"/>
      <c r="AD128" s="1108"/>
      <c r="AE128" s="1109"/>
      <c r="AF128" s="1110">
        <v>6370231</v>
      </c>
      <c r="AG128" s="1108"/>
      <c r="AH128" s="1108"/>
      <c r="AI128" s="1108"/>
      <c r="AJ128" s="1109"/>
      <c r="AK128" s="1110">
        <v>6424048</v>
      </c>
      <c r="AL128" s="1108"/>
      <c r="AM128" s="1108"/>
      <c r="AN128" s="1108"/>
      <c r="AO128" s="1109"/>
      <c r="AP128" s="1111"/>
      <c r="AQ128" s="1112"/>
      <c r="AR128" s="1112"/>
      <c r="AS128" s="1112"/>
      <c r="AT128" s="1113"/>
      <c r="AU128" s="284"/>
      <c r="AV128" s="284"/>
      <c r="AW128" s="284"/>
      <c r="AX128" s="948" t="s">
        <v>513</v>
      </c>
      <c r="AY128" s="949"/>
      <c r="AZ128" s="949"/>
      <c r="BA128" s="949"/>
      <c r="BB128" s="949"/>
      <c r="BC128" s="949"/>
      <c r="BD128" s="949"/>
      <c r="BE128" s="950"/>
      <c r="BF128" s="1114" t="s">
        <v>514</v>
      </c>
      <c r="BG128" s="1115"/>
      <c r="BH128" s="1115"/>
      <c r="BI128" s="1115"/>
      <c r="BJ128" s="1115"/>
      <c r="BK128" s="1115"/>
      <c r="BL128" s="1116"/>
      <c r="BM128" s="1114">
        <v>11.25</v>
      </c>
      <c r="BN128" s="1115"/>
      <c r="BO128" s="1115"/>
      <c r="BP128" s="1115"/>
      <c r="BQ128" s="1115"/>
      <c r="BR128" s="1115"/>
      <c r="BS128" s="1116"/>
      <c r="BT128" s="1114">
        <v>20</v>
      </c>
      <c r="BU128" s="1115"/>
      <c r="BV128" s="1115"/>
      <c r="BW128" s="1115"/>
      <c r="BX128" s="1115"/>
      <c r="BY128" s="1115"/>
      <c r="BZ128" s="1139"/>
      <c r="CA128" s="285"/>
      <c r="CB128" s="285"/>
      <c r="CC128" s="285"/>
      <c r="CD128" s="285"/>
      <c r="CE128" s="285"/>
      <c r="CF128" s="285"/>
      <c r="CG128" s="282"/>
      <c r="CH128" s="282"/>
      <c r="CI128" s="282"/>
      <c r="CJ128" s="283"/>
      <c r="CK128" s="1085"/>
      <c r="CL128" s="1086"/>
      <c r="CM128" s="1086"/>
      <c r="CN128" s="1086"/>
      <c r="CO128" s="1087"/>
      <c r="CP128" s="1096" t="s">
        <v>515</v>
      </c>
      <c r="CQ128" s="1097"/>
      <c r="CR128" s="1097"/>
      <c r="CS128" s="1097"/>
      <c r="CT128" s="1097"/>
      <c r="CU128" s="1097"/>
      <c r="CV128" s="1097"/>
      <c r="CW128" s="1097"/>
      <c r="CX128" s="1097"/>
      <c r="CY128" s="1097"/>
      <c r="CZ128" s="1097"/>
      <c r="DA128" s="1097"/>
      <c r="DB128" s="1097"/>
      <c r="DC128" s="1097"/>
      <c r="DD128" s="1097"/>
      <c r="DE128" s="1097"/>
      <c r="DF128" s="1098"/>
      <c r="DG128" s="1099">
        <v>26084</v>
      </c>
      <c r="DH128" s="1100"/>
      <c r="DI128" s="1100"/>
      <c r="DJ128" s="1100"/>
      <c r="DK128" s="1100"/>
      <c r="DL128" s="1100">
        <v>81424</v>
      </c>
      <c r="DM128" s="1100"/>
      <c r="DN128" s="1100"/>
      <c r="DO128" s="1100"/>
      <c r="DP128" s="1100"/>
      <c r="DQ128" s="1100">
        <v>29611</v>
      </c>
      <c r="DR128" s="1100"/>
      <c r="DS128" s="1100"/>
      <c r="DT128" s="1100"/>
      <c r="DU128" s="1100"/>
      <c r="DV128" s="1101">
        <v>0</v>
      </c>
      <c r="DW128" s="1101"/>
      <c r="DX128" s="1101"/>
      <c r="DY128" s="1101"/>
      <c r="DZ128" s="1102"/>
    </row>
    <row r="129" spans="1:131" s="248" customFormat="1" ht="26.25" customHeight="1" x14ac:dyDescent="0.2">
      <c r="A129" s="990" t="s">
        <v>106</v>
      </c>
      <c r="B129" s="991"/>
      <c r="C129" s="991"/>
      <c r="D129" s="991"/>
      <c r="E129" s="991"/>
      <c r="F129" s="991"/>
      <c r="G129" s="991"/>
      <c r="H129" s="991"/>
      <c r="I129" s="991"/>
      <c r="J129" s="991"/>
      <c r="K129" s="991"/>
      <c r="L129" s="991"/>
      <c r="M129" s="991"/>
      <c r="N129" s="991"/>
      <c r="O129" s="991"/>
      <c r="P129" s="991"/>
      <c r="Q129" s="991"/>
      <c r="R129" s="991"/>
      <c r="S129" s="991"/>
      <c r="T129" s="991"/>
      <c r="U129" s="991"/>
      <c r="V129" s="991"/>
      <c r="W129" s="1133" t="s">
        <v>516</v>
      </c>
      <c r="X129" s="1134"/>
      <c r="Y129" s="1134"/>
      <c r="Z129" s="1135"/>
      <c r="AA129" s="1018">
        <v>195312723</v>
      </c>
      <c r="AB129" s="1019"/>
      <c r="AC129" s="1019"/>
      <c r="AD129" s="1019"/>
      <c r="AE129" s="1020"/>
      <c r="AF129" s="1021">
        <v>196182140</v>
      </c>
      <c r="AG129" s="1019"/>
      <c r="AH129" s="1019"/>
      <c r="AI129" s="1019"/>
      <c r="AJ129" s="1020"/>
      <c r="AK129" s="1021">
        <v>201342926</v>
      </c>
      <c r="AL129" s="1019"/>
      <c r="AM129" s="1019"/>
      <c r="AN129" s="1019"/>
      <c r="AO129" s="1020"/>
      <c r="AP129" s="1136"/>
      <c r="AQ129" s="1137"/>
      <c r="AR129" s="1137"/>
      <c r="AS129" s="1137"/>
      <c r="AT129" s="1138"/>
      <c r="AU129" s="286"/>
      <c r="AV129" s="286"/>
      <c r="AW129" s="286"/>
      <c r="AX129" s="1127" t="s">
        <v>517</v>
      </c>
      <c r="AY129" s="1010"/>
      <c r="AZ129" s="1010"/>
      <c r="BA129" s="1010"/>
      <c r="BB129" s="1010"/>
      <c r="BC129" s="1010"/>
      <c r="BD129" s="1010"/>
      <c r="BE129" s="1011"/>
      <c r="BF129" s="1128" t="s">
        <v>518</v>
      </c>
      <c r="BG129" s="1129"/>
      <c r="BH129" s="1129"/>
      <c r="BI129" s="1129"/>
      <c r="BJ129" s="1129"/>
      <c r="BK129" s="1129"/>
      <c r="BL129" s="1130"/>
      <c r="BM129" s="1128">
        <v>16.25</v>
      </c>
      <c r="BN129" s="1129"/>
      <c r="BO129" s="1129"/>
      <c r="BP129" s="1129"/>
      <c r="BQ129" s="1129"/>
      <c r="BR129" s="1129"/>
      <c r="BS129" s="1130"/>
      <c r="BT129" s="1128">
        <v>30</v>
      </c>
      <c r="BU129" s="1131"/>
      <c r="BV129" s="1131"/>
      <c r="BW129" s="1131"/>
      <c r="BX129" s="1131"/>
      <c r="BY129" s="1131"/>
      <c r="BZ129" s="1132"/>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90" t="s">
        <v>519</v>
      </c>
      <c r="B130" s="991"/>
      <c r="C130" s="991"/>
      <c r="D130" s="991"/>
      <c r="E130" s="991"/>
      <c r="F130" s="991"/>
      <c r="G130" s="991"/>
      <c r="H130" s="991"/>
      <c r="I130" s="991"/>
      <c r="J130" s="991"/>
      <c r="K130" s="991"/>
      <c r="L130" s="991"/>
      <c r="M130" s="991"/>
      <c r="N130" s="991"/>
      <c r="O130" s="991"/>
      <c r="P130" s="991"/>
      <c r="Q130" s="991"/>
      <c r="R130" s="991"/>
      <c r="S130" s="991"/>
      <c r="T130" s="991"/>
      <c r="U130" s="991"/>
      <c r="V130" s="991"/>
      <c r="W130" s="1133" t="s">
        <v>520</v>
      </c>
      <c r="X130" s="1134"/>
      <c r="Y130" s="1134"/>
      <c r="Z130" s="1135"/>
      <c r="AA130" s="1018">
        <v>24690564</v>
      </c>
      <c r="AB130" s="1019"/>
      <c r="AC130" s="1019"/>
      <c r="AD130" s="1019"/>
      <c r="AE130" s="1020"/>
      <c r="AF130" s="1021">
        <v>24327568</v>
      </c>
      <c r="AG130" s="1019"/>
      <c r="AH130" s="1019"/>
      <c r="AI130" s="1019"/>
      <c r="AJ130" s="1020"/>
      <c r="AK130" s="1021">
        <v>24091517</v>
      </c>
      <c r="AL130" s="1019"/>
      <c r="AM130" s="1019"/>
      <c r="AN130" s="1019"/>
      <c r="AO130" s="1020"/>
      <c r="AP130" s="1136"/>
      <c r="AQ130" s="1137"/>
      <c r="AR130" s="1137"/>
      <c r="AS130" s="1137"/>
      <c r="AT130" s="1138"/>
      <c r="AU130" s="286"/>
      <c r="AV130" s="286"/>
      <c r="AW130" s="286"/>
      <c r="AX130" s="1127" t="s">
        <v>521</v>
      </c>
      <c r="AY130" s="1010"/>
      <c r="AZ130" s="1010"/>
      <c r="BA130" s="1010"/>
      <c r="BB130" s="1010"/>
      <c r="BC130" s="1010"/>
      <c r="BD130" s="1010"/>
      <c r="BE130" s="1011"/>
      <c r="BF130" s="1164">
        <v>5.4</v>
      </c>
      <c r="BG130" s="1165"/>
      <c r="BH130" s="1165"/>
      <c r="BI130" s="1165"/>
      <c r="BJ130" s="1165"/>
      <c r="BK130" s="1165"/>
      <c r="BL130" s="1166"/>
      <c r="BM130" s="1164">
        <v>25</v>
      </c>
      <c r="BN130" s="1165"/>
      <c r="BO130" s="1165"/>
      <c r="BP130" s="1165"/>
      <c r="BQ130" s="1165"/>
      <c r="BR130" s="1165"/>
      <c r="BS130" s="1166"/>
      <c r="BT130" s="1164">
        <v>35</v>
      </c>
      <c r="BU130" s="1167"/>
      <c r="BV130" s="1167"/>
      <c r="BW130" s="1167"/>
      <c r="BX130" s="1167"/>
      <c r="BY130" s="1167"/>
      <c r="BZ130" s="1168"/>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522</v>
      </c>
      <c r="X131" s="1172"/>
      <c r="Y131" s="1172"/>
      <c r="Z131" s="1173"/>
      <c r="AA131" s="1065">
        <v>170622159</v>
      </c>
      <c r="AB131" s="1044"/>
      <c r="AC131" s="1044"/>
      <c r="AD131" s="1044"/>
      <c r="AE131" s="1045"/>
      <c r="AF131" s="1043">
        <v>171854572</v>
      </c>
      <c r="AG131" s="1044"/>
      <c r="AH131" s="1044"/>
      <c r="AI131" s="1044"/>
      <c r="AJ131" s="1045"/>
      <c r="AK131" s="1043">
        <v>177251409</v>
      </c>
      <c r="AL131" s="1044"/>
      <c r="AM131" s="1044"/>
      <c r="AN131" s="1044"/>
      <c r="AO131" s="1045"/>
      <c r="AP131" s="1174"/>
      <c r="AQ131" s="1175"/>
      <c r="AR131" s="1175"/>
      <c r="AS131" s="1175"/>
      <c r="AT131" s="1176"/>
      <c r="AU131" s="286"/>
      <c r="AV131" s="286"/>
      <c r="AW131" s="286"/>
      <c r="AX131" s="1146" t="s">
        <v>523</v>
      </c>
      <c r="AY131" s="1097"/>
      <c r="AZ131" s="1097"/>
      <c r="BA131" s="1097"/>
      <c r="BB131" s="1097"/>
      <c r="BC131" s="1097"/>
      <c r="BD131" s="1097"/>
      <c r="BE131" s="1098"/>
      <c r="BF131" s="1147" t="s">
        <v>524</v>
      </c>
      <c r="BG131" s="1148"/>
      <c r="BH131" s="1148"/>
      <c r="BI131" s="1148"/>
      <c r="BJ131" s="1148"/>
      <c r="BK131" s="1148"/>
      <c r="BL131" s="1149"/>
      <c r="BM131" s="1147">
        <v>400</v>
      </c>
      <c r="BN131" s="1148"/>
      <c r="BO131" s="1148"/>
      <c r="BP131" s="1148"/>
      <c r="BQ131" s="1148"/>
      <c r="BR131" s="1148"/>
      <c r="BS131" s="1149"/>
      <c r="BT131" s="1150"/>
      <c r="BU131" s="1151"/>
      <c r="BV131" s="1151"/>
      <c r="BW131" s="1151"/>
      <c r="BX131" s="1151"/>
      <c r="BY131" s="1151"/>
      <c r="BZ131" s="1152"/>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3" t="s">
        <v>525</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526</v>
      </c>
      <c r="W132" s="1157"/>
      <c r="X132" s="1157"/>
      <c r="Y132" s="1157"/>
      <c r="Z132" s="1158"/>
      <c r="AA132" s="1159">
        <v>6.1272088849999999</v>
      </c>
      <c r="AB132" s="1160"/>
      <c r="AC132" s="1160"/>
      <c r="AD132" s="1160"/>
      <c r="AE132" s="1161"/>
      <c r="AF132" s="1162">
        <v>5.118473077</v>
      </c>
      <c r="AG132" s="1160"/>
      <c r="AH132" s="1160"/>
      <c r="AI132" s="1160"/>
      <c r="AJ132" s="1161"/>
      <c r="AK132" s="1162">
        <v>5.1442050879999996</v>
      </c>
      <c r="AL132" s="1160"/>
      <c r="AM132" s="1160"/>
      <c r="AN132" s="1160"/>
      <c r="AO132" s="1161"/>
      <c r="AP132" s="1059"/>
      <c r="AQ132" s="1060"/>
      <c r="AR132" s="1060"/>
      <c r="AS132" s="1060"/>
      <c r="AT132" s="1163"/>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40" t="s">
        <v>527</v>
      </c>
      <c r="W133" s="1140"/>
      <c r="X133" s="1140"/>
      <c r="Y133" s="1140"/>
      <c r="Z133" s="1141"/>
      <c r="AA133" s="1142">
        <v>6.3</v>
      </c>
      <c r="AB133" s="1143"/>
      <c r="AC133" s="1143"/>
      <c r="AD133" s="1143"/>
      <c r="AE133" s="1144"/>
      <c r="AF133" s="1142">
        <v>5.6</v>
      </c>
      <c r="AG133" s="1143"/>
      <c r="AH133" s="1143"/>
      <c r="AI133" s="1143"/>
      <c r="AJ133" s="1144"/>
      <c r="AK133" s="1142">
        <v>5.4</v>
      </c>
      <c r="AL133" s="1143"/>
      <c r="AM133" s="1143"/>
      <c r="AN133" s="1143"/>
      <c r="AO133" s="1144"/>
      <c r="AP133" s="1089"/>
      <c r="AQ133" s="1090"/>
      <c r="AR133" s="1090"/>
      <c r="AS133" s="1090"/>
      <c r="AT133" s="1145"/>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cYMwzyziQXqyDHWIvHMifeIpyFFkuUYqeOyoLwbBxwW5920tPHdaEXU0sM4Q5QTEiicajtneNvg0uGQEl9mtA==" saltValue="TEJtcHSFWPIAFPKLpKpA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528</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Rw/9jQcr7/bGOOK5ARF+leG3symCi/0F57fObbhRGMQ8N+GoTZxMeJcPO2iWs22miaIQmNvU2kAWc3wM08UCEw==" saltValue="DAXwxgVZOFiJrF2cN2kN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3TVwCMNVb3dG38+VsVyYy8qy2QtPX73qYdFbHFfbK9uxBrzsf1GWhkI+InaO+Qn6pPCx7rJLxW9K4U4t3/1zLQ==" saltValue="m3p1fo5aQUUHlg2ia6A7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529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530</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7" t="s">
        <v>531</v>
      </c>
      <c r="AP7" s="305"/>
      <c r="AQ7" s="306" t="s">
        <v>532</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8"/>
      <c r="AP8" s="311" t="s">
        <v>533</v>
      </c>
      <c r="AQ8" s="312" t="s">
        <v>534</v>
      </c>
      <c r="AR8" s="313" t="s">
        <v>535</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9" t="s">
        <v>536</v>
      </c>
      <c r="AL9" s="1180"/>
      <c r="AM9" s="1180"/>
      <c r="AN9" s="1181"/>
      <c r="AO9" s="314">
        <v>79751811</v>
      </c>
      <c r="AP9" s="314">
        <v>112619</v>
      </c>
      <c r="AQ9" s="315">
        <v>105138</v>
      </c>
      <c r="AR9" s="316">
        <v>7.1</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9" t="s">
        <v>537</v>
      </c>
      <c r="AL10" s="1180"/>
      <c r="AM10" s="1180"/>
      <c r="AN10" s="1181"/>
      <c r="AO10" s="317">
        <v>158410</v>
      </c>
      <c r="AP10" s="317">
        <v>224</v>
      </c>
      <c r="AQ10" s="318">
        <v>110</v>
      </c>
      <c r="AR10" s="319">
        <v>103.6</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9" t="s">
        <v>538</v>
      </c>
      <c r="AL11" s="1180"/>
      <c r="AM11" s="1180"/>
      <c r="AN11" s="1181"/>
      <c r="AO11" s="317">
        <v>80627</v>
      </c>
      <c r="AP11" s="317">
        <v>114</v>
      </c>
      <c r="AQ11" s="318">
        <v>1177</v>
      </c>
      <c r="AR11" s="319">
        <v>-90.3</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9" t="s">
        <v>539</v>
      </c>
      <c r="AL12" s="1180"/>
      <c r="AM12" s="1180"/>
      <c r="AN12" s="1181"/>
      <c r="AO12" s="317" t="s">
        <v>540</v>
      </c>
      <c r="AP12" s="317" t="s">
        <v>540</v>
      </c>
      <c r="AQ12" s="318">
        <v>5</v>
      </c>
      <c r="AR12" s="319" t="s">
        <v>540</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9" t="s">
        <v>541</v>
      </c>
      <c r="AL13" s="1180"/>
      <c r="AM13" s="1180"/>
      <c r="AN13" s="1181"/>
      <c r="AO13" s="317">
        <v>852513</v>
      </c>
      <c r="AP13" s="317">
        <v>1204</v>
      </c>
      <c r="AQ13" s="318">
        <v>1930</v>
      </c>
      <c r="AR13" s="319">
        <v>-37.6</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9" t="s">
        <v>542</v>
      </c>
      <c r="AL14" s="1180"/>
      <c r="AM14" s="1180"/>
      <c r="AN14" s="1181"/>
      <c r="AO14" s="317">
        <v>1003636</v>
      </c>
      <c r="AP14" s="317">
        <v>1417</v>
      </c>
      <c r="AQ14" s="318">
        <v>1254</v>
      </c>
      <c r="AR14" s="319">
        <v>13</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5" t="s">
        <v>543</v>
      </c>
      <c r="AL15" s="1186"/>
      <c r="AM15" s="1186"/>
      <c r="AN15" s="1187"/>
      <c r="AO15" s="317">
        <v>-5646011</v>
      </c>
      <c r="AP15" s="317">
        <v>-7973</v>
      </c>
      <c r="AQ15" s="318">
        <v>-7365</v>
      </c>
      <c r="AR15" s="319">
        <v>8.3000000000000007</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5" t="s">
        <v>182</v>
      </c>
      <c r="AL16" s="1186"/>
      <c r="AM16" s="1186"/>
      <c r="AN16" s="1187"/>
      <c r="AO16" s="317">
        <v>76200986</v>
      </c>
      <c r="AP16" s="317">
        <v>107605</v>
      </c>
      <c r="AQ16" s="318">
        <v>102249</v>
      </c>
      <c r="AR16" s="319">
        <v>5.2</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544</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545</v>
      </c>
      <c r="AP20" s="326" t="s">
        <v>546</v>
      </c>
      <c r="AQ20" s="327" t="s">
        <v>547</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8" t="s">
        <v>548</v>
      </c>
      <c r="AL21" s="1189"/>
      <c r="AM21" s="1189"/>
      <c r="AN21" s="1190"/>
      <c r="AO21" s="330">
        <v>11.81</v>
      </c>
      <c r="AP21" s="331">
        <v>11.28</v>
      </c>
      <c r="AQ21" s="332">
        <v>0.53</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8" t="s">
        <v>549</v>
      </c>
      <c r="AL22" s="1189"/>
      <c r="AM22" s="1189"/>
      <c r="AN22" s="1190"/>
      <c r="AO22" s="335">
        <v>100.5</v>
      </c>
      <c r="AP22" s="336">
        <v>99.7</v>
      </c>
      <c r="AQ22" s="337">
        <v>0.8</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550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551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552</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7" t="s">
        <v>531</v>
      </c>
      <c r="AP30" s="305"/>
      <c r="AQ30" s="306" t="s">
        <v>532</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8"/>
      <c r="AP31" s="311" t="s">
        <v>533</v>
      </c>
      <c r="AQ31" s="312" t="s">
        <v>534</v>
      </c>
      <c r="AR31" s="313" t="s">
        <v>535</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2" t="s">
        <v>553</v>
      </c>
      <c r="AL32" s="1183"/>
      <c r="AM32" s="1183"/>
      <c r="AN32" s="1184"/>
      <c r="AO32" s="345">
        <v>29066881</v>
      </c>
      <c r="AP32" s="345">
        <v>41046</v>
      </c>
      <c r="AQ32" s="346">
        <v>31910</v>
      </c>
      <c r="AR32" s="347">
        <v>28.6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2" t="s">
        <v>554</v>
      </c>
      <c r="AL33" s="1183"/>
      <c r="AM33" s="1183"/>
      <c r="AN33" s="1184"/>
      <c r="AO33" s="345" t="s">
        <v>540</v>
      </c>
      <c r="AP33" s="345" t="s">
        <v>540</v>
      </c>
      <c r="AQ33" s="346">
        <v>2603</v>
      </c>
      <c r="AR33" s="347" t="s">
        <v>540</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2" t="s">
        <v>555</v>
      </c>
      <c r="AL34" s="1183"/>
      <c r="AM34" s="1183"/>
      <c r="AN34" s="1184"/>
      <c r="AO34" s="345">
        <v>3175333</v>
      </c>
      <c r="AP34" s="345">
        <v>4484</v>
      </c>
      <c r="AQ34" s="346">
        <v>20590</v>
      </c>
      <c r="AR34" s="347">
        <v>-78.2</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2" t="s">
        <v>556</v>
      </c>
      <c r="AL35" s="1183"/>
      <c r="AM35" s="1183"/>
      <c r="AN35" s="1184"/>
      <c r="AO35" s="345">
        <v>6213597</v>
      </c>
      <c r="AP35" s="345">
        <v>8774</v>
      </c>
      <c r="AQ35" s="346">
        <v>9962</v>
      </c>
      <c r="AR35" s="347">
        <v>-11.9</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2" t="s">
        <v>557</v>
      </c>
      <c r="AL36" s="1183"/>
      <c r="AM36" s="1183"/>
      <c r="AN36" s="1184"/>
      <c r="AO36" s="345">
        <v>25057</v>
      </c>
      <c r="AP36" s="345">
        <v>35</v>
      </c>
      <c r="AQ36" s="346">
        <v>163</v>
      </c>
      <c r="AR36" s="347">
        <v>-78.5</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2" t="s">
        <v>558</v>
      </c>
      <c r="AL37" s="1183"/>
      <c r="AM37" s="1183"/>
      <c r="AN37" s="1184"/>
      <c r="AO37" s="345">
        <v>1152850</v>
      </c>
      <c r="AP37" s="345">
        <v>1628</v>
      </c>
      <c r="AQ37" s="346">
        <v>1304</v>
      </c>
      <c r="AR37" s="347">
        <v>24.8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1" t="s">
        <v>559</v>
      </c>
      <c r="AL38" s="1192"/>
      <c r="AM38" s="1192"/>
      <c r="AN38" s="1193"/>
      <c r="AO38" s="348">
        <v>23</v>
      </c>
      <c r="AP38" s="348">
        <v>0</v>
      </c>
      <c r="AQ38" s="349">
        <v>1</v>
      </c>
      <c r="AR38" s="337">
        <v>-100</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1" t="s">
        <v>560</v>
      </c>
      <c r="AL39" s="1192"/>
      <c r="AM39" s="1192"/>
      <c r="AN39" s="1193"/>
      <c r="AO39" s="345">
        <v>-6424048</v>
      </c>
      <c r="AP39" s="345">
        <v>-9072</v>
      </c>
      <c r="AQ39" s="346">
        <v>-16939</v>
      </c>
      <c r="AR39" s="347">
        <v>-46.4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2" t="s">
        <v>561</v>
      </c>
      <c r="AL40" s="1183"/>
      <c r="AM40" s="1183"/>
      <c r="AN40" s="1184"/>
      <c r="AO40" s="345">
        <v>-24091517</v>
      </c>
      <c r="AP40" s="345">
        <v>-34020</v>
      </c>
      <c r="AQ40" s="346">
        <v>-31934</v>
      </c>
      <c r="AR40" s="347">
        <v>6.5</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4" t="s">
        <v>293</v>
      </c>
      <c r="AL41" s="1195"/>
      <c r="AM41" s="1195"/>
      <c r="AN41" s="1196"/>
      <c r="AO41" s="345">
        <v>9118176</v>
      </c>
      <c r="AP41" s="345">
        <v>12876</v>
      </c>
      <c r="AQ41" s="346">
        <v>17660</v>
      </c>
      <c r="AR41" s="347">
        <v>-27.1</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562</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563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564</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7" t="s">
        <v>531</v>
      </c>
      <c r="AN49" s="1199" t="s">
        <v>565</v>
      </c>
      <c r="AO49" s="1200"/>
      <c r="AP49" s="1200"/>
      <c r="AQ49" s="1200"/>
      <c r="AR49" s="1201"/>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8"/>
      <c r="AN50" s="361" t="s">
        <v>566</v>
      </c>
      <c r="AO50" s="362" t="s">
        <v>567</v>
      </c>
      <c r="AP50" s="363" t="s">
        <v>568</v>
      </c>
      <c r="AQ50" s="364" t="s">
        <v>569</v>
      </c>
      <c r="AR50" s="365" t="s">
        <v>570</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571</v>
      </c>
      <c r="AL51" s="358"/>
      <c r="AM51" s="366">
        <v>36428170</v>
      </c>
      <c r="AN51" s="367">
        <v>51405</v>
      </c>
      <c r="AO51" s="368">
        <v>-9.1999999999999993</v>
      </c>
      <c r="AP51" s="369">
        <v>51684</v>
      </c>
      <c r="AQ51" s="370">
        <v>-0.4</v>
      </c>
      <c r="AR51" s="371">
        <v>-8.8000000000000007</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572</v>
      </c>
      <c r="AM52" s="374">
        <v>19358428</v>
      </c>
      <c r="AN52" s="375">
        <v>27317</v>
      </c>
      <c r="AO52" s="376">
        <v>-19.7</v>
      </c>
      <c r="AP52" s="377">
        <v>26671</v>
      </c>
      <c r="AQ52" s="378">
        <v>2.6</v>
      </c>
      <c r="AR52" s="379">
        <v>-22.3</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573</v>
      </c>
      <c r="AL53" s="358"/>
      <c r="AM53" s="366">
        <v>38731609</v>
      </c>
      <c r="AN53" s="367">
        <v>54614</v>
      </c>
      <c r="AO53" s="368">
        <v>6.2</v>
      </c>
      <c r="AP53" s="369">
        <v>52897</v>
      </c>
      <c r="AQ53" s="370">
        <v>2.2999999999999998</v>
      </c>
      <c r="AR53" s="371">
        <v>3.9</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572</v>
      </c>
      <c r="AM54" s="374">
        <v>19788252</v>
      </c>
      <c r="AN54" s="375">
        <v>27903</v>
      </c>
      <c r="AO54" s="376">
        <v>2.1</v>
      </c>
      <c r="AP54" s="377">
        <v>27013</v>
      </c>
      <c r="AQ54" s="378">
        <v>1.3</v>
      </c>
      <c r="AR54" s="379">
        <v>0.8</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574</v>
      </c>
      <c r="AL55" s="358"/>
      <c r="AM55" s="366">
        <v>38401652</v>
      </c>
      <c r="AN55" s="367">
        <v>54145</v>
      </c>
      <c r="AO55" s="368">
        <v>-0.9</v>
      </c>
      <c r="AP55" s="369">
        <v>54945</v>
      </c>
      <c r="AQ55" s="370">
        <v>3.9</v>
      </c>
      <c r="AR55" s="371">
        <v>-4.8</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572</v>
      </c>
      <c r="AM56" s="374">
        <v>21609577</v>
      </c>
      <c r="AN56" s="375">
        <v>30469</v>
      </c>
      <c r="AO56" s="376">
        <v>9.1999999999999993</v>
      </c>
      <c r="AP56" s="377">
        <v>29293</v>
      </c>
      <c r="AQ56" s="378">
        <v>8.4</v>
      </c>
      <c r="AR56" s="379">
        <v>0.8</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575</v>
      </c>
      <c r="AL57" s="358"/>
      <c r="AM57" s="366">
        <v>39445611</v>
      </c>
      <c r="AN57" s="367">
        <v>55638</v>
      </c>
      <c r="AO57" s="368">
        <v>2.8</v>
      </c>
      <c r="AP57" s="369">
        <v>57132</v>
      </c>
      <c r="AQ57" s="370">
        <v>4</v>
      </c>
      <c r="AR57" s="371">
        <v>-1.2</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572</v>
      </c>
      <c r="AM58" s="374">
        <v>18500988</v>
      </c>
      <c r="AN58" s="375">
        <v>26095</v>
      </c>
      <c r="AO58" s="376">
        <v>-14.4</v>
      </c>
      <c r="AP58" s="377">
        <v>30126</v>
      </c>
      <c r="AQ58" s="378">
        <v>2.8</v>
      </c>
      <c r="AR58" s="379">
        <v>-17.2</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576</v>
      </c>
      <c r="AL59" s="358"/>
      <c r="AM59" s="366">
        <v>43674452</v>
      </c>
      <c r="AN59" s="367">
        <v>61674</v>
      </c>
      <c r="AO59" s="368">
        <v>10.8</v>
      </c>
      <c r="AP59" s="369">
        <v>58766</v>
      </c>
      <c r="AQ59" s="370">
        <v>2.9</v>
      </c>
      <c r="AR59" s="371">
        <v>7.9</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572</v>
      </c>
      <c r="AM60" s="374">
        <v>22488607</v>
      </c>
      <c r="AN60" s="375">
        <v>31757</v>
      </c>
      <c r="AO60" s="376">
        <v>21.7</v>
      </c>
      <c r="AP60" s="377">
        <v>29363</v>
      </c>
      <c r="AQ60" s="378">
        <v>-2.5</v>
      </c>
      <c r="AR60" s="379">
        <v>24.2</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577</v>
      </c>
      <c r="AL61" s="380"/>
      <c r="AM61" s="381">
        <v>39336299</v>
      </c>
      <c r="AN61" s="382">
        <v>55495</v>
      </c>
      <c r="AO61" s="383">
        <v>1.9</v>
      </c>
      <c r="AP61" s="384">
        <v>55085</v>
      </c>
      <c r="AQ61" s="385">
        <v>2.5</v>
      </c>
      <c r="AR61" s="371">
        <v>-0.6</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572</v>
      </c>
      <c r="AM62" s="374">
        <v>20349170</v>
      </c>
      <c r="AN62" s="375">
        <v>28708</v>
      </c>
      <c r="AO62" s="376">
        <v>-0.2</v>
      </c>
      <c r="AP62" s="377">
        <v>28493</v>
      </c>
      <c r="AQ62" s="378">
        <v>2.5</v>
      </c>
      <c r="AR62" s="379">
        <v>-2.7</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ByxO2yPlFO1BsHjE2XqY24GwXiv4KbdpNchiVlsuDo1xORMwsjB5ZRwiUtO5AsC/euUEbGc0VPvf6p8wsS2JAA==" saltValue="oNPhj00fMM+a1100A+TDa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579</v>
      </c>
    </row>
    <row r="120" spans="125:125" ht="13.5" hidden="1" customHeight="1" x14ac:dyDescent="0.2"/>
    <row r="121" spans="125:125" ht="13.5" hidden="1" customHeight="1" x14ac:dyDescent="0.2">
      <c r="DU121" s="292"/>
    </row>
  </sheetData>
  <sheetProtection algorithmName="SHA-512" hashValue="H7L3WoInwh253anPxMVLEAFuUo/syFrfz1y1dghH85pvwJJ6yiyQjlhNQ+Y9KXUYVzk+edbyomoY3UKYfj7kbA==" saltValue="TcO7MaEY25JyspIoXxcQ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580</v>
      </c>
    </row>
  </sheetData>
  <sheetProtection algorithmName="SHA-512" hashValue="AdZvnP9dS4zNM+tr89ayO/sKocsqJKlXAQ+aps9BjdWxhuO54yycvA1bifwmAptAektNhLtTRWz5yYDCSklBew==" saltValue="Qazb3yL3zEqfI+maaH/X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581</v>
      </c>
      <c r="G46" s="8" t="s">
        <v>582</v>
      </c>
      <c r="H46" s="8" t="s">
        <v>583</v>
      </c>
      <c r="I46" s="8" t="s">
        <v>584</v>
      </c>
      <c r="J46" s="9" t="s">
        <v>585</v>
      </c>
    </row>
    <row r="47" spans="2:10" ht="57.75" customHeight="1" x14ac:dyDescent="0.2">
      <c r="B47" s="10"/>
      <c r="C47" s="1202" t="s">
        <v>3</v>
      </c>
      <c r="D47" s="1202"/>
      <c r="E47" s="1203"/>
      <c r="F47" s="11">
        <v>12.08</v>
      </c>
      <c r="G47" s="12">
        <v>10.199999999999999</v>
      </c>
      <c r="H47" s="12">
        <v>10.27</v>
      </c>
      <c r="I47" s="12">
        <v>9.89</v>
      </c>
      <c r="J47" s="13">
        <v>9.84</v>
      </c>
    </row>
    <row r="48" spans="2:10" ht="57.75" customHeight="1" x14ac:dyDescent="0.2">
      <c r="B48" s="14"/>
      <c r="C48" s="1204" t="s">
        <v>4</v>
      </c>
      <c r="D48" s="1204"/>
      <c r="E48" s="1205"/>
      <c r="F48" s="15">
        <v>4.5199999999999996</v>
      </c>
      <c r="G48" s="16">
        <v>3.95</v>
      </c>
      <c r="H48" s="16">
        <v>4.71</v>
      </c>
      <c r="I48" s="16">
        <v>5.0999999999999996</v>
      </c>
      <c r="J48" s="17">
        <v>5.92</v>
      </c>
    </row>
    <row r="49" spans="2:10" ht="57.75" customHeight="1" thickBot="1" x14ac:dyDescent="0.25">
      <c r="B49" s="18"/>
      <c r="C49" s="1206" t="s">
        <v>5</v>
      </c>
      <c r="D49" s="1206"/>
      <c r="E49" s="1207"/>
      <c r="F49" s="19" t="s">
        <v>586</v>
      </c>
      <c r="G49" s="20" t="s">
        <v>587</v>
      </c>
      <c r="H49" s="20" t="s">
        <v>588</v>
      </c>
      <c r="I49" s="20" t="s">
        <v>589</v>
      </c>
      <c r="J49" s="21" t="s">
        <v>590</v>
      </c>
    </row>
    <row r="50" spans="2:10" ht="13.5" customHeight="1" x14ac:dyDescent="0.2"/>
  </sheetData>
  <sheetProtection algorithmName="SHA-512" hashValue="PyLH7wkM3488OWl5dZzNSya5TCCanRM1PjVFxGMh4SZeM8xXfHOnbOfK2b/rxLl0GT1AtJB/PjGL/ZJ2WTjvbw==" saltValue="R+SaYMImj/uuMrlVO9nP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2022-03-08T01:06:31Z</cp:lastPrinted>
  <dcterms:created xsi:type="dcterms:W3CDTF">2022-02-02T06:24:37Z</dcterms:created>
  <dcterms:modified xsi:type="dcterms:W3CDTF">2022-09-30T05:49:04Z</dcterms:modified>
  <cp:category/>
</cp:coreProperties>
</file>