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2決算_財政状況資料集\11 ９月公表分（２回目）\３月公表分（コピー） → 結合したら01or02フォルダへ\02 政令市（合体後）\"/>
    </mc:Choice>
  </mc:AlternateContent>
  <xr:revisionPtr revIDLastSave="0" documentId="13_ncr:1_{6EA9F47D-D39F-4AF5-BF2A-BB25E32675A4}" xr6:coauthVersionLast="36" xr6:coauthVersionMax="36" xr10:uidLastSave="{00000000-0000-0000-0000-000000000000}"/>
  <bookViews>
    <workbookView xWindow="0" yWindow="0" windowWidth="19200" windowHeight="7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BE39" i="10"/>
  <c r="AM39" i="10"/>
  <c r="U39" i="10"/>
  <c r="BE38" i="10"/>
  <c r="U38" i="10"/>
  <c r="C35" i="10"/>
  <c r="C36" i="10" s="1"/>
  <c r="C34" i="10"/>
  <c r="C37" i="10" l="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c r="AM35" i="10" s="1"/>
  <c r="AM36" i="10" s="1"/>
  <c r="AM37" i="10" s="1"/>
  <c r="AM38" i="10" s="1"/>
  <c r="BE34" i="10" l="1"/>
  <c r="BE35" i="10" s="1"/>
  <c r="BE36" i="10" s="1"/>
  <c r="BE37" i="10" s="1"/>
  <c r="BW34" i="10" l="1"/>
  <c r="BW35" i="10" l="1"/>
  <c r="BW36" i="10" s="1"/>
  <c r="BW37" i="10" s="1"/>
  <c r="BW38" i="10" s="1"/>
  <c r="BW39" i="10" s="1"/>
  <c r="BW40" i="10" s="1"/>
  <c r="BW41" i="10" s="1"/>
  <c r="BW42"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<sst xmlns="http://schemas.openxmlformats.org/spreadsheetml/2006/main" count="1490" uniqueCount="640">
  <si>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</si>
  <si>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</si>
  <si>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</si>
  <si>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</si>
  <si>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</si>
  <si>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</si>
  <si>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</si>
  <si>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</si>
  <si>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</si>
  <si>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</si>
  <si>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</si>
  <si>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</si>
  <si>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</si>
  <si>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</si>
  <si>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</si>
  <si>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</si>
  <si>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</si>
  <si>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</si>
  <si>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</si>
  <si>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</si>
  <si>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</si>
  <si>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</si>
  <si>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</si>
  <si>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</si>
  <si>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</si>
  <si>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</si>
  <si>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</si>
  <si>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</si>
  <si>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</si>
  <si>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</si>
  <si>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</si>
  <si>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</si>
  <si>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</si>
  <si>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</si>
  <si>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</si>
  <si>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</si>
  <si>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</si>
  <si>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</si>
  <si>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</si>
  <si>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</si>
  <si>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</si>
  <si>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</si>
  <si>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</si>
  <si>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</si>
  <si>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</si>
  <si>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</si>
  <si>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</si>
  <si>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</si>
  <si>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</si>
  <si>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</si>
  <si>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</si>
  <si>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</si>
  <si>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</si>
  <si>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</si>
  <si>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</si>
  <si>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</si>
  <si>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</si>
  <si>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</si>
  <si>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</si>
  <si>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</si>
  <si>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</si>
  <si>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</si>
  <si>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</si>
  <si>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</si>
  <si>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</si>
  <si>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</si>
  <si>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</si>
  <si>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</si>
  <si>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</si>
  <si>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</si>
  <si>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</si>
  <si>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</si>
  <si>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</si>
  <si>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</si>
  <si>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</si>
  <si>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</si>
  <si>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</si>
  <si>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</si>
  <si>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</si>
  <si>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</si>
  <si>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</si>
  <si>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</si>
  <si>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</si>
  <si>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</si>
  <si>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</si>
  <si>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</si>
  <si>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</si>
  <si>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</si>
  <si>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</si>
  <si>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</si>
  <si>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</si>
  <si>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</si>
  <si>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</si>
  <si>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</si>
  <si>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</si>
  <si>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</si>
  <si>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</si>
  <si>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</si>
  <si>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福岡市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</si>
  <si>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</si>
  <si>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</si>
  <si>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</si>
  <si>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</si>
  <si>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</si>
  <si>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</si>
  <si>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</si>
  <si>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</si>
  <si>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</si>
  <si>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</si>
  <si>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</si>
  <si>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</si>
  <si>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</si>
  <si>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</si>
  <si>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</si>
  <si>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</si>
  <si>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</si>
  <si>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</si>
  <si>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</si>
  <si>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</si>
  <si>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</si>
  <si>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</si>
  <si>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</si>
  <si>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</si>
  <si>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</si>
  <si>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</si>
  <si>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</si>
  <si>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</si>
  <si>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</si>
  <si>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</si>
  <si>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</si>
  <si>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</si>
  <si>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</si>
  <si>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</si>
  <si>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</si>
  <si>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</si>
  <si>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</si>
  <si>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</si>
  <si>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</si>
  <si>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</si>
  <si>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</si>
  <si>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</si>
  <si>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</si>
  <si>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</si>
  <si>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</si>
  <si>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</si>
  <si>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</si>
  <si>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</si>
  <si>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</si>
  <si>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</si>
  <si>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</si>
  <si>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</si>
  <si>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</si>
  <si>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</si>
  <si>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</si>
  <si>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</si>
  <si>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</si>
  <si>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</si>
  <si>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</si>
  <si>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</si>
  <si>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</si>
  <si>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</si>
  <si>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</si>
  <si>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</si>
  <si>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</si>
  <si>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</si>
  <si>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</si>
  <si>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</si>
  <si>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</si>
  <si>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</si>
  <si>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</si>
  <si>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</si>
  <si>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</si>
  <si>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</si>
  <si>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</si>
  <si>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</si>
  <si>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</si>
  <si>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</si>
  <si>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</si>
  <si>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</si>
  <si>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</si>
  <si>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</si>
  <si>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</si>
  <si>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</si>
  <si>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</si>
  <si>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</si>
  <si>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</si>
  <si>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</si>
  <si>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</si>
  <si>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</si>
  <si>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</si>
  <si>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</si>
  <si>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</si>
  <si>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</si>
  <si>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</si>
  <si>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</si>
  <si>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</si>
  <si>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</si>
  <si>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</si>
  <si>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</si>
  <si>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</si>
  <si>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</si>
  <si>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</si>
  <si>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</si>
  <si>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</si>
  <si>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</si>
  <si>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</si>
  <si>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</si>
  <si>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</si>
  <si>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福岡県福岡市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</si>
  <si>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</si>
  <si>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</si>
  <si>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</si>
  <si>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</si>
  <si>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</si>
  <si>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</si>
  <si>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</si>
  <si>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</si>
  <si>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</si>
  <si>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</si>
  <si>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</si>
  <si>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</si>
  <si>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</si>
  <si>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</si>
  <si>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</si>
  <si>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</si>
  <si>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</si>
  <si>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</si>
  <si>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</si>
  <si>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</si>
  <si>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</si>
  <si>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</si>
  <si>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</si>
  <si>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</si>
  <si>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</si>
  <si>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</si>
  <si>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</si>
  <si>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</si>
  <si>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</si>
  <si>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</si>
  <si>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</si>
  <si>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</si>
  <si>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</si>
  <si>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</si>
  <si>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</si>
  <si>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</si>
  <si>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</si>
  <si>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</si>
  <si>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</si>
  <si>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</si>
  <si>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</si>
  <si>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</si>
  <si>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</si>
  <si>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</si>
  <si>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</si>
  <si>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</si>
  <si>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</si>
  <si>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</si>
  <si>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</si>
  <si>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</si>
  <si>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</si>
  <si>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</si>
  <si>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</si>
  <si>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</si>
  <si>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</si>
  <si>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</si>
  <si>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</si>
  <si>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</si>
  <si>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</si>
  <si>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</si>
  <si>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</si>
  <si>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</si>
  <si>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</si>
  <si>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</si>
  <si>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</si>
  <si>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</si>
  <si>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</si>
  <si>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</si>
  <si>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</si>
  <si>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</si>
  <si>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</si>
  <si>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</si>
  <si>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</si>
  <si>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</si>
  <si>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</si>
  <si>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</si>
  <si>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</si>
  <si>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</si>
  <si>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</si>
  <si>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</si>
  <si>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</si>
  <si>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</si>
  <si>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</si>
  <si>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</si>
  <si>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</si>
  <si>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</si>
  <si>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</si>
  <si>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</si>
  <si>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</si>
  <si>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</si>
  <si>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</si>
  <si>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</si>
  <si>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</si>
  <si>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</si>
  <si>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</si>
  <si>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</si>
  <si>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</si>
  <si>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</si>
  <si>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</si>
  <si>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</si>
  <si>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</si>
  <si>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</si>
  <si>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</si>
  <si>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</si>
  <si>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</si>
  <si>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</si>
  <si>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</si>
  <si>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</si>
  <si>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</si>
  <si>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</si>
  <si>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</si>
  <si>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</si>
  <si>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</si>
  <si>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</si>
  <si>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</si>
  <si>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</si>
  <si>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</si>
  <si>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</si>
  <si>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</si>
  <si>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</si>
  <si>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</si>
  <si>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</si>
  <si>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</si>
  <si>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</si>
  <si>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</si>
  <si>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</si>
  <si>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</si>
  <si>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</si>
  <si>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</si>
  <si>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</si>
  <si>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</si>
  <si>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</si>
  <si>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</si>
  <si>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</si>
  <si>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</si>
  <si>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</si>
  <si>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</si>
  <si>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</si>
  <si>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</si>
  <si>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</si>
  <si>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</si>
  <si>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</si>
  <si>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</si>
  <si>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</si>
  <si>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</si>
  <si>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</si>
  <si>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</si>
  <si>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</si>
  <si>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</si>
  <si>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</si>
  <si>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</si>
  <si>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</si>
  <si>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</si>
  <si>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</si>
  <si>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</si>
  <si>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福岡県福岡市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</si>
  <si>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</si>
  <si>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</si>
  <si>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</si>
  <si>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</si>
  <si>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</si>
  <si>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</si>
  <si>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</si>
  <si>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</si>
  <si>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</si>
  <si>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</si>
  <si>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</si>
  <si>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</si>
  <si>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</si>
  <si>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</si>
  <si>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</si>
  <si>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</si>
  <si>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</si>
  <si>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</si>
  <si>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</si>
  <si>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</si>
  <si>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</si>
  <si>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伊都土地区画整理事業特別会計</t>
    <phoneticPr fontId="5"/>
  </si>
  <si>
    <t>香椎駅周辺土地区画整理事業特別会計</t>
    <phoneticPr fontId="5"/>
  </si>
  <si>
    <t>公共用地先行取得事業特別会計</t>
    <phoneticPr fontId="5"/>
  </si>
  <si>
    <t>市立病院機構病院事業債管理特別会計</t>
    <phoneticPr fontId="5"/>
  </si>
  <si>
    <t>市債管理特別会計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</si>
  <si>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</si>
  <si>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</si>
  <si>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</si>
  <si>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</si>
  <si>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</si>
  <si>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</si>
  <si>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</si>
  <si>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</si>
  <si>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</si>
  <si>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</si>
  <si>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</si>
  <si>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</si>
  <si>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</si>
  <si>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</si>
  <si>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</si>
  <si>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介護保険事業特別会計</t>
    <phoneticPr fontId="5"/>
  </si>
  <si>
    <t>駐車場特別会計</t>
    <phoneticPr fontId="5"/>
  </si>
  <si>
    <t>モーターボート競走事業会計</t>
    <phoneticPr fontId="5"/>
  </si>
  <si>
    <t>法適用企業</t>
    <phoneticPr fontId="5"/>
  </si>
  <si>
    <t>下水道事業会計</t>
    <phoneticPr fontId="5"/>
  </si>
  <si>
    <t>水道事業会計</t>
    <phoneticPr fontId="5"/>
  </si>
  <si>
    <t>工業用水道事業会計</t>
    <phoneticPr fontId="5"/>
  </si>
  <si>
    <t>法適用企業</t>
    <phoneticPr fontId="5"/>
  </si>
  <si>
    <t>高速鉄道事業会計</t>
    <phoneticPr fontId="5"/>
  </si>
  <si>
    <t>集落排水事業特別会計</t>
    <phoneticPr fontId="5"/>
  </si>
  <si>
    <t>-</t>
    <phoneticPr fontId="5"/>
  </si>
  <si>
    <t>法非適用企業</t>
    <phoneticPr fontId="5"/>
  </si>
  <si>
    <t>中央卸売市場特別会計</t>
    <phoneticPr fontId="5"/>
  </si>
  <si>
    <t>市営渡船事業特別会計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</si>
  <si>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</si>
  <si>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</si>
  <si>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</si>
  <si>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</si>
  <si>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</si>
  <si>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</si>
  <si>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</si>
  <si>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</si>
  <si>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</si>
  <si>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</si>
  <si>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</si>
  <si>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</si>
  <si>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</si>
  <si>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</si>
  <si>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</si>
  <si>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</si>
  <si>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</si>
  <si>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</si>
  <si>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</si>
  <si>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</si>
  <si>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</si>
  <si>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</si>
  <si>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</si>
  <si>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</si>
  <si>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</si>
  <si>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</si>
  <si>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</si>
  <si>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</si>
  <si>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</si>
  <si>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</si>
  <si>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</si>
  <si>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</si>
  <si>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</si>
  <si>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</si>
  <si>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</si>
  <si>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</si>
  <si>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</si>
  <si>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</si>
  <si>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</si>
  <si>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</si>
  <si>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</si>
  <si>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</si>
  <si>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</si>
  <si>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</si>
  <si>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</si>
  <si>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</si>
  <si>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</si>
  <si>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</si>
  <si>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</si>
  <si>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</si>
  <si>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</si>
  <si>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</si>
  <si>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</si>
  <si>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</si>
  <si>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</si>
  <si>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</si>
  <si>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</si>
  <si>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</si>
  <si>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</si>
  <si>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</si>
  <si>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</si>
  <si>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</si>
  <si>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</si>
  <si>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</si>
  <si>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</si>
  <si>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</si>
  <si>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</si>
  <si>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</si>
  <si>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</si>
  <si>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</si>
  <si>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</si>
  <si>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</si>
  <si>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</si>
  <si>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</si>
  <si>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</si>
  <si>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</si>
  <si>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</si>
  <si>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</si>
  <si>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</si>
  <si>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</si>
  <si>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</si>
  <si>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</si>
  <si>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</si>
  <si>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</si>
  <si>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</si>
  <si>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</si>
  <si>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</si>
  <si>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</si>
  <si>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</si>
  <si>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</si>
  <si>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</si>
  <si>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</si>
  <si>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</si>
  <si>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</si>
  <si>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</si>
  <si>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</si>
  <si>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</si>
  <si>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</si>
  <si>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</si>
  <si>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</si>
  <si>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</si>
  <si>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</si>
  <si>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</si>
  <si>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</si>
  <si>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</si>
  <si>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</si>
  <si>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</si>
  <si>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</si>
  <si>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</si>
  <si>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</si>
  <si>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</si>
  <si>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</si>
  <si>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</si>
  <si>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</si>
  <si>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</si>
  <si>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</si>
  <si>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</si>
  <si>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</si>
  <si>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</si>
  <si>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</si>
  <si>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</si>
  <si>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</si>
  <si>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</si>
  <si>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</si>
  <si>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</si>
  <si>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</si>
  <si>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</si>
  <si>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</si>
  <si>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</si>
  <si>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</si>
  <si>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</si>
  <si>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</si>
  <si>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</si>
  <si>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</si>
  <si>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</si>
  <si>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</si>
  <si>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</si>
  <si>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</si>
  <si>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</si>
  <si>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</si>
  <si>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</si>
  <si>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下水道事業会計</t>
  </si>
  <si>
    <t>モーターボート競走事業会計</t>
  </si>
  <si>
    <t>水道事業会計</t>
  </si>
  <si>
    <t>一般会計</t>
  </si>
  <si>
    <t>国民健康保険事業特別会計</t>
  </si>
  <si>
    <t>介護保険事業特別会計</t>
  </si>
  <si>
    <t>工業用水道事業会計</t>
  </si>
  <si>
    <t>後期高齢者医療特別会計</t>
  </si>
  <si>
    <t>その他会計（赤字）</t>
  </si>
  <si>
    <t>-</t>
  </si>
  <si>
    <t>その他会計（黒字）</t>
  </si>
  <si>
    <t>（百万円）</t>
    <phoneticPr fontId="5"/>
  </si>
  <si>
    <t>H27末</t>
    <phoneticPr fontId="5"/>
  </si>
  <si>
    <t>H28末</t>
    <phoneticPr fontId="5"/>
  </si>
  <si>
    <t>H29末</t>
    <phoneticPr fontId="5"/>
  </si>
  <si>
    <t>H30末</t>
    <phoneticPr fontId="5"/>
  </si>
  <si>
    <t>R01末</t>
    <phoneticPr fontId="5"/>
  </si>
  <si>
    <t>福岡都市圏広域行政事業組合（普通会計）</t>
    <rPh sb="0" eb="2">
      <t>フクオカ</t>
    </rPh>
    <rPh sb="2" eb="5">
      <t>トシケン</t>
    </rPh>
    <rPh sb="5" eb="7">
      <t>コウイキ</t>
    </rPh>
    <rPh sb="7" eb="9">
      <t>ギョウセイ</t>
    </rPh>
    <rPh sb="9" eb="11">
      <t>ジギョウ</t>
    </rPh>
    <rPh sb="11" eb="13">
      <t>クミアイ</t>
    </rPh>
    <rPh sb="14" eb="18">
      <t>フツウカイケイ</t>
    </rPh>
    <phoneticPr fontId="2"/>
  </si>
  <si>
    <t>福岡都市圏広域行政事業組合（事業会計）</t>
    <rPh sb="0" eb="2">
      <t>フクオカ</t>
    </rPh>
    <rPh sb="2" eb="5">
      <t>トシケン</t>
    </rPh>
    <rPh sb="5" eb="7">
      <t>コウイキ</t>
    </rPh>
    <rPh sb="7" eb="9">
      <t>ギョウセイ</t>
    </rPh>
    <rPh sb="9" eb="11">
      <t>ジギョウ</t>
    </rPh>
    <rPh sb="11" eb="13">
      <t>クミアイ</t>
    </rPh>
    <rPh sb="14" eb="16">
      <t>ジギョウ</t>
    </rPh>
    <rPh sb="16" eb="18">
      <t>カイケイ</t>
    </rPh>
    <phoneticPr fontId="2"/>
  </si>
  <si>
    <t>福岡県自治振興組合</t>
    <rPh sb="0" eb="3">
      <t>フクオカケン</t>
    </rPh>
    <rPh sb="3" eb="9">
      <t>ジチシンコウクミアイ</t>
    </rPh>
    <phoneticPr fontId="2"/>
  </si>
  <si>
    <t>糟屋郡篠栗町外一市五町財産組合</t>
    <rPh sb="0" eb="3">
      <t>カスヤグン</t>
    </rPh>
    <rPh sb="3" eb="15">
      <t>ササグリマチホカイッシゴチョウザイサンクミアイ</t>
    </rPh>
    <phoneticPr fontId="2"/>
  </si>
  <si>
    <t>北筑昇華苑組合</t>
    <rPh sb="0" eb="2">
      <t>ホクチク</t>
    </rPh>
    <rPh sb="2" eb="5">
      <t>ショウカエン</t>
    </rPh>
    <rPh sb="5" eb="7">
      <t>クミアイ</t>
    </rPh>
    <phoneticPr fontId="2"/>
  </si>
  <si>
    <t>福岡都市圏南部環境事業組合</t>
    <rPh sb="0" eb="13">
      <t>フク</t>
    </rPh>
    <phoneticPr fontId="2"/>
  </si>
  <si>
    <t>粕屋郡粕屋町外1市水利組合</t>
  </si>
  <si>
    <t>福岡県後期高齢者医療広域連合</t>
    <rPh sb="0" eb="3">
      <t>フクオカケン</t>
    </rPh>
    <rPh sb="3" eb="8">
      <t>コウキコウレイシャ</t>
    </rPh>
    <rPh sb="8" eb="14">
      <t>イリョウコウイキレンゴウ</t>
    </rPh>
    <phoneticPr fontId="2"/>
  </si>
  <si>
    <t>福岡地区水道企業団</t>
    <rPh sb="0" eb="2">
      <t>フクオカ</t>
    </rPh>
    <rPh sb="2" eb="4">
      <t>チク</t>
    </rPh>
    <rPh sb="4" eb="6">
      <t>スイドウ</t>
    </rPh>
    <rPh sb="6" eb="8">
      <t>キギョウ</t>
    </rPh>
    <rPh sb="8" eb="9">
      <t>ダン</t>
    </rPh>
    <phoneticPr fontId="2"/>
  </si>
  <si>
    <t>法適用企業</t>
    <rPh sb="0" eb="1">
      <t>ホウ</t>
    </rPh>
    <rPh sb="1" eb="3">
      <t>テキヨウ</t>
    </rPh>
    <rPh sb="3" eb="5">
      <t>キギョウ</t>
    </rPh>
    <phoneticPr fontId="2"/>
  </si>
  <si>
    <t>○</t>
  </si>
  <si>
    <t>福岡市緑のまちづくり協会</t>
  </si>
  <si>
    <t>福岡コンベンションセンター</t>
    <rPh sb="0" eb="2">
      <t>フクオカ</t>
    </rPh>
    <phoneticPr fontId="5"/>
  </si>
  <si>
    <t>福岡市中小企業従業員福祉協会</t>
  </si>
  <si>
    <t>福岡観光コンベンションビューロー</t>
  </si>
  <si>
    <t>福岡市水道サービス公社</t>
  </si>
  <si>
    <t>福岡市交通事業振興会</t>
  </si>
  <si>
    <t>福岡市教育振興会</t>
  </si>
  <si>
    <t>福岡市スポーツ協会</t>
  </si>
  <si>
    <t>福岡市文化芸術振興財団</t>
  </si>
  <si>
    <t>福岡市学校給食公社</t>
  </si>
  <si>
    <t>九州先端科学技術研究所</t>
  </si>
  <si>
    <t>福岡よかトピア国際交流財団</t>
    <rPh sb="0" eb="2">
      <t>フクオカ</t>
    </rPh>
    <rPh sb="7" eb="9">
      <t>コクサイ</t>
    </rPh>
    <rPh sb="9" eb="11">
      <t>コウリュウ</t>
    </rPh>
    <rPh sb="11" eb="13">
      <t>ザイダン</t>
    </rPh>
    <phoneticPr fontId="2"/>
  </si>
  <si>
    <t>福岡国際交流協会</t>
  </si>
  <si>
    <t>福岡アジア都市研究所</t>
  </si>
  <si>
    <t>博多駅地区土地区画整理記念会館</t>
  </si>
  <si>
    <t>福岡市施設整備公社</t>
    <rPh sb="0" eb="3">
      <t>フクオカシ</t>
    </rPh>
    <rPh sb="3" eb="5">
      <t>シセツ</t>
    </rPh>
    <rPh sb="5" eb="7">
      <t>セイビ</t>
    </rPh>
    <rPh sb="7" eb="9">
      <t>コウシャ</t>
    </rPh>
    <phoneticPr fontId="5"/>
  </si>
  <si>
    <t>博多港開発</t>
  </si>
  <si>
    <t>福岡タワー</t>
  </si>
  <si>
    <t>福岡ソフトリサーチパーク</t>
  </si>
  <si>
    <t>福岡クリーンエナジー</t>
  </si>
  <si>
    <t>博多港ふ頭</t>
  </si>
  <si>
    <t>博多座</t>
  </si>
  <si>
    <t>サンセルコビル管理</t>
  </si>
  <si>
    <t>福岡地下街開発</t>
  </si>
  <si>
    <t>福岡市住宅供給公社</t>
  </si>
  <si>
    <t>福岡市土地開発公社</t>
  </si>
  <si>
    <t>ふくおか環境財団</t>
  </si>
  <si>
    <t>博多海員会館</t>
  </si>
  <si>
    <t>福岡市立病院機構</t>
  </si>
  <si>
    <t>福岡北九州高速道路公社</t>
    <rPh sb="0" eb="2">
      <t>フクオカ</t>
    </rPh>
    <rPh sb="2" eb="5">
      <t>キタキュウシュウ</t>
    </rPh>
    <rPh sb="5" eb="7">
      <t>コウソク</t>
    </rPh>
    <rPh sb="7" eb="9">
      <t>ドウロ</t>
    </rPh>
    <rPh sb="9" eb="11">
      <t>コウシャ</t>
    </rPh>
    <phoneticPr fontId="2"/>
  </si>
  <si>
    <t>福岡県道路公社</t>
    <rPh sb="0" eb="3">
      <t>フクオカケン</t>
    </rPh>
    <rPh sb="3" eb="5">
      <t>ドウロ</t>
    </rPh>
    <rPh sb="5" eb="7">
      <t>コウシャ</t>
    </rPh>
    <phoneticPr fontId="2"/>
  </si>
  <si>
    <t>福岡市社会福祉事業団</t>
    <rPh sb="0" eb="3">
      <t>フクオカシ</t>
    </rPh>
    <rPh sb="3" eb="10">
      <t>シャカイフクシジギョウダン</t>
    </rPh>
    <phoneticPr fontId="2"/>
  </si>
  <si>
    <t>アクロス福岡</t>
    <rPh sb="4" eb="6">
      <t>フクオカ</t>
    </rPh>
    <phoneticPr fontId="2"/>
  </si>
  <si>
    <t>R2末解散</t>
    <rPh sb="2" eb="3">
      <t>マツ</t>
    </rPh>
    <rPh sb="3" eb="5">
      <t>カイサン</t>
    </rPh>
    <phoneticPr fontId="2"/>
  </si>
  <si>
    <t>高速鉄道建設基金</t>
    <rPh sb="0" eb="2">
      <t>コウソク</t>
    </rPh>
    <rPh sb="2" eb="4">
      <t>テツドウ</t>
    </rPh>
    <rPh sb="4" eb="6">
      <t>ケンセツ</t>
    </rPh>
    <rPh sb="6" eb="8">
      <t>キキン</t>
    </rPh>
    <phoneticPr fontId="18"/>
  </si>
  <si>
    <t>庁舎建設等資金積立金</t>
    <rPh sb="0" eb="2">
      <t>チョウシャ</t>
    </rPh>
    <rPh sb="2" eb="4">
      <t>ケンセツ</t>
    </rPh>
    <rPh sb="4" eb="5">
      <t>トウ</t>
    </rPh>
    <rPh sb="5" eb="7">
      <t>シキン</t>
    </rPh>
    <rPh sb="7" eb="9">
      <t>ツミタテ</t>
    </rPh>
    <rPh sb="9" eb="10">
      <t>キン</t>
    </rPh>
    <phoneticPr fontId="18"/>
  </si>
  <si>
    <t>ユニバーシアード福岡大会記念スポーツ振興基金</t>
    <rPh sb="8" eb="10">
      <t>フクオカ</t>
    </rPh>
    <rPh sb="10" eb="12">
      <t>タイカイ</t>
    </rPh>
    <rPh sb="12" eb="14">
      <t>キネン</t>
    </rPh>
    <rPh sb="18" eb="20">
      <t>シンコウ</t>
    </rPh>
    <rPh sb="20" eb="22">
      <t>キキン</t>
    </rPh>
    <phoneticPr fontId="2"/>
  </si>
  <si>
    <t>市営住宅敷金基金</t>
    <rPh sb="0" eb="2">
      <t>シエイ</t>
    </rPh>
    <rPh sb="2" eb="4">
      <t>ジュウタク</t>
    </rPh>
    <rPh sb="4" eb="6">
      <t>シキキン</t>
    </rPh>
    <rPh sb="6" eb="8">
      <t>キキン</t>
    </rPh>
    <phoneticPr fontId="18"/>
  </si>
  <si>
    <t>こども未来基金</t>
    <rPh sb="3" eb="5">
      <t>ミライ</t>
    </rPh>
    <rPh sb="5" eb="7">
      <t>キキン</t>
    </rPh>
    <phoneticPr fontId="18"/>
  </si>
  <si>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</si>
  <si>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</si>
  <si>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</si>
  <si>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</si>
  <si>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</si>
  <si>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減少傾向にある。これは、行財政改革プラン（H25～H28）、財政運営プラン(H29～R2）に基づき、市債発行の抑制等により、長期的な市債残高の縮減に取り組んだ結果である。
　今後も、財政運営プラン（R3～R6）に基づき、さらに市債残高の縮減を図るなど、将来にわたり持続可能な財政運営に取り組む。</t>
    <rPh sb="69" eb="73">
      <t>シサイハッコウ</t>
    </rPh>
    <rPh sb="93" eb="94">
      <t>ト</t>
    </rPh>
    <rPh sb="95" eb="96">
      <t>ク</t>
    </rPh>
    <rPh sb="125" eb="126">
      <t>モト</t>
    </rPh>
    <rPh sb="145" eb="147">
      <t>ショウライ</t>
    </rPh>
    <rPh sb="151" eb="155">
      <t>ジゾクカノウ</t>
    </rPh>
    <rPh sb="156" eb="160">
      <t>ザイセイウンエイ</t>
    </rPh>
    <rPh sb="161" eb="162">
      <t>ト</t>
    </rPh>
    <rPh sb="163" eb="164">
      <t>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</si>
  <si>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</si>
  <si>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</si>
  <si>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</si>
  <si>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の低下は、本市財政運営プラン等の推進により、市債発行額の縮減に務めたものである。一方、福岡市アセットマネジメント基本方針（公共施設等総合管理計画）に基づいて、予防的な改修による施設の長寿命化、社会情勢や需要等を踏まえた統廃合、施設運営の効率化など、全庁的にアセットマネジメントの推進を図っており、有形固定資産減価償却率は類似団体よりやや低い水準にある。
　今後も将来負担比率の低下に務めるとともに、アセットマネジメントの推進を図っていく。</t>
    <rPh sb="1" eb="7">
      <t>ショウライフタンヒリツ</t>
    </rPh>
    <rPh sb="8" eb="10">
      <t>テイカ</t>
    </rPh>
    <rPh sb="12" eb="14">
      <t>ホンシ</t>
    </rPh>
    <rPh sb="14" eb="18">
      <t>ザイセイウンエイ</t>
    </rPh>
    <rPh sb="21" eb="22">
      <t>トウ</t>
    </rPh>
    <rPh sb="23" eb="25">
      <t>スイシン</t>
    </rPh>
    <rPh sb="29" eb="33">
      <t>シサイハッコウ</t>
    </rPh>
    <rPh sb="33" eb="34">
      <t>ガク</t>
    </rPh>
    <rPh sb="35" eb="37">
      <t>シュクゲン</t>
    </rPh>
    <rPh sb="38" eb="39">
      <t>ツト</t>
    </rPh>
    <rPh sb="47" eb="49">
      <t>イッポウ</t>
    </rPh>
    <rPh sb="50" eb="53">
      <t>フクオカシ</t>
    </rPh>
    <rPh sb="63" eb="67">
      <t>キホンホウシン</t>
    </rPh>
    <rPh sb="68" eb="70">
      <t>コウキョウ</t>
    </rPh>
    <rPh sb="70" eb="73">
      <t>シセツトウ</t>
    </rPh>
    <rPh sb="73" eb="77">
      <t>ソウゴウカンリ</t>
    </rPh>
    <rPh sb="77" eb="79">
      <t>ケイカク</t>
    </rPh>
    <rPh sb="81" eb="82">
      <t>モト</t>
    </rPh>
    <rPh sb="86" eb="89">
      <t>ヨボウテキ</t>
    </rPh>
    <rPh sb="90" eb="92">
      <t>カイシュウ</t>
    </rPh>
    <rPh sb="95" eb="97">
      <t>シセツ</t>
    </rPh>
    <rPh sb="98" eb="102">
      <t>チョウジュミョウカ</t>
    </rPh>
    <rPh sb="103" eb="107">
      <t>シャカイジョウセイ</t>
    </rPh>
    <rPh sb="108" eb="111">
      <t>ジュヨウトウ</t>
    </rPh>
    <rPh sb="112" eb="113">
      <t>フ</t>
    </rPh>
    <rPh sb="116" eb="119">
      <t>トウハイゴウ</t>
    </rPh>
    <rPh sb="120" eb="124">
      <t>シセツウンエイ</t>
    </rPh>
    <rPh sb="125" eb="128">
      <t>コウリツカ</t>
    </rPh>
    <rPh sb="131" eb="134">
      <t>ゼンチョウテキ</t>
    </rPh>
    <rPh sb="146" eb="148">
      <t>スイシン</t>
    </rPh>
    <rPh sb="149" eb="150">
      <t>ハカ</t>
    </rPh>
    <rPh sb="155" eb="166">
      <t>ユウケイコテイシサンゲンカショウキャクリツ</t>
    </rPh>
    <rPh sb="167" eb="171">
      <t>ルイジダンタイ</t>
    </rPh>
    <rPh sb="175" eb="176">
      <t>ヒク</t>
    </rPh>
    <rPh sb="177" eb="179">
      <t>スイジュン</t>
    </rPh>
    <rPh sb="185" eb="187">
      <t>コンゴ</t>
    </rPh>
    <rPh sb="188" eb="194">
      <t>ショウライフタンヒリツ</t>
    </rPh>
    <rPh sb="195" eb="197">
      <t>テイカ</t>
    </rPh>
    <rPh sb="198" eb="199">
      <t>ツト</t>
    </rPh>
    <rPh sb="217" eb="219">
      <t>スイシン</t>
    </rPh>
    <rPh sb="220" eb="221">
      <t>ハカ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</si>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</sst>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1FD7120-EC38-4BBD-945B-7782D34F020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c:ext xmlns:c16="http://schemas.microsoft.com/office/drawing/2014/chart" uri="{C3380CC4-5D6E-409C-BE32-E72D297353CC}">
              <c16:uniqueId val="{00000000-7C73-409A-901F-B542108577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57934</c:v>
                </c:pt>
                <c:pt idx="1">
                  <c:v>58222</c:v>
                </c:pt>
                <c:pt idx="2">
                  <c:v>52788</c:v>
                </c:pt>
                <c:pt idx="3">
                  <c:v>55470</c:v>
                </c:pt>
                <c:pt idx="4">
                  <c:v>60226</c:v>
                </c:pt>
              </c:numCache>
            </c:numRef>
          </c:val>
          <c:smooth val="0"/>
          <c:extLst>
            <c:ext xmlns:c16="http://schemas.microsoft.com/office/drawing/2014/chart" uri="{C3380CC4-5D6E-409C-BE32-E72D297353CC}">
              <c16:uniqueId val="{00000001-7C73-409A-901F-B542108577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64000"/>
          <c:min val="46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2.62</c:v>
                </c:pt>
                <c:pt idx="1">
                  <c:v>2.19</c:v>
                </c:pt>
                <c:pt idx="2">
                  <c:v>2.38</c:v>
                </c:pt>
                <c:pt idx="3">
                  <c:v>2.2200000000000002</c:v>
                </c:pt>
                <c:pt idx="4">
                  <c:v>2.02</c:v>
                </c:pt>
              </c:numCache>
            </c:numRef>
          </c:val>
          <c:extLst>
            <c:ext xmlns:c16="http://schemas.microsoft.com/office/drawing/2014/chart" uri="{C3380CC4-5D6E-409C-BE32-E72D297353CC}">
              <c16:uniqueId val="{00000000-D145-4FD0-9928-AFD60A1CF9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6.72</c:v>
                </c:pt>
                <c:pt idx="1">
                  <c:v>6.71</c:v>
                </c:pt>
                <c:pt idx="2">
                  <c:v>7.59</c:v>
                </c:pt>
                <c:pt idx="3">
                  <c:v>8.08</c:v>
                </c:pt>
                <c:pt idx="4">
                  <c:v>8.6199999999999992</c:v>
                </c:pt>
              </c:numCache>
            </c:numRef>
          </c:val>
          <c:extLst>
            <c:ext xmlns:c16="http://schemas.microsoft.com/office/drawing/2014/chart" uri="{C3380CC4-5D6E-409C-BE32-E72D297353CC}">
              <c16:uniqueId val="{00000001-D145-4FD0-9928-AFD60A1CF9E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0.16</c:v>
                </c:pt>
                <c:pt idx="1">
                  <c:v>0.77</c:v>
                </c:pt>
                <c:pt idx="2">
                  <c:v>1.17</c:v>
                </c:pt>
                <c:pt idx="3">
                  <c:v>0.39</c:v>
                </c:pt>
                <c:pt idx="4">
                  <c:v>0.49</c:v>
                </c:pt>
              </c:numCache>
            </c:numRef>
          </c:val>
          <c:smooth val="0"/>
          <c:extLst>
            <c:ext xmlns:c16="http://schemas.microsoft.com/office/drawing/2014/chart" uri="{C3380CC4-5D6E-409C-BE32-E72D297353CC}">
              <c16:uniqueId val="{00000002-D145-4FD0-9928-AFD60A1CF9E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BCB-4AB0-81B4-5943E1744A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CB-4AB0-81B4-5943E1744A2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2-1BCB-4AB0-81B4-5943E1744A27}"/>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0.06</c:v>
                </c:pt>
                <c:pt idx="4">
                  <c:v>#N/A</c:v>
                </c:pt>
                <c:pt idx="5">
                  <c:v>7.0000000000000007E-2</c:v>
                </c:pt>
                <c:pt idx="6">
                  <c:v>#N/A</c:v>
                </c:pt>
                <c:pt idx="7">
                  <c:v>0.08</c:v>
                </c:pt>
                <c:pt idx="8">
                  <c:v>#N/A</c:v>
                </c:pt>
                <c:pt idx="9">
                  <c:v>0.1</c:v>
                </c:pt>
              </c:numCache>
            </c:numRef>
          </c:val>
          <c:extLst>
            <c:ext xmlns:c16="http://schemas.microsoft.com/office/drawing/2014/chart" uri="{C3380CC4-5D6E-409C-BE32-E72D297353CC}">
              <c16:uniqueId val="{00000003-1BCB-4AB0-81B4-5943E1744A27}"/>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0.21</c:v>
                </c:pt>
                <c:pt idx="2">
                  <c:v>#N/A</c:v>
                </c:pt>
                <c:pt idx="3">
                  <c:v>0.16</c:v>
                </c:pt>
                <c:pt idx="4">
                  <c:v>#N/A</c:v>
                </c:pt>
                <c:pt idx="5">
                  <c:v>0.16</c:v>
                </c:pt>
                <c:pt idx="6">
                  <c:v>#N/A</c:v>
                </c:pt>
                <c:pt idx="7">
                  <c:v>0.11</c:v>
                </c:pt>
                <c:pt idx="8">
                  <c:v>#N/A</c:v>
                </c:pt>
                <c:pt idx="9">
                  <c:v>0.35</c:v>
                </c:pt>
              </c:numCache>
            </c:numRef>
          </c:val>
          <c:extLst>
            <c:ext xmlns:c16="http://schemas.microsoft.com/office/drawing/2014/chart" uri="{C3380CC4-5D6E-409C-BE32-E72D297353CC}">
              <c16:uniqueId val="{00000004-1BCB-4AB0-81B4-5943E1744A2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0.48</c:v>
                </c:pt>
                <c:pt idx="2">
                  <c:v>#N/A</c:v>
                </c:pt>
                <c:pt idx="3">
                  <c:v>1.17</c:v>
                </c:pt>
                <c:pt idx="4">
                  <c:v>#N/A</c:v>
                </c:pt>
                <c:pt idx="5">
                  <c:v>0.89</c:v>
                </c:pt>
                <c:pt idx="6">
                  <c:v>#N/A</c:v>
                </c:pt>
                <c:pt idx="7">
                  <c:v>0.55000000000000004</c:v>
                </c:pt>
                <c:pt idx="8">
                  <c:v>#N/A</c:v>
                </c:pt>
                <c:pt idx="9">
                  <c:v>0.85</c:v>
                </c:pt>
              </c:numCache>
            </c:numRef>
          </c:val>
          <c:extLst>
            <c:ext xmlns:c16="http://schemas.microsoft.com/office/drawing/2014/chart" uri="{C3380CC4-5D6E-409C-BE32-E72D297353CC}">
              <c16:uniqueId val="{00000005-1BCB-4AB0-81B4-5943E1744A2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2.62</c:v>
                </c:pt>
                <c:pt idx="2">
                  <c:v>#N/A</c:v>
                </c:pt>
                <c:pt idx="3">
                  <c:v>2.1800000000000002</c:v>
                </c:pt>
                <c:pt idx="4">
                  <c:v>#N/A</c:v>
                </c:pt>
                <c:pt idx="5">
                  <c:v>2.37</c:v>
                </c:pt>
                <c:pt idx="6">
                  <c:v>#N/A</c:v>
                </c:pt>
                <c:pt idx="7">
                  <c:v>2.21</c:v>
                </c:pt>
                <c:pt idx="8">
                  <c:v>#N/A</c:v>
                </c:pt>
                <c:pt idx="9">
                  <c:v>2.0099999999999998</c:v>
                </c:pt>
              </c:numCache>
            </c:numRef>
          </c:val>
          <c:extLst>
            <c:ext xmlns:c16="http://schemas.microsoft.com/office/drawing/2014/chart" uri="{C3380CC4-5D6E-409C-BE32-E72D297353CC}">
              <c16:uniqueId val="{00000006-1BCB-4AB0-81B4-5943E1744A2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2.35</c:v>
                </c:pt>
                <c:pt idx="2">
                  <c:v>#N/A</c:v>
                </c:pt>
                <c:pt idx="3">
                  <c:v>1.69</c:v>
                </c:pt>
                <c:pt idx="4">
                  <c:v>#N/A</c:v>
                </c:pt>
                <c:pt idx="5">
                  <c:v>1.95</c:v>
                </c:pt>
                <c:pt idx="6">
                  <c:v>#N/A</c:v>
                </c:pt>
                <c:pt idx="7">
                  <c:v>2.1800000000000002</c:v>
                </c:pt>
                <c:pt idx="8">
                  <c:v>#N/A</c:v>
                </c:pt>
                <c:pt idx="9">
                  <c:v>2.71</c:v>
                </c:pt>
              </c:numCache>
            </c:numRef>
          </c:val>
          <c:extLst>
            <c:ext xmlns:c16="http://schemas.microsoft.com/office/drawing/2014/chart" uri="{C3380CC4-5D6E-409C-BE32-E72D297353CC}">
              <c16:uniqueId val="{00000007-1BCB-4AB0-81B4-5943E1744A27}"/>
            </c:ext>
          </c:extLst>
        </c:ser>
        <c:ser>
          <c:idx val="8"/>
          <c:order val="8"/>
          <c:tx>
            <c:strRef>
              <c:f>データシート!$A$35</c:f>
              <c:strCache>
                <c:ptCount val="1"/>
                <c:pt idx="0">
                  <c:v>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c:v>
                </c:pt>
                <c:pt idx="2">
                  <c:v>#N/A</c:v>
                </c:pt>
                <c:pt idx="3">
                  <c:v>2.3199999999999998</c:v>
                </c:pt>
                <c:pt idx="4">
                  <c:v>#N/A</c:v>
                </c:pt>
                <c:pt idx="5">
                  <c:v>2.52</c:v>
                </c:pt>
                <c:pt idx="6">
                  <c:v>#N/A</c:v>
                </c:pt>
                <c:pt idx="7">
                  <c:v>2.58</c:v>
                </c:pt>
                <c:pt idx="8">
                  <c:v>#N/A</c:v>
                </c:pt>
                <c:pt idx="9">
                  <c:v>2.88</c:v>
                </c:pt>
              </c:numCache>
            </c:numRef>
          </c:val>
          <c:extLst>
            <c:ext xmlns:c16="http://schemas.microsoft.com/office/drawing/2014/chart" uri="{C3380CC4-5D6E-409C-BE32-E72D297353CC}">
              <c16:uniqueId val="{00000008-1BCB-4AB0-81B4-5943E1744A27}"/>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4.0199999999999996</c:v>
                </c:pt>
                <c:pt idx="2">
                  <c:v>#N/A</c:v>
                </c:pt>
                <c:pt idx="3">
                  <c:v>3.41</c:v>
                </c:pt>
                <c:pt idx="4">
                  <c:v>#N/A</c:v>
                </c:pt>
                <c:pt idx="5">
                  <c:v>3.51</c:v>
                </c:pt>
                <c:pt idx="6">
                  <c:v>#N/A</c:v>
                </c:pt>
                <c:pt idx="7">
                  <c:v>3.76</c:v>
                </c:pt>
                <c:pt idx="8">
                  <c:v>#N/A</c:v>
                </c:pt>
                <c:pt idx="9">
                  <c:v>3.72</c:v>
                </c:pt>
              </c:numCache>
            </c:numRef>
          </c:val>
          <c:extLst>
            <c:ext xmlns:c16="http://schemas.microsoft.com/office/drawing/2014/chart" uri="{C3380CC4-5D6E-409C-BE32-E72D297353CC}">
              <c16:uniqueId val="{00000009-1BCB-4AB0-81B4-5943E1744A2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92931</c:v>
                </c:pt>
                <c:pt idx="5">
                  <c:v>91577</c:v>
                </c:pt>
                <c:pt idx="8">
                  <c:v>90643</c:v>
                </c:pt>
                <c:pt idx="11">
                  <c:v>96042</c:v>
                </c:pt>
                <c:pt idx="14">
                  <c:v>93445</c:v>
                </c:pt>
              </c:numCache>
            </c:numRef>
          </c:val>
          <c:extLst>
            <c:ext xmlns:c16="http://schemas.microsoft.com/office/drawing/2014/chart" uri="{C3380CC4-5D6E-409C-BE32-E72D297353CC}">
              <c16:uniqueId val="{00000000-84CF-484A-9C07-430E964D77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29</c:v>
                </c:pt>
                <c:pt idx="3">
                  <c:v>11</c:v>
                </c:pt>
                <c:pt idx="6">
                  <c:v>8</c:v>
                </c:pt>
                <c:pt idx="9">
                  <c:v>3</c:v>
                </c:pt>
                <c:pt idx="12">
                  <c:v>9</c:v>
                </c:pt>
              </c:numCache>
            </c:numRef>
          </c:val>
          <c:extLst>
            <c:ext xmlns:c16="http://schemas.microsoft.com/office/drawing/2014/chart" uri="{C3380CC4-5D6E-409C-BE32-E72D297353CC}">
              <c16:uniqueId val="{00000001-84CF-484A-9C07-430E964D77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2773</c:v>
                </c:pt>
                <c:pt idx="3">
                  <c:v>2897</c:v>
                </c:pt>
                <c:pt idx="6">
                  <c:v>4050</c:v>
                </c:pt>
                <c:pt idx="9">
                  <c:v>4202</c:v>
                </c:pt>
                <c:pt idx="12">
                  <c:v>4172</c:v>
                </c:pt>
              </c:numCache>
            </c:numRef>
          </c:val>
          <c:extLst>
            <c:ext xmlns:c16="http://schemas.microsoft.com/office/drawing/2014/chart" uri="{C3380CC4-5D6E-409C-BE32-E72D297353CC}">
              <c16:uniqueId val="{00000002-84CF-484A-9C07-430E964D77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169</c:v>
                </c:pt>
                <c:pt idx="3">
                  <c:v>70</c:v>
                </c:pt>
                <c:pt idx="6">
                  <c:v>203</c:v>
                </c:pt>
                <c:pt idx="9">
                  <c:v>348</c:v>
                </c:pt>
                <c:pt idx="12">
                  <c:v>362</c:v>
                </c:pt>
              </c:numCache>
            </c:numRef>
          </c:val>
          <c:extLst>
            <c:ext xmlns:c16="http://schemas.microsoft.com/office/drawing/2014/chart" uri="{C3380CC4-5D6E-409C-BE32-E72D297353CC}">
              <c16:uniqueId val="{00000003-84CF-484A-9C07-430E964D77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24939</c:v>
                </c:pt>
                <c:pt idx="3">
                  <c:v>26073</c:v>
                </c:pt>
                <c:pt idx="6">
                  <c:v>25284</c:v>
                </c:pt>
                <c:pt idx="9">
                  <c:v>23629</c:v>
                </c:pt>
                <c:pt idx="12">
                  <c:v>22987</c:v>
                </c:pt>
              </c:numCache>
            </c:numRef>
          </c:val>
          <c:extLst>
            <c:ext xmlns:c16="http://schemas.microsoft.com/office/drawing/2014/chart" uri="{C3380CC4-5D6E-409C-BE32-E72D297353CC}">
              <c16:uniqueId val="{00000004-84CF-484A-9C07-430E964D77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43495</c:v>
                </c:pt>
                <c:pt idx="3">
                  <c:v>43099</c:v>
                </c:pt>
                <c:pt idx="6">
                  <c:v>41622</c:v>
                </c:pt>
                <c:pt idx="9">
                  <c:v>41165</c:v>
                </c:pt>
                <c:pt idx="12">
                  <c:v>41895</c:v>
                </c:pt>
              </c:numCache>
            </c:numRef>
          </c:val>
          <c:extLst>
            <c:ext xmlns:c16="http://schemas.microsoft.com/office/drawing/2014/chart" uri="{C3380CC4-5D6E-409C-BE32-E72D297353CC}">
              <c16:uniqueId val="{00000005-84CF-484A-9C07-430E964D77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4500</c:v>
                </c:pt>
                <c:pt idx="3">
                  <c:v>2773</c:v>
                </c:pt>
                <c:pt idx="6">
                  <c:v>2261</c:v>
                </c:pt>
                <c:pt idx="9">
                  <c:v>606</c:v>
                </c:pt>
                <c:pt idx="12">
                  <c:v>299</c:v>
                </c:pt>
              </c:numCache>
            </c:numRef>
          </c:val>
          <c:extLst>
            <c:ext xmlns:c16="http://schemas.microsoft.com/office/drawing/2014/chart" uri="{C3380CC4-5D6E-409C-BE32-E72D297353CC}">
              <c16:uniqueId val="{00000006-84CF-484A-9C07-430E964D77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53036</c:v>
                </c:pt>
                <c:pt idx="3">
                  <c:v>53912</c:v>
                </c:pt>
                <c:pt idx="6">
                  <c:v>54737</c:v>
                </c:pt>
                <c:pt idx="9">
                  <c:v>60635</c:v>
                </c:pt>
                <c:pt idx="12">
                  <c:v>57519</c:v>
                </c:pt>
              </c:numCache>
            </c:numRef>
          </c:val>
          <c:extLst>
            <c:ext xmlns:c16="http://schemas.microsoft.com/office/drawing/2014/chart" uri="{C3380CC4-5D6E-409C-BE32-E72D297353CC}">
              <c16:uniqueId val="{00000007-84CF-484A-9C07-430E964D77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36010</c:v>
                </c:pt>
                <c:pt idx="2">
                  <c:v>#N/A</c:v>
                </c:pt>
                <c:pt idx="3">
                  <c:v>#N/A</c:v>
                </c:pt>
                <c:pt idx="4">
                  <c:v>37258</c:v>
                </c:pt>
                <c:pt idx="5">
                  <c:v>#N/A</c:v>
                </c:pt>
                <c:pt idx="6">
                  <c:v>#N/A</c:v>
                </c:pt>
                <c:pt idx="7">
                  <c:v>37522</c:v>
                </c:pt>
                <c:pt idx="8">
                  <c:v>#N/A</c:v>
                </c:pt>
                <c:pt idx="9">
                  <c:v>#N/A</c:v>
                </c:pt>
                <c:pt idx="10">
                  <c:v>34546</c:v>
                </c:pt>
                <c:pt idx="11">
                  <c:v>#N/A</c:v>
                </c:pt>
                <c:pt idx="12">
                  <c:v>#N/A</c:v>
                </c:pt>
                <c:pt idx="13">
                  <c:v>33798</c:v>
                </c:pt>
                <c:pt idx="14">
                  <c:v>#N/A</c:v>
                </c:pt>
              </c:numCache>
            </c:numRef>
          </c:val>
          <c:smooth val="0"/>
          <c:extLst>
            <c:ext xmlns:c16="http://schemas.microsoft.com/office/drawing/2014/chart" uri="{C3380CC4-5D6E-409C-BE32-E72D297353CC}">
              <c16:uniqueId val="{00000008-84CF-484A-9C07-430E964D77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843486</c:v>
                </c:pt>
                <c:pt idx="5">
                  <c:v>848787</c:v>
                </c:pt>
                <c:pt idx="8">
                  <c:v>851506</c:v>
                </c:pt>
                <c:pt idx="11">
                  <c:v>845402</c:v>
                </c:pt>
                <c:pt idx="14">
                  <c:v>843488</c:v>
                </c:pt>
              </c:numCache>
            </c:numRef>
          </c:val>
          <c:extLst>
            <c:ext xmlns:c16="http://schemas.microsoft.com/office/drawing/2014/chart" uri="{C3380CC4-5D6E-409C-BE32-E72D297353CC}">
              <c16:uniqueId val="{00000000-7ADF-422A-9B22-5705D9FB0C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299834</c:v>
                </c:pt>
                <c:pt idx="5">
                  <c:v>295295</c:v>
                </c:pt>
                <c:pt idx="8">
                  <c:v>293342</c:v>
                </c:pt>
                <c:pt idx="11">
                  <c:v>283458</c:v>
                </c:pt>
                <c:pt idx="14">
                  <c:v>266110</c:v>
                </c:pt>
              </c:numCache>
            </c:numRef>
          </c:val>
          <c:extLst>
            <c:ext xmlns:c16="http://schemas.microsoft.com/office/drawing/2014/chart" uri="{C3380CC4-5D6E-409C-BE32-E72D297353CC}">
              <c16:uniqueId val="{00000001-7ADF-422A-9B22-5705D9FB0C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220728</c:v>
                </c:pt>
                <c:pt idx="5">
                  <c:v>239456</c:v>
                </c:pt>
                <c:pt idx="8">
                  <c:v>256370</c:v>
                </c:pt>
                <c:pt idx="11">
                  <c:v>282212</c:v>
                </c:pt>
                <c:pt idx="14">
                  <c:v>295511</c:v>
                </c:pt>
              </c:numCache>
            </c:numRef>
          </c:val>
          <c:extLst>
            <c:ext xmlns:c16="http://schemas.microsoft.com/office/drawing/2014/chart" uri="{C3380CC4-5D6E-409C-BE32-E72D297353CC}">
              <c16:uniqueId val="{00000002-7ADF-422A-9B22-5705D9FB0C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DF-422A-9B22-5705D9FB0C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DF-422A-9B22-5705D9FB0C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18858</c:v>
                </c:pt>
                <c:pt idx="3">
                  <c:v>17356</c:v>
                </c:pt>
                <c:pt idx="6">
                  <c:v>18602</c:v>
                </c:pt>
                <c:pt idx="9">
                  <c:v>15476</c:v>
                </c:pt>
                <c:pt idx="12">
                  <c:v>19326</c:v>
                </c:pt>
              </c:numCache>
            </c:numRef>
          </c:val>
          <c:extLst>
            <c:ext xmlns:c16="http://schemas.microsoft.com/office/drawing/2014/chart" uri="{C3380CC4-5D6E-409C-BE32-E72D297353CC}">
              <c16:uniqueId val="{00000005-7ADF-422A-9B22-5705D9FB0C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60683</c:v>
                </c:pt>
                <c:pt idx="3">
                  <c:v>103136</c:v>
                </c:pt>
                <c:pt idx="6">
                  <c:v>92791</c:v>
                </c:pt>
                <c:pt idx="9">
                  <c:v>91931</c:v>
                </c:pt>
                <c:pt idx="12">
                  <c:v>90696</c:v>
                </c:pt>
              </c:numCache>
            </c:numRef>
          </c:val>
          <c:extLst>
            <c:ext xmlns:c16="http://schemas.microsoft.com/office/drawing/2014/chart" uri="{C3380CC4-5D6E-409C-BE32-E72D297353CC}">
              <c16:uniqueId val="{00000006-7ADF-422A-9B22-5705D9FB0C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3971</c:v>
                </c:pt>
                <c:pt idx="3">
                  <c:v>3919</c:v>
                </c:pt>
                <c:pt idx="6">
                  <c:v>3747</c:v>
                </c:pt>
                <c:pt idx="9">
                  <c:v>3458</c:v>
                </c:pt>
                <c:pt idx="12">
                  <c:v>3162</c:v>
                </c:pt>
              </c:numCache>
            </c:numRef>
          </c:val>
          <c:extLst>
            <c:ext xmlns:c16="http://schemas.microsoft.com/office/drawing/2014/chart" uri="{C3380CC4-5D6E-409C-BE32-E72D297353CC}">
              <c16:uniqueId val="{00000007-7ADF-422A-9B22-5705D9FB0C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307050</c:v>
                </c:pt>
                <c:pt idx="3">
                  <c:v>300919</c:v>
                </c:pt>
                <c:pt idx="6">
                  <c:v>285198</c:v>
                </c:pt>
                <c:pt idx="9">
                  <c:v>269493</c:v>
                </c:pt>
                <c:pt idx="12">
                  <c:v>256858</c:v>
                </c:pt>
              </c:numCache>
            </c:numRef>
          </c:val>
          <c:extLst>
            <c:ext xmlns:c16="http://schemas.microsoft.com/office/drawing/2014/chart" uri="{C3380CC4-5D6E-409C-BE32-E72D297353CC}">
              <c16:uniqueId val="{00000008-7ADF-422A-9B22-5705D9FB0C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19336</c:v>
                </c:pt>
                <c:pt idx="3">
                  <c:v>22028</c:v>
                </c:pt>
                <c:pt idx="6">
                  <c:v>32524</c:v>
                </c:pt>
                <c:pt idx="9">
                  <c:v>26964</c:v>
                </c:pt>
                <c:pt idx="12">
                  <c:v>29129</c:v>
                </c:pt>
              </c:numCache>
            </c:numRef>
          </c:val>
          <c:extLst>
            <c:ext xmlns:c16="http://schemas.microsoft.com/office/drawing/2014/chart" uri="{C3380CC4-5D6E-409C-BE32-E72D297353CC}">
              <c16:uniqueId val="{00000009-7ADF-422A-9B22-5705D9FB0C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1407427</c:v>
                </c:pt>
                <c:pt idx="3">
                  <c:v>1413133</c:v>
                </c:pt>
                <c:pt idx="6">
                  <c:v>1409307</c:v>
                </c:pt>
                <c:pt idx="9">
                  <c:v>1408879</c:v>
                </c:pt>
                <c:pt idx="12">
                  <c:v>1400373</c:v>
                </c:pt>
              </c:numCache>
            </c:numRef>
          </c:val>
          <c:extLst>
            <c:ext xmlns:c16="http://schemas.microsoft.com/office/drawing/2014/chart" uri="{C3380CC4-5D6E-409C-BE32-E72D297353CC}">
              <c16:uniqueId val="{0000000A-7ADF-422A-9B22-5705D9FB0C9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453279</c:v>
                </c:pt>
                <c:pt idx="2">
                  <c:v>#N/A</c:v>
                </c:pt>
                <c:pt idx="3">
                  <c:v>#N/A</c:v>
                </c:pt>
                <c:pt idx="4">
                  <c:v>476954</c:v>
                </c:pt>
                <c:pt idx="5">
                  <c:v>#N/A</c:v>
                </c:pt>
                <c:pt idx="6">
                  <c:v>#N/A</c:v>
                </c:pt>
                <c:pt idx="7">
                  <c:v>440952</c:v>
                </c:pt>
                <c:pt idx="8">
                  <c:v>#N/A</c:v>
                </c:pt>
                <c:pt idx="9">
                  <c:v>#N/A</c:v>
                </c:pt>
                <c:pt idx="10">
                  <c:v>405131</c:v>
                </c:pt>
                <c:pt idx="11">
                  <c:v>#N/A</c:v>
                </c:pt>
                <c:pt idx="12">
                  <c:v>#N/A</c:v>
                </c:pt>
                <c:pt idx="13">
                  <c:v>394436</c:v>
                </c:pt>
                <c:pt idx="14">
                  <c:v>#N/A</c:v>
                </c:pt>
              </c:numCache>
            </c:numRef>
          </c:val>
          <c:smooth val="0"/>
          <c:extLst>
            <c:ext xmlns:c16="http://schemas.microsoft.com/office/drawing/2014/chart" uri="{C3380CC4-5D6E-409C-BE32-E72D297353CC}">
              <c16:uniqueId val="{0000000B-7ADF-422A-9B22-5705D9FB0C9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31788</c:v>
                </c:pt>
                <c:pt idx="1">
                  <c:v>34066</c:v>
                </c:pt>
                <c:pt idx="2">
                  <c:v>36870</c:v>
                </c:pt>
              </c:numCache>
            </c:numRef>
          </c:val>
          <c:extLst>
            <c:ext xmlns:c16="http://schemas.microsoft.com/office/drawing/2014/chart" uri="{C3380CC4-5D6E-409C-BE32-E72D297353CC}">
              <c16:uniqueId val="{00000000-26D7-4B12-9792-166374DC2B0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5408</c:v>
                </c:pt>
                <c:pt idx="1">
                  <c:v>5455</c:v>
                </c:pt>
                <c:pt idx="2">
                  <c:v>5471</c:v>
                </c:pt>
              </c:numCache>
            </c:numRef>
          </c:val>
          <c:extLst>
            <c:ext xmlns:c16="http://schemas.microsoft.com/office/drawing/2014/chart" uri="{C3380CC4-5D6E-409C-BE32-E72D297353CC}">
              <c16:uniqueId val="{00000001-26D7-4B12-9792-166374DC2B0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31332</c:v>
                </c:pt>
                <c:pt idx="1">
                  <c:v>30708</c:v>
                </c:pt>
                <c:pt idx="2">
                  <c:v>31964</c:v>
                </c:pt>
              </c:numCache>
            </c:numRef>
          </c:val>
          <c:extLst>
            <c:ext xmlns:c16="http://schemas.microsoft.com/office/drawing/2014/chart" uri="{C3380CC4-5D6E-409C-BE32-E72D297353CC}">
              <c16:uniqueId val="{00000002-26D7-4B12-9792-166374DC2B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{6AA774C5-7DD3-47C9-93DB-A3A1801DBF9B}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98E-4DC0-8C7E-157CAAEF91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{4F0777B2-3293-4F99-8CDD-4202BC039819}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8E-4DC0-8C7E-157CAAEF91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{53D14220-BE29-4471-9ED3-49B8AD239A5C}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8E-4DC0-8C7E-157CAAEF91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{75AA6CD0-D5EE-4360-BE89-1C596C8FC726}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8E-4DC0-8C7E-157CAAEF91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{057629EB-9B67-4F47-9FBD-739F8A2568C0}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8E-4DC0-8C7E-157CAAEF917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{7FF5B1E8-876B-49DB-B18E-BB14589A4184}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98E-4DC0-8C7E-157CAAEF917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{8D0C03C9-F47A-4841-83DE-CEEE3709475D}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98E-4DC0-8C7E-157CAAEF917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{6A19FA07-A470-4FF4-AA3E-850A6ADFEDF3}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98E-4DC0-8C7E-157CAAEF917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{A7501D73-BF49-4916-847B-725A4F406AC2}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98E-4DC0-8C7E-157CAAEF91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58.5</c:v>
                </c:pt>
                <c:pt idx="8">
                  <c:v>58.9</c:v>
                </c:pt>
                <c:pt idx="16">
                  <c:v>59.2</c:v>
                </c:pt>
                <c:pt idx="24">
                  <c:v>59.6</c:v>
                </c:pt>
                <c:pt idx="32">
                  <c:v>61</c:v>
                </c:pt>
              </c:numCache>
            </c:numRef>
          </c:xVal>
          <c:yVal>
            <c:numRef>
              <c:f>公会計指標分析・財政指標組合せ分析表!$BP$51:$DC$51</c:f>
              <c:numCache>
                <c:formatCode>#,##0.0;"▲ "#,##0.0</c:formatCode>
                <c:ptCount val="40"/>
                <c:pt idx="0">
                  <c:v>152.69999999999999</c:v>
                </c:pt>
                <c:pt idx="8">
                  <c:v>135.5</c:v>
                </c:pt>
                <c:pt idx="16">
                  <c:v>123.2</c:v>
                </c:pt>
                <c:pt idx="24">
                  <c:v>112.3</c:v>
                </c:pt>
                <c:pt idx="32">
                  <c:v>107.1</c:v>
                </c:pt>
              </c:numCache>
            </c:numRef>
          </c:yVal>
          <c:smooth val="0"/>
          <c:extLst>
            <c:ext xmlns:c16="http://schemas.microsoft.com/office/drawing/2014/chart" uri="{C3380CC4-5D6E-409C-BE32-E72D297353CC}">
              <c16:uniqueId val="{00000009-898E-4DC0-8C7E-157CAAEF917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{311C89EE-8E8C-40E1-8DF3-FAB9B6A76BAA}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98E-4DC0-8C7E-157CAAEF917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{C580EA36-A716-4363-96E0-24B03F7713C4}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8E-4DC0-8C7E-157CAAEF91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{853932D5-5CBF-4164-B54F-DD6010060C8F}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8E-4DC0-8C7E-157CAAEF91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{75DA1591-7902-44DA-9E81-D2C38EC81DF9}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8E-4DC0-8C7E-157CAAEF91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{79E813BE-2641-410D-A971-165EFE5E27E7}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8E-4DC0-8C7E-157CAAEF917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{88D7FB12-AB99-43EA-9DE9-53EEF8CCB3D9}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98E-4DC0-8C7E-157CAAEF917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{6E269EC6-43C6-4673-AFF4-AFACA397A931}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98E-4DC0-8C7E-157CAAEF917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{7D627AD0-7896-48DA-9F62-21C8484F5A73}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98E-4DC0-8C7E-157CAAEF917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{1B3C1E52-F69E-4541-B72C-21979C6EEDB1}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98E-4DC0-8C7E-157CAAEF91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c:v>
                </c:pt>
                <c:pt idx="8">
                  <c:v>62</c:v>
                </c:pt>
                <c:pt idx="16">
                  <c:v>62.9</c:v>
                </c:pt>
                <c:pt idx="24">
                  <c:v>63.4</c:v>
                </c:pt>
                <c:pt idx="32">
                  <c:v>64.2</c:v>
                </c:pt>
              </c:numCache>
            </c:numRef>
          </c:xVal>
          <c:yVal>
            <c:numRef>
              <c:f>公会計指標分析・財政指標組合せ分析表!$BP$55:$DC$55</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898E-4DC0-8C7E-157CAAEF917F}"/>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0"/>
          <c:min val="7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{D9E95264-4738-410E-8788-0D9219316B9D}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B0B-48C9-9AFC-E0E9BB352E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{8CEDA177-DB01-443D-964C-B3341710E70A}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0B-48C9-9AFC-E0E9BB352E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{CF668958-01BF-4B0A-BEEC-E714C498A9D4}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0B-48C9-9AFC-E0E9BB352E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{D5B49B13-9DFD-4AE3-A78E-4BE9846F8305}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0B-48C9-9AFC-E0E9BB352E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{BBCBD0A1-356A-4FC8-B901-3BDD53AAAAB6}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0B-48C9-9AFC-E0E9BB352EB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{DF32FAC4-0245-4D10-BF81-1A6D98C9B956}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B0B-48C9-9AFC-E0E9BB352EB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{48A4EA30-4278-4A10-A56F-2E907A0D5BEB}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B0B-48C9-9AFC-E0E9BB352EBE}"/>
                </c:ext>
              </c:extLst>
            </c:dLbl>
            <c:dLbl>
              <c:idx val="24"/>
              <c:layout>
                <c:manualLayout>
                  <c:x val="-2.4353298252143468E-2"/>
                  <c:y val="-6.809200860054788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{09B76AB0-5EF7-422F-B57F-5F5A145A3C59}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B0B-48C9-9AFC-E0E9BB352EB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{1E6B2485-52F6-47C8-804F-319E19A665B3}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B0B-48C9-9AFC-E0E9BB352E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11.7</c:v>
                </c:pt>
                <c:pt idx="16">
                  <c:v>11</c:v>
                </c:pt>
                <c:pt idx="24">
                  <c:v>10.199999999999999</c:v>
                </c:pt>
                <c:pt idx="32">
                  <c:v>9.6999999999999993</c:v>
                </c:pt>
              </c:numCache>
            </c:numRef>
          </c:xVal>
          <c:yVal>
            <c:numRef>
              <c:f>公会計指標分析・財政指標組合せ分析表!$BP$73:$DC$73</c:f>
              <c:numCache>
                <c:formatCode>#,##0.0;"▲ "#,##0.0</c:formatCode>
                <c:ptCount val="40"/>
                <c:pt idx="0">
                  <c:v>152.69999999999999</c:v>
                </c:pt>
                <c:pt idx="8">
                  <c:v>135.5</c:v>
                </c:pt>
                <c:pt idx="16">
                  <c:v>123.2</c:v>
                </c:pt>
                <c:pt idx="24">
                  <c:v>112.3</c:v>
                </c:pt>
                <c:pt idx="32">
                  <c:v>107.1</c:v>
                </c:pt>
              </c:numCache>
            </c:numRef>
          </c:yVal>
          <c:smooth val="0"/>
          <c:extLst>
            <c:ext xmlns:c16="http://schemas.microsoft.com/office/drawing/2014/chart" uri="{C3380CC4-5D6E-409C-BE32-E72D297353CC}">
              <c16:uniqueId val="{00000009-9B0B-48C9-9AFC-E0E9BB352E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915036092042818E-2"/>
                  <c:y val="-5.674128557504005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{D3D4A44F-35CC-453D-BFBE-3F8D36F4B359}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B0B-48C9-9AFC-E0E9BB352E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{FBF6E384-EBA6-4F09-8A9F-8953F540056E}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0B-48C9-9AFC-E0E9BB352E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{1D8D0779-FE4E-457E-9F33-AF45DD561475}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0B-48C9-9AFC-E0E9BB352E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{5DEE13AC-08EF-4128-B6CE-CE189361935F}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0B-48C9-9AFC-E0E9BB352E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{8CC03081-5EBF-4D70-92D1-4F2374FF3244}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0B-48C9-9AFC-E0E9BB352EB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{E2BA192D-15E3-42D4-A06C-8F6A892557FD}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B0B-48C9-9AFC-E0E9BB352EB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{2FA7317F-F44A-4F6A-AD83-BFF4A9C8AE41}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B0B-48C9-9AFC-E0E9BB352EB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{379B0650-20B2-4FD7-953E-8858910A0776}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B0B-48C9-9AFC-E0E9BB352EB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{9140460A-F8DB-4EF9-AC6E-24E1BC0A68A7}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B0B-48C9-9AFC-E0E9BB352E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10.3</c:v>
                </c:pt>
                <c:pt idx="8">
                  <c:v>9</c:v>
                </c:pt>
                <c:pt idx="16">
                  <c:v>8</c:v>
                </c:pt>
                <c:pt idx="24">
                  <c:v>7.3</c:v>
                </c:pt>
                <c:pt idx="32">
                  <c:v>7.3</c:v>
                </c:pt>
              </c:numCache>
            </c:numRef>
          </c:xVal>
          <c:yVal>
            <c:numRef>
              <c:f>公会計指標分析・財政指標組合せ分析表!$BP$77:$DC$77</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9B0B-48C9-9AFC-E0E9BB352EBE}"/>
            </c:ext>
          </c:extLst>
        </c:ser>
        <c:dLbls>
          <c:showLegendKey val="0"/>
          <c:showVal val="1"/>
          <c:showCatName val="0"/>
          <c:showSerName val="0"/>
          <c:showPercent val="0"/>
          <c:showBubbleSize val="0"/>
        </c:dLbls>
        <c:axId val="84219776"/>
        <c:axId val="84234240"/>
      </c:scatterChart>
      <c:valAx>
        <c:axId val="84219776"/>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0"/>
          <c:min val="7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前年度との比較において、</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が約</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億円の減となっている主な要因としては、「算入公債費等」が約</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億円の減（増要因）となった一方、「元利償還金」が約</a:t>
          </a:r>
          <a:r>
            <a:rPr kumimoji="1" lang="en-US" altLang="ja-JP" sz="1100">
              <a:latin typeface="ＭＳ ゴシック" pitchFamily="49" charset="-128"/>
              <a:ea typeface="ＭＳ ゴシック" pitchFamily="49" charset="-128"/>
            </a:rPr>
            <a:t>31</a:t>
          </a:r>
          <a:r>
            <a:rPr kumimoji="1" lang="ja-JP" altLang="en-US" sz="1100">
              <a:latin typeface="ＭＳ ゴシック" pitchFamily="49" charset="-128"/>
              <a:ea typeface="ＭＳ ゴシック" pitchFamily="49" charset="-128"/>
            </a:rPr>
            <a:t>億円の減となったこと等によるもの。</a:t>
          </a:r>
        </a:p>
        <a:p>
          <a:r>
            <a:rPr kumimoji="1" lang="ja-JP" altLang="en-US" sz="1100">
              <a:latin typeface="ＭＳ ゴシック" pitchFamily="49" charset="-128"/>
              <a:ea typeface="ＭＳ ゴシック" pitchFamily="49" charset="-128"/>
            </a:rPr>
            <a:t>　財政運営プランの取組みを進め、地方債現在高の縮減を図るなど、財政健全化に努めていく。</a:t>
          </a:r>
        </a:p>
        <a:p>
          <a:endParaRPr kumimoji="1" lang="ja-JP" altLang="en-US"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表数値修正（</a:t>
          </a:r>
          <a:r>
            <a:rPr kumimoji="1" lang="en-US" altLang="ja-JP" sz="1100">
              <a:latin typeface="ＭＳ ゴシック" pitchFamily="49" charset="-128"/>
              <a:ea typeface="ＭＳ ゴシック" pitchFamily="49" charset="-128"/>
            </a:rPr>
            <a:t>R01</a:t>
          </a:r>
          <a:r>
            <a:rPr kumimoji="1" lang="ja-JP" altLang="en-US"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＝（総括表③の⑧＋⑨＋⑩＋⑪）</a:t>
          </a: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96,040,621</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96,041</a:t>
          </a:r>
          <a:r>
            <a:rPr kumimoji="1" lang="ja-JP" altLang="en-US" sz="1100">
              <a:latin typeface="ＭＳ ゴシック" pitchFamily="49" charset="-128"/>
              <a:ea typeface="ＭＳ ゴシック" pitchFamily="49" charset="-128"/>
            </a:rPr>
            <a:t>百万円</a:t>
          </a:r>
        </a:p>
        <a:p>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130,588</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96,041</a:t>
          </a:r>
          <a:r>
            <a:rPr kumimoji="1" lang="ja-JP" altLang="en-US" sz="1100">
              <a:latin typeface="ＭＳ ゴシック" pitchFamily="49" charset="-128"/>
              <a:ea typeface="ＭＳ ゴシック" pitchFamily="49" charset="-128"/>
            </a:rPr>
            <a:t>百万円</a:t>
          </a: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34,547</a:t>
          </a:r>
          <a:r>
            <a:rPr kumimoji="1" lang="ja-JP" altLang="en-US" sz="1100">
              <a:latin typeface="ＭＳ ゴシック" pitchFamily="49" charset="-128"/>
              <a:ea typeface="ＭＳ ゴシック" pitchFamily="49" charset="-128"/>
            </a:rPr>
            <a:t>百万円</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　減債基金積立相当額の積立ルールが</a:t>
          </a:r>
          <a:r>
            <a:rPr kumimoji="1" lang="en-US" altLang="ja-JP" sz="800">
              <a:latin typeface="ＭＳ ゴシック" pitchFamily="49" charset="-128"/>
              <a:ea typeface="ＭＳ ゴシック" pitchFamily="49" charset="-128"/>
            </a:rPr>
            <a:t>30</a:t>
          </a:r>
          <a:r>
            <a:rPr kumimoji="1" lang="ja-JP" altLang="en-US" sz="800">
              <a:latin typeface="ＭＳ ゴシック" pitchFamily="49" charset="-128"/>
              <a:ea typeface="ＭＳ ゴシック" pitchFamily="49" charset="-128"/>
            </a:rPr>
            <a:t>年償還で毎年度の積立額を発行額の</a:t>
          </a:r>
          <a:r>
            <a:rPr kumimoji="1" lang="en-US" altLang="ja-JP" sz="800">
              <a:latin typeface="ＭＳ ゴシック" pitchFamily="49" charset="-128"/>
              <a:ea typeface="ＭＳ ゴシック" pitchFamily="49" charset="-128"/>
            </a:rPr>
            <a:t>30</a:t>
          </a:r>
          <a:r>
            <a:rPr kumimoji="1" lang="ja-JP" altLang="en-US" sz="800">
              <a:latin typeface="ＭＳ ゴシック" pitchFamily="49" charset="-128"/>
              <a:ea typeface="ＭＳ ゴシック" pitchFamily="49" charset="-128"/>
            </a:rPr>
            <a:t>分の</a:t>
          </a:r>
          <a:r>
            <a:rPr kumimoji="1" lang="en-US" altLang="ja-JP" sz="800">
              <a:latin typeface="ＭＳ ゴシック" pitchFamily="49" charset="-128"/>
              <a:ea typeface="ＭＳ ゴシック" pitchFamily="49" charset="-128"/>
            </a:rPr>
            <a:t>1</a:t>
          </a:r>
          <a:r>
            <a:rPr kumimoji="1" lang="ja-JP" altLang="en-US" sz="800">
              <a:latin typeface="ＭＳ ゴシック" pitchFamily="49" charset="-128"/>
              <a:ea typeface="ＭＳ ゴシック" pitchFamily="49" charset="-128"/>
            </a:rPr>
            <a:t>として設定しているのに対して、本市においては平成</a:t>
          </a:r>
          <a:r>
            <a:rPr kumimoji="1" lang="en-US" altLang="ja-JP" sz="800">
              <a:latin typeface="ＭＳ ゴシック" pitchFamily="49" charset="-128"/>
              <a:ea typeface="ＭＳ ゴシック" pitchFamily="49" charset="-128"/>
            </a:rPr>
            <a:t>17</a:t>
          </a:r>
          <a:r>
            <a:rPr kumimoji="1" lang="ja-JP" altLang="en-US" sz="800">
              <a:latin typeface="ＭＳ ゴシック" pitchFamily="49" charset="-128"/>
              <a:ea typeface="ＭＳ ゴシック" pitchFamily="49" charset="-128"/>
            </a:rPr>
            <a:t>年度まで借入後</a:t>
          </a:r>
          <a:r>
            <a:rPr kumimoji="1" lang="en-US" altLang="ja-JP" sz="800">
              <a:latin typeface="ＭＳ ゴシック" pitchFamily="49" charset="-128"/>
              <a:ea typeface="ＭＳ ゴシック" pitchFamily="49" charset="-128"/>
            </a:rPr>
            <a:t>3</a:t>
          </a:r>
          <a:r>
            <a:rPr kumimoji="1" lang="ja-JP" altLang="en-US" sz="800">
              <a:latin typeface="ＭＳ ゴシック" pitchFamily="49" charset="-128"/>
              <a:ea typeface="ＭＳ ゴシック" pitchFamily="49" charset="-128"/>
            </a:rPr>
            <a:t>年据置いてから積み立てるルールを適用していたため減債基金残高と減債基金積立相当額に乖離が生じている。</a:t>
          </a:r>
        </a:p>
        <a:p>
          <a:r>
            <a:rPr kumimoji="1" lang="ja-JP" altLang="en-US" sz="800">
              <a:latin typeface="ＭＳ ゴシック" pitchFamily="49" charset="-128"/>
              <a:ea typeface="ＭＳ ゴシック" pitchFamily="49" charset="-128"/>
            </a:rPr>
            <a:t>　しかし、平成</a:t>
          </a:r>
          <a:r>
            <a:rPr kumimoji="1" lang="en-US" altLang="ja-JP" sz="800">
              <a:latin typeface="ＭＳ ゴシック" pitchFamily="49" charset="-128"/>
              <a:ea typeface="ＭＳ ゴシック" pitchFamily="49" charset="-128"/>
            </a:rPr>
            <a:t>18</a:t>
          </a:r>
          <a:r>
            <a:rPr kumimoji="1" lang="ja-JP" altLang="en-US" sz="800">
              <a:latin typeface="ＭＳ ゴシック" pitchFamily="49" charset="-128"/>
              <a:ea typeface="ＭＳ ゴシック" pitchFamily="49" charset="-128"/>
            </a:rPr>
            <a:t>年度以降は借入後据置なしで毎年度の積立額を発行額の残年数分の</a:t>
          </a:r>
          <a:r>
            <a:rPr kumimoji="1" lang="en-US" altLang="ja-JP" sz="800">
              <a:latin typeface="ＭＳ ゴシック" pitchFamily="49" charset="-128"/>
              <a:ea typeface="ＭＳ ゴシック" pitchFamily="49" charset="-128"/>
            </a:rPr>
            <a:t>1</a:t>
          </a:r>
          <a:r>
            <a:rPr kumimoji="1" lang="ja-JP" altLang="en-US" sz="800">
              <a:latin typeface="ＭＳ ゴシック" pitchFamily="49" charset="-128"/>
              <a:ea typeface="ＭＳ ゴシック" pitchFamily="49" charset="-128"/>
            </a:rPr>
            <a:t>としているため差は縮小傾向にある。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令和２年度において、減債基金（満期一括償還分）の増等により、充当可能基金が対前年度比</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億円の増となったことが、将来負担比率の減少要因となっている。</a:t>
          </a:r>
        </a:p>
        <a:p>
          <a:r>
            <a:rPr kumimoji="1" lang="ja-JP" altLang="en-US" sz="1400">
              <a:latin typeface="ＭＳ ゴシック" pitchFamily="49" charset="-128"/>
              <a:ea typeface="ＭＳ ゴシック" pitchFamily="49" charset="-128"/>
            </a:rPr>
            <a:t>　また、公営企業債等繰入見込額の減等により、将来負担額は対前年度比で</a:t>
          </a:r>
          <a:r>
            <a:rPr kumimoji="1" lang="en-US" altLang="ja-JP" sz="1400">
              <a:latin typeface="ＭＳ ゴシック" pitchFamily="49" charset="-128"/>
              <a:ea typeface="ＭＳ ゴシック" pitchFamily="49" charset="-128"/>
            </a:rPr>
            <a:t>167</a:t>
          </a:r>
          <a:r>
            <a:rPr kumimoji="1" lang="ja-JP" altLang="en-US" sz="1400">
              <a:latin typeface="ＭＳ ゴシック" pitchFamily="49" charset="-128"/>
              <a:ea typeface="ＭＳ ゴシック" pitchFamily="49" charset="-128"/>
            </a:rPr>
            <a:t>億円の減となっている。</a:t>
          </a:r>
        </a:p>
        <a:p>
          <a:r>
            <a:rPr kumimoji="1" lang="ja-JP" altLang="en-US" sz="1400">
              <a:latin typeface="ＭＳ ゴシック" pitchFamily="49" charset="-128"/>
              <a:ea typeface="ＭＳ ゴシック" pitchFamily="49" charset="-128"/>
            </a:rPr>
            <a:t>　今後も財政運営プランの取り組みを進め、地方債現在高の縮減を図るなど、財政健全化に努めていく。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AAFAB89C-2B38-4E21-8E73-284BA1E02B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25BE189A-7A9F-4E52-A5A2-0A8A61F1B81B}"/>
            </a:ext>
          </a:extLst>
        </xdr:cNvPr>
        <xdr:cNvSpPr>
          <a:spLocks noChangeArrowheads="1"/>
        </xdr:cNvSpPr>
      </xdr:nvSpPr>
      <xdr:spPr bwMode="auto">
        <a:xfrm>
          <a:off x="777875" y="12407900"/>
          <a:ext cx="698500" cy="42365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78FEA7BC-A685-4299-A4EB-25FB8BFE87F1}"/>
            </a:ext>
          </a:extLst>
        </xdr:cNvPr>
        <xdr:cNvSpPr>
          <a:spLocks noChangeArrowheads="1"/>
        </xdr:cNvSpPr>
      </xdr:nvSpPr>
      <xdr:spPr bwMode="auto">
        <a:xfrm>
          <a:off x="777875" y="13754100"/>
          <a:ext cx="698500" cy="40640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7F955CC8-90E3-48D0-B1D8-35B7D360B234}"/>
            </a:ext>
          </a:extLst>
        </xdr:cNvPr>
        <xdr:cNvSpPr>
          <a:spLocks noChangeArrowheads="1"/>
        </xdr:cNvSpPr>
      </xdr:nvSpPr>
      <xdr:spPr bwMode="auto">
        <a:xfrm>
          <a:off x="120650" y="120650"/>
          <a:ext cx="12346421" cy="641350"/>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4931BBDE-0369-4EA5-86B1-D21EE1F8EB74}"/>
            </a:ext>
          </a:extLst>
        </xdr:cNvPr>
        <xdr:cNvSpPr>
          <a:spLocks noChangeShapeType="1"/>
        </xdr:cNvSpPr>
      </xdr:nvSpPr>
      <xdr:spPr bwMode="auto">
        <a:xfrm>
          <a:off x="581025" y="11934825"/>
          <a:ext cx="665797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53273F5-51BB-4618-8FFF-1CDD60304E6E}"/>
            </a:ext>
          </a:extLst>
        </xdr:cNvPr>
        <xdr:cNvSpPr>
          <a:spLocks noChangeArrowheads="1"/>
        </xdr:cNvSpPr>
      </xdr:nvSpPr>
      <xdr:spPr bwMode="auto">
        <a:xfrm>
          <a:off x="12665528" y="161870"/>
          <a:ext cx="3668939"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AD1B490-4608-4085-9AAD-E17000A51AF8}"/>
            </a:ext>
          </a:extLst>
        </xdr:cNvPr>
        <xdr:cNvSpPr>
          <a:spLocks noChangeArrowheads="1"/>
        </xdr:cNvSpPr>
      </xdr:nvSpPr>
      <xdr:spPr bwMode="auto">
        <a:xfrm>
          <a:off x="16528093" y="161871"/>
          <a:ext cx="67977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福岡県福岡市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80D898A2-3DA7-44B7-80D2-BBA27E1AF96E}"/>
            </a:ext>
          </a:extLst>
        </xdr:cNvPr>
        <xdr:cNvSpPr txBox="1">
          <a:spLocks noChangeArrowheads="1"/>
        </xdr:cNvSpPr>
      </xdr:nvSpPr>
      <xdr:spPr bwMode="auto">
        <a:xfrm>
          <a:off x="533400" y="960004"/>
          <a:ext cx="2200275" cy="4794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E6CF5BFC-2146-44AA-BE1E-13110430A5A6}"/>
            </a:ext>
          </a:extLst>
        </xdr:cNvPr>
        <xdr:cNvSpPr>
          <a:spLocks noChangeArrowheads="1"/>
        </xdr:cNvSpPr>
      </xdr:nvSpPr>
      <xdr:spPr bwMode="auto">
        <a:xfrm>
          <a:off x="777875" y="13087350"/>
          <a:ext cx="698500" cy="40640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6B2C19F5-DDDE-45FE-B3F4-9105F400FD03}"/>
            </a:ext>
          </a:extLst>
        </xdr:cNvPr>
        <xdr:cNvSpPr>
          <a:spLocks noChangeArrowheads="1"/>
        </xdr:cNvSpPr>
      </xdr:nvSpPr>
      <xdr:spPr bwMode="auto">
        <a:xfrm>
          <a:off x="12665528" y="808719"/>
          <a:ext cx="10660293" cy="432616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CCA52E80-0688-46B3-9322-C2D8FA1B0DF3}"/>
            </a:ext>
          </a:extLst>
        </xdr:cNvPr>
        <xdr:cNvSpPr txBox="1"/>
      </xdr:nvSpPr>
      <xdr:spPr>
        <a:xfrm>
          <a:off x="12665528" y="1298120"/>
          <a:ext cx="10659289" cy="3836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基金残高の増加要因は、主に財政調整基金の増加によるものである。令和２年度決算においては、新型コロナウイルス感染症による市税への影響が、想定より小さくなる見込であったことや、地方消費税交付金などその他の一般財源が上振れする見込であったこと等から、財政調整基金の取崩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億円抑制した。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・基金については、より適切かつ有効な運用を図ることを目的として、平成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年度より、各基金の状況、今後の見通し等について市のホームページで公表している。引き続き、財政状況等を踏まえ、条例の趣旨に沿った適切な運用を行っていく。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AA0A57A-51A9-49E3-90BC-76D9D371151D}"/>
            </a:ext>
          </a:extLst>
        </xdr:cNvPr>
        <xdr:cNvSpPr>
          <a:spLocks noChangeArrowheads="1"/>
        </xdr:cNvSpPr>
      </xdr:nvSpPr>
      <xdr:spPr bwMode="auto">
        <a:xfrm>
          <a:off x="12751335" y="911541"/>
          <a:ext cx="1257055" cy="356513"/>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F62A0B44-C253-46B3-B502-107F467489C2}"/>
            </a:ext>
          </a:extLst>
        </xdr:cNvPr>
        <xdr:cNvSpPr>
          <a:spLocks noChangeArrowheads="1"/>
        </xdr:cNvSpPr>
      </xdr:nvSpPr>
      <xdr:spPr bwMode="auto">
        <a:xfrm>
          <a:off x="12665528" y="12465338"/>
          <a:ext cx="10660293" cy="5422612"/>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25DEBEC-7D32-4AB8-BD1D-7D327D297CB9}"/>
            </a:ext>
          </a:extLst>
        </xdr:cNvPr>
        <xdr:cNvSpPr txBox="1"/>
      </xdr:nvSpPr>
      <xdr:spPr>
        <a:xfrm>
          <a:off x="12665528" y="12926580"/>
          <a:ext cx="10659289" cy="4958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・高速鉄道建設基金：高速鉄道の建設に係る一般会計負担の平準化を図るため、一般会計繰出金及び市債元利償還金の財源に充てる。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・庁舎建設等資金積立金：市役所本庁舎及び出先総合庁舎等公共施設の建設等に必要な費用に充てる。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・ユニバーシアード福岡大会記念スポーツ振興基金：本市で開催される国際スポーツ大会に必要な費用等に充てる。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・市営住宅敷金基金：市営住宅の敷金の返還金並びに未納の家賃、割増賃料及び損害賠償金に充てる。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・こども未来基金：子ども施策の推進に資する事業に充てる。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・高速鉄道建設基金：一般会計出資債・補助金債の元利償還金に伴う一般会計の財政負担の平準化を図るため、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・庁舎建設等敷金積立金：今後、高度経済成長期や政令市移行期に集中的に整備した公共施設等の改修・修繕等の経費が大きく増加する見込みであり、その財源としての活用が見込まれる。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・ユニバーシアード福岡大会記念スポーツ振興基金：今後、世界水泳選手権福岡大会の開催に伴う、組織委員会への負担金の財源としての活用を予定している。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積立や取崩し額の決定にあたっては、当該基金に係る事業の需要のみではなく、財政状況を的確に踏まえる必要があり、将来に渡る計画を予め作成することは困難であるが、一方で、より適切かつ有効な運用を図ることを目的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年度より、各基金の状況、今後の見通し等について市のホームページで公表している。引き続き、財政状況等を踏まえ、条例の趣旨に沿った適切な運用を行っていく。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22B4CC5-C613-4174-9B76-2EDDC7876C62}"/>
            </a:ext>
          </a:extLst>
        </xdr:cNvPr>
        <xdr:cNvSpPr>
          <a:spLocks noChangeArrowheads="1"/>
        </xdr:cNvSpPr>
      </xdr:nvSpPr>
      <xdr:spPr bwMode="auto">
        <a:xfrm>
          <a:off x="12751334" y="12564483"/>
          <a:ext cx="2345791" cy="32485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128D79FC-F67E-4E7F-B592-254A1FEA8B13}"/>
            </a:ext>
          </a:extLst>
        </xdr:cNvPr>
        <xdr:cNvSpPr>
          <a:spLocks noChangeArrowheads="1"/>
        </xdr:cNvSpPr>
      </xdr:nvSpPr>
      <xdr:spPr bwMode="auto">
        <a:xfrm>
          <a:off x="12665528" y="5279570"/>
          <a:ext cx="10660293" cy="3453701"/>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C9781037-D3E2-4B91-8F1A-EA24860655F1}"/>
            </a:ext>
          </a:extLst>
        </xdr:cNvPr>
        <xdr:cNvSpPr txBox="1"/>
      </xdr:nvSpPr>
      <xdr:spPr>
        <a:xfrm>
          <a:off x="12665528" y="5753100"/>
          <a:ext cx="10659289" cy="2962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決算においては、新型コロナウイルス感染症による市税への影響が、想定より小さくなる見込であったことや、地方消費税交付金などその他の一般財源が上振れする見込であったこと等から、財政調整基金の取崩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億円抑制しており、基金残高は前年比で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適正な残高については、将来の経済情勢や予期し得ない災害等の発生などにより大きく異なってくるものであり、具体的な金額を示すことは困難であるが、将来にわたる貴重な調整財源として、可能な限り確保する必要があると考えている。近年では、新型コロナウイルス感染症の影響に伴う市税収入の大幅減等への対応を目的とした取崩し予算の計上がなされており、今後も、決算剰余金を中心とした積み立て、必要最低限の取崩し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531E0F1C-E6EA-4B30-B044-F4A97C00DA98}"/>
            </a:ext>
          </a:extLst>
        </xdr:cNvPr>
        <xdr:cNvSpPr>
          <a:spLocks noChangeArrowheads="1"/>
        </xdr:cNvSpPr>
      </xdr:nvSpPr>
      <xdr:spPr bwMode="auto">
        <a:xfrm>
          <a:off x="12751334" y="5372548"/>
          <a:ext cx="1879974"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CA1B7B38-D87A-4832-9273-DF591E64B343}"/>
            </a:ext>
          </a:extLst>
        </xdr:cNvPr>
        <xdr:cNvSpPr>
          <a:spLocks noChangeArrowheads="1"/>
        </xdr:cNvSpPr>
      </xdr:nvSpPr>
      <xdr:spPr bwMode="auto">
        <a:xfrm>
          <a:off x="12665528" y="8876555"/>
          <a:ext cx="10660293"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6F7D5848-BA50-43CB-ABC0-25BD73CF035A}"/>
            </a:ext>
          </a:extLst>
        </xdr:cNvPr>
        <xdr:cNvSpPr txBox="1"/>
      </xdr:nvSpPr>
      <xdr:spPr>
        <a:xfrm>
          <a:off x="12665528" y="9346910"/>
          <a:ext cx="10659289" cy="2951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66C3646B-84BD-49D8-BE4F-04E020635EA6}"/>
            </a:ext>
          </a:extLst>
        </xdr:cNvPr>
        <xdr:cNvSpPr>
          <a:spLocks noChangeArrowheads="1"/>
        </xdr:cNvSpPr>
      </xdr:nvSpPr>
      <xdr:spPr bwMode="auto">
        <a:xfrm>
          <a:off x="12751334" y="8969533"/>
          <a:ext cx="1253225" cy="338911"/>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73D4255-6537-4191-8BAB-234DBAFEDF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806DE9F-AE76-43CE-9462-093F8AB19C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09F244F-A719-4FB1-AFFE-39E6C88B28F2}"/>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ED61538-4899-4886-AFA6-E2B7669CC7EE}"/>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D256042-55C4-42C2-B9D3-75AC63A551EF}"/>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3B0C6D7-28E7-497E-997D-9807A50F49CA}"/>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4CA463E-321E-4D93-AA65-47C741B8C09B}"/>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6EAC102-789E-4A81-BDE5-202DF5D0678A}"/>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CCFDB42-5B9F-4956-92AD-CEFC7B7A8F8B}"/>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606909D-862B-4B48-B24F-40E0B112ED42}"/>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4C279F6-4A10-4C67-88FF-4C63AD5E86D5}"/>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18AC473-3290-460B-B288-DF152A38B359}"/>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1,562,767
1,525,017
343.46
1,265,069,654
1,247,829,435
8,631,879
427,491,897
1,176,639,719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A26C861-A5AE-4C86-9ADF-A92449F2F568}"/>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D06E993-B7B2-42C3-AD1C-6115B08E2D76}"/>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63BC9E9-48B4-4D88-90ED-442F0194A026}"/>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61F4479-3BEF-4D65-9438-4B6FE4A48193}"/>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DBA5066-ACD5-4D1E-9984-AA8B87174D17}"/>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0496002-B458-4C99-BF5E-58D867E279A7}"/>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670FAB1-3917-44C7-8887-F7F78CA043CD}"/>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71220C5-511D-42BC-9983-D853DB328E9F}"/>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C751001-A558-419A-B408-BB3A6D9F8BC3}"/>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6C11BF3-235E-49B0-A6B6-C7575E600AC8}"/>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1DDB50C-04DD-4D40-8454-45761DEF915C}"/>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085913D-FB43-45A6-AB97-3D3F9B0C1B7C}"/>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795C1A0-D21A-403D-B779-5D7622609A86}"/>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4613A50-F62F-498E-AF68-9C1973A18016}"/>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D06B5AD-9A8C-44DA-9818-11EFA1265EF5}"/>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F2A248D-CCFB-41E1-BAF2-3BA8A9BFAC15}"/>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DEC9D1B-90CB-4748-974D-F1E5783291ED}"/>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35238E9-6F7A-4AFA-B9E6-C72F37CF228C}"/>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618F919-5B75-4983-8C4B-E33922DF7DC6}"/>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41E15AC-8213-4CBD-93D7-C8836CA57558}"/>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0164BE1-4DA4-426C-B9C6-1D6E4DA9606E}"/>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2608907-BB19-4742-A573-E92A22EC6037}"/>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9065223-938D-4641-98DE-F6F2E1EAF1AF}"/>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3D3DB06-6F78-40B5-8A31-4EAFFDF22CFF}"/>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EBD8788-0997-4CA1-9EC0-CFA60435F753}"/>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7AA7785-E327-4A4E-A705-7AC8E2ACBD1F}"/>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E5E13A5-11BE-4D19-8897-B05A7ED14FFE}"/>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E758145-A39D-47B7-A425-DA1FD14E7D02}"/>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9681503-39FB-46BC-9A9D-CDBD9531DF0A}"/>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CB8B10A-B89F-4B7D-B4C7-7F2BE668A3CD}"/>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BA07515-548F-41BD-954B-5954C34E640C}"/>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6AA83CC-6F18-47A9-9D37-F6BD614F751B}"/>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5D5C1D2-5C9C-47A7-884B-FBD876EF6653}"/>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D3D9D8C-9400-4B49-BB87-E864567E69B0}"/>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7F2FC02-0951-42D4-882A-535787A931EF}"/>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岡市アセットマネジメント基本方針（公共施設等総合管理計画）に基づいて、予防的な改修による施設の長寿命化、社会情勢や需要等を踏まえた統廃合、施設運営の効率化など、全庁的にアセットマネジメントの推進を図っている。取組みの結果、類似団体と概ね同程度の償却の進行がうかが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EAC12AD-2C40-4980-AE01-CADC2F888ADB}"/>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1AB0758-7373-40C5-8CFD-D1B4A778A8CC}"/>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29398C7-1EA0-4019-BC22-2CEE22620A27}"/>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DBEF4F69-47CA-4047-84F2-1BC7BF9FEA31}"/>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6537319-1187-4D2D-A0C7-750D21EFE144}"/>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6E0C320-75A1-45B3-AAE5-165C42BD68E9}"/>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BCEE1902-F132-44D5-99EB-029D91D6CE30}"/>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ACC11503-7332-44E4-AF35-676BFD1968C4}"/>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B5C1F293-8064-430A-AC43-57B825E13E0C}"/>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19A1C961-7E92-4AAA-B2D7-E359BA033732}"/>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E8C75CDE-401B-4D51-AD8A-1420734DD3D9}"/>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90818447-9C51-4E3E-9AA2-DA051F29208A}"/>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1A245303-3B2B-4A48-A2A1-4E232B89B44D}"/>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CE7D7E7D-F1AA-4794-B4C1-2283161E1926}"/>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10033</xdr:rowOff>
    </xdr:from>
    <xdr:to>
      <xdr:col>23</xdr:col>
      <xdr:colOff>85090</xdr:colOff>
      <xdr:row>35</xdr:row>
      <xdr:rowOff>11557</xdr:rowOff>
    </xdr:to>
    <xdr:cxnSp macro="">
      <xdr:nvCxnSpPr>
        <xdr:cNvPr id="63" name="直線コネクタ 62">
          <a:extLst>
            <a:ext uri="{FF2B5EF4-FFF2-40B4-BE49-F238E27FC236}">
              <a16:creationId xmlns:a16="http://schemas.microsoft.com/office/drawing/2014/main" id="{D156E09D-1E2C-4AB5-A315-4D0FE857A8DF}"/>
            </a:ext>
          </a:extLst>
        </xdr:cNvPr>
        <xdr:cNvCxnSpPr/>
      </xdr:nvCxnSpPr>
      <xdr:spPr>
        <a:xfrm flipV="1">
          <a:off x="4306570" y="4378833"/>
          <a:ext cx="1270" cy="129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a:extLst>
            <a:ext uri="{FF2B5EF4-FFF2-40B4-BE49-F238E27FC236}">
              <a16:creationId xmlns:a16="http://schemas.microsoft.com/office/drawing/2014/main" id="{2195C6CF-9FF2-42E9-B9C3-4BF826DA523F}"/>
            </a:ext>
          </a:extLst>
        </xdr:cNvPr>
        <xdr:cNvSpPr txBox="1"/>
      </xdr:nvSpPr>
      <xdr:spPr>
        <a:xfrm>
          <a:off x="4359275"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a:extLst>
            <a:ext uri="{FF2B5EF4-FFF2-40B4-BE49-F238E27FC236}">
              <a16:creationId xmlns:a16="http://schemas.microsoft.com/office/drawing/2014/main" id="{E580BC12-73AD-4D38-ACD9-DC8EB767020E}"/>
            </a:ext>
          </a:extLst>
        </xdr:cNvPr>
        <xdr:cNvCxnSpPr/>
      </xdr:nvCxnSpPr>
      <xdr:spPr>
        <a:xfrm>
          <a:off x="4216400" y="567575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128160</xdr:rowOff>
    </xdr:from>
    <xdr:ext cx="405111" cy="259045"/>
    <xdr:sp macro="" textlink="">
      <xdr:nvSpPr>
        <xdr:cNvPr id="66" name="有形固定資産減価償却率最大値テキスト">
          <a:extLst>
            <a:ext uri="{FF2B5EF4-FFF2-40B4-BE49-F238E27FC236}">
              <a16:creationId xmlns:a16="http://schemas.microsoft.com/office/drawing/2014/main" id="{7169CA9E-09B4-4526-8674-EBEBECB9F398}"/>
            </a:ext>
          </a:extLst>
        </xdr:cNvPr>
        <xdr:cNvSpPr txBox="1"/>
      </xdr:nvSpPr>
      <xdr:spPr>
        <a:xfrm>
          <a:off x="4359275" y="4173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10033</xdr:rowOff>
    </xdr:from>
    <xdr:to>
      <xdr:col>23</xdr:col>
      <xdr:colOff>174625</xdr:colOff>
      <xdr:row>27</xdr:row>
      <xdr:rowOff>10033</xdr:rowOff>
    </xdr:to>
    <xdr:cxnSp macro="">
      <xdr:nvCxnSpPr>
        <xdr:cNvPr id="67" name="直線コネクタ 66">
          <a:extLst>
            <a:ext uri="{FF2B5EF4-FFF2-40B4-BE49-F238E27FC236}">
              <a16:creationId xmlns:a16="http://schemas.microsoft.com/office/drawing/2014/main" id="{AF3907A0-07EA-480A-B965-CA48A9CE7564}"/>
            </a:ext>
          </a:extLst>
        </xdr:cNvPr>
        <xdr:cNvCxnSpPr/>
      </xdr:nvCxnSpPr>
      <xdr:spPr>
        <a:xfrm>
          <a:off x="4216400" y="437883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20464</xdr:rowOff>
    </xdr:from>
    <xdr:ext cx="405111" cy="259045"/>
    <xdr:sp macro="" textlink="">
      <xdr:nvSpPr>
        <xdr:cNvPr id="68" name="有形固定資産減価償却率平均値テキスト">
          <a:extLst>
            <a:ext uri="{FF2B5EF4-FFF2-40B4-BE49-F238E27FC236}">
              <a16:creationId xmlns:a16="http://schemas.microsoft.com/office/drawing/2014/main" id="{99D750E6-0724-4016-86FC-BF591F02D3FD}"/>
            </a:ext>
          </a:extLst>
        </xdr:cNvPr>
        <xdr:cNvSpPr txBox="1"/>
      </xdr:nvSpPr>
      <xdr:spPr>
        <a:xfrm>
          <a:off x="4359275" y="5040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42037</xdr:rowOff>
    </xdr:from>
    <xdr:to>
      <xdr:col>23</xdr:col>
      <xdr:colOff>136525</xdr:colOff>
      <xdr:row>31</xdr:row>
      <xdr:rowOff>143637</xdr:rowOff>
    </xdr:to>
    <xdr:sp macro="" textlink="">
      <xdr:nvSpPr>
        <xdr:cNvPr id="69" name="フローチャート: 判断 68">
          <a:extLst>
            <a:ext uri="{FF2B5EF4-FFF2-40B4-BE49-F238E27FC236}">
              <a16:creationId xmlns:a16="http://schemas.microsoft.com/office/drawing/2014/main" id="{CC9BF9D7-FD53-4CF8-8954-B93AFABFEAD7}"/>
            </a:ext>
          </a:extLst>
        </xdr:cNvPr>
        <xdr:cNvSpPr/>
      </xdr:nvSpPr>
      <xdr:spPr>
        <a:xfrm>
          <a:off x="4254500" y="50648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144399</xdr:rowOff>
    </xdr:from>
    <xdr:to>
      <xdr:col>19</xdr:col>
      <xdr:colOff>187325</xdr:colOff>
      <xdr:row>31</xdr:row>
      <xdr:rowOff>74549</xdr:rowOff>
    </xdr:to>
    <xdr:sp macro="" textlink="">
      <xdr:nvSpPr>
        <xdr:cNvPr id="70" name="フローチャート: 判断 69">
          <a:extLst>
            <a:ext uri="{FF2B5EF4-FFF2-40B4-BE49-F238E27FC236}">
              <a16:creationId xmlns:a16="http://schemas.microsoft.com/office/drawing/2014/main" id="{5FE76EE8-0180-4B61-AF15-85008BA63540}"/>
            </a:ext>
          </a:extLst>
        </xdr:cNvPr>
        <xdr:cNvSpPr/>
      </xdr:nvSpPr>
      <xdr:spPr>
        <a:xfrm>
          <a:off x="3616325" y="49989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101219</xdr:rowOff>
    </xdr:from>
    <xdr:to>
      <xdr:col>15</xdr:col>
      <xdr:colOff>187325</xdr:colOff>
      <xdr:row>31</xdr:row>
      <xdr:rowOff>31369</xdr:rowOff>
    </xdr:to>
    <xdr:sp macro="" textlink="">
      <xdr:nvSpPr>
        <xdr:cNvPr id="71" name="フローチャート: 判断 70">
          <a:extLst>
            <a:ext uri="{FF2B5EF4-FFF2-40B4-BE49-F238E27FC236}">
              <a16:creationId xmlns:a16="http://schemas.microsoft.com/office/drawing/2014/main" id="{40FF80D3-9C9F-4A65-B753-AB540D9D9105}"/>
            </a:ext>
          </a:extLst>
        </xdr:cNvPr>
        <xdr:cNvSpPr/>
      </xdr:nvSpPr>
      <xdr:spPr>
        <a:xfrm>
          <a:off x="29305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2" name="フローチャート: 判断 71">
          <a:extLst>
            <a:ext uri="{FF2B5EF4-FFF2-40B4-BE49-F238E27FC236}">
              <a16:creationId xmlns:a16="http://schemas.microsoft.com/office/drawing/2014/main" id="{6C8C6FEC-805A-490B-ABE0-06CAECCBE8D6}"/>
            </a:ext>
          </a:extLst>
        </xdr:cNvPr>
        <xdr:cNvSpPr/>
      </xdr:nvSpPr>
      <xdr:spPr>
        <a:xfrm>
          <a:off x="22447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3" name="フローチャート: 判断 72">
          <a:extLst>
            <a:ext uri="{FF2B5EF4-FFF2-40B4-BE49-F238E27FC236}">
              <a16:creationId xmlns:a16="http://schemas.microsoft.com/office/drawing/2014/main" id="{4A6309A2-2F26-432A-953C-35A939EF4F69}"/>
            </a:ext>
          </a:extLst>
        </xdr:cNvPr>
        <xdr:cNvSpPr/>
      </xdr:nvSpPr>
      <xdr:spPr>
        <a:xfrm>
          <a:off x="1558925" y="480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D533BDF-D003-45D4-920B-5646B1CF653D}"/>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6F2C2AE-8AC8-47D1-9A46-8BB4A5111B9E}"/>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4D4689F-175A-45CD-960F-66C617A19B5E}"/>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2D9F660-19D2-455A-899D-06DA046778A0}"/>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D939936-6160-414C-B87A-99167B0C920C}"/>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9" name="楕円 78">
          <a:extLst>
            <a:ext uri="{FF2B5EF4-FFF2-40B4-BE49-F238E27FC236}">
              <a16:creationId xmlns:a16="http://schemas.microsoft.com/office/drawing/2014/main" id="{5E941CAE-62A4-4C0E-A017-31D7B9F49C3A}"/>
            </a:ext>
          </a:extLst>
        </xdr:cNvPr>
        <xdr:cNvSpPr/>
      </xdr:nvSpPr>
      <xdr:spPr>
        <a:xfrm>
          <a:off x="4254500" y="48012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131462</xdr:rowOff>
    </xdr:from>
    <xdr:ext cx="405111" cy="259045"/>
    <xdr:sp macro="" textlink="">
      <xdr:nvSpPr>
        <xdr:cNvPr id="80" name="有形固定資産減価償却率該当値テキスト">
          <a:extLst>
            <a:ext uri="{FF2B5EF4-FFF2-40B4-BE49-F238E27FC236}">
              <a16:creationId xmlns:a16="http://schemas.microsoft.com/office/drawing/2014/main" id="{8E0C0795-1BD7-47E6-BB5D-03F1528FD26C}"/>
            </a:ext>
          </a:extLst>
        </xdr:cNvPr>
        <xdr:cNvSpPr txBox="1"/>
      </xdr:nvSpPr>
      <xdr:spPr>
        <a:xfrm>
          <a:off x="4359275" y="4665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159131</xdr:rowOff>
    </xdr:from>
    <xdr:to>
      <xdr:col>19</xdr:col>
      <xdr:colOff>187325</xdr:colOff>
      <xdr:row>29</xdr:row>
      <xdr:rowOff>89281</xdr:rowOff>
    </xdr:to>
    <xdr:sp macro="" textlink="">
      <xdr:nvSpPr>
        <xdr:cNvPr id="81" name="楕円 80">
          <a:extLst>
            <a:ext uri="{FF2B5EF4-FFF2-40B4-BE49-F238E27FC236}">
              <a16:creationId xmlns:a16="http://schemas.microsoft.com/office/drawing/2014/main" id="{FE13D2D6-E81E-4C5E-81D2-E39AA26E3589}"/>
            </a:ext>
          </a:extLst>
        </xdr:cNvPr>
        <xdr:cNvSpPr/>
      </xdr:nvSpPr>
      <xdr:spPr>
        <a:xfrm>
          <a:off x="3616325" y="469620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38481</xdr:rowOff>
    </xdr:from>
    <xdr:to>
      <xdr:col>23</xdr:col>
      <xdr:colOff>85725</xdr:colOff>
      <xdr:row>29</xdr:row>
      <xdr:rowOff>159385</xdr:rowOff>
    </xdr:to>
    <xdr:cxnSp macro="">
      <xdr:nvCxnSpPr>
        <xdr:cNvPr id="82" name="直線コネクタ 81">
          <a:extLst>
            <a:ext uri="{FF2B5EF4-FFF2-40B4-BE49-F238E27FC236}">
              <a16:creationId xmlns:a16="http://schemas.microsoft.com/office/drawing/2014/main" id="{FC5FAEC5-3807-4B7B-BD4F-B2F77E2B3FCB}"/>
            </a:ext>
          </a:extLst>
        </xdr:cNvPr>
        <xdr:cNvCxnSpPr/>
      </xdr:nvCxnSpPr>
      <xdr:spPr>
        <a:xfrm>
          <a:off x="3673475" y="4734306"/>
          <a:ext cx="628650" cy="1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124587</xdr:rowOff>
    </xdr:from>
    <xdr:to>
      <xdr:col>15</xdr:col>
      <xdr:colOff>187325</xdr:colOff>
      <xdr:row>29</xdr:row>
      <xdr:rowOff>54737</xdr:rowOff>
    </xdr:to>
    <xdr:sp macro="" textlink="">
      <xdr:nvSpPr>
        <xdr:cNvPr id="83" name="楕円 82">
          <a:extLst>
            <a:ext uri="{FF2B5EF4-FFF2-40B4-BE49-F238E27FC236}">
              <a16:creationId xmlns:a16="http://schemas.microsoft.com/office/drawing/2014/main" id="{F3505915-7981-400F-A49C-BC34BD93242D}"/>
            </a:ext>
          </a:extLst>
        </xdr:cNvPr>
        <xdr:cNvSpPr/>
      </xdr:nvSpPr>
      <xdr:spPr>
        <a:xfrm>
          <a:off x="2930525" y="465531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3937</xdr:rowOff>
    </xdr:from>
    <xdr:to>
      <xdr:col>19</xdr:col>
      <xdr:colOff>136525</xdr:colOff>
      <xdr:row>29</xdr:row>
      <xdr:rowOff>38481</xdr:rowOff>
    </xdr:to>
    <xdr:cxnSp macro="">
      <xdr:nvCxnSpPr>
        <xdr:cNvPr id="84" name="直線コネクタ 83">
          <a:extLst>
            <a:ext uri="{FF2B5EF4-FFF2-40B4-BE49-F238E27FC236}">
              <a16:creationId xmlns:a16="http://schemas.microsoft.com/office/drawing/2014/main" id="{5C49125B-DDC1-43AB-9B0A-A0042451694D}"/>
            </a:ext>
          </a:extLst>
        </xdr:cNvPr>
        <xdr:cNvCxnSpPr/>
      </xdr:nvCxnSpPr>
      <xdr:spPr>
        <a:xfrm>
          <a:off x="2987675" y="4702937"/>
          <a:ext cx="6858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98679</xdr:rowOff>
    </xdr:from>
    <xdr:to>
      <xdr:col>11</xdr:col>
      <xdr:colOff>187325</xdr:colOff>
      <xdr:row>29</xdr:row>
      <xdr:rowOff>28829</xdr:rowOff>
    </xdr:to>
    <xdr:sp macro="" textlink="">
      <xdr:nvSpPr>
        <xdr:cNvPr id="85" name="楕円 84">
          <a:extLst>
            <a:ext uri="{FF2B5EF4-FFF2-40B4-BE49-F238E27FC236}">
              <a16:creationId xmlns:a16="http://schemas.microsoft.com/office/drawing/2014/main" id="{07202F7C-9232-496C-82BD-1619189C4B5E}"/>
            </a:ext>
          </a:extLst>
        </xdr:cNvPr>
        <xdr:cNvSpPr/>
      </xdr:nvSpPr>
      <xdr:spPr>
        <a:xfrm>
          <a:off x="2244725" y="463575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149479</xdr:rowOff>
    </xdr:from>
    <xdr:to>
      <xdr:col>15</xdr:col>
      <xdr:colOff>136525</xdr:colOff>
      <xdr:row>29</xdr:row>
      <xdr:rowOff>3937</xdr:rowOff>
    </xdr:to>
    <xdr:cxnSp macro="">
      <xdr:nvCxnSpPr>
        <xdr:cNvPr id="86" name="直線コネクタ 85">
          <a:extLst>
            <a:ext uri="{FF2B5EF4-FFF2-40B4-BE49-F238E27FC236}">
              <a16:creationId xmlns:a16="http://schemas.microsoft.com/office/drawing/2014/main" id="{1848F1D1-D91F-4FC8-B4C0-BBBB6A51819A}"/>
            </a:ext>
          </a:extLst>
        </xdr:cNvPr>
        <xdr:cNvCxnSpPr/>
      </xdr:nvCxnSpPr>
      <xdr:spPr>
        <a:xfrm>
          <a:off x="2301875" y="4683379"/>
          <a:ext cx="6858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64135</xdr:rowOff>
    </xdr:from>
    <xdr:to>
      <xdr:col>7</xdr:col>
      <xdr:colOff>187325</xdr:colOff>
      <xdr:row>28</xdr:row>
      <xdr:rowOff>165735</xdr:rowOff>
    </xdr:to>
    <xdr:sp macro="" textlink="">
      <xdr:nvSpPr>
        <xdr:cNvPr id="87" name="楕円 86">
          <a:extLst>
            <a:ext uri="{FF2B5EF4-FFF2-40B4-BE49-F238E27FC236}">
              <a16:creationId xmlns:a16="http://schemas.microsoft.com/office/drawing/2014/main" id="{A28AD456-F478-4D5F-BBC3-63CC424A93C2}"/>
            </a:ext>
          </a:extLst>
        </xdr:cNvPr>
        <xdr:cNvSpPr/>
      </xdr:nvSpPr>
      <xdr:spPr>
        <a:xfrm>
          <a:off x="1558925" y="46012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114935</xdr:rowOff>
    </xdr:from>
    <xdr:to>
      <xdr:col>11</xdr:col>
      <xdr:colOff>136525</xdr:colOff>
      <xdr:row>28</xdr:row>
      <xdr:rowOff>149479</xdr:rowOff>
    </xdr:to>
    <xdr:cxnSp macro="">
      <xdr:nvCxnSpPr>
        <xdr:cNvPr id="88" name="直線コネクタ 87">
          <a:extLst>
            <a:ext uri="{FF2B5EF4-FFF2-40B4-BE49-F238E27FC236}">
              <a16:creationId xmlns:a16="http://schemas.microsoft.com/office/drawing/2014/main" id="{5251B155-D804-4870-BF4E-0F22D7DFE432}"/>
            </a:ext>
          </a:extLst>
        </xdr:cNvPr>
        <xdr:cNvCxnSpPr/>
      </xdr:nvCxnSpPr>
      <xdr:spPr>
        <a:xfrm>
          <a:off x="1616075" y="4648835"/>
          <a:ext cx="6858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65676</xdr:rowOff>
    </xdr:from>
    <xdr:ext cx="405111" cy="259045"/>
    <xdr:sp macro="" textlink="">
      <xdr:nvSpPr>
        <xdr:cNvPr id="89" name="n_1aveValue有形固定資産減価償却率">
          <a:extLst>
            <a:ext uri="{FF2B5EF4-FFF2-40B4-BE49-F238E27FC236}">
              <a16:creationId xmlns:a16="http://schemas.microsoft.com/office/drawing/2014/main" id="{99707FDE-06DF-49D6-A4DD-D6CA195B935E}"/>
            </a:ext>
          </a:extLst>
        </xdr:cNvPr>
        <xdr:cNvSpPr txBox="1"/>
      </xdr:nvSpPr>
      <xdr:spPr>
        <a:xfrm>
          <a:off x="3474094" y="5088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22496</xdr:rowOff>
    </xdr:from>
    <xdr:ext cx="405111" cy="259045"/>
    <xdr:sp macro="" textlink="">
      <xdr:nvSpPr>
        <xdr:cNvPr id="90" name="n_2aveValue有形固定資産減価償却率">
          <a:extLst>
            <a:ext uri="{FF2B5EF4-FFF2-40B4-BE49-F238E27FC236}">
              <a16:creationId xmlns:a16="http://schemas.microsoft.com/office/drawing/2014/main" id="{57740203-A7C3-44AC-8D33-1227D283D022}"/>
            </a:ext>
          </a:extLst>
        </xdr:cNvPr>
        <xdr:cNvSpPr txBox="1"/>
      </xdr:nvSpPr>
      <xdr:spPr>
        <a:xfrm>
          <a:off x="2797819" y="504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1" name="n_3aveValue有形固定資産減価償却率">
          <a:extLst>
            <a:ext uri="{FF2B5EF4-FFF2-40B4-BE49-F238E27FC236}">
              <a16:creationId xmlns:a16="http://schemas.microsoft.com/office/drawing/2014/main" id="{91B4C6B8-4510-48C4-8EDF-991389A85119}"/>
            </a:ext>
          </a:extLst>
        </xdr:cNvPr>
        <xdr:cNvSpPr txBox="1"/>
      </xdr:nvSpPr>
      <xdr:spPr>
        <a:xfrm>
          <a:off x="2112019" y="4973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29862</xdr:rowOff>
    </xdr:from>
    <xdr:ext cx="405111" cy="259045"/>
    <xdr:sp macro="" textlink="">
      <xdr:nvSpPr>
        <xdr:cNvPr id="92" name="n_4aveValue有形固定資産減価償却率">
          <a:extLst>
            <a:ext uri="{FF2B5EF4-FFF2-40B4-BE49-F238E27FC236}">
              <a16:creationId xmlns:a16="http://schemas.microsoft.com/office/drawing/2014/main" id="{3514C5C3-C0C5-4F4D-A55B-19A788A5427E}"/>
            </a:ext>
          </a:extLst>
        </xdr:cNvPr>
        <xdr:cNvSpPr txBox="1"/>
      </xdr:nvSpPr>
      <xdr:spPr>
        <a:xfrm>
          <a:off x="1426219" y="488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105808</xdr:rowOff>
    </xdr:from>
    <xdr:ext cx="405111" cy="259045"/>
    <xdr:sp macro="" textlink="">
      <xdr:nvSpPr>
        <xdr:cNvPr id="93" name="n_1mainValue有形固定資産減価償却率">
          <a:extLst>
            <a:ext uri="{FF2B5EF4-FFF2-40B4-BE49-F238E27FC236}">
              <a16:creationId xmlns:a16="http://schemas.microsoft.com/office/drawing/2014/main" id="{82791371-839C-4A96-B645-3197B5CA4DCB}"/>
            </a:ext>
          </a:extLst>
        </xdr:cNvPr>
        <xdr:cNvSpPr txBox="1"/>
      </xdr:nvSpPr>
      <xdr:spPr>
        <a:xfrm>
          <a:off x="3474094" y="4474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71264</xdr:rowOff>
    </xdr:from>
    <xdr:ext cx="405111" cy="259045"/>
    <xdr:sp macro="" textlink="">
      <xdr:nvSpPr>
        <xdr:cNvPr id="94" name="n_2mainValue有形固定資産減価償却率">
          <a:extLst>
            <a:ext uri="{FF2B5EF4-FFF2-40B4-BE49-F238E27FC236}">
              <a16:creationId xmlns:a16="http://schemas.microsoft.com/office/drawing/2014/main" id="{5BB87FEA-E5BE-4C7C-B995-3E378C02CDC0}"/>
            </a:ext>
          </a:extLst>
        </xdr:cNvPr>
        <xdr:cNvSpPr txBox="1"/>
      </xdr:nvSpPr>
      <xdr:spPr>
        <a:xfrm>
          <a:off x="2797819" y="444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45356</xdr:rowOff>
    </xdr:from>
    <xdr:ext cx="405111" cy="259045"/>
    <xdr:sp macro="" textlink="">
      <xdr:nvSpPr>
        <xdr:cNvPr id="95" name="n_3mainValue有形固定資産減価償却率">
          <a:extLst>
            <a:ext uri="{FF2B5EF4-FFF2-40B4-BE49-F238E27FC236}">
              <a16:creationId xmlns:a16="http://schemas.microsoft.com/office/drawing/2014/main" id="{E1D9756F-DA52-4533-AD69-71C37713EA33}"/>
            </a:ext>
          </a:extLst>
        </xdr:cNvPr>
        <xdr:cNvSpPr txBox="1"/>
      </xdr:nvSpPr>
      <xdr:spPr>
        <a:xfrm>
          <a:off x="2112019" y="4420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10812</xdr:rowOff>
    </xdr:from>
    <xdr:ext cx="405111" cy="259045"/>
    <xdr:sp macro="" textlink="">
      <xdr:nvSpPr>
        <xdr:cNvPr id="96" name="n_4mainValue有形固定資産減価償却率">
          <a:extLst>
            <a:ext uri="{FF2B5EF4-FFF2-40B4-BE49-F238E27FC236}">
              <a16:creationId xmlns:a16="http://schemas.microsoft.com/office/drawing/2014/main" id="{0A869DE0-BE50-4F38-8203-9638A5CB9F41}"/>
            </a:ext>
          </a:extLst>
        </xdr:cNvPr>
        <xdr:cNvSpPr txBox="1"/>
      </xdr:nvSpPr>
      <xdr:spPr>
        <a:xfrm>
          <a:off x="1426219" y="437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8342244B-410C-42BD-B5D2-9278E81C52BB}"/>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5108070-D7B5-44A7-A208-C91FF6F523F8}"/>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8B4D1E8C-4CBE-4A56-AB7A-748C2B9123CB}"/>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98A5391C-F683-4223-9EE3-3E569496BF71}"/>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303121F6-9420-496E-BAA4-1BA9068144B8}"/>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31DAD531-02A6-428C-8B9F-8AA97CD0C7E4}"/>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A7692ABA-153C-49B4-9114-00A3C45F5FA7}"/>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E21711F6-BB97-4432-B887-0604CFB0E091}"/>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B676A51B-E2D7-48B4-A114-3BC631545C3A}"/>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87C41E04-B952-4C3B-B21E-484EB75851B3}"/>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89BF3998-8467-4B45-ADE8-DEAB44F2006C}"/>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857EAFA2-5F94-46D6-8BAC-F32CA97A1588}"/>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9FB0285C-169F-4D8E-ACEE-6F7C858EB952}"/>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本市財政運営プラン等の推進により、市債発行額の縮減など将来負担額は低下しているが、新型コロナウイルス感染症の影響による市税収入の減少により、債務償還比率が増加したもの。</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今後も財政運営プラン等の推進により、市債残高の縮減等を図り、債務償還比率の良化に努めていく。</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E54DC39D-2CA8-49DF-A1B9-B55CBAD8B708}"/>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AE104B2B-38B8-448B-80BE-53D7868A8CCA}"/>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E2960F5A-4F58-41F1-A717-6510D6A4B5D9}"/>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F8A19C18-607E-4436-9F28-0656AE7C44EB}"/>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7EDDBDCC-2A16-4502-8F9F-73454E3BA2C4}"/>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326F6538-FE2A-42F4-AC91-A99A3FC5D013}"/>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12534BD7-1808-4A79-A40D-A1D07C2FBC2E}"/>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A8125E2B-6F94-44F0-B242-57EFC8F0DD5B}"/>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B8CB774B-AAD0-4E25-BD0D-A236BF675A1E}"/>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453F0079-E686-4ECE-8F32-FEA6717C5B0A}"/>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19F9FC5F-B42B-449A-8BF0-4174D080E596}"/>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4BC8D9BA-9D20-4C89-BCFC-4A0DBCCEA3E3}"/>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9BCB0C50-CE5A-4C80-ACF1-9F81C98E0B91}"/>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AEA701C4-110E-41B0-BB40-C089B5CED7F8}"/>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id="{6F3C4DEB-9385-4807-935B-9755ABACDF40}"/>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959149BB-572E-422F-9A0D-CB587B01C812}"/>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163541</xdr:rowOff>
    </xdr:from>
    <xdr:to>
      <xdr:col>76</xdr:col>
      <xdr:colOff>21589</xdr:colOff>
      <xdr:row>34</xdr:row>
      <xdr:rowOff>80574</xdr:rowOff>
    </xdr:to>
    <xdr:cxnSp macro="">
      <xdr:nvCxnSpPr>
        <xdr:cNvPr id="126" name="直線コネクタ 125">
          <a:extLst>
            <a:ext uri="{FF2B5EF4-FFF2-40B4-BE49-F238E27FC236}">
              <a16:creationId xmlns:a16="http://schemas.microsoft.com/office/drawing/2014/main" id="{FA2D78A5-E281-46C9-8106-4E291390AAB7}"/>
            </a:ext>
          </a:extLst>
        </xdr:cNvPr>
        <xdr:cNvCxnSpPr/>
      </xdr:nvCxnSpPr>
      <xdr:spPr>
        <a:xfrm flipV="1">
          <a:off x="13326745" y="4208491"/>
          <a:ext cx="1269" cy="138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84401</xdr:rowOff>
    </xdr:from>
    <xdr:ext cx="560923" cy="259045"/>
    <xdr:sp macro="" textlink="">
      <xdr:nvSpPr>
        <xdr:cNvPr id="127" name="債務償還比率最小値テキスト">
          <a:extLst>
            <a:ext uri="{FF2B5EF4-FFF2-40B4-BE49-F238E27FC236}">
              <a16:creationId xmlns:a16="http://schemas.microsoft.com/office/drawing/2014/main" id="{BE39C39C-9DA4-4090-842B-097FE3F6C04C}"/>
            </a:ext>
          </a:extLst>
        </xdr:cNvPr>
        <xdr:cNvSpPr txBox="1"/>
      </xdr:nvSpPr>
      <xdr:spPr>
        <a:xfrm>
          <a:off x="13379450" y="55930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80574</xdr:rowOff>
    </xdr:from>
    <xdr:to>
      <xdr:col>76</xdr:col>
      <xdr:colOff>111125</xdr:colOff>
      <xdr:row>34</xdr:row>
      <xdr:rowOff>80574</xdr:rowOff>
    </xdr:to>
    <xdr:cxnSp macro="">
      <xdr:nvCxnSpPr>
        <xdr:cNvPr id="128" name="直線コネクタ 127">
          <a:extLst>
            <a:ext uri="{FF2B5EF4-FFF2-40B4-BE49-F238E27FC236}">
              <a16:creationId xmlns:a16="http://schemas.microsoft.com/office/drawing/2014/main" id="{D1C450DD-1CB9-4FF2-BF46-0546633CA8A1}"/>
            </a:ext>
          </a:extLst>
        </xdr:cNvPr>
        <xdr:cNvCxnSpPr/>
      </xdr:nvCxnSpPr>
      <xdr:spPr>
        <a:xfrm>
          <a:off x="13255625" y="558919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110218</xdr:rowOff>
    </xdr:from>
    <xdr:ext cx="469744" cy="259045"/>
    <xdr:sp macro="" textlink="">
      <xdr:nvSpPr>
        <xdr:cNvPr id="129" name="債務償還比率最大値テキスト">
          <a:extLst>
            <a:ext uri="{FF2B5EF4-FFF2-40B4-BE49-F238E27FC236}">
              <a16:creationId xmlns:a16="http://schemas.microsoft.com/office/drawing/2014/main" id="{4F3F4C8F-C9A9-4618-A300-F89E6098407F}"/>
            </a:ext>
          </a:extLst>
        </xdr:cNvPr>
        <xdr:cNvSpPr txBox="1"/>
      </xdr:nvSpPr>
      <xdr:spPr>
        <a:xfrm>
          <a:off x="13379450" y="399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163541</xdr:rowOff>
    </xdr:from>
    <xdr:to>
      <xdr:col>76</xdr:col>
      <xdr:colOff>111125</xdr:colOff>
      <xdr:row>25</xdr:row>
      <xdr:rowOff>163541</xdr:rowOff>
    </xdr:to>
    <xdr:cxnSp macro="">
      <xdr:nvCxnSpPr>
        <xdr:cNvPr id="130" name="直線コネクタ 129">
          <a:extLst>
            <a:ext uri="{FF2B5EF4-FFF2-40B4-BE49-F238E27FC236}">
              <a16:creationId xmlns:a16="http://schemas.microsoft.com/office/drawing/2014/main" id="{2B14C7B2-BAC3-4572-B3AE-309DD508DC48}"/>
            </a:ext>
          </a:extLst>
        </xdr:cNvPr>
        <xdr:cNvCxnSpPr/>
      </xdr:nvCxnSpPr>
      <xdr:spPr>
        <a:xfrm>
          <a:off x="13255625" y="420849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17804</xdr:rowOff>
    </xdr:from>
    <xdr:ext cx="560923" cy="259045"/>
    <xdr:sp macro="" textlink="">
      <xdr:nvSpPr>
        <xdr:cNvPr id="131" name="債務償還比率平均値テキスト">
          <a:extLst>
            <a:ext uri="{FF2B5EF4-FFF2-40B4-BE49-F238E27FC236}">
              <a16:creationId xmlns:a16="http://schemas.microsoft.com/office/drawing/2014/main" id="{266582C2-E4FF-4339-A6F1-7906ACCA63DF}"/>
            </a:ext>
          </a:extLst>
        </xdr:cNvPr>
        <xdr:cNvSpPr txBox="1"/>
      </xdr:nvSpPr>
      <xdr:spPr>
        <a:xfrm>
          <a:off x="13379450" y="4713629"/>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39377</xdr:rowOff>
    </xdr:from>
    <xdr:to>
      <xdr:col>76</xdr:col>
      <xdr:colOff>73025</xdr:colOff>
      <xdr:row>29</xdr:row>
      <xdr:rowOff>140977</xdr:rowOff>
    </xdr:to>
    <xdr:sp macro="" textlink="">
      <xdr:nvSpPr>
        <xdr:cNvPr id="132" name="フローチャート: 判断 131">
          <a:extLst>
            <a:ext uri="{FF2B5EF4-FFF2-40B4-BE49-F238E27FC236}">
              <a16:creationId xmlns:a16="http://schemas.microsoft.com/office/drawing/2014/main" id="{4C14A714-436F-41D7-9FCD-E0F5BD928FA7}"/>
            </a:ext>
          </a:extLst>
        </xdr:cNvPr>
        <xdr:cNvSpPr/>
      </xdr:nvSpPr>
      <xdr:spPr>
        <a:xfrm>
          <a:off x="13293725" y="473520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41656</xdr:rowOff>
    </xdr:from>
    <xdr:to>
      <xdr:col>72</xdr:col>
      <xdr:colOff>123825</xdr:colOff>
      <xdr:row>29</xdr:row>
      <xdr:rowOff>143256</xdr:rowOff>
    </xdr:to>
    <xdr:sp macro="" textlink="">
      <xdr:nvSpPr>
        <xdr:cNvPr id="133" name="フローチャート: 判断 132">
          <a:extLst>
            <a:ext uri="{FF2B5EF4-FFF2-40B4-BE49-F238E27FC236}">
              <a16:creationId xmlns:a16="http://schemas.microsoft.com/office/drawing/2014/main" id="{5924BB09-A274-4013-A870-66498FDFB6C7}"/>
            </a:ext>
          </a:extLst>
        </xdr:cNvPr>
        <xdr:cNvSpPr/>
      </xdr:nvSpPr>
      <xdr:spPr>
        <a:xfrm>
          <a:off x="12646025" y="47406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26543</xdr:rowOff>
    </xdr:from>
    <xdr:to>
      <xdr:col>68</xdr:col>
      <xdr:colOff>123825</xdr:colOff>
      <xdr:row>29</xdr:row>
      <xdr:rowOff>128143</xdr:rowOff>
    </xdr:to>
    <xdr:sp macro="" textlink="">
      <xdr:nvSpPr>
        <xdr:cNvPr id="134" name="フローチャート: 判断 133">
          <a:extLst>
            <a:ext uri="{FF2B5EF4-FFF2-40B4-BE49-F238E27FC236}">
              <a16:creationId xmlns:a16="http://schemas.microsoft.com/office/drawing/2014/main" id="{649A8D80-A689-431E-B56E-81FDC5CE1D66}"/>
            </a:ext>
          </a:extLst>
        </xdr:cNvPr>
        <xdr:cNvSpPr/>
      </xdr:nvSpPr>
      <xdr:spPr>
        <a:xfrm>
          <a:off x="119602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43815</xdr:rowOff>
    </xdr:from>
    <xdr:to>
      <xdr:col>64</xdr:col>
      <xdr:colOff>123825</xdr:colOff>
      <xdr:row>29</xdr:row>
      <xdr:rowOff>145415</xdr:rowOff>
    </xdr:to>
    <xdr:sp macro="" textlink="">
      <xdr:nvSpPr>
        <xdr:cNvPr id="135" name="フローチャート: 判断 134">
          <a:extLst>
            <a:ext uri="{FF2B5EF4-FFF2-40B4-BE49-F238E27FC236}">
              <a16:creationId xmlns:a16="http://schemas.microsoft.com/office/drawing/2014/main" id="{B1F8943E-1773-4E68-98BD-645C190AEAFF}"/>
            </a:ext>
          </a:extLst>
        </xdr:cNvPr>
        <xdr:cNvSpPr/>
      </xdr:nvSpPr>
      <xdr:spPr>
        <a:xfrm>
          <a:off x="112744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69483</xdr:rowOff>
    </xdr:from>
    <xdr:to>
      <xdr:col>60</xdr:col>
      <xdr:colOff>123825</xdr:colOff>
      <xdr:row>29</xdr:row>
      <xdr:rowOff>171083</xdr:rowOff>
    </xdr:to>
    <xdr:sp macro="" textlink="">
      <xdr:nvSpPr>
        <xdr:cNvPr id="136" name="フローチャート: 判断 135">
          <a:extLst>
            <a:ext uri="{FF2B5EF4-FFF2-40B4-BE49-F238E27FC236}">
              <a16:creationId xmlns:a16="http://schemas.microsoft.com/office/drawing/2014/main" id="{805F1A97-298E-48D5-A2C2-8BA279897FC2}"/>
            </a:ext>
          </a:extLst>
        </xdr:cNvPr>
        <xdr:cNvSpPr/>
      </xdr:nvSpPr>
      <xdr:spPr>
        <a:xfrm>
          <a:off x="105886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55112076-22CC-495E-AA63-FCC867C5E0E0}"/>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F93BE1F-D0C3-42B7-8186-DF42C0B38F44}"/>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AAC632FD-DF1D-415B-97FD-33265FD24B25}"/>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36116C9-B520-4F87-B454-BAC6614B8FB3}"/>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5CBFD28-942C-4666-8173-033C188AABC7}"/>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63655</xdr:rowOff>
    </xdr:from>
    <xdr:to>
      <xdr:col>76</xdr:col>
      <xdr:colOff>73025</xdr:colOff>
      <xdr:row>28</xdr:row>
      <xdr:rowOff>165255</xdr:rowOff>
    </xdr:to>
    <xdr:sp macro="" textlink="">
      <xdr:nvSpPr>
        <xdr:cNvPr id="142" name="楕円 141">
          <a:extLst>
            <a:ext uri="{FF2B5EF4-FFF2-40B4-BE49-F238E27FC236}">
              <a16:creationId xmlns:a16="http://schemas.microsoft.com/office/drawing/2014/main" id="{E70AC3AC-0833-4E13-927F-19CA583A4161}"/>
            </a:ext>
          </a:extLst>
        </xdr:cNvPr>
        <xdr:cNvSpPr/>
      </xdr:nvSpPr>
      <xdr:spPr>
        <a:xfrm>
          <a:off x="13293725" y="46007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86532</xdr:rowOff>
    </xdr:from>
    <xdr:ext cx="469744" cy="259045"/>
    <xdr:sp macro="" textlink="">
      <xdr:nvSpPr>
        <xdr:cNvPr id="143" name="債務償還比率該当値テキスト">
          <a:extLst>
            <a:ext uri="{FF2B5EF4-FFF2-40B4-BE49-F238E27FC236}">
              <a16:creationId xmlns:a16="http://schemas.microsoft.com/office/drawing/2014/main" id="{3AD26EC8-B04C-4612-AB9D-44E1C5470A1B}"/>
            </a:ext>
          </a:extLst>
        </xdr:cNvPr>
        <xdr:cNvSpPr txBox="1"/>
      </xdr:nvSpPr>
      <xdr:spPr>
        <a:xfrm>
          <a:off x="13379450" y="445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36308</xdr:rowOff>
    </xdr:from>
    <xdr:to>
      <xdr:col>72</xdr:col>
      <xdr:colOff>123825</xdr:colOff>
      <xdr:row>28</xdr:row>
      <xdr:rowOff>137908</xdr:rowOff>
    </xdr:to>
    <xdr:sp macro="" textlink="">
      <xdr:nvSpPr>
        <xdr:cNvPr id="144" name="楕円 143">
          <a:extLst>
            <a:ext uri="{FF2B5EF4-FFF2-40B4-BE49-F238E27FC236}">
              <a16:creationId xmlns:a16="http://schemas.microsoft.com/office/drawing/2014/main" id="{9DB27605-202E-48DC-95BF-51B6BFA0479E}"/>
            </a:ext>
          </a:extLst>
        </xdr:cNvPr>
        <xdr:cNvSpPr/>
      </xdr:nvSpPr>
      <xdr:spPr>
        <a:xfrm>
          <a:off x="12646025" y="457020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87108</xdr:rowOff>
    </xdr:from>
    <xdr:to>
      <xdr:col>76</xdr:col>
      <xdr:colOff>22225</xdr:colOff>
      <xdr:row>28</xdr:row>
      <xdr:rowOff>114455</xdr:rowOff>
    </xdr:to>
    <xdr:cxnSp macro="">
      <xdr:nvCxnSpPr>
        <xdr:cNvPr id="145" name="直線コネクタ 144">
          <a:extLst>
            <a:ext uri="{FF2B5EF4-FFF2-40B4-BE49-F238E27FC236}">
              <a16:creationId xmlns:a16="http://schemas.microsoft.com/office/drawing/2014/main" id="{9CCB98BE-DDF4-4227-9A96-13CF9A75BE24}"/>
            </a:ext>
          </a:extLst>
        </xdr:cNvPr>
        <xdr:cNvCxnSpPr/>
      </xdr:nvCxnSpPr>
      <xdr:spPr>
        <a:xfrm>
          <a:off x="12693650" y="4617833"/>
          <a:ext cx="638175" cy="3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32230</xdr:rowOff>
    </xdr:from>
    <xdr:to>
      <xdr:col>68</xdr:col>
      <xdr:colOff>123825</xdr:colOff>
      <xdr:row>28</xdr:row>
      <xdr:rowOff>133830</xdr:rowOff>
    </xdr:to>
    <xdr:sp macro="" textlink="">
      <xdr:nvSpPr>
        <xdr:cNvPr id="146" name="楕円 145">
          <a:extLst>
            <a:ext uri="{FF2B5EF4-FFF2-40B4-BE49-F238E27FC236}">
              <a16:creationId xmlns:a16="http://schemas.microsoft.com/office/drawing/2014/main" id="{7BF9CF0A-4834-4BEB-8431-9C8345F0CF39}"/>
            </a:ext>
          </a:extLst>
        </xdr:cNvPr>
        <xdr:cNvSpPr/>
      </xdr:nvSpPr>
      <xdr:spPr>
        <a:xfrm>
          <a:off x="11960225" y="45629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83030</xdr:rowOff>
    </xdr:from>
    <xdr:to>
      <xdr:col>72</xdr:col>
      <xdr:colOff>73025</xdr:colOff>
      <xdr:row>28</xdr:row>
      <xdr:rowOff>87108</xdr:rowOff>
    </xdr:to>
    <xdr:cxnSp macro="">
      <xdr:nvCxnSpPr>
        <xdr:cNvPr id="147" name="直線コネクタ 146">
          <a:extLst>
            <a:ext uri="{FF2B5EF4-FFF2-40B4-BE49-F238E27FC236}">
              <a16:creationId xmlns:a16="http://schemas.microsoft.com/office/drawing/2014/main" id="{A856D32F-8C73-47E2-91FF-57CDB04C032E}"/>
            </a:ext>
          </a:extLst>
        </xdr:cNvPr>
        <xdr:cNvCxnSpPr/>
      </xdr:nvCxnSpPr>
      <xdr:spPr>
        <a:xfrm>
          <a:off x="12007850" y="4620105"/>
          <a:ext cx="685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100598</xdr:rowOff>
    </xdr:from>
    <xdr:to>
      <xdr:col>64</xdr:col>
      <xdr:colOff>123825</xdr:colOff>
      <xdr:row>29</xdr:row>
      <xdr:rowOff>30748</xdr:rowOff>
    </xdr:to>
    <xdr:sp macro="" textlink="">
      <xdr:nvSpPr>
        <xdr:cNvPr id="148" name="楕円 147">
          <a:extLst>
            <a:ext uri="{FF2B5EF4-FFF2-40B4-BE49-F238E27FC236}">
              <a16:creationId xmlns:a16="http://schemas.microsoft.com/office/drawing/2014/main" id="{9958C5EB-B6C1-410A-A641-A325EF48789A}"/>
            </a:ext>
          </a:extLst>
        </xdr:cNvPr>
        <xdr:cNvSpPr/>
      </xdr:nvSpPr>
      <xdr:spPr>
        <a:xfrm>
          <a:off x="11274425" y="463767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83030</xdr:rowOff>
    </xdr:from>
    <xdr:to>
      <xdr:col>68</xdr:col>
      <xdr:colOff>73025</xdr:colOff>
      <xdr:row>28</xdr:row>
      <xdr:rowOff>151398</xdr:rowOff>
    </xdr:to>
    <xdr:cxnSp macro="">
      <xdr:nvCxnSpPr>
        <xdr:cNvPr id="149" name="直線コネクタ 148">
          <a:extLst>
            <a:ext uri="{FF2B5EF4-FFF2-40B4-BE49-F238E27FC236}">
              <a16:creationId xmlns:a16="http://schemas.microsoft.com/office/drawing/2014/main" id="{2E6DD5B5-80E5-48F6-9AD8-2A0777A24316}"/>
            </a:ext>
          </a:extLst>
        </xdr:cNvPr>
        <xdr:cNvCxnSpPr/>
      </xdr:nvCxnSpPr>
      <xdr:spPr>
        <a:xfrm flipV="1">
          <a:off x="11322050" y="4620105"/>
          <a:ext cx="685800" cy="6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43815</xdr:rowOff>
    </xdr:from>
    <xdr:to>
      <xdr:col>60</xdr:col>
      <xdr:colOff>123825</xdr:colOff>
      <xdr:row>29</xdr:row>
      <xdr:rowOff>145415</xdr:rowOff>
    </xdr:to>
    <xdr:sp macro="" textlink="">
      <xdr:nvSpPr>
        <xdr:cNvPr id="150" name="楕円 149">
          <a:extLst>
            <a:ext uri="{FF2B5EF4-FFF2-40B4-BE49-F238E27FC236}">
              <a16:creationId xmlns:a16="http://schemas.microsoft.com/office/drawing/2014/main" id="{85F82A71-36C6-4F83-A1A2-629AE7771515}"/>
            </a:ext>
          </a:extLst>
        </xdr:cNvPr>
        <xdr:cNvSpPr/>
      </xdr:nvSpPr>
      <xdr:spPr>
        <a:xfrm>
          <a:off x="10588625" y="47428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151398</xdr:rowOff>
    </xdr:from>
    <xdr:to>
      <xdr:col>64</xdr:col>
      <xdr:colOff>73025</xdr:colOff>
      <xdr:row>29</xdr:row>
      <xdr:rowOff>94615</xdr:rowOff>
    </xdr:to>
    <xdr:cxnSp macro="">
      <xdr:nvCxnSpPr>
        <xdr:cNvPr id="151" name="直線コネクタ 150">
          <a:extLst>
            <a:ext uri="{FF2B5EF4-FFF2-40B4-BE49-F238E27FC236}">
              <a16:creationId xmlns:a16="http://schemas.microsoft.com/office/drawing/2014/main" id="{B4DFBC33-20C9-4835-8167-6752B857E322}"/>
            </a:ext>
          </a:extLst>
        </xdr:cNvPr>
        <xdr:cNvCxnSpPr/>
      </xdr:nvCxnSpPr>
      <xdr:spPr>
        <a:xfrm flipV="1">
          <a:off x="10636250" y="4685298"/>
          <a:ext cx="685800" cy="10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134383</xdr:rowOff>
    </xdr:from>
    <xdr:ext cx="560923" cy="259045"/>
    <xdr:sp macro="" textlink="">
      <xdr:nvSpPr>
        <xdr:cNvPr id="152" name="n_1aveValue債務償還比率">
          <a:extLst>
            <a:ext uri="{FF2B5EF4-FFF2-40B4-BE49-F238E27FC236}">
              <a16:creationId xmlns:a16="http://schemas.microsoft.com/office/drawing/2014/main" id="{B45DE50A-1127-4057-9867-BD4F953E3053}"/>
            </a:ext>
          </a:extLst>
        </xdr:cNvPr>
        <xdr:cNvSpPr txBox="1"/>
      </xdr:nvSpPr>
      <xdr:spPr>
        <a:xfrm>
          <a:off x="12441763" y="48302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119270</xdr:rowOff>
    </xdr:from>
    <xdr:ext cx="560923" cy="259045"/>
    <xdr:sp macro="" textlink="">
      <xdr:nvSpPr>
        <xdr:cNvPr id="153" name="n_2aveValue債務償還比率">
          <a:extLst>
            <a:ext uri="{FF2B5EF4-FFF2-40B4-BE49-F238E27FC236}">
              <a16:creationId xmlns:a16="http://schemas.microsoft.com/office/drawing/2014/main" id="{CEBAA52D-FD2F-44CF-A2B6-A9AB63B51706}"/>
            </a:ext>
          </a:extLst>
        </xdr:cNvPr>
        <xdr:cNvSpPr txBox="1"/>
      </xdr:nvSpPr>
      <xdr:spPr>
        <a:xfrm>
          <a:off x="11765488" y="48182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136542</xdr:rowOff>
    </xdr:from>
    <xdr:ext cx="560923" cy="259045"/>
    <xdr:sp macro="" textlink="">
      <xdr:nvSpPr>
        <xdr:cNvPr id="154" name="n_3aveValue債務償還比率">
          <a:extLst>
            <a:ext uri="{FF2B5EF4-FFF2-40B4-BE49-F238E27FC236}">
              <a16:creationId xmlns:a16="http://schemas.microsoft.com/office/drawing/2014/main" id="{04D4288B-AED7-436D-93DF-5FB6908E79BE}"/>
            </a:ext>
          </a:extLst>
        </xdr:cNvPr>
        <xdr:cNvSpPr txBox="1"/>
      </xdr:nvSpPr>
      <xdr:spPr>
        <a:xfrm>
          <a:off x="11079688" y="48355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162210</xdr:rowOff>
    </xdr:from>
    <xdr:ext cx="560923" cy="259045"/>
    <xdr:sp macro="" textlink="">
      <xdr:nvSpPr>
        <xdr:cNvPr id="155" name="n_4aveValue債務償還比率">
          <a:extLst>
            <a:ext uri="{FF2B5EF4-FFF2-40B4-BE49-F238E27FC236}">
              <a16:creationId xmlns:a16="http://schemas.microsoft.com/office/drawing/2014/main" id="{D594274B-EB31-4CE6-8AFF-400DC109E86E}"/>
            </a:ext>
          </a:extLst>
        </xdr:cNvPr>
        <xdr:cNvSpPr txBox="1"/>
      </xdr:nvSpPr>
      <xdr:spPr>
        <a:xfrm>
          <a:off x="10393888" y="48548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154435</xdr:rowOff>
    </xdr:from>
    <xdr:ext cx="469744" cy="259045"/>
    <xdr:sp macro="" textlink="">
      <xdr:nvSpPr>
        <xdr:cNvPr id="156" name="n_1mainValue債務償還比率">
          <a:extLst>
            <a:ext uri="{FF2B5EF4-FFF2-40B4-BE49-F238E27FC236}">
              <a16:creationId xmlns:a16="http://schemas.microsoft.com/office/drawing/2014/main" id="{40B938E8-3964-4EF4-971F-7731D766C2F9}"/>
            </a:ext>
          </a:extLst>
        </xdr:cNvPr>
        <xdr:cNvSpPr txBox="1"/>
      </xdr:nvSpPr>
      <xdr:spPr>
        <a:xfrm>
          <a:off x="12465127" y="436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150357</xdr:rowOff>
    </xdr:from>
    <xdr:ext cx="469744" cy="259045"/>
    <xdr:sp macro="" textlink="">
      <xdr:nvSpPr>
        <xdr:cNvPr id="157" name="n_2mainValue債務償還比率">
          <a:extLst>
            <a:ext uri="{FF2B5EF4-FFF2-40B4-BE49-F238E27FC236}">
              <a16:creationId xmlns:a16="http://schemas.microsoft.com/office/drawing/2014/main" id="{94D0891F-46AA-4488-AA36-D1CA5B1AB79F}"/>
            </a:ext>
          </a:extLst>
        </xdr:cNvPr>
        <xdr:cNvSpPr txBox="1"/>
      </xdr:nvSpPr>
      <xdr:spPr>
        <a:xfrm>
          <a:off x="11788852" y="4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47275</xdr:rowOff>
    </xdr:from>
    <xdr:ext cx="469744" cy="259045"/>
    <xdr:sp macro="" textlink="">
      <xdr:nvSpPr>
        <xdr:cNvPr id="158" name="n_3mainValue債務償還比率">
          <a:extLst>
            <a:ext uri="{FF2B5EF4-FFF2-40B4-BE49-F238E27FC236}">
              <a16:creationId xmlns:a16="http://schemas.microsoft.com/office/drawing/2014/main" id="{28AE1886-8063-4CA4-B39B-B8024FDF678B}"/>
            </a:ext>
          </a:extLst>
        </xdr:cNvPr>
        <xdr:cNvSpPr txBox="1"/>
      </xdr:nvSpPr>
      <xdr:spPr>
        <a:xfrm>
          <a:off x="11103052" y="442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27</xdr:row>
      <xdr:rowOff>161942</xdr:rowOff>
    </xdr:from>
    <xdr:ext cx="560923" cy="259045"/>
    <xdr:sp macro="" textlink="">
      <xdr:nvSpPr>
        <xdr:cNvPr id="159" name="n_4mainValue債務償還比率">
          <a:extLst>
            <a:ext uri="{FF2B5EF4-FFF2-40B4-BE49-F238E27FC236}">
              <a16:creationId xmlns:a16="http://schemas.microsoft.com/office/drawing/2014/main" id="{B92F600F-CEB1-44EA-B418-6D16016E8A0B}"/>
            </a:ext>
          </a:extLst>
        </xdr:cNvPr>
        <xdr:cNvSpPr txBox="1"/>
      </xdr:nvSpPr>
      <xdr:spPr>
        <a:xfrm>
          <a:off x="10393888" y="45307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5F026930-6A39-41AF-98B0-04092038D448}"/>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66CBECA6-FBED-4525-84F3-D1DC62239989}"/>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C34E33E4-7FA4-4C24-8D9D-AA938B21FB9A}"/>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71AE5437-3C69-4991-A03C-A03C5727EE77}"/>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EB46F1BA-3608-4ADB-84B5-BD6F2470B45D}"/>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527CF173-FBB6-4AA7-AF1D-3EFDE0991D88}"/>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139AABF-5E78-4051-ADB8-7CA352228FAA}"/>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36A2331-E3D6-4606-A1CA-E870C38B1293}"/>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2498ED6-2C05-4084-B9E4-28C9D22AF563}"/>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0D7D12F-543C-4039-B464-DA3B84C334A3}"/>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5413DB0-97B9-4A76-8D35-D328698C7C4C}"/>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5C364CF-0558-4821-B5BF-32A919A99370}"/>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BA6E8F2-EBB7-4061-962C-7E53A8F08884}"/>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F79D95-B488-43D6-9CED-56F57E9A50EA}"/>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34D0943-BEDC-459E-AEA3-6E2CA225D536}"/>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6D1ABA7-A733-429D-9DC3-88136738D5DD}"/>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1,562,767
1,525,017
343.46
1,265,069,654
1,247,829,435
8,631,879
427,491,897
1,176,639,719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AB66E2-FF95-432D-873C-41058716435B}"/>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B840B3B-F930-45D7-BDEC-1E336CF2488A}"/>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A15AF8-8F00-4B46-849F-A2EC48B7FB4E}"/>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790A7E0-98C6-44DC-A477-A93807BA0988}"/>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4629751-D397-41A7-AEFE-9C927CEBA4A2}"/>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DC43CFD-00EE-4C68-975B-6060373874F6}"/>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67AF884-89B1-4EB1-AB79-0A54DA760908}"/>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89D41AB-9B1F-433F-8DE7-8B79E37B28BD}"/>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A67ABBA-528B-4346-BB1D-18909CC02580}"/>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D411015-2117-4881-ACD7-776ED905907B}"/>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21A6AE2-30E7-4E34-92AE-C64D454949EF}"/>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52CCA59-7AA6-4BF8-9CAD-D875EB995C79}"/>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A6E7442-A2B8-4333-A040-BA2F4C07B805}"/>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1D7DF0B-1E76-40CF-8868-4FF767DD65B7}"/>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8ED9DF1-6A97-494D-A922-79707A690AA5}"/>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1A5315-0D54-4B77-8992-6CE5C3D655AC}"/>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3322EA1-C8A5-430D-A7E0-013208754927}"/>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4BE7F5D-09A7-41B2-85E2-5C784AD84579}"/>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12C408F-B9D0-4B16-A3BF-BAA297F4988B}"/>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C77DE7E-3D38-4078-89B5-BE9D76F81E6B}"/>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8AC82BF-2577-4D73-8BCC-68EC95EAB87F}"/>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8245593-576A-4DE3-B19D-69D99724C320}"/>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DD1100E-D9E1-4664-8AA1-B18BDD0761E1}"/>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37A7A1B-26AD-4138-868D-5769B9D23789}"/>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75BE741-CC2E-4549-B400-8D4B8C2D515B}"/>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A5045C7-BD1F-4813-B8FC-51A0089179A5}"/>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AEF4DAE-5A79-4B4F-A719-6DC1D3691BF6}"/>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9001266-7A66-49CC-B3B3-AF7D7E46070F}"/>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382DC76-D4F3-4BB2-9A08-08494D48BA4C}"/>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4670FC7-FD8E-4BF3-80E3-AC528596A23D}"/>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B2CBECA-4325-4669-85C6-A33D59DC6D31}"/>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957B43A-8AB3-4D0C-8B54-F3131A825E86}"/>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765051B4-254D-41A2-976F-04D34DF0EC79}"/>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57532E05-BD7E-43A1-B9EC-7E14D81F06F6}"/>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5825C4D0-125C-405D-887B-AB65E5119035}"/>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A7238B8C-CC8F-48D3-9BD1-5C786A236349}"/>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16A789D2-3076-46B4-8951-BA31B7706B1F}"/>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D7DF7F4E-6412-4A11-AA64-AD3A01E890B3}"/>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3E917A2-AFB0-428C-B9A3-B98886C82589}"/>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B2B4B3F-B7E7-438C-A264-1DC4A09B5EC2}"/>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FE097FD6-C049-47C8-9E9E-367BBFDC4AA5}"/>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CE26148F-1D93-4537-A777-3B70B05CA2F8}"/>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D059510-7536-4B9D-BA95-6EADC0B86247}"/>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103632</xdr:rowOff>
    </xdr:from>
    <xdr:to>
      <xdr:col>24</xdr:col>
      <xdr:colOff>62865</xdr:colOff>
      <xdr:row>42</xdr:row>
      <xdr:rowOff>19050</xdr:rowOff>
    </xdr:to>
    <xdr:cxnSp macro="">
      <xdr:nvCxnSpPr>
        <xdr:cNvPr id="55" name="直線コネクタ 54">
          <a:extLst>
            <a:ext uri="{FF2B5EF4-FFF2-40B4-BE49-F238E27FC236}">
              <a16:creationId xmlns:a16="http://schemas.microsoft.com/office/drawing/2014/main" id="{4E86F5F9-9525-4E1A-A238-A08A766733E1}"/>
            </a:ext>
          </a:extLst>
        </xdr:cNvPr>
        <xdr:cNvCxnSpPr/>
      </xdr:nvCxnSpPr>
      <xdr:spPr>
        <a:xfrm flipV="1">
          <a:off x="4180840" y="5612257"/>
          <a:ext cx="0" cy="120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405111" cy="259045"/>
    <xdr:sp macro="" textlink="">
      <xdr:nvSpPr>
        <xdr:cNvPr id="56" name="【道路】&#10;有形固定資産減価償却率最小値テキスト">
          <a:extLst>
            <a:ext uri="{FF2B5EF4-FFF2-40B4-BE49-F238E27FC236}">
              <a16:creationId xmlns:a16="http://schemas.microsoft.com/office/drawing/2014/main" id="{40962602-0B17-43CF-8DAE-2F9B1C7DBFAD}"/>
            </a:ext>
          </a:extLst>
        </xdr:cNvPr>
        <xdr:cNvSpPr txBox="1"/>
      </xdr:nvSpPr>
      <xdr:spPr>
        <a:xfrm>
          <a:off x="4219575"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7" name="直線コネクタ 56">
          <a:extLst>
            <a:ext uri="{FF2B5EF4-FFF2-40B4-BE49-F238E27FC236}">
              <a16:creationId xmlns:a16="http://schemas.microsoft.com/office/drawing/2014/main" id="{D7088B53-E6EE-4886-9850-F8EF94E6D9EB}"/>
            </a:ext>
          </a:extLst>
        </xdr:cNvPr>
        <xdr:cNvCxnSpPr/>
      </xdr:nvCxnSpPr>
      <xdr:spPr>
        <a:xfrm>
          <a:off x="4105275" y="6819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50309</xdr:rowOff>
    </xdr:from>
    <xdr:ext cx="405111" cy="259045"/>
    <xdr:sp macro="" textlink="">
      <xdr:nvSpPr>
        <xdr:cNvPr id="58" name="【道路】&#10;有形固定資産減価償却率最大値テキスト">
          <a:extLst>
            <a:ext uri="{FF2B5EF4-FFF2-40B4-BE49-F238E27FC236}">
              <a16:creationId xmlns:a16="http://schemas.microsoft.com/office/drawing/2014/main" id="{9CA3D347-7E85-4B92-96AF-29A41A6518C2}"/>
            </a:ext>
          </a:extLst>
        </xdr:cNvPr>
        <xdr:cNvSpPr txBox="1"/>
      </xdr:nvSpPr>
      <xdr:spPr>
        <a:xfrm>
          <a:off x="4219575" y="53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103632</xdr:rowOff>
    </xdr:from>
    <xdr:to>
      <xdr:col>24</xdr:col>
      <xdr:colOff>152400</xdr:colOff>
      <xdr:row>34</xdr:row>
      <xdr:rowOff>103632</xdr:rowOff>
    </xdr:to>
    <xdr:cxnSp macro="">
      <xdr:nvCxnSpPr>
        <xdr:cNvPr id="59" name="直線コネクタ 58">
          <a:extLst>
            <a:ext uri="{FF2B5EF4-FFF2-40B4-BE49-F238E27FC236}">
              <a16:creationId xmlns:a16="http://schemas.microsoft.com/office/drawing/2014/main" id="{C540B968-E002-424E-A70F-B5E26E6E7388}"/>
            </a:ext>
          </a:extLst>
        </xdr:cNvPr>
        <xdr:cNvCxnSpPr/>
      </xdr:nvCxnSpPr>
      <xdr:spPr>
        <a:xfrm>
          <a:off x="4105275" y="56122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163847</xdr:rowOff>
    </xdr:from>
    <xdr:ext cx="405111" cy="259045"/>
    <xdr:sp macro="" textlink="">
      <xdr:nvSpPr>
        <xdr:cNvPr id="60" name="【道路】&#10;有形固定資産減価償却率平均値テキスト">
          <a:extLst>
            <a:ext uri="{FF2B5EF4-FFF2-40B4-BE49-F238E27FC236}">
              <a16:creationId xmlns:a16="http://schemas.microsoft.com/office/drawing/2014/main" id="{FED7FFB1-2404-44B3-B1B4-2BCDAF0BE59D}"/>
            </a:ext>
          </a:extLst>
        </xdr:cNvPr>
        <xdr:cNvSpPr txBox="1"/>
      </xdr:nvSpPr>
      <xdr:spPr>
        <a:xfrm>
          <a:off x="4219575"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61" name="フローチャート: 判断 60">
          <a:extLst>
            <a:ext uri="{FF2B5EF4-FFF2-40B4-BE49-F238E27FC236}">
              <a16:creationId xmlns:a16="http://schemas.microsoft.com/office/drawing/2014/main" id="{FA4E9FA6-A5D7-4D51-93D8-51C7FCA10012}"/>
            </a:ext>
          </a:extLst>
        </xdr:cNvPr>
        <xdr:cNvSpPr/>
      </xdr:nvSpPr>
      <xdr:spPr>
        <a:xfrm>
          <a:off x="4124325" y="63258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151130</xdr:rowOff>
    </xdr:from>
    <xdr:to>
      <xdr:col>20</xdr:col>
      <xdr:colOff>38100</xdr:colOff>
      <xdr:row>39</xdr:row>
      <xdr:rowOff>81280</xdr:rowOff>
    </xdr:to>
    <xdr:sp macro="" textlink="">
      <xdr:nvSpPr>
        <xdr:cNvPr id="62" name="フローチャート: 判断 61">
          <a:extLst>
            <a:ext uri="{FF2B5EF4-FFF2-40B4-BE49-F238E27FC236}">
              <a16:creationId xmlns:a16="http://schemas.microsoft.com/office/drawing/2014/main" id="{3C318A0C-71B3-4957-8EEC-A090C38D38C2}"/>
            </a:ext>
          </a:extLst>
        </xdr:cNvPr>
        <xdr:cNvSpPr/>
      </xdr:nvSpPr>
      <xdr:spPr>
        <a:xfrm>
          <a:off x="3381375" y="6304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162560</xdr:rowOff>
    </xdr:from>
    <xdr:to>
      <xdr:col>15</xdr:col>
      <xdr:colOff>101600</xdr:colOff>
      <xdr:row>39</xdr:row>
      <xdr:rowOff>92710</xdr:rowOff>
    </xdr:to>
    <xdr:sp macro="" textlink="">
      <xdr:nvSpPr>
        <xdr:cNvPr id="63" name="フローチャート: 判断 62">
          <a:extLst>
            <a:ext uri="{FF2B5EF4-FFF2-40B4-BE49-F238E27FC236}">
              <a16:creationId xmlns:a16="http://schemas.microsoft.com/office/drawing/2014/main" id="{09253FD5-F1B6-473E-9E32-4E9ABF9BDD87}"/>
            </a:ext>
          </a:extLst>
        </xdr:cNvPr>
        <xdr:cNvSpPr/>
      </xdr:nvSpPr>
      <xdr:spPr>
        <a:xfrm>
          <a:off x="2571750" y="6312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135128</xdr:rowOff>
    </xdr:from>
    <xdr:to>
      <xdr:col>10</xdr:col>
      <xdr:colOff>165100</xdr:colOff>
      <xdr:row>39</xdr:row>
      <xdr:rowOff>65278</xdr:rowOff>
    </xdr:to>
    <xdr:sp macro="" textlink="">
      <xdr:nvSpPr>
        <xdr:cNvPr id="64" name="フローチャート: 判断 63">
          <a:extLst>
            <a:ext uri="{FF2B5EF4-FFF2-40B4-BE49-F238E27FC236}">
              <a16:creationId xmlns:a16="http://schemas.microsoft.com/office/drawing/2014/main" id="{581CF8D3-321A-4A71-B74D-C344EC038389}"/>
            </a:ext>
          </a:extLst>
        </xdr:cNvPr>
        <xdr:cNvSpPr/>
      </xdr:nvSpPr>
      <xdr:spPr>
        <a:xfrm>
          <a:off x="1781175" y="628827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144272</xdr:rowOff>
    </xdr:from>
    <xdr:to>
      <xdr:col>6</xdr:col>
      <xdr:colOff>38100</xdr:colOff>
      <xdr:row>39</xdr:row>
      <xdr:rowOff>74422</xdr:rowOff>
    </xdr:to>
    <xdr:sp macro="" textlink="">
      <xdr:nvSpPr>
        <xdr:cNvPr id="65" name="フローチャート: 判断 64">
          <a:extLst>
            <a:ext uri="{FF2B5EF4-FFF2-40B4-BE49-F238E27FC236}">
              <a16:creationId xmlns:a16="http://schemas.microsoft.com/office/drawing/2014/main" id="{B7523EAC-9B9F-4B43-B733-EA1302402845}"/>
            </a:ext>
          </a:extLst>
        </xdr:cNvPr>
        <xdr:cNvSpPr/>
      </xdr:nvSpPr>
      <xdr:spPr>
        <a:xfrm>
          <a:off x="981075" y="62942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1FF9B52-9700-4099-8698-59516DAE8359}"/>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FAEBEC6-633B-467B-AE17-08D45CEE0271}"/>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A0E7EAD-E402-444A-A7EC-FE8283099ED7}"/>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EEDE11D-8C65-4F9F-8E63-9CCDD7DFE601}"/>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A407CA4-E23D-43B1-A922-07DBCAFE5486}"/>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100838</xdr:rowOff>
    </xdr:from>
    <xdr:to>
      <xdr:col>24</xdr:col>
      <xdr:colOff>114300</xdr:colOff>
      <xdr:row>38</xdr:row>
      <xdr:rowOff>30988</xdr:rowOff>
    </xdr:to>
    <xdr:sp macro="" textlink="">
      <xdr:nvSpPr>
        <xdr:cNvPr id="71" name="楕円 70">
          <a:extLst>
            <a:ext uri="{FF2B5EF4-FFF2-40B4-BE49-F238E27FC236}">
              <a16:creationId xmlns:a16="http://schemas.microsoft.com/office/drawing/2014/main" id="{EC737470-28FE-446F-A024-4E295E7D6239}"/>
            </a:ext>
          </a:extLst>
        </xdr:cNvPr>
        <xdr:cNvSpPr/>
      </xdr:nvSpPr>
      <xdr:spPr>
        <a:xfrm>
          <a:off x="4124325" y="609523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123715</xdr:rowOff>
    </xdr:from>
    <xdr:ext cx="405111" cy="259045"/>
    <xdr:sp macro="" textlink="">
      <xdr:nvSpPr>
        <xdr:cNvPr id="72" name="【道路】&#10;有形固定資産減価償却率該当値テキスト">
          <a:extLst>
            <a:ext uri="{FF2B5EF4-FFF2-40B4-BE49-F238E27FC236}">
              <a16:creationId xmlns:a16="http://schemas.microsoft.com/office/drawing/2014/main" id="{92191782-EFF2-4352-8410-F4A9F27E8E75}"/>
            </a:ext>
          </a:extLst>
        </xdr:cNvPr>
        <xdr:cNvSpPr txBox="1"/>
      </xdr:nvSpPr>
      <xdr:spPr>
        <a:xfrm>
          <a:off x="4219575" y="595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xdr:rowOff>
    </xdr:from>
    <xdr:to>
      <xdr:col>20</xdr:col>
      <xdr:colOff>38100</xdr:colOff>
      <xdr:row>37</xdr:row>
      <xdr:rowOff>110998</xdr:rowOff>
    </xdr:to>
    <xdr:sp macro="" textlink="">
      <xdr:nvSpPr>
        <xdr:cNvPr id="73" name="楕円 72">
          <a:extLst>
            <a:ext uri="{FF2B5EF4-FFF2-40B4-BE49-F238E27FC236}">
              <a16:creationId xmlns:a16="http://schemas.microsoft.com/office/drawing/2014/main" id="{56ED14D7-4DAB-43C1-8314-EEE45A5A9BDE}"/>
            </a:ext>
          </a:extLst>
        </xdr:cNvPr>
        <xdr:cNvSpPr/>
      </xdr:nvSpPr>
      <xdr:spPr>
        <a:xfrm>
          <a:off x="3381375" y="600379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60198</xdr:rowOff>
    </xdr:from>
    <xdr:to>
      <xdr:col>24</xdr:col>
      <xdr:colOff>63500</xdr:colOff>
      <xdr:row>37</xdr:row>
      <xdr:rowOff>151638</xdr:rowOff>
    </xdr:to>
    <xdr:cxnSp macro="">
      <xdr:nvCxnSpPr>
        <xdr:cNvPr id="74" name="直線コネクタ 73">
          <a:extLst>
            <a:ext uri="{FF2B5EF4-FFF2-40B4-BE49-F238E27FC236}">
              <a16:creationId xmlns:a16="http://schemas.microsoft.com/office/drawing/2014/main" id="{6902BD3F-9E93-499E-9781-77A4B22D6B3F}"/>
            </a:ext>
          </a:extLst>
        </xdr:cNvPr>
        <xdr:cNvCxnSpPr/>
      </xdr:nvCxnSpPr>
      <xdr:spPr>
        <a:xfrm>
          <a:off x="3429000" y="6051423"/>
          <a:ext cx="752475"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52832</xdr:rowOff>
    </xdr:from>
    <xdr:to>
      <xdr:col>15</xdr:col>
      <xdr:colOff>101600</xdr:colOff>
      <xdr:row>37</xdr:row>
      <xdr:rowOff>154432</xdr:rowOff>
    </xdr:to>
    <xdr:sp macro="" textlink="">
      <xdr:nvSpPr>
        <xdr:cNvPr id="75" name="楕円 74">
          <a:extLst>
            <a:ext uri="{FF2B5EF4-FFF2-40B4-BE49-F238E27FC236}">
              <a16:creationId xmlns:a16="http://schemas.microsoft.com/office/drawing/2014/main" id="{638C4C8C-482E-4823-B69C-3D8DFE867024}"/>
            </a:ext>
          </a:extLst>
        </xdr:cNvPr>
        <xdr:cNvSpPr/>
      </xdr:nvSpPr>
      <xdr:spPr>
        <a:xfrm>
          <a:off x="2571750" y="604088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60198</xdr:rowOff>
    </xdr:from>
    <xdr:to>
      <xdr:col>19</xdr:col>
      <xdr:colOff>177800</xdr:colOff>
      <xdr:row>37</xdr:row>
      <xdr:rowOff>103632</xdr:rowOff>
    </xdr:to>
    <xdr:cxnSp macro="">
      <xdr:nvCxnSpPr>
        <xdr:cNvPr id="76" name="直線コネクタ 75">
          <a:extLst>
            <a:ext uri="{FF2B5EF4-FFF2-40B4-BE49-F238E27FC236}">
              <a16:creationId xmlns:a16="http://schemas.microsoft.com/office/drawing/2014/main" id="{0FE27A6A-81D6-4469-9E69-D7FA2FE9236C}"/>
            </a:ext>
          </a:extLst>
        </xdr:cNvPr>
        <xdr:cNvCxnSpPr/>
      </xdr:nvCxnSpPr>
      <xdr:spPr>
        <a:xfrm flipV="1">
          <a:off x="2619375" y="6051423"/>
          <a:ext cx="809625"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34544</xdr:rowOff>
    </xdr:from>
    <xdr:to>
      <xdr:col>10</xdr:col>
      <xdr:colOff>165100</xdr:colOff>
      <xdr:row>37</xdr:row>
      <xdr:rowOff>136144</xdr:rowOff>
    </xdr:to>
    <xdr:sp macro="" textlink="">
      <xdr:nvSpPr>
        <xdr:cNvPr id="77" name="楕円 76">
          <a:extLst>
            <a:ext uri="{FF2B5EF4-FFF2-40B4-BE49-F238E27FC236}">
              <a16:creationId xmlns:a16="http://schemas.microsoft.com/office/drawing/2014/main" id="{58CA3C8D-3584-49FC-B9EB-D157CCBBBAC7}"/>
            </a:ext>
          </a:extLst>
        </xdr:cNvPr>
        <xdr:cNvSpPr/>
      </xdr:nvSpPr>
      <xdr:spPr>
        <a:xfrm>
          <a:off x="1781175" y="602259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85344</xdr:rowOff>
    </xdr:from>
    <xdr:to>
      <xdr:col>15</xdr:col>
      <xdr:colOff>50800</xdr:colOff>
      <xdr:row>37</xdr:row>
      <xdr:rowOff>103632</xdr:rowOff>
    </xdr:to>
    <xdr:cxnSp macro="">
      <xdr:nvCxnSpPr>
        <xdr:cNvPr id="78" name="直線コネクタ 77">
          <a:extLst>
            <a:ext uri="{FF2B5EF4-FFF2-40B4-BE49-F238E27FC236}">
              <a16:creationId xmlns:a16="http://schemas.microsoft.com/office/drawing/2014/main" id="{AEBCA9EF-A933-4650-A8ED-363653E8C2E5}"/>
            </a:ext>
          </a:extLst>
        </xdr:cNvPr>
        <xdr:cNvCxnSpPr/>
      </xdr:nvCxnSpPr>
      <xdr:spPr>
        <a:xfrm>
          <a:off x="1828800" y="6079744"/>
          <a:ext cx="79057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7112</xdr:rowOff>
    </xdr:from>
    <xdr:to>
      <xdr:col>6</xdr:col>
      <xdr:colOff>38100</xdr:colOff>
      <xdr:row>37</xdr:row>
      <xdr:rowOff>108712</xdr:rowOff>
    </xdr:to>
    <xdr:sp macro="" textlink="">
      <xdr:nvSpPr>
        <xdr:cNvPr id="79" name="楕円 78">
          <a:extLst>
            <a:ext uri="{FF2B5EF4-FFF2-40B4-BE49-F238E27FC236}">
              <a16:creationId xmlns:a16="http://schemas.microsoft.com/office/drawing/2014/main" id="{96F86D28-5454-413B-9F11-E4D7C8EE2730}"/>
            </a:ext>
          </a:extLst>
        </xdr:cNvPr>
        <xdr:cNvSpPr/>
      </xdr:nvSpPr>
      <xdr:spPr>
        <a:xfrm>
          <a:off x="981075" y="600151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57912</xdr:rowOff>
    </xdr:from>
    <xdr:to>
      <xdr:col>10</xdr:col>
      <xdr:colOff>114300</xdr:colOff>
      <xdr:row>37</xdr:row>
      <xdr:rowOff>85344</xdr:rowOff>
    </xdr:to>
    <xdr:cxnSp macro="">
      <xdr:nvCxnSpPr>
        <xdr:cNvPr id="80" name="直線コネクタ 79">
          <a:extLst>
            <a:ext uri="{FF2B5EF4-FFF2-40B4-BE49-F238E27FC236}">
              <a16:creationId xmlns:a16="http://schemas.microsoft.com/office/drawing/2014/main" id="{4EA499CA-8311-43C5-97D5-9D6DD7F36A0B}"/>
            </a:ext>
          </a:extLst>
        </xdr:cNvPr>
        <xdr:cNvCxnSpPr/>
      </xdr:nvCxnSpPr>
      <xdr:spPr>
        <a:xfrm>
          <a:off x="1028700" y="6049137"/>
          <a:ext cx="8001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72407</xdr:rowOff>
    </xdr:from>
    <xdr:ext cx="405111" cy="259045"/>
    <xdr:sp macro="" textlink="">
      <xdr:nvSpPr>
        <xdr:cNvPr id="81" name="n_1aveValue【道路】&#10;有形固定資産減価償却率">
          <a:extLst>
            <a:ext uri="{FF2B5EF4-FFF2-40B4-BE49-F238E27FC236}">
              <a16:creationId xmlns:a16="http://schemas.microsoft.com/office/drawing/2014/main" id="{ED3C5410-6EF0-4256-B4EB-C7EECB995BBC}"/>
            </a:ext>
          </a:extLst>
        </xdr:cNvPr>
        <xdr:cNvSpPr txBox="1"/>
      </xdr:nvSpPr>
      <xdr:spPr>
        <a:xfrm>
          <a:off x="32391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2" name="n_2aveValue【道路】&#10;有形固定資産減価償却率">
          <a:extLst>
            <a:ext uri="{FF2B5EF4-FFF2-40B4-BE49-F238E27FC236}">
              <a16:creationId xmlns:a16="http://schemas.microsoft.com/office/drawing/2014/main" id="{533C6785-F68A-4F5F-876C-73EAB2BB6D50}"/>
            </a:ext>
          </a:extLst>
        </xdr:cNvPr>
        <xdr:cNvSpPr txBox="1"/>
      </xdr:nvSpPr>
      <xdr:spPr>
        <a:xfrm>
          <a:off x="2439044"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56405</xdr:rowOff>
    </xdr:from>
    <xdr:ext cx="405111" cy="259045"/>
    <xdr:sp macro="" textlink="">
      <xdr:nvSpPr>
        <xdr:cNvPr id="83" name="n_3aveValue【道路】&#10;有形固定資産減価償却率">
          <a:extLst>
            <a:ext uri="{FF2B5EF4-FFF2-40B4-BE49-F238E27FC236}">
              <a16:creationId xmlns:a16="http://schemas.microsoft.com/office/drawing/2014/main" id="{8F17F579-B51E-40E2-A63A-B317B927C647}"/>
            </a:ext>
          </a:extLst>
        </xdr:cNvPr>
        <xdr:cNvSpPr txBox="1"/>
      </xdr:nvSpPr>
      <xdr:spPr>
        <a:xfrm>
          <a:off x="1648469" y="6371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65549</xdr:rowOff>
    </xdr:from>
    <xdr:ext cx="405111" cy="259045"/>
    <xdr:sp macro="" textlink="">
      <xdr:nvSpPr>
        <xdr:cNvPr id="84" name="n_4aveValue【道路】&#10;有形固定資産減価償却率">
          <a:extLst>
            <a:ext uri="{FF2B5EF4-FFF2-40B4-BE49-F238E27FC236}">
              <a16:creationId xmlns:a16="http://schemas.microsoft.com/office/drawing/2014/main" id="{05A7768D-98A9-4A94-B369-DB1E5A063A8B}"/>
            </a:ext>
          </a:extLst>
        </xdr:cNvPr>
        <xdr:cNvSpPr txBox="1"/>
      </xdr:nvSpPr>
      <xdr:spPr>
        <a:xfrm>
          <a:off x="848369" y="638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127525</xdr:rowOff>
    </xdr:from>
    <xdr:ext cx="405111" cy="259045"/>
    <xdr:sp macro="" textlink="">
      <xdr:nvSpPr>
        <xdr:cNvPr id="85" name="n_1mainValue【道路】&#10;有形固定資産減価償却率">
          <a:extLst>
            <a:ext uri="{FF2B5EF4-FFF2-40B4-BE49-F238E27FC236}">
              <a16:creationId xmlns:a16="http://schemas.microsoft.com/office/drawing/2014/main" id="{5ED32C74-FA7F-4D91-9339-EFAA0DC01E50}"/>
            </a:ext>
          </a:extLst>
        </xdr:cNvPr>
        <xdr:cNvSpPr txBox="1"/>
      </xdr:nvSpPr>
      <xdr:spPr>
        <a:xfrm>
          <a:off x="3239144" y="579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170959</xdr:rowOff>
    </xdr:from>
    <xdr:ext cx="405111" cy="259045"/>
    <xdr:sp macro="" textlink="">
      <xdr:nvSpPr>
        <xdr:cNvPr id="86" name="n_2mainValue【道路】&#10;有形固定資産減価償却率">
          <a:extLst>
            <a:ext uri="{FF2B5EF4-FFF2-40B4-BE49-F238E27FC236}">
              <a16:creationId xmlns:a16="http://schemas.microsoft.com/office/drawing/2014/main" id="{913DDBB4-8DA2-4D6C-884C-21F4A5568187}"/>
            </a:ext>
          </a:extLst>
        </xdr:cNvPr>
        <xdr:cNvSpPr txBox="1"/>
      </xdr:nvSpPr>
      <xdr:spPr>
        <a:xfrm>
          <a:off x="2439044" y="582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152671</xdr:rowOff>
    </xdr:from>
    <xdr:ext cx="405111" cy="259045"/>
    <xdr:sp macro="" textlink="">
      <xdr:nvSpPr>
        <xdr:cNvPr id="87" name="n_3mainValue【道路】&#10;有形固定資産減価償却率">
          <a:extLst>
            <a:ext uri="{FF2B5EF4-FFF2-40B4-BE49-F238E27FC236}">
              <a16:creationId xmlns:a16="http://schemas.microsoft.com/office/drawing/2014/main" id="{72CB0E41-2571-4C26-96F5-2B28D21403BC}"/>
            </a:ext>
          </a:extLst>
        </xdr:cNvPr>
        <xdr:cNvSpPr txBox="1"/>
      </xdr:nvSpPr>
      <xdr:spPr>
        <a:xfrm>
          <a:off x="1648469" y="5820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125239</xdr:rowOff>
    </xdr:from>
    <xdr:ext cx="405111" cy="259045"/>
    <xdr:sp macro="" textlink="">
      <xdr:nvSpPr>
        <xdr:cNvPr id="88" name="n_4mainValue【道路】&#10;有形固定資産減価償却率">
          <a:extLst>
            <a:ext uri="{FF2B5EF4-FFF2-40B4-BE49-F238E27FC236}">
              <a16:creationId xmlns:a16="http://schemas.microsoft.com/office/drawing/2014/main" id="{08FB3FC7-1B55-4AF2-8CC1-9322F9F3A498}"/>
            </a:ext>
          </a:extLst>
        </xdr:cNvPr>
        <xdr:cNvSpPr txBox="1"/>
      </xdr:nvSpPr>
      <xdr:spPr>
        <a:xfrm>
          <a:off x="848369" y="5789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C782ACF-00F9-404F-85D9-F2A9AD4EDC8C}"/>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8045EC3-A534-4FD2-8C52-3B1BE6658891}"/>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941E92A9-146E-4E1F-AB04-A4F017A49A69}"/>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766A5B8-55AB-421D-AB60-13792B02E34F}"/>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55F9A705-C811-42D9-8D1B-40833F02730F}"/>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51836CF-37E1-4398-9B17-927177F0E11A}"/>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31113EB-DDAD-4076-93CD-AC6B39151EA7}"/>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6D6D761-A3C1-4084-BC4D-BFBAC8859E26}"/>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A3DEFA94-D910-40F1-BA70-A6C4C79D254C}"/>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DD70E2FA-4BA8-4155-A177-786D9260AC02}"/>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A85C9DCF-5A8D-4827-8D5A-5560593AFD0D}"/>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96FA2843-06B6-4E24-9B3F-7295E8B3A5AF}"/>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F4537544-9113-4E82-98A3-1D957C0EAE66}"/>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EA67E79B-3B45-4ECB-AD98-E99EBF061875}"/>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379E8DE2-1739-45B3-892D-76ECA45FC45F}"/>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1939E6A0-FA0D-4AF6-8783-C0A46B49BD0F}"/>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7E581864-02EE-40C4-BA9B-1C444D021343}"/>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52C805E2-2D64-4236-866F-3A939D3F831F}"/>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750706F6-2EA2-403E-93DE-8BF557139BF2}"/>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7DFDE5D9-1A10-4CE9-B266-66B03E6173A5}"/>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491BA84-1BE3-4CFA-9768-3161C8F3E12D}"/>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B93D9C08-728A-4E4D-BC43-70877616D1CE}"/>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27D5A375-F28B-47CF-AA00-ACE6F8212C87}"/>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76454</xdr:rowOff>
    </xdr:from>
    <xdr:to>
      <xdr:col>54</xdr:col>
      <xdr:colOff>189865</xdr:colOff>
      <xdr:row>41</xdr:row>
      <xdr:rowOff>43561</xdr:rowOff>
    </xdr:to>
    <xdr:cxnSp macro="">
      <xdr:nvCxnSpPr>
        <xdr:cNvPr id="112" name="直線コネクタ 111">
          <a:extLst>
            <a:ext uri="{FF2B5EF4-FFF2-40B4-BE49-F238E27FC236}">
              <a16:creationId xmlns:a16="http://schemas.microsoft.com/office/drawing/2014/main" id="{E0D24A6F-C11F-4530-813D-409735227D60}"/>
            </a:ext>
          </a:extLst>
        </xdr:cNvPr>
        <xdr:cNvCxnSpPr/>
      </xdr:nvCxnSpPr>
      <xdr:spPr>
        <a:xfrm flipV="1">
          <a:off x="9429115" y="5419979"/>
          <a:ext cx="0" cy="126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47388</xdr:rowOff>
    </xdr:from>
    <xdr:ext cx="469744" cy="259045"/>
    <xdr:sp macro="" textlink="">
      <xdr:nvSpPr>
        <xdr:cNvPr id="113" name="【道路】&#10;一人当たり延長最小値テキスト">
          <a:extLst>
            <a:ext uri="{FF2B5EF4-FFF2-40B4-BE49-F238E27FC236}">
              <a16:creationId xmlns:a16="http://schemas.microsoft.com/office/drawing/2014/main" id="{A5FE92EB-E234-4AA0-A399-E959911BA19B}"/>
            </a:ext>
          </a:extLst>
        </xdr:cNvPr>
        <xdr:cNvSpPr txBox="1"/>
      </xdr:nvSpPr>
      <xdr:spPr>
        <a:xfrm>
          <a:off x="9467850" y="668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43561</xdr:rowOff>
    </xdr:from>
    <xdr:to>
      <xdr:col>55</xdr:col>
      <xdr:colOff>88900</xdr:colOff>
      <xdr:row>41</xdr:row>
      <xdr:rowOff>43561</xdr:rowOff>
    </xdr:to>
    <xdr:cxnSp macro="">
      <xdr:nvCxnSpPr>
        <xdr:cNvPr id="114" name="直線コネクタ 113">
          <a:extLst>
            <a:ext uri="{FF2B5EF4-FFF2-40B4-BE49-F238E27FC236}">
              <a16:creationId xmlns:a16="http://schemas.microsoft.com/office/drawing/2014/main" id="{B0E782FC-702F-4071-88DA-44BE1900D60E}"/>
            </a:ext>
          </a:extLst>
        </xdr:cNvPr>
        <xdr:cNvCxnSpPr/>
      </xdr:nvCxnSpPr>
      <xdr:spPr>
        <a:xfrm>
          <a:off x="9363075" y="66856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23131</xdr:rowOff>
    </xdr:from>
    <xdr:ext cx="534377" cy="259045"/>
    <xdr:sp macro="" textlink="">
      <xdr:nvSpPr>
        <xdr:cNvPr id="115" name="【道路】&#10;一人当たり延長最大値テキスト">
          <a:extLst>
            <a:ext uri="{FF2B5EF4-FFF2-40B4-BE49-F238E27FC236}">
              <a16:creationId xmlns:a16="http://schemas.microsoft.com/office/drawing/2014/main" id="{B1984B49-C9F6-47B6-B977-869AB9BB7F6D}"/>
            </a:ext>
          </a:extLst>
        </xdr:cNvPr>
        <xdr:cNvSpPr txBox="1"/>
      </xdr:nvSpPr>
      <xdr:spPr>
        <a:xfrm>
          <a:off x="9467850" y="52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76454</xdr:rowOff>
    </xdr:from>
    <xdr:to>
      <xdr:col>55</xdr:col>
      <xdr:colOff>88900</xdr:colOff>
      <xdr:row>33</xdr:row>
      <xdr:rowOff>76454</xdr:rowOff>
    </xdr:to>
    <xdr:cxnSp macro="">
      <xdr:nvCxnSpPr>
        <xdr:cNvPr id="116" name="直線コネクタ 115">
          <a:extLst>
            <a:ext uri="{FF2B5EF4-FFF2-40B4-BE49-F238E27FC236}">
              <a16:creationId xmlns:a16="http://schemas.microsoft.com/office/drawing/2014/main" id="{DE94D9BD-7E0E-46E0-9B38-E82B84A22F19}"/>
            </a:ext>
          </a:extLst>
        </xdr:cNvPr>
        <xdr:cNvCxnSpPr/>
      </xdr:nvCxnSpPr>
      <xdr:spPr>
        <a:xfrm>
          <a:off x="9363075" y="54199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113301</xdr:rowOff>
    </xdr:from>
    <xdr:ext cx="469744" cy="259045"/>
    <xdr:sp macro="" textlink="">
      <xdr:nvSpPr>
        <xdr:cNvPr id="117" name="【道路】&#10;一人当たり延長平均値テキスト">
          <a:extLst>
            <a:ext uri="{FF2B5EF4-FFF2-40B4-BE49-F238E27FC236}">
              <a16:creationId xmlns:a16="http://schemas.microsoft.com/office/drawing/2014/main" id="{84FB310A-E82F-4150-9D63-A1FB7F484BC0}"/>
            </a:ext>
          </a:extLst>
        </xdr:cNvPr>
        <xdr:cNvSpPr txBox="1"/>
      </xdr:nvSpPr>
      <xdr:spPr>
        <a:xfrm>
          <a:off x="9467850" y="6266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90424</xdr:rowOff>
    </xdr:from>
    <xdr:to>
      <xdr:col>55</xdr:col>
      <xdr:colOff>50800</xdr:colOff>
      <xdr:row>40</xdr:row>
      <xdr:rowOff>20574</xdr:rowOff>
    </xdr:to>
    <xdr:sp macro="" textlink="">
      <xdr:nvSpPr>
        <xdr:cNvPr id="118" name="フローチャート: 判断 117">
          <a:extLst>
            <a:ext uri="{FF2B5EF4-FFF2-40B4-BE49-F238E27FC236}">
              <a16:creationId xmlns:a16="http://schemas.microsoft.com/office/drawing/2014/main" id="{4782A611-AF8C-4F0E-8B8E-D392604DD96D}"/>
            </a:ext>
          </a:extLst>
        </xdr:cNvPr>
        <xdr:cNvSpPr/>
      </xdr:nvSpPr>
      <xdr:spPr>
        <a:xfrm>
          <a:off x="9401175" y="640232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89535</xdr:rowOff>
    </xdr:from>
    <xdr:to>
      <xdr:col>50</xdr:col>
      <xdr:colOff>165100</xdr:colOff>
      <xdr:row>40</xdr:row>
      <xdr:rowOff>19685</xdr:rowOff>
    </xdr:to>
    <xdr:sp macro="" textlink="">
      <xdr:nvSpPr>
        <xdr:cNvPr id="119" name="フローチャート: 判断 118">
          <a:extLst>
            <a:ext uri="{FF2B5EF4-FFF2-40B4-BE49-F238E27FC236}">
              <a16:creationId xmlns:a16="http://schemas.microsoft.com/office/drawing/2014/main" id="{E0B51D99-D752-400D-B2B8-CE3B9318913B}"/>
            </a:ext>
          </a:extLst>
        </xdr:cNvPr>
        <xdr:cNvSpPr/>
      </xdr:nvSpPr>
      <xdr:spPr>
        <a:xfrm>
          <a:off x="8639175" y="6401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90932</xdr:rowOff>
    </xdr:from>
    <xdr:to>
      <xdr:col>46</xdr:col>
      <xdr:colOff>38100</xdr:colOff>
      <xdr:row>40</xdr:row>
      <xdr:rowOff>21082</xdr:rowOff>
    </xdr:to>
    <xdr:sp macro="" textlink="">
      <xdr:nvSpPr>
        <xdr:cNvPr id="120" name="フローチャート: 判断 119">
          <a:extLst>
            <a:ext uri="{FF2B5EF4-FFF2-40B4-BE49-F238E27FC236}">
              <a16:creationId xmlns:a16="http://schemas.microsoft.com/office/drawing/2014/main" id="{2D4477FF-1F75-408A-8578-E5CB0B3E0549}"/>
            </a:ext>
          </a:extLst>
        </xdr:cNvPr>
        <xdr:cNvSpPr/>
      </xdr:nvSpPr>
      <xdr:spPr>
        <a:xfrm>
          <a:off x="7839075" y="64028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90805</xdr:rowOff>
    </xdr:from>
    <xdr:to>
      <xdr:col>41</xdr:col>
      <xdr:colOff>101600</xdr:colOff>
      <xdr:row>40</xdr:row>
      <xdr:rowOff>20955</xdr:rowOff>
    </xdr:to>
    <xdr:sp macro="" textlink="">
      <xdr:nvSpPr>
        <xdr:cNvPr id="121" name="フローチャート: 判断 120">
          <a:extLst>
            <a:ext uri="{FF2B5EF4-FFF2-40B4-BE49-F238E27FC236}">
              <a16:creationId xmlns:a16="http://schemas.microsoft.com/office/drawing/2014/main" id="{0170472A-7910-41BB-9FCB-D80C47528C28}"/>
            </a:ext>
          </a:extLst>
        </xdr:cNvPr>
        <xdr:cNvSpPr/>
      </xdr:nvSpPr>
      <xdr:spPr>
        <a:xfrm>
          <a:off x="7029450" y="6402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77597</xdr:rowOff>
    </xdr:from>
    <xdr:to>
      <xdr:col>36</xdr:col>
      <xdr:colOff>165100</xdr:colOff>
      <xdr:row>40</xdr:row>
      <xdr:rowOff>7747</xdr:rowOff>
    </xdr:to>
    <xdr:sp macro="" textlink="">
      <xdr:nvSpPr>
        <xdr:cNvPr id="122" name="フローチャート: 判断 121">
          <a:extLst>
            <a:ext uri="{FF2B5EF4-FFF2-40B4-BE49-F238E27FC236}">
              <a16:creationId xmlns:a16="http://schemas.microsoft.com/office/drawing/2014/main" id="{F1107F93-AE38-4F64-9024-AD0793CEA38B}"/>
            </a:ext>
          </a:extLst>
        </xdr:cNvPr>
        <xdr:cNvSpPr/>
      </xdr:nvSpPr>
      <xdr:spPr>
        <a:xfrm>
          <a:off x="6238875" y="63926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9D1BDD3-EC94-40E1-86F8-8A4474EEEDAB}"/>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EC41009-DB7B-438A-87DE-AE2AA59C5ED3}"/>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83BCE13-2FB0-4795-9933-DE01F8EFEE39}"/>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BB241AB-6146-462E-B2EC-6FFD320D61BB}"/>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096B057-341B-4833-84F4-A137996CCF49}"/>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28194</xdr:rowOff>
    </xdr:from>
    <xdr:to>
      <xdr:col>55</xdr:col>
      <xdr:colOff>50800</xdr:colOff>
      <xdr:row>40</xdr:row>
      <xdr:rowOff>129794</xdr:rowOff>
    </xdr:to>
    <xdr:sp macro="" textlink="">
      <xdr:nvSpPr>
        <xdr:cNvPr id="128" name="楕円 127">
          <a:extLst>
            <a:ext uri="{FF2B5EF4-FFF2-40B4-BE49-F238E27FC236}">
              <a16:creationId xmlns:a16="http://schemas.microsoft.com/office/drawing/2014/main" id="{DD5847E1-D434-43D4-81CE-785F1056FD7C}"/>
            </a:ext>
          </a:extLst>
        </xdr:cNvPr>
        <xdr:cNvSpPr/>
      </xdr:nvSpPr>
      <xdr:spPr>
        <a:xfrm>
          <a:off x="9401175" y="650836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6621</xdr:rowOff>
    </xdr:from>
    <xdr:ext cx="469744" cy="259045"/>
    <xdr:sp macro="" textlink="">
      <xdr:nvSpPr>
        <xdr:cNvPr id="129" name="【道路】&#10;一人当たり延長該当値テキスト">
          <a:extLst>
            <a:ext uri="{FF2B5EF4-FFF2-40B4-BE49-F238E27FC236}">
              <a16:creationId xmlns:a16="http://schemas.microsoft.com/office/drawing/2014/main" id="{146DEA06-68D5-4140-ABDA-8A123E925E8C}"/>
            </a:ext>
          </a:extLst>
        </xdr:cNvPr>
        <xdr:cNvSpPr txBox="1"/>
      </xdr:nvSpPr>
      <xdr:spPr>
        <a:xfrm>
          <a:off x="9467850" y="648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12065</xdr:rowOff>
    </xdr:from>
    <xdr:to>
      <xdr:col>50</xdr:col>
      <xdr:colOff>165100</xdr:colOff>
      <xdr:row>40</xdr:row>
      <xdr:rowOff>113665</xdr:rowOff>
    </xdr:to>
    <xdr:sp macro="" textlink="">
      <xdr:nvSpPr>
        <xdr:cNvPr id="130" name="楕円 129">
          <a:extLst>
            <a:ext uri="{FF2B5EF4-FFF2-40B4-BE49-F238E27FC236}">
              <a16:creationId xmlns:a16="http://schemas.microsoft.com/office/drawing/2014/main" id="{1B22EB50-F484-4AF5-9582-A3229706F9F1}"/>
            </a:ext>
          </a:extLst>
        </xdr:cNvPr>
        <xdr:cNvSpPr/>
      </xdr:nvSpPr>
      <xdr:spPr>
        <a:xfrm>
          <a:off x="8639175" y="64858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62865</xdr:rowOff>
    </xdr:from>
    <xdr:to>
      <xdr:col>55</xdr:col>
      <xdr:colOff>0</xdr:colOff>
      <xdr:row>40</xdr:row>
      <xdr:rowOff>78994</xdr:rowOff>
    </xdr:to>
    <xdr:cxnSp macro="">
      <xdr:nvCxnSpPr>
        <xdr:cNvPr id="131" name="直線コネクタ 130">
          <a:extLst>
            <a:ext uri="{FF2B5EF4-FFF2-40B4-BE49-F238E27FC236}">
              <a16:creationId xmlns:a16="http://schemas.microsoft.com/office/drawing/2014/main" id="{A6FAC881-029C-451D-8D10-061673AD4E63}"/>
            </a:ext>
          </a:extLst>
        </xdr:cNvPr>
        <xdr:cNvCxnSpPr/>
      </xdr:nvCxnSpPr>
      <xdr:spPr>
        <a:xfrm>
          <a:off x="8686800" y="6543040"/>
          <a:ext cx="74295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31877</xdr:rowOff>
    </xdr:from>
    <xdr:to>
      <xdr:col>46</xdr:col>
      <xdr:colOff>38100</xdr:colOff>
      <xdr:row>40</xdr:row>
      <xdr:rowOff>133477</xdr:rowOff>
    </xdr:to>
    <xdr:sp macro="" textlink="">
      <xdr:nvSpPr>
        <xdr:cNvPr id="132" name="楕円 131">
          <a:extLst>
            <a:ext uri="{FF2B5EF4-FFF2-40B4-BE49-F238E27FC236}">
              <a16:creationId xmlns:a16="http://schemas.microsoft.com/office/drawing/2014/main" id="{D22832A0-AAAC-44DF-BC56-118D73D0B1FF}"/>
            </a:ext>
          </a:extLst>
        </xdr:cNvPr>
        <xdr:cNvSpPr/>
      </xdr:nvSpPr>
      <xdr:spPr>
        <a:xfrm>
          <a:off x="7839075" y="650570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62865</xdr:rowOff>
    </xdr:from>
    <xdr:to>
      <xdr:col>50</xdr:col>
      <xdr:colOff>114300</xdr:colOff>
      <xdr:row>40</xdr:row>
      <xdr:rowOff>82677</xdr:rowOff>
    </xdr:to>
    <xdr:cxnSp macro="">
      <xdr:nvCxnSpPr>
        <xdr:cNvPr id="133" name="直線コネクタ 132">
          <a:extLst>
            <a:ext uri="{FF2B5EF4-FFF2-40B4-BE49-F238E27FC236}">
              <a16:creationId xmlns:a16="http://schemas.microsoft.com/office/drawing/2014/main" id="{086D5C57-3DEB-4B21-82EE-E53309A2CB9E}"/>
            </a:ext>
          </a:extLst>
        </xdr:cNvPr>
        <xdr:cNvCxnSpPr/>
      </xdr:nvCxnSpPr>
      <xdr:spPr>
        <a:xfrm flipV="1">
          <a:off x="7886700" y="6543040"/>
          <a:ext cx="8001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29591</xdr:rowOff>
    </xdr:from>
    <xdr:to>
      <xdr:col>41</xdr:col>
      <xdr:colOff>101600</xdr:colOff>
      <xdr:row>40</xdr:row>
      <xdr:rowOff>131191</xdr:rowOff>
    </xdr:to>
    <xdr:sp macro="" textlink="">
      <xdr:nvSpPr>
        <xdr:cNvPr id="134" name="楕円 133">
          <a:extLst>
            <a:ext uri="{FF2B5EF4-FFF2-40B4-BE49-F238E27FC236}">
              <a16:creationId xmlns:a16="http://schemas.microsoft.com/office/drawing/2014/main" id="{F262A62A-B276-4D64-A42F-0611925FF320}"/>
            </a:ext>
          </a:extLst>
        </xdr:cNvPr>
        <xdr:cNvSpPr/>
      </xdr:nvSpPr>
      <xdr:spPr>
        <a:xfrm>
          <a:off x="7029450" y="650341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80391</xdr:rowOff>
    </xdr:from>
    <xdr:to>
      <xdr:col>45</xdr:col>
      <xdr:colOff>177800</xdr:colOff>
      <xdr:row>40</xdr:row>
      <xdr:rowOff>82677</xdr:rowOff>
    </xdr:to>
    <xdr:cxnSp macro="">
      <xdr:nvCxnSpPr>
        <xdr:cNvPr id="135" name="直線コネクタ 134">
          <a:extLst>
            <a:ext uri="{FF2B5EF4-FFF2-40B4-BE49-F238E27FC236}">
              <a16:creationId xmlns:a16="http://schemas.microsoft.com/office/drawing/2014/main" id="{6F36A4D2-3C93-404A-AC88-F0B53191F789}"/>
            </a:ext>
          </a:extLst>
        </xdr:cNvPr>
        <xdr:cNvCxnSpPr/>
      </xdr:nvCxnSpPr>
      <xdr:spPr>
        <a:xfrm>
          <a:off x="7077075" y="6560566"/>
          <a:ext cx="8096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26797</xdr:rowOff>
    </xdr:from>
    <xdr:to>
      <xdr:col>36</xdr:col>
      <xdr:colOff>165100</xdr:colOff>
      <xdr:row>40</xdr:row>
      <xdr:rowOff>128397</xdr:rowOff>
    </xdr:to>
    <xdr:sp macro="" textlink="">
      <xdr:nvSpPr>
        <xdr:cNvPr id="136" name="楕円 135">
          <a:extLst>
            <a:ext uri="{FF2B5EF4-FFF2-40B4-BE49-F238E27FC236}">
              <a16:creationId xmlns:a16="http://schemas.microsoft.com/office/drawing/2014/main" id="{55522BBD-F379-4B18-8F76-2D7A13EE2799}"/>
            </a:ext>
          </a:extLst>
        </xdr:cNvPr>
        <xdr:cNvSpPr/>
      </xdr:nvSpPr>
      <xdr:spPr>
        <a:xfrm>
          <a:off x="6238875" y="65069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77597</xdr:rowOff>
    </xdr:from>
    <xdr:to>
      <xdr:col>41</xdr:col>
      <xdr:colOff>50800</xdr:colOff>
      <xdr:row>40</xdr:row>
      <xdr:rowOff>80391</xdr:rowOff>
    </xdr:to>
    <xdr:cxnSp macro="">
      <xdr:nvCxnSpPr>
        <xdr:cNvPr id="137" name="直線コネクタ 136">
          <a:extLst>
            <a:ext uri="{FF2B5EF4-FFF2-40B4-BE49-F238E27FC236}">
              <a16:creationId xmlns:a16="http://schemas.microsoft.com/office/drawing/2014/main" id="{3437E7E6-7045-4C26-8CAD-C7149A8F4C32}"/>
            </a:ext>
          </a:extLst>
        </xdr:cNvPr>
        <xdr:cNvCxnSpPr/>
      </xdr:nvCxnSpPr>
      <xdr:spPr>
        <a:xfrm>
          <a:off x="6286500" y="6554597"/>
          <a:ext cx="790575"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36212</xdr:rowOff>
    </xdr:from>
    <xdr:ext cx="469744" cy="259045"/>
    <xdr:sp macro="" textlink="">
      <xdr:nvSpPr>
        <xdr:cNvPr id="138" name="n_1aveValue【道路】&#10;一人当たり延長">
          <a:extLst>
            <a:ext uri="{FF2B5EF4-FFF2-40B4-BE49-F238E27FC236}">
              <a16:creationId xmlns:a16="http://schemas.microsoft.com/office/drawing/2014/main" id="{E44BD8FC-6949-4A96-9F43-0B6D1AB1AB2F}"/>
            </a:ext>
          </a:extLst>
        </xdr:cNvPr>
        <xdr:cNvSpPr txBox="1"/>
      </xdr:nvSpPr>
      <xdr:spPr>
        <a:xfrm>
          <a:off x="8458277" y="61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37609</xdr:rowOff>
    </xdr:from>
    <xdr:ext cx="469744" cy="259045"/>
    <xdr:sp macro="" textlink="">
      <xdr:nvSpPr>
        <xdr:cNvPr id="139" name="n_2aveValue【道路】&#10;一人当たり延長">
          <a:extLst>
            <a:ext uri="{FF2B5EF4-FFF2-40B4-BE49-F238E27FC236}">
              <a16:creationId xmlns:a16="http://schemas.microsoft.com/office/drawing/2014/main" id="{2807FAD5-BC82-4538-8F4B-E71F91AE4B02}"/>
            </a:ext>
          </a:extLst>
        </xdr:cNvPr>
        <xdr:cNvSpPr txBox="1"/>
      </xdr:nvSpPr>
      <xdr:spPr>
        <a:xfrm>
          <a:off x="7677227"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37482</xdr:rowOff>
    </xdr:from>
    <xdr:ext cx="469744" cy="259045"/>
    <xdr:sp macro="" textlink="">
      <xdr:nvSpPr>
        <xdr:cNvPr id="140" name="n_3aveValue【道路】&#10;一人当たり延長">
          <a:extLst>
            <a:ext uri="{FF2B5EF4-FFF2-40B4-BE49-F238E27FC236}">
              <a16:creationId xmlns:a16="http://schemas.microsoft.com/office/drawing/2014/main" id="{C5BF579C-4F22-4F72-82CC-DFC753AB1EB9}"/>
            </a:ext>
          </a:extLst>
        </xdr:cNvPr>
        <xdr:cNvSpPr txBox="1"/>
      </xdr:nvSpPr>
      <xdr:spPr>
        <a:xfrm>
          <a:off x="6867602"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24274</xdr:rowOff>
    </xdr:from>
    <xdr:ext cx="469744" cy="259045"/>
    <xdr:sp macro="" textlink="">
      <xdr:nvSpPr>
        <xdr:cNvPr id="141" name="n_4aveValue【道路】&#10;一人当たり延長">
          <a:extLst>
            <a:ext uri="{FF2B5EF4-FFF2-40B4-BE49-F238E27FC236}">
              <a16:creationId xmlns:a16="http://schemas.microsoft.com/office/drawing/2014/main" id="{6C18E3DC-E020-4E5F-ACC3-C9FA15276B5F}"/>
            </a:ext>
          </a:extLst>
        </xdr:cNvPr>
        <xdr:cNvSpPr txBox="1"/>
      </xdr:nvSpPr>
      <xdr:spPr>
        <a:xfrm>
          <a:off x="6067502" y="618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104792</xdr:rowOff>
    </xdr:from>
    <xdr:ext cx="469744" cy="259045"/>
    <xdr:sp macro="" textlink="">
      <xdr:nvSpPr>
        <xdr:cNvPr id="142" name="n_1mainValue【道路】&#10;一人当たり延長">
          <a:extLst>
            <a:ext uri="{FF2B5EF4-FFF2-40B4-BE49-F238E27FC236}">
              <a16:creationId xmlns:a16="http://schemas.microsoft.com/office/drawing/2014/main" id="{0A67EBDD-9C93-405A-A1CA-4C4C35A7BE24}"/>
            </a:ext>
          </a:extLst>
        </xdr:cNvPr>
        <xdr:cNvSpPr txBox="1"/>
      </xdr:nvSpPr>
      <xdr:spPr>
        <a:xfrm>
          <a:off x="845827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124604</xdr:rowOff>
    </xdr:from>
    <xdr:ext cx="469744" cy="259045"/>
    <xdr:sp macro="" textlink="">
      <xdr:nvSpPr>
        <xdr:cNvPr id="143" name="n_2mainValue【道路】&#10;一人当たり延長">
          <a:extLst>
            <a:ext uri="{FF2B5EF4-FFF2-40B4-BE49-F238E27FC236}">
              <a16:creationId xmlns:a16="http://schemas.microsoft.com/office/drawing/2014/main" id="{A0F49A16-A203-4569-A190-0D543596A2C1}"/>
            </a:ext>
          </a:extLst>
        </xdr:cNvPr>
        <xdr:cNvSpPr txBox="1"/>
      </xdr:nvSpPr>
      <xdr:spPr>
        <a:xfrm>
          <a:off x="7677227" y="65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122318</xdr:rowOff>
    </xdr:from>
    <xdr:ext cx="469744" cy="259045"/>
    <xdr:sp macro="" textlink="">
      <xdr:nvSpPr>
        <xdr:cNvPr id="144" name="n_3mainValue【道路】&#10;一人当たり延長">
          <a:extLst>
            <a:ext uri="{FF2B5EF4-FFF2-40B4-BE49-F238E27FC236}">
              <a16:creationId xmlns:a16="http://schemas.microsoft.com/office/drawing/2014/main" id="{C700DDF1-B3AA-4C63-9D3C-34A041C82BB8}"/>
            </a:ext>
          </a:extLst>
        </xdr:cNvPr>
        <xdr:cNvSpPr txBox="1"/>
      </xdr:nvSpPr>
      <xdr:spPr>
        <a:xfrm>
          <a:off x="6867602" y="660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119524</xdr:rowOff>
    </xdr:from>
    <xdr:ext cx="469744" cy="259045"/>
    <xdr:sp macro="" textlink="">
      <xdr:nvSpPr>
        <xdr:cNvPr id="145" name="n_4mainValue【道路】&#10;一人当たり延長">
          <a:extLst>
            <a:ext uri="{FF2B5EF4-FFF2-40B4-BE49-F238E27FC236}">
              <a16:creationId xmlns:a16="http://schemas.microsoft.com/office/drawing/2014/main" id="{B1C96117-1FE7-406B-A1F3-0C0C419D9A54}"/>
            </a:ext>
          </a:extLst>
        </xdr:cNvPr>
        <xdr:cNvSpPr txBox="1"/>
      </xdr:nvSpPr>
      <xdr:spPr>
        <a:xfrm>
          <a:off x="6067502" y="659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E06BAFE-E4ED-4FA3-B5D8-880A8AF62933}"/>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39309F1-7DD7-47C1-B19A-BA5BD948215A}"/>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96685537-C396-487A-8118-4688F5CDB133}"/>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22B1740D-654D-45E9-88D0-71831C6CE18B}"/>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36C2B30-53F8-4AE9-ACE6-87831A632187}"/>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A41B874-2699-4B5A-94B3-CFDD75AD1C01}"/>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1C0D4242-253C-4A48-9EC0-70D365DF3459}"/>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CEF6D26-E375-4B8F-BBD9-9BFDEFC7F51E}"/>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5A214C1-707C-484D-BA09-A93E4E033881}"/>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A548BCA-62E6-4D8C-8676-AD5C4EEC9CDF}"/>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AA245DA8-2A18-4A4C-A906-4BBC03398B2E}"/>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A52AABEE-A7CE-4B63-959F-71E3CC3D61B1}"/>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A0A6C55B-FBFD-4C15-9A02-1BA015A61809}"/>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A3D2502B-BB5A-4222-BE6D-5DE8481033CD}"/>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6951CBB9-173F-478A-964D-908BD019EC31}"/>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81706C4C-B89D-47EE-B923-483FB56726BD}"/>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C176322-AB24-4A60-91A4-AE7580E1DD07}"/>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744A8982-D6D8-4736-B759-1490A20FE4AE}"/>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45DEFF19-5450-4D49-889C-1A7701B70183}"/>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9CCDC85A-E9F3-4A61-9A69-8F4B5AA11B09}"/>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978412DC-62D7-481A-AE47-5BE0EC218FE3}"/>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EBDFF270-4252-4173-B257-C5800E7D3975}"/>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63B4D33F-FD62-4BCE-A96A-7EDD6758B1B2}"/>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63</xdr:row>
      <xdr:rowOff>80010</xdr:rowOff>
    </xdr:to>
    <xdr:cxnSp macro="">
      <xdr:nvCxnSpPr>
        <xdr:cNvPr id="169" name="直線コネクタ 168">
          <a:extLst>
            <a:ext uri="{FF2B5EF4-FFF2-40B4-BE49-F238E27FC236}">
              <a16:creationId xmlns:a16="http://schemas.microsoft.com/office/drawing/2014/main" id="{8241427B-E5D1-44F0-BCA2-D057095CE0E2}"/>
            </a:ext>
          </a:extLst>
        </xdr:cNvPr>
        <xdr:cNvCxnSpPr/>
      </xdr:nvCxnSpPr>
      <xdr:spPr>
        <a:xfrm flipV="1">
          <a:off x="4180840" y="9065895"/>
          <a:ext cx="0" cy="1218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440B811B-DBCB-4516-AC2B-42AA8FEC45B6}"/>
            </a:ext>
          </a:extLst>
        </xdr:cNvPr>
        <xdr:cNvSpPr txBox="1"/>
      </xdr:nvSpPr>
      <xdr:spPr>
        <a:xfrm>
          <a:off x="4219575" y="1028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71" name="直線コネクタ 170">
          <a:extLst>
            <a:ext uri="{FF2B5EF4-FFF2-40B4-BE49-F238E27FC236}">
              <a16:creationId xmlns:a16="http://schemas.microsoft.com/office/drawing/2014/main" id="{A87F1B78-02AD-4D18-8D37-FAA51E9149D6}"/>
            </a:ext>
          </a:extLst>
        </xdr:cNvPr>
        <xdr:cNvCxnSpPr/>
      </xdr:nvCxnSpPr>
      <xdr:spPr>
        <a:xfrm>
          <a:off x="4105275" y="102844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49ECB2FC-C081-436D-A31F-E13D5EA06A49}"/>
            </a:ext>
          </a:extLst>
        </xdr:cNvPr>
        <xdr:cNvSpPr txBox="1"/>
      </xdr:nvSpPr>
      <xdr:spPr>
        <a:xfrm>
          <a:off x="4219575" y="8860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3" name="直線コネクタ 172">
          <a:extLst>
            <a:ext uri="{FF2B5EF4-FFF2-40B4-BE49-F238E27FC236}">
              <a16:creationId xmlns:a16="http://schemas.microsoft.com/office/drawing/2014/main" id="{4074E804-3355-4313-9AD8-E461D9B8FFFD}"/>
            </a:ext>
          </a:extLst>
        </xdr:cNvPr>
        <xdr:cNvCxnSpPr/>
      </xdr:nvCxnSpPr>
      <xdr:spPr>
        <a:xfrm>
          <a:off x="4105275" y="9065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23512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727EC683-F923-4881-828C-CE78E9E301B5}"/>
            </a:ext>
          </a:extLst>
        </xdr:cNvPr>
        <xdr:cNvSpPr txBox="1"/>
      </xdr:nvSpPr>
      <xdr:spPr>
        <a:xfrm>
          <a:off x="4219575" y="9904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75" name="フローチャート: 判断 174">
          <a:extLst>
            <a:ext uri="{FF2B5EF4-FFF2-40B4-BE49-F238E27FC236}">
              <a16:creationId xmlns:a16="http://schemas.microsoft.com/office/drawing/2014/main" id="{EF8CE978-2E27-41F7-AE5D-60CF240F36DE}"/>
            </a:ext>
          </a:extLst>
        </xdr:cNvPr>
        <xdr:cNvSpPr/>
      </xdr:nvSpPr>
      <xdr:spPr>
        <a:xfrm>
          <a:off x="4124325" y="100399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149225</xdr:rowOff>
    </xdr:from>
    <xdr:to>
      <xdr:col>20</xdr:col>
      <xdr:colOff>38100</xdr:colOff>
      <xdr:row>62</xdr:row>
      <xdr:rowOff>79375</xdr:rowOff>
    </xdr:to>
    <xdr:sp macro="" textlink="">
      <xdr:nvSpPr>
        <xdr:cNvPr id="176" name="フローチャート: 判断 175">
          <a:extLst>
            <a:ext uri="{FF2B5EF4-FFF2-40B4-BE49-F238E27FC236}">
              <a16:creationId xmlns:a16="http://schemas.microsoft.com/office/drawing/2014/main" id="{606AE581-6D56-4C68-BBA5-CD5EADCE349E}"/>
            </a:ext>
          </a:extLst>
        </xdr:cNvPr>
        <xdr:cNvSpPr/>
      </xdr:nvSpPr>
      <xdr:spPr>
        <a:xfrm>
          <a:off x="3381375" y="100266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126365</xdr:rowOff>
    </xdr:from>
    <xdr:to>
      <xdr:col>15</xdr:col>
      <xdr:colOff>101600</xdr:colOff>
      <xdr:row>62</xdr:row>
      <xdr:rowOff>56515</xdr:rowOff>
    </xdr:to>
    <xdr:sp macro="" textlink="">
      <xdr:nvSpPr>
        <xdr:cNvPr id="177" name="フローチャート: 判断 176">
          <a:extLst>
            <a:ext uri="{FF2B5EF4-FFF2-40B4-BE49-F238E27FC236}">
              <a16:creationId xmlns:a16="http://schemas.microsoft.com/office/drawing/2014/main" id="{B8494A87-CC58-469E-B301-6A61683C6AA7}"/>
            </a:ext>
          </a:extLst>
        </xdr:cNvPr>
        <xdr:cNvSpPr/>
      </xdr:nvSpPr>
      <xdr:spPr>
        <a:xfrm>
          <a:off x="2571750" y="100006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78" name="フローチャート: 判断 177">
          <a:extLst>
            <a:ext uri="{FF2B5EF4-FFF2-40B4-BE49-F238E27FC236}">
              <a16:creationId xmlns:a16="http://schemas.microsoft.com/office/drawing/2014/main" id="{01C63A08-37AE-493E-95B0-92185FDDDC78}"/>
            </a:ext>
          </a:extLst>
        </xdr:cNvPr>
        <xdr:cNvSpPr/>
      </xdr:nvSpPr>
      <xdr:spPr>
        <a:xfrm>
          <a:off x="1781175" y="998410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73025</xdr:rowOff>
    </xdr:from>
    <xdr:to>
      <xdr:col>6</xdr:col>
      <xdr:colOff>38100</xdr:colOff>
      <xdr:row>62</xdr:row>
      <xdr:rowOff>3175</xdr:rowOff>
    </xdr:to>
    <xdr:sp macro="" textlink="">
      <xdr:nvSpPr>
        <xdr:cNvPr id="179" name="フローチャート: 判断 178">
          <a:extLst>
            <a:ext uri="{FF2B5EF4-FFF2-40B4-BE49-F238E27FC236}">
              <a16:creationId xmlns:a16="http://schemas.microsoft.com/office/drawing/2014/main" id="{D98A0820-C4A8-4A97-A6C7-615FBABDF177}"/>
            </a:ext>
          </a:extLst>
        </xdr:cNvPr>
        <xdr:cNvSpPr/>
      </xdr:nvSpPr>
      <xdr:spPr>
        <a:xfrm>
          <a:off x="981075" y="9950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1CB312EC-D09E-420C-B5D3-61488DCB18A6}"/>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2C81D6D7-B680-4BBD-A558-DEF38EA82BAF}"/>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73E334D-9283-4224-BCA3-A551F6917344}"/>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F4AE59F-0E0E-42BC-A88A-44B91865457E}"/>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0E676F4-007D-482C-A8B6-6F27C8D3804C}"/>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38735</xdr:rowOff>
    </xdr:from>
    <xdr:to>
      <xdr:col>24</xdr:col>
      <xdr:colOff>114300</xdr:colOff>
      <xdr:row>62</xdr:row>
      <xdr:rowOff>140335</xdr:rowOff>
    </xdr:to>
    <xdr:sp macro="" textlink="">
      <xdr:nvSpPr>
        <xdr:cNvPr id="185" name="楕円 184">
          <a:extLst>
            <a:ext uri="{FF2B5EF4-FFF2-40B4-BE49-F238E27FC236}">
              <a16:creationId xmlns:a16="http://schemas.microsoft.com/office/drawing/2014/main" id="{724CAA7E-9151-41FC-B3DD-E5D0A2A6930F}"/>
            </a:ext>
          </a:extLst>
        </xdr:cNvPr>
        <xdr:cNvSpPr/>
      </xdr:nvSpPr>
      <xdr:spPr>
        <a:xfrm>
          <a:off x="4124325" y="100780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17162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ACF94F20-8A41-4A37-9B49-0301F4CB545E}"/>
            </a:ext>
          </a:extLst>
        </xdr:cNvPr>
        <xdr:cNvSpPr txBox="1"/>
      </xdr:nvSpPr>
      <xdr:spPr>
        <a:xfrm>
          <a:off x="4219575"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59690</xdr:rowOff>
    </xdr:from>
    <xdr:to>
      <xdr:col>20</xdr:col>
      <xdr:colOff>38100</xdr:colOff>
      <xdr:row>61</xdr:row>
      <xdr:rowOff>161290</xdr:rowOff>
    </xdr:to>
    <xdr:sp macro="" textlink="">
      <xdr:nvSpPr>
        <xdr:cNvPr id="187" name="楕円 186">
          <a:extLst>
            <a:ext uri="{FF2B5EF4-FFF2-40B4-BE49-F238E27FC236}">
              <a16:creationId xmlns:a16="http://schemas.microsoft.com/office/drawing/2014/main" id="{9EA804F9-941E-42DA-A915-D9DF1F6C35F4}"/>
            </a:ext>
          </a:extLst>
        </xdr:cNvPr>
        <xdr:cNvSpPr/>
      </xdr:nvSpPr>
      <xdr:spPr>
        <a:xfrm>
          <a:off x="3381375" y="99371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110490</xdr:rowOff>
    </xdr:from>
    <xdr:to>
      <xdr:col>24</xdr:col>
      <xdr:colOff>63500</xdr:colOff>
      <xdr:row>62</xdr:row>
      <xdr:rowOff>89535</xdr:rowOff>
    </xdr:to>
    <xdr:cxnSp macro="">
      <xdr:nvCxnSpPr>
        <xdr:cNvPr id="188" name="直線コネクタ 187">
          <a:extLst>
            <a:ext uri="{FF2B5EF4-FFF2-40B4-BE49-F238E27FC236}">
              <a16:creationId xmlns:a16="http://schemas.microsoft.com/office/drawing/2014/main" id="{6B2B05CF-4F22-47DE-9C8A-80382096090C}"/>
            </a:ext>
          </a:extLst>
        </xdr:cNvPr>
        <xdr:cNvCxnSpPr/>
      </xdr:nvCxnSpPr>
      <xdr:spPr>
        <a:xfrm>
          <a:off x="3429000" y="9984740"/>
          <a:ext cx="752475"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166370</xdr:rowOff>
    </xdr:from>
    <xdr:to>
      <xdr:col>15</xdr:col>
      <xdr:colOff>101600</xdr:colOff>
      <xdr:row>62</xdr:row>
      <xdr:rowOff>96520</xdr:rowOff>
    </xdr:to>
    <xdr:sp macro="" textlink="">
      <xdr:nvSpPr>
        <xdr:cNvPr id="189" name="楕円 188">
          <a:extLst>
            <a:ext uri="{FF2B5EF4-FFF2-40B4-BE49-F238E27FC236}">
              <a16:creationId xmlns:a16="http://schemas.microsoft.com/office/drawing/2014/main" id="{A1546D01-E391-4BE1-90DD-9FE18E19899D}"/>
            </a:ext>
          </a:extLst>
        </xdr:cNvPr>
        <xdr:cNvSpPr/>
      </xdr:nvSpPr>
      <xdr:spPr>
        <a:xfrm>
          <a:off x="2571750" y="100406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110490</xdr:rowOff>
    </xdr:from>
    <xdr:to>
      <xdr:col>19</xdr:col>
      <xdr:colOff>177800</xdr:colOff>
      <xdr:row>62</xdr:row>
      <xdr:rowOff>45720</xdr:rowOff>
    </xdr:to>
    <xdr:cxnSp macro="">
      <xdr:nvCxnSpPr>
        <xdr:cNvPr id="190" name="直線コネクタ 189">
          <a:extLst>
            <a:ext uri="{FF2B5EF4-FFF2-40B4-BE49-F238E27FC236}">
              <a16:creationId xmlns:a16="http://schemas.microsoft.com/office/drawing/2014/main" id="{B1189B78-41BF-47D3-9497-CD8651581B55}"/>
            </a:ext>
          </a:extLst>
        </xdr:cNvPr>
        <xdr:cNvCxnSpPr/>
      </xdr:nvCxnSpPr>
      <xdr:spPr>
        <a:xfrm flipV="1">
          <a:off x="2619375" y="9984740"/>
          <a:ext cx="809625" cy="10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137795</xdr:rowOff>
    </xdr:from>
    <xdr:to>
      <xdr:col>10</xdr:col>
      <xdr:colOff>165100</xdr:colOff>
      <xdr:row>62</xdr:row>
      <xdr:rowOff>67945</xdr:rowOff>
    </xdr:to>
    <xdr:sp macro="" textlink="">
      <xdr:nvSpPr>
        <xdr:cNvPr id="191" name="楕円 190">
          <a:extLst>
            <a:ext uri="{FF2B5EF4-FFF2-40B4-BE49-F238E27FC236}">
              <a16:creationId xmlns:a16="http://schemas.microsoft.com/office/drawing/2014/main" id="{61999EB6-DE65-41BB-9473-D6FBB8BFCF7C}"/>
            </a:ext>
          </a:extLst>
        </xdr:cNvPr>
        <xdr:cNvSpPr/>
      </xdr:nvSpPr>
      <xdr:spPr>
        <a:xfrm>
          <a:off x="1781175" y="1001839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17145</xdr:rowOff>
    </xdr:from>
    <xdr:to>
      <xdr:col>15</xdr:col>
      <xdr:colOff>50800</xdr:colOff>
      <xdr:row>62</xdr:row>
      <xdr:rowOff>45720</xdr:rowOff>
    </xdr:to>
    <xdr:cxnSp macro="">
      <xdr:nvCxnSpPr>
        <xdr:cNvPr id="192" name="直線コネクタ 191">
          <a:extLst>
            <a:ext uri="{FF2B5EF4-FFF2-40B4-BE49-F238E27FC236}">
              <a16:creationId xmlns:a16="http://schemas.microsoft.com/office/drawing/2014/main" id="{486216C1-15C7-41A3-B8E2-581833BD242C}"/>
            </a:ext>
          </a:extLst>
        </xdr:cNvPr>
        <xdr:cNvCxnSpPr/>
      </xdr:nvCxnSpPr>
      <xdr:spPr>
        <a:xfrm>
          <a:off x="1828800" y="10056495"/>
          <a:ext cx="790575"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118745</xdr:rowOff>
    </xdr:from>
    <xdr:to>
      <xdr:col>6</xdr:col>
      <xdr:colOff>38100</xdr:colOff>
      <xdr:row>62</xdr:row>
      <xdr:rowOff>48895</xdr:rowOff>
    </xdr:to>
    <xdr:sp macro="" textlink="">
      <xdr:nvSpPr>
        <xdr:cNvPr id="193" name="楕円 192">
          <a:extLst>
            <a:ext uri="{FF2B5EF4-FFF2-40B4-BE49-F238E27FC236}">
              <a16:creationId xmlns:a16="http://schemas.microsoft.com/office/drawing/2014/main" id="{7D66D46B-FC64-4743-82E4-F9C300746E82}"/>
            </a:ext>
          </a:extLst>
        </xdr:cNvPr>
        <xdr:cNvSpPr/>
      </xdr:nvSpPr>
      <xdr:spPr>
        <a:xfrm>
          <a:off x="981075" y="999934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169545</xdr:rowOff>
    </xdr:from>
    <xdr:to>
      <xdr:col>10</xdr:col>
      <xdr:colOff>114300</xdr:colOff>
      <xdr:row>62</xdr:row>
      <xdr:rowOff>17145</xdr:rowOff>
    </xdr:to>
    <xdr:cxnSp macro="">
      <xdr:nvCxnSpPr>
        <xdr:cNvPr id="194" name="直線コネクタ 193">
          <a:extLst>
            <a:ext uri="{FF2B5EF4-FFF2-40B4-BE49-F238E27FC236}">
              <a16:creationId xmlns:a16="http://schemas.microsoft.com/office/drawing/2014/main" id="{E39EB925-6467-4ECB-9D54-CE44790CA8EF}"/>
            </a:ext>
          </a:extLst>
        </xdr:cNvPr>
        <xdr:cNvCxnSpPr/>
      </xdr:nvCxnSpPr>
      <xdr:spPr>
        <a:xfrm>
          <a:off x="1028700" y="10037445"/>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70502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A5C12F9F-8811-4797-BAEF-5A18D9D00BBC}"/>
            </a:ext>
          </a:extLst>
        </xdr:cNvPr>
        <xdr:cNvSpPr txBox="1"/>
      </xdr:nvSpPr>
      <xdr:spPr>
        <a:xfrm>
          <a:off x="32391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73042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5B493E98-D806-4FC0-9801-F28E39B6F13E}"/>
            </a:ext>
          </a:extLst>
        </xdr:cNvPr>
        <xdr:cNvSpPr txBox="1"/>
      </xdr:nvSpPr>
      <xdr:spPr>
        <a:xfrm>
          <a:off x="24390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50182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B5229E2E-C4CC-4D9F-B54D-86093DC409FC}"/>
            </a:ext>
          </a:extLst>
        </xdr:cNvPr>
        <xdr:cNvSpPr txBox="1"/>
      </xdr:nvSpPr>
      <xdr:spPr>
        <a:xfrm>
          <a:off x="1648469"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19702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35471FFB-C7D8-4F5F-8802-53FF0F1AB509}"/>
            </a:ext>
          </a:extLst>
        </xdr:cNvPr>
        <xdr:cNvSpPr txBox="1"/>
      </xdr:nvSpPr>
      <xdr:spPr>
        <a:xfrm>
          <a:off x="848369"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6367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8201AB26-36C9-4E60-8423-4470939077E8}"/>
            </a:ext>
          </a:extLst>
        </xdr:cNvPr>
        <xdr:cNvSpPr txBox="1"/>
      </xdr:nvSpPr>
      <xdr:spPr>
        <a:xfrm>
          <a:off x="3239144" y="972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87647</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FB58B88E-1639-468C-859A-30348E1C2536}"/>
            </a:ext>
          </a:extLst>
        </xdr:cNvPr>
        <xdr:cNvSpPr txBox="1"/>
      </xdr:nvSpPr>
      <xdr:spPr>
        <a:xfrm>
          <a:off x="24390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59072</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25F4B958-4169-4059-B1A3-E345844FF58C}"/>
            </a:ext>
          </a:extLst>
        </xdr:cNvPr>
        <xdr:cNvSpPr txBox="1"/>
      </xdr:nvSpPr>
      <xdr:spPr>
        <a:xfrm>
          <a:off x="1648469"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40022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D9AE9D29-84D1-47C4-AD45-742A00808815}"/>
            </a:ext>
          </a:extLst>
        </xdr:cNvPr>
        <xdr:cNvSpPr txBox="1"/>
      </xdr:nvSpPr>
      <xdr:spPr>
        <a:xfrm>
          <a:off x="848369"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4BB32CEA-F642-47E0-BA55-DB6D2F71CAA1}"/>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562EC7B1-12F0-4DC5-A633-627B6156B4EB}"/>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A9E2E210-3A6A-4A79-9962-8150EFCB49A3}"/>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332435BA-9DB9-4C2A-A747-B4C442591F01}"/>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CBAFD66D-6565-445D-805F-3179CEF1D076}"/>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5DE35562-47E1-482E-8B29-4261849840DB}"/>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E33EA153-2829-4FA9-99B8-46C490FC8D51}"/>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9B130C4D-7D4D-4BBE-9DED-82F725F41311}"/>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45C9ACAA-74B0-4B17-9D1E-991B9F3FC477}"/>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175FE3B4-0682-45AA-A89F-6F837657BAC3}"/>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1801820A-7185-4E00-A6CB-68824C1B1D19}"/>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C7D88ADE-40DA-4EE0-B719-DDC982A5AAB6}"/>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1FB23682-6077-4B5F-A3FD-FE5471DC7ECC}"/>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EFCFC2FA-8C4C-4DEC-A75F-A19F27E8CD51}"/>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0571F87B-8223-436D-872F-EA37CF5D46B2}"/>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67CC3D0D-4D1D-46EB-A69B-1546A495EC75}"/>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EBA6AA58-34A2-4177-85C3-D3D021FC7F7D}"/>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C8AFCD0F-C738-4734-9403-F4C342725684}"/>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3494214F-C546-4450-87DE-F192999CBCAC}"/>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5E23D855-0520-4DD7-8FC1-6AF17334E4AD}"/>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C0830B2-633C-435F-B7A0-735D4F09E0DD}"/>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A62F93CF-C558-4527-A2BA-E3720A377D2B}"/>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47393D1-AFE5-4D55-8588-8E43582786E3}"/>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109724</xdr:rowOff>
    </xdr:from>
    <xdr:to>
      <xdr:col>54</xdr:col>
      <xdr:colOff>189865</xdr:colOff>
      <xdr:row>64</xdr:row>
      <xdr:rowOff>30099</xdr:rowOff>
    </xdr:to>
    <xdr:cxnSp macro="">
      <xdr:nvCxnSpPr>
        <xdr:cNvPr id="226" name="直線コネクタ 225">
          <a:extLst>
            <a:ext uri="{FF2B5EF4-FFF2-40B4-BE49-F238E27FC236}">
              <a16:creationId xmlns:a16="http://schemas.microsoft.com/office/drawing/2014/main" id="{36860216-D37F-458B-84C5-2897B9CD6BB1}"/>
            </a:ext>
          </a:extLst>
        </xdr:cNvPr>
        <xdr:cNvCxnSpPr/>
      </xdr:nvCxnSpPr>
      <xdr:spPr>
        <a:xfrm flipV="1">
          <a:off x="9429115" y="9174349"/>
          <a:ext cx="0" cy="1215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33926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DDA7B8F1-DD1D-4AAF-9EFE-CB94FC5156A2}"/>
            </a:ext>
          </a:extLst>
        </xdr:cNvPr>
        <xdr:cNvSpPr txBox="1"/>
      </xdr:nvSpPr>
      <xdr:spPr>
        <a:xfrm>
          <a:off x="9467850" y="103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30099</xdr:rowOff>
    </xdr:from>
    <xdr:to>
      <xdr:col>55</xdr:col>
      <xdr:colOff>88900</xdr:colOff>
      <xdr:row>64</xdr:row>
      <xdr:rowOff>30099</xdr:rowOff>
    </xdr:to>
    <xdr:cxnSp macro="">
      <xdr:nvCxnSpPr>
        <xdr:cNvPr id="228" name="直線コネクタ 227">
          <a:extLst>
            <a:ext uri="{FF2B5EF4-FFF2-40B4-BE49-F238E27FC236}">
              <a16:creationId xmlns:a16="http://schemas.microsoft.com/office/drawing/2014/main" id="{FAE87BFE-B4C1-4308-AB07-77FD09032A79}"/>
            </a:ext>
          </a:extLst>
        </xdr:cNvPr>
        <xdr:cNvCxnSpPr/>
      </xdr:nvCxnSpPr>
      <xdr:spPr>
        <a:xfrm>
          <a:off x="9363075" y="103901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05662FC9-12BE-4EEB-B3B8-B0FD101F9E07}"/>
            </a:ext>
          </a:extLst>
        </xdr:cNvPr>
        <xdr:cNvSpPr txBox="1"/>
      </xdr:nvSpPr>
      <xdr:spPr>
        <a:xfrm>
          <a:off x="9467850" y="896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109724</xdr:rowOff>
    </xdr:from>
    <xdr:to>
      <xdr:col>55</xdr:col>
      <xdr:colOff>88900</xdr:colOff>
      <xdr:row>56</xdr:row>
      <xdr:rowOff>109724</xdr:rowOff>
    </xdr:to>
    <xdr:cxnSp macro="">
      <xdr:nvCxnSpPr>
        <xdr:cNvPr id="230" name="直線コネクタ 229">
          <a:extLst>
            <a:ext uri="{FF2B5EF4-FFF2-40B4-BE49-F238E27FC236}">
              <a16:creationId xmlns:a16="http://schemas.microsoft.com/office/drawing/2014/main" id="{7333D3DB-DD62-429D-95EF-1601EA9CF910}"/>
            </a:ext>
          </a:extLst>
        </xdr:cNvPr>
        <xdr:cNvCxnSpPr/>
      </xdr:nvCxnSpPr>
      <xdr:spPr>
        <a:xfrm>
          <a:off x="9363075" y="91743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107283</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B81B03BF-25F9-420C-94B4-A152E92CD9F1}"/>
            </a:ext>
          </a:extLst>
        </xdr:cNvPr>
        <xdr:cNvSpPr txBox="1"/>
      </xdr:nvSpPr>
      <xdr:spPr>
        <a:xfrm>
          <a:off x="9467850" y="9819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84406</xdr:rowOff>
    </xdr:from>
    <xdr:to>
      <xdr:col>55</xdr:col>
      <xdr:colOff>50800</xdr:colOff>
      <xdr:row>62</xdr:row>
      <xdr:rowOff>14556</xdr:rowOff>
    </xdr:to>
    <xdr:sp macro="" textlink="">
      <xdr:nvSpPr>
        <xdr:cNvPr id="232" name="フローチャート: 判断 231">
          <a:extLst>
            <a:ext uri="{FF2B5EF4-FFF2-40B4-BE49-F238E27FC236}">
              <a16:creationId xmlns:a16="http://schemas.microsoft.com/office/drawing/2014/main" id="{A7877344-448B-4B7A-8927-85FD005D57C7}"/>
            </a:ext>
          </a:extLst>
        </xdr:cNvPr>
        <xdr:cNvSpPr/>
      </xdr:nvSpPr>
      <xdr:spPr>
        <a:xfrm>
          <a:off x="9401175" y="996500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87484</xdr:rowOff>
    </xdr:from>
    <xdr:to>
      <xdr:col>50</xdr:col>
      <xdr:colOff>165100</xdr:colOff>
      <xdr:row>62</xdr:row>
      <xdr:rowOff>17634</xdr:rowOff>
    </xdr:to>
    <xdr:sp macro="" textlink="">
      <xdr:nvSpPr>
        <xdr:cNvPr id="233" name="フローチャート: 判断 232">
          <a:extLst>
            <a:ext uri="{FF2B5EF4-FFF2-40B4-BE49-F238E27FC236}">
              <a16:creationId xmlns:a16="http://schemas.microsoft.com/office/drawing/2014/main" id="{A3F486B4-BF07-4DCE-A4C6-8E44D72B0A2B}"/>
            </a:ext>
          </a:extLst>
        </xdr:cNvPr>
        <xdr:cNvSpPr/>
      </xdr:nvSpPr>
      <xdr:spPr>
        <a:xfrm>
          <a:off x="8639175" y="99617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90300</xdr:rowOff>
    </xdr:from>
    <xdr:to>
      <xdr:col>46</xdr:col>
      <xdr:colOff>38100</xdr:colOff>
      <xdr:row>62</xdr:row>
      <xdr:rowOff>20450</xdr:rowOff>
    </xdr:to>
    <xdr:sp macro="" textlink="">
      <xdr:nvSpPr>
        <xdr:cNvPr id="234" name="フローチャート: 判断 233">
          <a:extLst>
            <a:ext uri="{FF2B5EF4-FFF2-40B4-BE49-F238E27FC236}">
              <a16:creationId xmlns:a16="http://schemas.microsoft.com/office/drawing/2014/main" id="{03248F7B-879C-4496-8AA8-541F44A34CEC}"/>
            </a:ext>
          </a:extLst>
        </xdr:cNvPr>
        <xdr:cNvSpPr/>
      </xdr:nvSpPr>
      <xdr:spPr>
        <a:xfrm>
          <a:off x="7839075" y="99645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75452</xdr:rowOff>
    </xdr:from>
    <xdr:to>
      <xdr:col>41</xdr:col>
      <xdr:colOff>101600</xdr:colOff>
      <xdr:row>62</xdr:row>
      <xdr:rowOff>5602</xdr:rowOff>
    </xdr:to>
    <xdr:sp macro="" textlink="">
      <xdr:nvSpPr>
        <xdr:cNvPr id="235" name="フローチャート: 判断 234">
          <a:extLst>
            <a:ext uri="{FF2B5EF4-FFF2-40B4-BE49-F238E27FC236}">
              <a16:creationId xmlns:a16="http://schemas.microsoft.com/office/drawing/2014/main" id="{6BA6D661-00DC-4DB1-BDB8-E612E6450C26}"/>
            </a:ext>
          </a:extLst>
        </xdr:cNvPr>
        <xdr:cNvSpPr/>
      </xdr:nvSpPr>
      <xdr:spPr>
        <a:xfrm>
          <a:off x="7029450" y="99528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66220</xdr:rowOff>
    </xdr:from>
    <xdr:to>
      <xdr:col>36</xdr:col>
      <xdr:colOff>165100</xdr:colOff>
      <xdr:row>61</xdr:row>
      <xdr:rowOff>167820</xdr:rowOff>
    </xdr:to>
    <xdr:sp macro="" textlink="">
      <xdr:nvSpPr>
        <xdr:cNvPr id="236" name="フローチャート: 判断 235">
          <a:extLst>
            <a:ext uri="{FF2B5EF4-FFF2-40B4-BE49-F238E27FC236}">
              <a16:creationId xmlns:a16="http://schemas.microsoft.com/office/drawing/2014/main" id="{B3F36EC2-5670-4271-B5AC-1C09C0C4C3C8}"/>
            </a:ext>
          </a:extLst>
        </xdr:cNvPr>
        <xdr:cNvSpPr/>
      </xdr:nvSpPr>
      <xdr:spPr>
        <a:xfrm>
          <a:off x="6238875" y="99468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AC419BB-7D69-456F-B379-E135E065129D}"/>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C4FA512-1C35-47EB-A138-ED1A83347DE6}"/>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1E9D296-EC0B-4DE4-9DB7-C013529DE0C6}"/>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0DFCCF7-1020-41AC-8918-42C28B44307E}"/>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BB0AA4B-0F68-4357-9C74-D66392937120}"/>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94114</xdr:rowOff>
    </xdr:from>
    <xdr:to>
      <xdr:col>55</xdr:col>
      <xdr:colOff>50800</xdr:colOff>
      <xdr:row>63</xdr:row>
      <xdr:rowOff>24264</xdr:rowOff>
    </xdr:to>
    <xdr:sp macro="" textlink="">
      <xdr:nvSpPr>
        <xdr:cNvPr id="242" name="楕円 241">
          <a:extLst>
            <a:ext uri="{FF2B5EF4-FFF2-40B4-BE49-F238E27FC236}">
              <a16:creationId xmlns:a16="http://schemas.microsoft.com/office/drawing/2014/main" id="{1F816E1F-AD64-404B-94D6-724597E01636}"/>
            </a:ext>
          </a:extLst>
        </xdr:cNvPr>
        <xdr:cNvSpPr/>
      </xdr:nvSpPr>
      <xdr:spPr>
        <a:xfrm>
          <a:off x="9401175" y="1013346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72541</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6DC74FD4-F042-40E2-A047-05B728AF84EB}"/>
            </a:ext>
          </a:extLst>
        </xdr:cNvPr>
        <xdr:cNvSpPr txBox="1"/>
      </xdr:nvSpPr>
      <xdr:spPr>
        <a:xfrm>
          <a:off x="9467850" y="101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60429</xdr:rowOff>
    </xdr:from>
    <xdr:to>
      <xdr:col>50</xdr:col>
      <xdr:colOff>165100</xdr:colOff>
      <xdr:row>62</xdr:row>
      <xdr:rowOff>162029</xdr:rowOff>
    </xdr:to>
    <xdr:sp macro="" textlink="">
      <xdr:nvSpPr>
        <xdr:cNvPr id="244" name="楕円 243">
          <a:extLst>
            <a:ext uri="{FF2B5EF4-FFF2-40B4-BE49-F238E27FC236}">
              <a16:creationId xmlns:a16="http://schemas.microsoft.com/office/drawing/2014/main" id="{4835C9F2-DF14-46F3-9097-39081D94067A}"/>
            </a:ext>
          </a:extLst>
        </xdr:cNvPr>
        <xdr:cNvSpPr/>
      </xdr:nvSpPr>
      <xdr:spPr>
        <a:xfrm>
          <a:off x="8639175" y="1010295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111229</xdr:rowOff>
    </xdr:from>
    <xdr:to>
      <xdr:col>55</xdr:col>
      <xdr:colOff>0</xdr:colOff>
      <xdr:row>62</xdr:row>
      <xdr:rowOff>144914</xdr:rowOff>
    </xdr:to>
    <xdr:cxnSp macro="">
      <xdr:nvCxnSpPr>
        <xdr:cNvPr id="245" name="直線コネクタ 244">
          <a:extLst>
            <a:ext uri="{FF2B5EF4-FFF2-40B4-BE49-F238E27FC236}">
              <a16:creationId xmlns:a16="http://schemas.microsoft.com/office/drawing/2014/main" id="{FEEFC81B-89C7-4F90-AF58-7FE42D686CAD}"/>
            </a:ext>
          </a:extLst>
        </xdr:cNvPr>
        <xdr:cNvCxnSpPr/>
      </xdr:nvCxnSpPr>
      <xdr:spPr>
        <a:xfrm>
          <a:off x="8686800" y="10150579"/>
          <a:ext cx="742950" cy="3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91698</xdr:rowOff>
    </xdr:from>
    <xdr:to>
      <xdr:col>46</xdr:col>
      <xdr:colOff>38100</xdr:colOff>
      <xdr:row>63</xdr:row>
      <xdr:rowOff>21848</xdr:rowOff>
    </xdr:to>
    <xdr:sp macro="" textlink="">
      <xdr:nvSpPr>
        <xdr:cNvPr id="246" name="楕円 245">
          <a:extLst>
            <a:ext uri="{FF2B5EF4-FFF2-40B4-BE49-F238E27FC236}">
              <a16:creationId xmlns:a16="http://schemas.microsoft.com/office/drawing/2014/main" id="{24E693C8-FD2B-43A2-B9B9-C00A796F78AB}"/>
            </a:ext>
          </a:extLst>
        </xdr:cNvPr>
        <xdr:cNvSpPr/>
      </xdr:nvSpPr>
      <xdr:spPr>
        <a:xfrm>
          <a:off x="7839075" y="1012787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111229</xdr:rowOff>
    </xdr:from>
    <xdr:to>
      <xdr:col>50</xdr:col>
      <xdr:colOff>114300</xdr:colOff>
      <xdr:row>62</xdr:row>
      <xdr:rowOff>142498</xdr:rowOff>
    </xdr:to>
    <xdr:cxnSp macro="">
      <xdr:nvCxnSpPr>
        <xdr:cNvPr id="247" name="直線コネクタ 246">
          <a:extLst>
            <a:ext uri="{FF2B5EF4-FFF2-40B4-BE49-F238E27FC236}">
              <a16:creationId xmlns:a16="http://schemas.microsoft.com/office/drawing/2014/main" id="{5C2121CD-43FE-439C-AA4F-F717ED968069}"/>
            </a:ext>
          </a:extLst>
        </xdr:cNvPr>
        <xdr:cNvCxnSpPr/>
      </xdr:nvCxnSpPr>
      <xdr:spPr>
        <a:xfrm flipV="1">
          <a:off x="7886700" y="10150579"/>
          <a:ext cx="800100" cy="3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89069</xdr:rowOff>
    </xdr:from>
    <xdr:to>
      <xdr:col>41</xdr:col>
      <xdr:colOff>101600</xdr:colOff>
      <xdr:row>63</xdr:row>
      <xdr:rowOff>19219</xdr:rowOff>
    </xdr:to>
    <xdr:sp macro="" textlink="">
      <xdr:nvSpPr>
        <xdr:cNvPr id="248" name="楕円 247">
          <a:extLst>
            <a:ext uri="{FF2B5EF4-FFF2-40B4-BE49-F238E27FC236}">
              <a16:creationId xmlns:a16="http://schemas.microsoft.com/office/drawing/2014/main" id="{CDD1BD23-F98A-453D-A623-F4588B937DE8}"/>
            </a:ext>
          </a:extLst>
        </xdr:cNvPr>
        <xdr:cNvSpPr/>
      </xdr:nvSpPr>
      <xdr:spPr>
        <a:xfrm>
          <a:off x="7029450" y="1012524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139869</xdr:rowOff>
    </xdr:from>
    <xdr:to>
      <xdr:col>45</xdr:col>
      <xdr:colOff>177800</xdr:colOff>
      <xdr:row>62</xdr:row>
      <xdr:rowOff>142498</xdr:rowOff>
    </xdr:to>
    <xdr:cxnSp macro="">
      <xdr:nvCxnSpPr>
        <xdr:cNvPr id="249" name="直線コネクタ 248">
          <a:extLst>
            <a:ext uri="{FF2B5EF4-FFF2-40B4-BE49-F238E27FC236}">
              <a16:creationId xmlns:a16="http://schemas.microsoft.com/office/drawing/2014/main" id="{D75DA35B-E376-48D3-91F9-A893FD7B8658}"/>
            </a:ext>
          </a:extLst>
        </xdr:cNvPr>
        <xdr:cNvCxnSpPr/>
      </xdr:nvCxnSpPr>
      <xdr:spPr>
        <a:xfrm>
          <a:off x="7077075" y="10182394"/>
          <a:ext cx="809625"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87770</xdr:rowOff>
    </xdr:from>
    <xdr:to>
      <xdr:col>36</xdr:col>
      <xdr:colOff>165100</xdr:colOff>
      <xdr:row>63</xdr:row>
      <xdr:rowOff>17920</xdr:rowOff>
    </xdr:to>
    <xdr:sp macro="" textlink="">
      <xdr:nvSpPr>
        <xdr:cNvPr id="250" name="楕円 249">
          <a:extLst>
            <a:ext uri="{FF2B5EF4-FFF2-40B4-BE49-F238E27FC236}">
              <a16:creationId xmlns:a16="http://schemas.microsoft.com/office/drawing/2014/main" id="{1628E409-D3C3-4070-A4AA-FB71747E3184}"/>
            </a:ext>
          </a:extLst>
        </xdr:cNvPr>
        <xdr:cNvSpPr/>
      </xdr:nvSpPr>
      <xdr:spPr>
        <a:xfrm>
          <a:off x="6238875" y="101239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138570</xdr:rowOff>
    </xdr:from>
    <xdr:to>
      <xdr:col>41</xdr:col>
      <xdr:colOff>50800</xdr:colOff>
      <xdr:row>62</xdr:row>
      <xdr:rowOff>139869</xdr:rowOff>
    </xdr:to>
    <xdr:cxnSp macro="">
      <xdr:nvCxnSpPr>
        <xdr:cNvPr id="251" name="直線コネクタ 250">
          <a:extLst>
            <a:ext uri="{FF2B5EF4-FFF2-40B4-BE49-F238E27FC236}">
              <a16:creationId xmlns:a16="http://schemas.microsoft.com/office/drawing/2014/main" id="{2CF64CA6-D061-4D9D-BB37-445074EBDF92}"/>
            </a:ext>
          </a:extLst>
        </xdr:cNvPr>
        <xdr:cNvCxnSpPr/>
      </xdr:nvCxnSpPr>
      <xdr:spPr>
        <a:xfrm>
          <a:off x="6286500" y="10181095"/>
          <a:ext cx="790575"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34161</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68DD9F3C-1FF2-4463-AF60-994EC9B8E4D3}"/>
            </a:ext>
          </a:extLst>
        </xdr:cNvPr>
        <xdr:cNvSpPr txBox="1"/>
      </xdr:nvSpPr>
      <xdr:spPr>
        <a:xfrm>
          <a:off x="8399995" y="974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36977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E983F589-CE43-4894-8204-F5450A1A3E71}"/>
            </a:ext>
          </a:extLst>
        </xdr:cNvPr>
        <xdr:cNvSpPr txBox="1"/>
      </xdr:nvSpPr>
      <xdr:spPr>
        <a:xfrm>
          <a:off x="7609420" y="97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22129</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2560C97-F8F5-4A35-A4AA-ADA663C39599}"/>
            </a:ext>
          </a:extLst>
        </xdr:cNvPr>
        <xdr:cNvSpPr txBox="1"/>
      </xdr:nvSpPr>
      <xdr:spPr>
        <a:xfrm>
          <a:off x="6818845" y="97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12897</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A96814A3-4859-49F8-820E-8518F34450D4}"/>
            </a:ext>
          </a:extLst>
        </xdr:cNvPr>
        <xdr:cNvSpPr txBox="1"/>
      </xdr:nvSpPr>
      <xdr:spPr>
        <a:xfrm>
          <a:off x="6009220" y="972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153156</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4B8C5079-7FA2-46B5-8C57-4CEC42889D07}"/>
            </a:ext>
          </a:extLst>
        </xdr:cNvPr>
        <xdr:cNvSpPr txBox="1"/>
      </xdr:nvSpPr>
      <xdr:spPr>
        <a:xfrm>
          <a:off x="8429136" y="1019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12975</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6C61571D-1961-4CF0-86D7-ED11742BDEC5}"/>
            </a:ext>
          </a:extLst>
        </xdr:cNvPr>
        <xdr:cNvSpPr txBox="1"/>
      </xdr:nvSpPr>
      <xdr:spPr>
        <a:xfrm>
          <a:off x="7648086" y="1021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10346</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EA0FCF6A-441E-4BA0-866F-A56F8E4AF4B5}"/>
            </a:ext>
          </a:extLst>
        </xdr:cNvPr>
        <xdr:cNvSpPr txBox="1"/>
      </xdr:nvSpPr>
      <xdr:spPr>
        <a:xfrm>
          <a:off x="6847986" y="1020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9047</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BB302B1E-2581-416C-B87F-5ABD60969137}"/>
            </a:ext>
          </a:extLst>
        </xdr:cNvPr>
        <xdr:cNvSpPr txBox="1"/>
      </xdr:nvSpPr>
      <xdr:spPr>
        <a:xfrm>
          <a:off x="6038361" y="102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AB23A8BF-5959-4C13-B5ED-9D3ACB743429}"/>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3059352A-2A7C-47F1-BBB2-4A6A2A9F6FDD}"/>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81F4677F-A8C9-4481-A387-30E12D07CF28}"/>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224F8FE2-F976-4356-A139-DFF740C8169B}"/>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C142592D-C7E8-4DC1-BDE2-02E3FBE8F12C}"/>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B7105065-04C2-4BF2-8E8F-CB02D72AC742}"/>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9B59CD56-CA92-4684-86BF-F39FA1D7B09A}"/>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168D5D1C-1707-4E63-80B3-FA32BA8F11CB}"/>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E37CCE3-CFE8-4B8B-A754-7DAC168E996A}"/>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FEEC5259-BBA6-422B-A869-46DC8D64EDD8}"/>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7371EBA7-E7D4-452C-A6B8-7B84C153C288}"/>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5D545D92-9518-45B9-B9FC-36D827C35E66}"/>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BE0ACBFE-590B-4C18-8DB1-0CCAD838A3EA}"/>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72B6EB4C-4014-4C6A-863C-907185E9E957}"/>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8AD61D6A-ADC5-490F-B557-38DEAFF0C0C6}"/>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288792D1-362C-4AF2-BC70-9BEB6D5B1073}"/>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A25962D7-7B33-4BD4-9137-38A329291460}"/>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BB206E02-2217-49B2-9DBA-7F904FBB7289}"/>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3DF68740-184B-4096-AADB-3A51183F99EE}"/>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6C627519-82CB-4EA1-9E17-737F35A5063D}"/>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13007A60-CD6B-48B5-B3E6-7A8D28F13F8E}"/>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22A0380C-3EA9-477B-9606-03B07FA829E5}"/>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553E8D14-78DC-42A1-B3B2-52119E4935AC}"/>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873F81CE-81BD-4F42-A61B-A25CA798914E}"/>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86</xdr:row>
      <xdr:rowOff>106680</xdr:rowOff>
    </xdr:to>
    <xdr:cxnSp macro="">
      <xdr:nvCxnSpPr>
        <xdr:cNvPr id="284" name="直線コネクタ 283">
          <a:extLst>
            <a:ext uri="{FF2B5EF4-FFF2-40B4-BE49-F238E27FC236}">
              <a16:creationId xmlns:a16="http://schemas.microsoft.com/office/drawing/2014/main" id="{3E043FD1-6E1A-4D85-8DAC-B820E1BCB237}"/>
            </a:ext>
          </a:extLst>
        </xdr:cNvPr>
        <xdr:cNvCxnSpPr/>
      </xdr:nvCxnSpPr>
      <xdr:spPr>
        <a:xfrm flipV="1">
          <a:off x="4180840" y="12792075"/>
          <a:ext cx="0" cy="12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F98A1BCB-04DF-46AD-B197-BEA3CF3FABD7}"/>
            </a:ext>
          </a:extLst>
        </xdr:cNvPr>
        <xdr:cNvSpPr txBox="1"/>
      </xdr:nvSpPr>
      <xdr:spPr>
        <a:xfrm>
          <a:off x="4219575"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6" name="直線コネクタ 285">
          <a:extLst>
            <a:ext uri="{FF2B5EF4-FFF2-40B4-BE49-F238E27FC236}">
              <a16:creationId xmlns:a16="http://schemas.microsoft.com/office/drawing/2014/main" id="{19D4830A-6ED9-4EA1-B58D-78C25422231D}"/>
            </a:ext>
          </a:extLst>
        </xdr:cNvPr>
        <xdr:cNvCxnSpPr/>
      </xdr:nvCxnSpPr>
      <xdr:spPr>
        <a:xfrm>
          <a:off x="4105275" y="140290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DFE5D1A4-CB49-4C3D-9C69-6C9B0388E1BF}"/>
            </a:ext>
          </a:extLst>
        </xdr:cNvPr>
        <xdr:cNvSpPr txBox="1"/>
      </xdr:nvSpPr>
      <xdr:spPr>
        <a:xfrm>
          <a:off x="4219575" y="1258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8" name="直線コネクタ 287">
          <a:extLst>
            <a:ext uri="{FF2B5EF4-FFF2-40B4-BE49-F238E27FC236}">
              <a16:creationId xmlns:a16="http://schemas.microsoft.com/office/drawing/2014/main" id="{3D5452EA-0849-4401-BA33-21C8499A14C5}"/>
            </a:ext>
          </a:extLst>
        </xdr:cNvPr>
        <xdr:cNvCxnSpPr/>
      </xdr:nvCxnSpPr>
      <xdr:spPr>
        <a:xfrm>
          <a:off x="4105275" y="12792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59707</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037EA671-11D8-442D-A867-9C3853C234AB}"/>
            </a:ext>
          </a:extLst>
        </xdr:cNvPr>
        <xdr:cNvSpPr txBox="1"/>
      </xdr:nvSpPr>
      <xdr:spPr>
        <a:xfrm>
          <a:off x="4219575" y="13337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90" name="フローチャート: 判断 289">
          <a:extLst>
            <a:ext uri="{FF2B5EF4-FFF2-40B4-BE49-F238E27FC236}">
              <a16:creationId xmlns:a16="http://schemas.microsoft.com/office/drawing/2014/main" id="{2B3F2013-E5BC-45D3-AD74-B5C93DBB3B88}"/>
            </a:ext>
          </a:extLst>
        </xdr:cNvPr>
        <xdr:cNvSpPr/>
      </xdr:nvSpPr>
      <xdr:spPr>
        <a:xfrm>
          <a:off x="4124325" y="134766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166370</xdr:rowOff>
    </xdr:from>
    <xdr:to>
      <xdr:col>20</xdr:col>
      <xdr:colOff>38100</xdr:colOff>
      <xdr:row>83</xdr:row>
      <xdr:rowOff>96520</xdr:rowOff>
    </xdr:to>
    <xdr:sp macro="" textlink="">
      <xdr:nvSpPr>
        <xdr:cNvPr id="291" name="フローチャート: 判断 290">
          <a:extLst>
            <a:ext uri="{FF2B5EF4-FFF2-40B4-BE49-F238E27FC236}">
              <a16:creationId xmlns:a16="http://schemas.microsoft.com/office/drawing/2014/main" id="{8D301344-FEBB-465C-8D1B-E40CE2E4C34C}"/>
            </a:ext>
          </a:extLst>
        </xdr:cNvPr>
        <xdr:cNvSpPr/>
      </xdr:nvSpPr>
      <xdr:spPr>
        <a:xfrm>
          <a:off x="33813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2" name="フローチャート: 判断 291">
          <a:extLst>
            <a:ext uri="{FF2B5EF4-FFF2-40B4-BE49-F238E27FC236}">
              <a16:creationId xmlns:a16="http://schemas.microsoft.com/office/drawing/2014/main" id="{8A499289-7050-4860-A015-70EA693AD1F7}"/>
            </a:ext>
          </a:extLst>
        </xdr:cNvPr>
        <xdr:cNvSpPr/>
      </xdr:nvSpPr>
      <xdr:spPr>
        <a:xfrm>
          <a:off x="2571750" y="1341373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3" name="フローチャート: 判断 292">
          <a:extLst>
            <a:ext uri="{FF2B5EF4-FFF2-40B4-BE49-F238E27FC236}">
              <a16:creationId xmlns:a16="http://schemas.microsoft.com/office/drawing/2014/main" id="{C6559175-10F5-4CD0-B981-2725A1DC6875}"/>
            </a:ext>
          </a:extLst>
        </xdr:cNvPr>
        <xdr:cNvSpPr/>
      </xdr:nvSpPr>
      <xdr:spPr>
        <a:xfrm>
          <a:off x="1781175" y="133565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170180</xdr:rowOff>
    </xdr:from>
    <xdr:to>
      <xdr:col>6</xdr:col>
      <xdr:colOff>38100</xdr:colOff>
      <xdr:row>82</xdr:row>
      <xdr:rowOff>100330</xdr:rowOff>
    </xdr:to>
    <xdr:sp macro="" textlink="">
      <xdr:nvSpPr>
        <xdr:cNvPr id="294" name="フローチャート: 判断 293">
          <a:extLst>
            <a:ext uri="{FF2B5EF4-FFF2-40B4-BE49-F238E27FC236}">
              <a16:creationId xmlns:a16="http://schemas.microsoft.com/office/drawing/2014/main" id="{530DC37F-C553-400B-A710-0679F31475A3}"/>
            </a:ext>
          </a:extLst>
        </xdr:cNvPr>
        <xdr:cNvSpPr/>
      </xdr:nvSpPr>
      <xdr:spPr>
        <a:xfrm>
          <a:off x="981075" y="132765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396B325F-DD00-4D71-B273-E908B067CD84}"/>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5FCE6F84-7DA0-40D5-AD2A-3AAEFA39D23E}"/>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A3FB71A-A552-4C30-9A0F-F658DB83F7AA}"/>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B99163A-5601-46FF-BDC9-F5A689BCAF3F}"/>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C8ABD47-91F1-4DEF-9068-558B8D4FCDAD}"/>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162561</xdr:rowOff>
    </xdr:from>
    <xdr:to>
      <xdr:col>24</xdr:col>
      <xdr:colOff>114300</xdr:colOff>
      <xdr:row>84</xdr:row>
      <xdr:rowOff>92711</xdr:rowOff>
    </xdr:to>
    <xdr:sp macro="" textlink="">
      <xdr:nvSpPr>
        <xdr:cNvPr id="300" name="楕円 299">
          <a:extLst>
            <a:ext uri="{FF2B5EF4-FFF2-40B4-BE49-F238E27FC236}">
              <a16:creationId xmlns:a16="http://schemas.microsoft.com/office/drawing/2014/main" id="{7874BA2E-E801-413E-A9AB-3023E9488E3C}"/>
            </a:ext>
          </a:extLst>
        </xdr:cNvPr>
        <xdr:cNvSpPr/>
      </xdr:nvSpPr>
      <xdr:spPr>
        <a:xfrm>
          <a:off x="4124325" y="135991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140988</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5548F139-5280-49D1-A9FA-F9C82A324DAD}"/>
            </a:ext>
          </a:extLst>
        </xdr:cNvPr>
        <xdr:cNvSpPr txBox="1"/>
      </xdr:nvSpPr>
      <xdr:spPr>
        <a:xfrm>
          <a:off x="4219575" y="13583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151130</xdr:rowOff>
    </xdr:from>
    <xdr:to>
      <xdr:col>20</xdr:col>
      <xdr:colOff>38100</xdr:colOff>
      <xdr:row>84</xdr:row>
      <xdr:rowOff>81280</xdr:rowOff>
    </xdr:to>
    <xdr:sp macro="" textlink="">
      <xdr:nvSpPr>
        <xdr:cNvPr id="302" name="楕円 301">
          <a:extLst>
            <a:ext uri="{FF2B5EF4-FFF2-40B4-BE49-F238E27FC236}">
              <a16:creationId xmlns:a16="http://schemas.microsoft.com/office/drawing/2014/main" id="{8F1B5086-BC29-49FC-81A3-EC44833638E5}"/>
            </a:ext>
          </a:extLst>
        </xdr:cNvPr>
        <xdr:cNvSpPr/>
      </xdr:nvSpPr>
      <xdr:spPr>
        <a:xfrm>
          <a:off x="3381375" y="135909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30480</xdr:rowOff>
    </xdr:from>
    <xdr:to>
      <xdr:col>24</xdr:col>
      <xdr:colOff>63500</xdr:colOff>
      <xdr:row>84</xdr:row>
      <xdr:rowOff>41911</xdr:rowOff>
    </xdr:to>
    <xdr:cxnSp macro="">
      <xdr:nvCxnSpPr>
        <xdr:cNvPr id="303" name="直線コネクタ 302">
          <a:extLst>
            <a:ext uri="{FF2B5EF4-FFF2-40B4-BE49-F238E27FC236}">
              <a16:creationId xmlns:a16="http://schemas.microsoft.com/office/drawing/2014/main" id="{7AFDB80E-E94C-440F-8FAD-9E157993903A}"/>
            </a:ext>
          </a:extLst>
        </xdr:cNvPr>
        <xdr:cNvCxnSpPr/>
      </xdr:nvCxnSpPr>
      <xdr:spPr>
        <a:xfrm>
          <a:off x="3429000" y="13629005"/>
          <a:ext cx="752475"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135889</xdr:rowOff>
    </xdr:from>
    <xdr:to>
      <xdr:col>15</xdr:col>
      <xdr:colOff>101600</xdr:colOff>
      <xdr:row>84</xdr:row>
      <xdr:rowOff>66039</xdr:rowOff>
    </xdr:to>
    <xdr:sp macro="" textlink="">
      <xdr:nvSpPr>
        <xdr:cNvPr id="304" name="楕円 303">
          <a:extLst>
            <a:ext uri="{FF2B5EF4-FFF2-40B4-BE49-F238E27FC236}">
              <a16:creationId xmlns:a16="http://schemas.microsoft.com/office/drawing/2014/main" id="{73F23AA6-5096-4B2F-A9C2-118E1E72D3A0}"/>
            </a:ext>
          </a:extLst>
        </xdr:cNvPr>
        <xdr:cNvSpPr/>
      </xdr:nvSpPr>
      <xdr:spPr>
        <a:xfrm>
          <a:off x="2571750" y="135756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84</xdr:row>
      <xdr:rowOff>30480</xdr:rowOff>
    </xdr:to>
    <xdr:cxnSp macro="">
      <xdr:nvCxnSpPr>
        <xdr:cNvPr id="305" name="直線コネクタ 304">
          <a:extLst>
            <a:ext uri="{FF2B5EF4-FFF2-40B4-BE49-F238E27FC236}">
              <a16:creationId xmlns:a16="http://schemas.microsoft.com/office/drawing/2014/main" id="{B95353C6-DFA6-4110-8E47-42EDC4600D3B}"/>
            </a:ext>
          </a:extLst>
        </xdr:cNvPr>
        <xdr:cNvCxnSpPr/>
      </xdr:nvCxnSpPr>
      <xdr:spPr>
        <a:xfrm>
          <a:off x="2619375" y="13613764"/>
          <a:ext cx="809625"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93980</xdr:rowOff>
    </xdr:from>
    <xdr:to>
      <xdr:col>10</xdr:col>
      <xdr:colOff>165100</xdr:colOff>
      <xdr:row>84</xdr:row>
      <xdr:rowOff>24130</xdr:rowOff>
    </xdr:to>
    <xdr:sp macro="" textlink="">
      <xdr:nvSpPr>
        <xdr:cNvPr id="306" name="楕円 305">
          <a:extLst>
            <a:ext uri="{FF2B5EF4-FFF2-40B4-BE49-F238E27FC236}">
              <a16:creationId xmlns:a16="http://schemas.microsoft.com/office/drawing/2014/main" id="{B1C2178A-1007-4C19-94D8-B15212F9F9EF}"/>
            </a:ext>
          </a:extLst>
        </xdr:cNvPr>
        <xdr:cNvSpPr/>
      </xdr:nvSpPr>
      <xdr:spPr>
        <a:xfrm>
          <a:off x="1781175" y="135337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144780</xdr:rowOff>
    </xdr:from>
    <xdr:to>
      <xdr:col>15</xdr:col>
      <xdr:colOff>50800</xdr:colOff>
      <xdr:row>84</xdr:row>
      <xdr:rowOff>15239</xdr:rowOff>
    </xdr:to>
    <xdr:cxnSp macro="">
      <xdr:nvCxnSpPr>
        <xdr:cNvPr id="307" name="直線コネクタ 306">
          <a:extLst>
            <a:ext uri="{FF2B5EF4-FFF2-40B4-BE49-F238E27FC236}">
              <a16:creationId xmlns:a16="http://schemas.microsoft.com/office/drawing/2014/main" id="{23B2169B-E24B-40F3-84F5-A8DE7D02B55E}"/>
            </a:ext>
          </a:extLst>
        </xdr:cNvPr>
        <xdr:cNvCxnSpPr/>
      </xdr:nvCxnSpPr>
      <xdr:spPr>
        <a:xfrm>
          <a:off x="1828800" y="13581380"/>
          <a:ext cx="790575"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74930</xdr:rowOff>
    </xdr:from>
    <xdr:to>
      <xdr:col>6</xdr:col>
      <xdr:colOff>38100</xdr:colOff>
      <xdr:row>84</xdr:row>
      <xdr:rowOff>5080</xdr:rowOff>
    </xdr:to>
    <xdr:sp macro="" textlink="">
      <xdr:nvSpPr>
        <xdr:cNvPr id="308" name="楕円 307">
          <a:extLst>
            <a:ext uri="{FF2B5EF4-FFF2-40B4-BE49-F238E27FC236}">
              <a16:creationId xmlns:a16="http://schemas.microsoft.com/office/drawing/2014/main" id="{E7EB4154-3203-4F4F-9934-5CA23C27517B}"/>
            </a:ext>
          </a:extLst>
        </xdr:cNvPr>
        <xdr:cNvSpPr/>
      </xdr:nvSpPr>
      <xdr:spPr>
        <a:xfrm>
          <a:off x="981075" y="135147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125730</xdr:rowOff>
    </xdr:from>
    <xdr:to>
      <xdr:col>10</xdr:col>
      <xdr:colOff>114300</xdr:colOff>
      <xdr:row>83</xdr:row>
      <xdr:rowOff>144780</xdr:rowOff>
    </xdr:to>
    <xdr:cxnSp macro="">
      <xdr:nvCxnSpPr>
        <xdr:cNvPr id="309" name="直線コネクタ 308">
          <a:extLst>
            <a:ext uri="{FF2B5EF4-FFF2-40B4-BE49-F238E27FC236}">
              <a16:creationId xmlns:a16="http://schemas.microsoft.com/office/drawing/2014/main" id="{5CC69CD3-09B2-410E-8C5C-91B07D5AFDBC}"/>
            </a:ext>
          </a:extLst>
        </xdr:cNvPr>
        <xdr:cNvCxnSpPr/>
      </xdr:nvCxnSpPr>
      <xdr:spPr>
        <a:xfrm>
          <a:off x="1028700" y="1356233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113047</xdr:rowOff>
    </xdr:from>
    <xdr:ext cx="405111" cy="259045"/>
    <xdr:sp macro="" textlink="">
      <xdr:nvSpPr>
        <xdr:cNvPr id="310" name="n_1aveValue【公営住宅】&#10;有形固定資産減価償却率">
          <a:extLst>
            <a:ext uri="{FF2B5EF4-FFF2-40B4-BE49-F238E27FC236}">
              <a16:creationId xmlns:a16="http://schemas.microsoft.com/office/drawing/2014/main" id="{CBEB8E7D-35F8-4156-A740-DDD9331D406E}"/>
            </a:ext>
          </a:extLst>
        </xdr:cNvPr>
        <xdr:cNvSpPr txBox="1"/>
      </xdr:nvSpPr>
      <xdr:spPr>
        <a:xfrm>
          <a:off x="3239144"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311" name="n_2aveValue【公営住宅】&#10;有形固定資産減価償却率">
          <a:extLst>
            <a:ext uri="{FF2B5EF4-FFF2-40B4-BE49-F238E27FC236}">
              <a16:creationId xmlns:a16="http://schemas.microsoft.com/office/drawing/2014/main" id="{B603B411-346D-497F-ADA5-012D31DBEF6B}"/>
            </a:ext>
          </a:extLst>
        </xdr:cNvPr>
        <xdr:cNvSpPr txBox="1"/>
      </xdr:nvSpPr>
      <xdr:spPr>
        <a:xfrm>
          <a:off x="2439044"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2" name="n_3aveValue【公営住宅】&#10;有形固定資産減価償却率">
          <a:extLst>
            <a:ext uri="{FF2B5EF4-FFF2-40B4-BE49-F238E27FC236}">
              <a16:creationId xmlns:a16="http://schemas.microsoft.com/office/drawing/2014/main" id="{70A6A46E-817A-4D2C-B8CB-CC3357BD89C3}"/>
            </a:ext>
          </a:extLst>
        </xdr:cNvPr>
        <xdr:cNvSpPr txBox="1"/>
      </xdr:nvSpPr>
      <xdr:spPr>
        <a:xfrm>
          <a:off x="1648469"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116857</xdr:rowOff>
    </xdr:from>
    <xdr:ext cx="405111" cy="259045"/>
    <xdr:sp macro="" textlink="">
      <xdr:nvSpPr>
        <xdr:cNvPr id="313" name="n_4aveValue【公営住宅】&#10;有形固定資産減価償却率">
          <a:extLst>
            <a:ext uri="{FF2B5EF4-FFF2-40B4-BE49-F238E27FC236}">
              <a16:creationId xmlns:a16="http://schemas.microsoft.com/office/drawing/2014/main" id="{D00A6BAF-0E38-4664-B491-8979E8DC2A3F}"/>
            </a:ext>
          </a:extLst>
        </xdr:cNvPr>
        <xdr:cNvSpPr txBox="1"/>
      </xdr:nvSpPr>
      <xdr:spPr>
        <a:xfrm>
          <a:off x="84836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72407</xdr:rowOff>
    </xdr:from>
    <xdr:ext cx="405111" cy="259045"/>
    <xdr:sp macro="" textlink="">
      <xdr:nvSpPr>
        <xdr:cNvPr id="314" name="n_1mainValue【公営住宅】&#10;有形固定資産減価償却率">
          <a:extLst>
            <a:ext uri="{FF2B5EF4-FFF2-40B4-BE49-F238E27FC236}">
              <a16:creationId xmlns:a16="http://schemas.microsoft.com/office/drawing/2014/main" id="{FF8BFD77-7DFB-4BC5-AE1C-D4E42CA24F20}"/>
            </a:ext>
          </a:extLst>
        </xdr:cNvPr>
        <xdr:cNvSpPr txBox="1"/>
      </xdr:nvSpPr>
      <xdr:spPr>
        <a:xfrm>
          <a:off x="32391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57166</xdr:rowOff>
    </xdr:from>
    <xdr:ext cx="405111" cy="259045"/>
    <xdr:sp macro="" textlink="">
      <xdr:nvSpPr>
        <xdr:cNvPr id="315" name="n_2mainValue【公営住宅】&#10;有形固定資産減価償却率">
          <a:extLst>
            <a:ext uri="{FF2B5EF4-FFF2-40B4-BE49-F238E27FC236}">
              <a16:creationId xmlns:a16="http://schemas.microsoft.com/office/drawing/2014/main" id="{499C5E8E-0C8C-4E53-BB07-3D2A40C6E0FB}"/>
            </a:ext>
          </a:extLst>
        </xdr:cNvPr>
        <xdr:cNvSpPr txBox="1"/>
      </xdr:nvSpPr>
      <xdr:spPr>
        <a:xfrm>
          <a:off x="2439044" y="1365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15257</xdr:rowOff>
    </xdr:from>
    <xdr:ext cx="405111" cy="259045"/>
    <xdr:sp macro="" textlink="">
      <xdr:nvSpPr>
        <xdr:cNvPr id="316" name="n_3mainValue【公営住宅】&#10;有形固定資産減価償却率">
          <a:extLst>
            <a:ext uri="{FF2B5EF4-FFF2-40B4-BE49-F238E27FC236}">
              <a16:creationId xmlns:a16="http://schemas.microsoft.com/office/drawing/2014/main" id="{640C74FB-7849-4DE8-8AB0-520EF3D66A32}"/>
            </a:ext>
          </a:extLst>
        </xdr:cNvPr>
        <xdr:cNvSpPr txBox="1"/>
      </xdr:nvSpPr>
      <xdr:spPr>
        <a:xfrm>
          <a:off x="1648469"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167657</xdr:rowOff>
    </xdr:from>
    <xdr:ext cx="405111" cy="259045"/>
    <xdr:sp macro="" textlink="">
      <xdr:nvSpPr>
        <xdr:cNvPr id="317" name="n_4mainValue【公営住宅】&#10;有形固定資産減価償却率">
          <a:extLst>
            <a:ext uri="{FF2B5EF4-FFF2-40B4-BE49-F238E27FC236}">
              <a16:creationId xmlns:a16="http://schemas.microsoft.com/office/drawing/2014/main" id="{3BA2FEBE-B2E3-4895-BB76-04E4807CFA7C}"/>
            </a:ext>
          </a:extLst>
        </xdr:cNvPr>
        <xdr:cNvSpPr txBox="1"/>
      </xdr:nvSpPr>
      <xdr:spPr>
        <a:xfrm>
          <a:off x="848369"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D58ED7FB-7B1A-497A-844B-7CDBE7D5D29A}"/>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603C268A-1ABA-4C4C-864B-B56260053C50}"/>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BE61F9BA-6D24-4557-8239-8674966DEE60}"/>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CAD550EA-2EB5-438E-946C-773FD5A522C6}"/>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8652E087-938A-4B08-A703-BF4C26E038A9}"/>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A726B636-D307-459B-8229-F8B6B68152FB}"/>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960C0A94-D833-4614-B0E6-F32F567FC3F1}"/>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4463CDBF-FDDB-4279-B736-14AEE0B6932E}"/>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7F781280-212A-4932-BB37-4FD646BBD8E2}"/>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75C14587-7832-4C6F-99BA-6AB103A58B24}"/>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8A9C6D92-FEC3-4BA9-B596-6744672F4A91}"/>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AE01F9F6-83EC-4242-9794-ADD3AAE7BF97}"/>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081FEC71-5931-4780-AAE9-4B5080FADDD5}"/>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7D73760F-97CA-4724-B161-44DB0D07DDD7}"/>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AE7690CF-0C1E-4CC9-A630-F404341B849B}"/>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233C1460-90FA-4CCD-B822-1E7BF1232A59}"/>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A0B8DD78-591B-4126-96F4-FA20E186034E}"/>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A93B5D82-0ECF-457C-B0EA-109282D2EE36}"/>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FF056B3A-8A2A-4CF6-94A1-5803C9857472}"/>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BB587C33-BF72-48E2-944B-DC7DA9B6F8D3}"/>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42387D94-88DC-4FCE-9D96-4D3B20380D6D}"/>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92963</xdr:rowOff>
    </xdr:from>
    <xdr:to>
      <xdr:col>54</xdr:col>
      <xdr:colOff>189865</xdr:colOff>
      <xdr:row>85</xdr:row>
      <xdr:rowOff>157429</xdr:rowOff>
    </xdr:to>
    <xdr:cxnSp macro="">
      <xdr:nvCxnSpPr>
        <xdr:cNvPr id="339" name="直線コネクタ 338">
          <a:extLst>
            <a:ext uri="{FF2B5EF4-FFF2-40B4-BE49-F238E27FC236}">
              <a16:creationId xmlns:a16="http://schemas.microsoft.com/office/drawing/2014/main" id="{CAA5FD59-E6BC-4FE5-A064-6FE1FF45CC0D}"/>
            </a:ext>
          </a:extLst>
        </xdr:cNvPr>
        <xdr:cNvCxnSpPr/>
      </xdr:nvCxnSpPr>
      <xdr:spPr>
        <a:xfrm flipV="1">
          <a:off x="9429115" y="12561188"/>
          <a:ext cx="0" cy="13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161256</xdr:rowOff>
    </xdr:from>
    <xdr:ext cx="469744" cy="259045"/>
    <xdr:sp macro="" textlink="">
      <xdr:nvSpPr>
        <xdr:cNvPr id="340" name="【公営住宅】&#10;一人当たり面積最小値テキスト">
          <a:extLst>
            <a:ext uri="{FF2B5EF4-FFF2-40B4-BE49-F238E27FC236}">
              <a16:creationId xmlns:a16="http://schemas.microsoft.com/office/drawing/2014/main" id="{37DE76B2-760A-4B61-A273-FB022E900551}"/>
            </a:ext>
          </a:extLst>
        </xdr:cNvPr>
        <xdr:cNvSpPr txBox="1"/>
      </xdr:nvSpPr>
      <xdr:spPr>
        <a:xfrm>
          <a:off x="9467850" y="1392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157429</xdr:rowOff>
    </xdr:from>
    <xdr:to>
      <xdr:col>55</xdr:col>
      <xdr:colOff>88900</xdr:colOff>
      <xdr:row>85</xdr:row>
      <xdr:rowOff>157429</xdr:rowOff>
    </xdr:to>
    <xdr:cxnSp macro="">
      <xdr:nvCxnSpPr>
        <xdr:cNvPr id="341" name="直線コネクタ 340">
          <a:extLst>
            <a:ext uri="{FF2B5EF4-FFF2-40B4-BE49-F238E27FC236}">
              <a16:creationId xmlns:a16="http://schemas.microsoft.com/office/drawing/2014/main" id="{38EBF0AD-3453-4164-BDCD-8E8CF3985538}"/>
            </a:ext>
          </a:extLst>
        </xdr:cNvPr>
        <xdr:cNvCxnSpPr/>
      </xdr:nvCxnSpPr>
      <xdr:spPr>
        <a:xfrm>
          <a:off x="9363075" y="1392422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39640</xdr:rowOff>
    </xdr:from>
    <xdr:ext cx="469744" cy="259045"/>
    <xdr:sp macro="" textlink="">
      <xdr:nvSpPr>
        <xdr:cNvPr id="342" name="【公営住宅】&#10;一人当たり面積最大値テキスト">
          <a:extLst>
            <a:ext uri="{FF2B5EF4-FFF2-40B4-BE49-F238E27FC236}">
              <a16:creationId xmlns:a16="http://schemas.microsoft.com/office/drawing/2014/main" id="{F16AA710-6741-4E16-BD92-D4B41B487C79}"/>
            </a:ext>
          </a:extLst>
        </xdr:cNvPr>
        <xdr:cNvSpPr txBox="1"/>
      </xdr:nvSpPr>
      <xdr:spPr>
        <a:xfrm>
          <a:off x="9467850" y="12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92963</xdr:rowOff>
    </xdr:from>
    <xdr:to>
      <xdr:col>55</xdr:col>
      <xdr:colOff>88900</xdr:colOff>
      <xdr:row>77</xdr:row>
      <xdr:rowOff>92963</xdr:rowOff>
    </xdr:to>
    <xdr:cxnSp macro="">
      <xdr:nvCxnSpPr>
        <xdr:cNvPr id="343" name="直線コネクタ 342">
          <a:extLst>
            <a:ext uri="{FF2B5EF4-FFF2-40B4-BE49-F238E27FC236}">
              <a16:creationId xmlns:a16="http://schemas.microsoft.com/office/drawing/2014/main" id="{F72663E1-95D6-4949-9E1D-BEE2049B0F29}"/>
            </a:ext>
          </a:extLst>
        </xdr:cNvPr>
        <xdr:cNvCxnSpPr/>
      </xdr:nvCxnSpPr>
      <xdr:spPr>
        <a:xfrm>
          <a:off x="9363075" y="1256118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86885</xdr:rowOff>
    </xdr:from>
    <xdr:ext cx="469744" cy="259045"/>
    <xdr:sp macro="" textlink="">
      <xdr:nvSpPr>
        <xdr:cNvPr id="344" name="【公営住宅】&#10;一人当たり面積平均値テキスト">
          <a:extLst>
            <a:ext uri="{FF2B5EF4-FFF2-40B4-BE49-F238E27FC236}">
              <a16:creationId xmlns:a16="http://schemas.microsoft.com/office/drawing/2014/main" id="{AA89FE15-61C8-4731-8339-CCBC0E66B49F}"/>
            </a:ext>
          </a:extLst>
        </xdr:cNvPr>
        <xdr:cNvSpPr txBox="1"/>
      </xdr:nvSpPr>
      <xdr:spPr>
        <a:xfrm>
          <a:off x="9467850" y="1336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108458</xdr:rowOff>
    </xdr:from>
    <xdr:to>
      <xdr:col>55</xdr:col>
      <xdr:colOff>50800</xdr:colOff>
      <xdr:row>83</xdr:row>
      <xdr:rowOff>38608</xdr:rowOff>
    </xdr:to>
    <xdr:sp macro="" textlink="">
      <xdr:nvSpPr>
        <xdr:cNvPr id="345" name="フローチャート: 判断 344">
          <a:extLst>
            <a:ext uri="{FF2B5EF4-FFF2-40B4-BE49-F238E27FC236}">
              <a16:creationId xmlns:a16="http://schemas.microsoft.com/office/drawing/2014/main" id="{20939FA2-F9C7-4E7E-A769-FA78F441BDC4}"/>
            </a:ext>
          </a:extLst>
        </xdr:cNvPr>
        <xdr:cNvSpPr/>
      </xdr:nvSpPr>
      <xdr:spPr>
        <a:xfrm>
          <a:off x="9401175" y="1338313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99D617A4-05FB-4F45-B984-3ADA9651AAB8}"/>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8579830E-1653-4ACA-B6CE-0AF6CBCB386C}"/>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8EE39BFE-CDF2-42E9-B77B-9D198646FE66}"/>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9" name="フローチャート: 判断 348">
          <a:extLst>
            <a:ext uri="{FF2B5EF4-FFF2-40B4-BE49-F238E27FC236}">
              <a16:creationId xmlns:a16="http://schemas.microsoft.com/office/drawing/2014/main" id="{9F627602-9732-464E-806D-19FA37DE2001}"/>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29C2ACFD-D738-48BF-BC24-B32935776E2D}"/>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89C94B60-7610-4265-8EC4-BCF133805D47}"/>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B9D0F2B8-BA9E-4E77-81B9-177506833C8C}"/>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748754B-ABE4-401A-A619-944ABD883679}"/>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5FAD5C1F-2446-42B9-8BEE-08E2ED992536}"/>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163322</xdr:rowOff>
    </xdr:from>
    <xdr:to>
      <xdr:col>55</xdr:col>
      <xdr:colOff>50800</xdr:colOff>
      <xdr:row>82</xdr:row>
      <xdr:rowOff>93472</xdr:rowOff>
    </xdr:to>
    <xdr:sp macro="" textlink="">
      <xdr:nvSpPr>
        <xdr:cNvPr id="355" name="楕円 354">
          <a:extLst>
            <a:ext uri="{FF2B5EF4-FFF2-40B4-BE49-F238E27FC236}">
              <a16:creationId xmlns:a16="http://schemas.microsoft.com/office/drawing/2014/main" id="{D5CAF24E-AF93-479D-8232-9DFCAACE66DA}"/>
            </a:ext>
          </a:extLst>
        </xdr:cNvPr>
        <xdr:cNvSpPr/>
      </xdr:nvSpPr>
      <xdr:spPr>
        <a:xfrm>
          <a:off x="9401175" y="1327607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14749</xdr:rowOff>
    </xdr:from>
    <xdr:ext cx="469744" cy="259045"/>
    <xdr:sp macro="" textlink="">
      <xdr:nvSpPr>
        <xdr:cNvPr id="356" name="【公営住宅】&#10;一人当たり面積該当値テキスト">
          <a:extLst>
            <a:ext uri="{FF2B5EF4-FFF2-40B4-BE49-F238E27FC236}">
              <a16:creationId xmlns:a16="http://schemas.microsoft.com/office/drawing/2014/main" id="{4632DDF7-0D6E-4894-87A9-06423076FB2A}"/>
            </a:ext>
          </a:extLst>
        </xdr:cNvPr>
        <xdr:cNvSpPr txBox="1"/>
      </xdr:nvSpPr>
      <xdr:spPr>
        <a:xfrm>
          <a:off x="9467850" y="1312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163779</xdr:rowOff>
    </xdr:from>
    <xdr:to>
      <xdr:col>50</xdr:col>
      <xdr:colOff>165100</xdr:colOff>
      <xdr:row>82</xdr:row>
      <xdr:rowOff>93929</xdr:rowOff>
    </xdr:to>
    <xdr:sp macro="" textlink="">
      <xdr:nvSpPr>
        <xdr:cNvPr id="357" name="楕円 356">
          <a:extLst>
            <a:ext uri="{FF2B5EF4-FFF2-40B4-BE49-F238E27FC236}">
              <a16:creationId xmlns:a16="http://schemas.microsoft.com/office/drawing/2014/main" id="{A272B204-37CF-411B-BCA2-7589C1BFAEC1}"/>
            </a:ext>
          </a:extLst>
        </xdr:cNvPr>
        <xdr:cNvSpPr/>
      </xdr:nvSpPr>
      <xdr:spPr>
        <a:xfrm>
          <a:off x="8639175" y="1327652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42672</xdr:rowOff>
    </xdr:from>
    <xdr:to>
      <xdr:col>55</xdr:col>
      <xdr:colOff>0</xdr:colOff>
      <xdr:row>82</xdr:row>
      <xdr:rowOff>43129</xdr:rowOff>
    </xdr:to>
    <xdr:cxnSp macro="">
      <xdr:nvCxnSpPr>
        <xdr:cNvPr id="358" name="直線コネクタ 357">
          <a:extLst>
            <a:ext uri="{FF2B5EF4-FFF2-40B4-BE49-F238E27FC236}">
              <a16:creationId xmlns:a16="http://schemas.microsoft.com/office/drawing/2014/main" id="{E8D32586-2D80-4637-B1BA-A7B131D79609}"/>
            </a:ext>
          </a:extLst>
        </xdr:cNvPr>
        <xdr:cNvCxnSpPr/>
      </xdr:nvCxnSpPr>
      <xdr:spPr>
        <a:xfrm flipV="1">
          <a:off x="8686800" y="13323697"/>
          <a:ext cx="7429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156463</xdr:rowOff>
    </xdr:from>
    <xdr:to>
      <xdr:col>46</xdr:col>
      <xdr:colOff>38100</xdr:colOff>
      <xdr:row>82</xdr:row>
      <xdr:rowOff>86613</xdr:rowOff>
    </xdr:to>
    <xdr:sp macro="" textlink="">
      <xdr:nvSpPr>
        <xdr:cNvPr id="359" name="楕円 358">
          <a:extLst>
            <a:ext uri="{FF2B5EF4-FFF2-40B4-BE49-F238E27FC236}">
              <a16:creationId xmlns:a16="http://schemas.microsoft.com/office/drawing/2014/main" id="{5EF9D61F-6770-4196-B60A-3CF759C1FB12}"/>
            </a:ext>
          </a:extLst>
        </xdr:cNvPr>
        <xdr:cNvSpPr/>
      </xdr:nvSpPr>
      <xdr:spPr>
        <a:xfrm>
          <a:off x="7839075" y="1327556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35813</xdr:rowOff>
    </xdr:from>
    <xdr:to>
      <xdr:col>50</xdr:col>
      <xdr:colOff>114300</xdr:colOff>
      <xdr:row>82</xdr:row>
      <xdr:rowOff>43129</xdr:rowOff>
    </xdr:to>
    <xdr:cxnSp macro="">
      <xdr:nvCxnSpPr>
        <xdr:cNvPr id="360" name="直線コネクタ 359">
          <a:extLst>
            <a:ext uri="{FF2B5EF4-FFF2-40B4-BE49-F238E27FC236}">
              <a16:creationId xmlns:a16="http://schemas.microsoft.com/office/drawing/2014/main" id="{148D06DC-29ED-43C4-A263-774A6E5E59C6}"/>
            </a:ext>
          </a:extLst>
        </xdr:cNvPr>
        <xdr:cNvCxnSpPr/>
      </xdr:nvCxnSpPr>
      <xdr:spPr>
        <a:xfrm>
          <a:off x="7886700" y="13313663"/>
          <a:ext cx="800100" cy="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156921</xdr:rowOff>
    </xdr:from>
    <xdr:to>
      <xdr:col>41</xdr:col>
      <xdr:colOff>101600</xdr:colOff>
      <xdr:row>82</xdr:row>
      <xdr:rowOff>87071</xdr:rowOff>
    </xdr:to>
    <xdr:sp macro="" textlink="">
      <xdr:nvSpPr>
        <xdr:cNvPr id="361" name="楕円 360">
          <a:extLst>
            <a:ext uri="{FF2B5EF4-FFF2-40B4-BE49-F238E27FC236}">
              <a16:creationId xmlns:a16="http://schemas.microsoft.com/office/drawing/2014/main" id="{CA8995AA-CD80-48D6-BBFA-6040670E7A33}"/>
            </a:ext>
          </a:extLst>
        </xdr:cNvPr>
        <xdr:cNvSpPr/>
      </xdr:nvSpPr>
      <xdr:spPr>
        <a:xfrm>
          <a:off x="7029450" y="1327602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35813</xdr:rowOff>
    </xdr:from>
    <xdr:to>
      <xdr:col>45</xdr:col>
      <xdr:colOff>177800</xdr:colOff>
      <xdr:row>82</xdr:row>
      <xdr:rowOff>36271</xdr:rowOff>
    </xdr:to>
    <xdr:cxnSp macro="">
      <xdr:nvCxnSpPr>
        <xdr:cNvPr id="362" name="直線コネクタ 361">
          <a:extLst>
            <a:ext uri="{FF2B5EF4-FFF2-40B4-BE49-F238E27FC236}">
              <a16:creationId xmlns:a16="http://schemas.microsoft.com/office/drawing/2014/main" id="{00ADFA0B-E88E-4EAA-BD9C-9B2AA51D814F}"/>
            </a:ext>
          </a:extLst>
        </xdr:cNvPr>
        <xdr:cNvCxnSpPr/>
      </xdr:nvCxnSpPr>
      <xdr:spPr>
        <a:xfrm flipV="1">
          <a:off x="7077075" y="13313663"/>
          <a:ext cx="809625"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157835</xdr:rowOff>
    </xdr:from>
    <xdr:to>
      <xdr:col>36</xdr:col>
      <xdr:colOff>165100</xdr:colOff>
      <xdr:row>82</xdr:row>
      <xdr:rowOff>87985</xdr:rowOff>
    </xdr:to>
    <xdr:sp macro="" textlink="">
      <xdr:nvSpPr>
        <xdr:cNvPr id="363" name="楕円 362">
          <a:extLst>
            <a:ext uri="{FF2B5EF4-FFF2-40B4-BE49-F238E27FC236}">
              <a16:creationId xmlns:a16="http://schemas.microsoft.com/office/drawing/2014/main" id="{68E8CD64-6A94-43A3-8C02-BEC90371F8BB}"/>
            </a:ext>
          </a:extLst>
        </xdr:cNvPr>
        <xdr:cNvSpPr/>
      </xdr:nvSpPr>
      <xdr:spPr>
        <a:xfrm>
          <a:off x="6238875" y="1327693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36271</xdr:rowOff>
    </xdr:from>
    <xdr:to>
      <xdr:col>41</xdr:col>
      <xdr:colOff>50800</xdr:colOff>
      <xdr:row>82</xdr:row>
      <xdr:rowOff>37185</xdr:rowOff>
    </xdr:to>
    <xdr:cxnSp macro="">
      <xdr:nvCxnSpPr>
        <xdr:cNvPr id="364" name="直線コネクタ 363">
          <a:extLst>
            <a:ext uri="{FF2B5EF4-FFF2-40B4-BE49-F238E27FC236}">
              <a16:creationId xmlns:a16="http://schemas.microsoft.com/office/drawing/2014/main" id="{97D72B19-B159-4103-AD1C-B183B46555A5}"/>
            </a:ext>
          </a:extLst>
        </xdr:cNvPr>
        <xdr:cNvCxnSpPr/>
      </xdr:nvCxnSpPr>
      <xdr:spPr>
        <a:xfrm flipV="1">
          <a:off x="6286500" y="13314121"/>
          <a:ext cx="790575"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65" name="n_1aveValue【公営住宅】&#10;一人当たり面積">
          <a:extLst>
            <a:ext uri="{FF2B5EF4-FFF2-40B4-BE49-F238E27FC236}">
              <a16:creationId xmlns:a16="http://schemas.microsoft.com/office/drawing/2014/main" id="{D53B326F-163A-41F9-9517-2ADEB3B5859C}"/>
            </a:ext>
          </a:extLst>
        </xdr:cNvPr>
        <xdr:cNvSpPr txBox="1"/>
      </xdr:nvSpPr>
      <xdr:spPr>
        <a:xfrm>
          <a:off x="845827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66" name="n_2aveValue【公営住宅】&#10;一人当たり面積">
          <a:extLst>
            <a:ext uri="{FF2B5EF4-FFF2-40B4-BE49-F238E27FC236}">
              <a16:creationId xmlns:a16="http://schemas.microsoft.com/office/drawing/2014/main" id="{05FFCEE5-4498-460F-9A41-1C2F3AD50E67}"/>
            </a:ext>
          </a:extLst>
        </xdr:cNvPr>
        <xdr:cNvSpPr txBox="1"/>
      </xdr:nvSpPr>
      <xdr:spPr>
        <a:xfrm>
          <a:off x="767722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68139</xdr:rowOff>
    </xdr:from>
    <xdr:ext cx="469744" cy="259045"/>
    <xdr:sp macro="" textlink="">
      <xdr:nvSpPr>
        <xdr:cNvPr id="367" name="n_3aveValue【公営住宅】&#10;一人当たり面積">
          <a:extLst>
            <a:ext uri="{FF2B5EF4-FFF2-40B4-BE49-F238E27FC236}">
              <a16:creationId xmlns:a16="http://schemas.microsoft.com/office/drawing/2014/main" id="{62BDB793-AF11-4ECF-A7AF-82CCAC2A250D}"/>
            </a:ext>
          </a:extLst>
        </xdr:cNvPr>
        <xdr:cNvSpPr txBox="1"/>
      </xdr:nvSpPr>
      <xdr:spPr>
        <a:xfrm>
          <a:off x="6867602"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68139</xdr:rowOff>
    </xdr:from>
    <xdr:ext cx="469744" cy="259045"/>
    <xdr:sp macro="" textlink="">
      <xdr:nvSpPr>
        <xdr:cNvPr id="368" name="n_4aveValue【公営住宅】&#10;一人当たり面積">
          <a:extLst>
            <a:ext uri="{FF2B5EF4-FFF2-40B4-BE49-F238E27FC236}">
              <a16:creationId xmlns:a16="http://schemas.microsoft.com/office/drawing/2014/main" id="{A4A7E056-55FA-46D6-9BA5-D6020ACF10E5}"/>
            </a:ext>
          </a:extLst>
        </xdr:cNvPr>
        <xdr:cNvSpPr txBox="1"/>
      </xdr:nvSpPr>
      <xdr:spPr>
        <a:xfrm>
          <a:off x="6067502"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110456</xdr:rowOff>
    </xdr:from>
    <xdr:ext cx="469744" cy="259045"/>
    <xdr:sp macro="" textlink="">
      <xdr:nvSpPr>
        <xdr:cNvPr id="369" name="n_1mainValue【公営住宅】&#10;一人当たり面積">
          <a:extLst>
            <a:ext uri="{FF2B5EF4-FFF2-40B4-BE49-F238E27FC236}">
              <a16:creationId xmlns:a16="http://schemas.microsoft.com/office/drawing/2014/main" id="{2E4E2AEB-84AB-4954-9CAE-ADDF3B0AF030}"/>
            </a:ext>
          </a:extLst>
        </xdr:cNvPr>
        <xdr:cNvSpPr txBox="1"/>
      </xdr:nvSpPr>
      <xdr:spPr>
        <a:xfrm>
          <a:off x="8458277" y="130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103140</xdr:rowOff>
    </xdr:from>
    <xdr:ext cx="469744" cy="259045"/>
    <xdr:sp macro="" textlink="">
      <xdr:nvSpPr>
        <xdr:cNvPr id="370" name="n_2mainValue【公営住宅】&#10;一人当たり面積">
          <a:extLst>
            <a:ext uri="{FF2B5EF4-FFF2-40B4-BE49-F238E27FC236}">
              <a16:creationId xmlns:a16="http://schemas.microsoft.com/office/drawing/2014/main" id="{D560EEB2-B401-445C-8041-B047874BE8DB}"/>
            </a:ext>
          </a:extLst>
        </xdr:cNvPr>
        <xdr:cNvSpPr txBox="1"/>
      </xdr:nvSpPr>
      <xdr:spPr>
        <a:xfrm>
          <a:off x="7677227" y="130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103598</xdr:rowOff>
    </xdr:from>
    <xdr:ext cx="469744" cy="259045"/>
    <xdr:sp macro="" textlink="">
      <xdr:nvSpPr>
        <xdr:cNvPr id="371" name="n_3mainValue【公営住宅】&#10;一人当たり面積">
          <a:extLst>
            <a:ext uri="{FF2B5EF4-FFF2-40B4-BE49-F238E27FC236}">
              <a16:creationId xmlns:a16="http://schemas.microsoft.com/office/drawing/2014/main" id="{448A5D2C-37AB-4C71-B278-73365691E689}"/>
            </a:ext>
          </a:extLst>
        </xdr:cNvPr>
        <xdr:cNvSpPr txBox="1"/>
      </xdr:nvSpPr>
      <xdr:spPr>
        <a:xfrm>
          <a:off x="6867602" y="130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104512</xdr:rowOff>
    </xdr:from>
    <xdr:ext cx="469744" cy="259045"/>
    <xdr:sp macro="" textlink="">
      <xdr:nvSpPr>
        <xdr:cNvPr id="372" name="n_4mainValue【公営住宅】&#10;一人当たり面積">
          <a:extLst>
            <a:ext uri="{FF2B5EF4-FFF2-40B4-BE49-F238E27FC236}">
              <a16:creationId xmlns:a16="http://schemas.microsoft.com/office/drawing/2014/main" id="{4779D8EA-6569-4EAF-9733-FE6F588B7613}"/>
            </a:ext>
          </a:extLst>
        </xdr:cNvPr>
        <xdr:cNvSpPr txBox="1"/>
      </xdr:nvSpPr>
      <xdr:spPr>
        <a:xfrm>
          <a:off x="6067502" y="1306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4B985D6-1E58-4E90-A2D7-27BA97D1B237}"/>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1E2512EF-E3EB-4D08-9668-4B9129871747}"/>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555532F0-813E-4E24-929E-6E05D4A0D536}"/>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F7F3C4CF-0046-4363-8313-09482839C8DB}"/>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6C3C0341-405D-415D-A482-BBA96D7A1EC4}"/>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1E60F6CC-B17D-4525-B9AE-F2FD537F4C91}"/>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BE8488B9-5CA2-4077-BD77-AC97516C151C}"/>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792B9CE1-EC22-4186-823C-D67556AEA7E1}"/>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A518B182-F693-46BE-AEB9-8DFB109D92D2}"/>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1CC3381A-B225-4BC6-99F6-2EE332469E40}"/>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77895C36-10A4-45B3-8B77-738B530B67A9}"/>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1F9E5F08-BE8E-4A1F-9AA9-8C10E38C8B38}"/>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E46E4D4E-2807-4919-AB7D-048AC7DC2A1B}"/>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989EB0FA-AD17-4189-BA13-EDE1D95A2D01}"/>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B9B4A890-9DBB-4F6D-AE80-3FB84B4FB20B}"/>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34D5012C-C5E0-401D-9673-BA54EDCCBD34}"/>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32ECD71A-F0CF-453D-919C-856D153650C9}"/>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4D658E53-A4C2-486E-83B5-4E3C2DA6B475}"/>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1384AF26-B89D-4A19-A829-C601E4B98F4B}"/>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8BF91F76-4049-4BB6-8547-C190DD9CCBC4}"/>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6FFFAFE7-6A80-46F0-81F9-9324AD71ADEC}"/>
            </a:ext>
          </a:extLst>
        </xdr:cNvPr>
        <xdr:cNvSpPr txBox="1"/>
      </xdr:nvSpPr>
      <xdr:spPr>
        <a:xfrm>
          <a:off x="3881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2548B001-11F0-4A75-9B4A-32BEAFDB0D66}"/>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F56E23CF-1EEA-4026-8913-B9E175A48F8F}"/>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109</xdr:row>
      <xdr:rowOff>11430</xdr:rowOff>
    </xdr:to>
    <xdr:cxnSp macro="">
      <xdr:nvCxnSpPr>
        <xdr:cNvPr id="396" name="直線コネクタ 395">
          <a:extLst>
            <a:ext uri="{FF2B5EF4-FFF2-40B4-BE49-F238E27FC236}">
              <a16:creationId xmlns:a16="http://schemas.microsoft.com/office/drawing/2014/main" id="{A4EC2865-5777-4F1D-A007-2BD32A498F12}"/>
            </a:ext>
          </a:extLst>
        </xdr:cNvPr>
        <xdr:cNvCxnSpPr/>
      </xdr:nvCxnSpPr>
      <xdr:spPr>
        <a:xfrm flipV="1">
          <a:off x="4180840" y="16342995"/>
          <a:ext cx="0" cy="131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15257</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28290860-9A02-4877-AE4C-069CAF029CD9}"/>
            </a:ext>
          </a:extLst>
        </xdr:cNvPr>
        <xdr:cNvSpPr txBox="1"/>
      </xdr:nvSpPr>
      <xdr:spPr>
        <a:xfrm>
          <a:off x="4219575"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11430</xdr:rowOff>
    </xdr:from>
    <xdr:to>
      <xdr:col>24</xdr:col>
      <xdr:colOff>152400</xdr:colOff>
      <xdr:row>109</xdr:row>
      <xdr:rowOff>11430</xdr:rowOff>
    </xdr:to>
    <xdr:cxnSp macro="">
      <xdr:nvCxnSpPr>
        <xdr:cNvPr id="398" name="直線コネクタ 397">
          <a:extLst>
            <a:ext uri="{FF2B5EF4-FFF2-40B4-BE49-F238E27FC236}">
              <a16:creationId xmlns:a16="http://schemas.microsoft.com/office/drawing/2014/main" id="{AAF7F44C-8FDE-4A74-BF16-4518846C73A3}"/>
            </a:ext>
          </a:extLst>
        </xdr:cNvPr>
        <xdr:cNvCxnSpPr/>
      </xdr:nvCxnSpPr>
      <xdr:spPr>
        <a:xfrm>
          <a:off x="4105275" y="176580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CB49BE92-7A02-4879-9604-463D3F841C4C}"/>
            </a:ext>
          </a:extLst>
        </xdr:cNvPr>
        <xdr:cNvSpPr txBox="1"/>
      </xdr:nvSpPr>
      <xdr:spPr>
        <a:xfrm>
          <a:off x="4219575" y="16127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00" name="直線コネクタ 399">
          <a:extLst>
            <a:ext uri="{FF2B5EF4-FFF2-40B4-BE49-F238E27FC236}">
              <a16:creationId xmlns:a16="http://schemas.microsoft.com/office/drawing/2014/main" id="{5C2DB013-269F-4A65-BBD6-FE3FC19C66CE}"/>
            </a:ext>
          </a:extLst>
        </xdr:cNvPr>
        <xdr:cNvCxnSpPr/>
      </xdr:nvCxnSpPr>
      <xdr:spPr>
        <a:xfrm>
          <a:off x="4105275" y="163429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31132</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2584F5D3-730C-457E-8669-E74DD3B9C4A5}"/>
            </a:ext>
          </a:extLst>
        </xdr:cNvPr>
        <xdr:cNvSpPr txBox="1"/>
      </xdr:nvSpPr>
      <xdr:spPr>
        <a:xfrm>
          <a:off x="4219575" y="17192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8255</xdr:rowOff>
    </xdr:from>
    <xdr:to>
      <xdr:col>24</xdr:col>
      <xdr:colOff>114300</xdr:colOff>
      <xdr:row>107</xdr:row>
      <xdr:rowOff>109855</xdr:rowOff>
    </xdr:to>
    <xdr:sp macro="" textlink="">
      <xdr:nvSpPr>
        <xdr:cNvPr id="402" name="フローチャート: 判断 401">
          <a:extLst>
            <a:ext uri="{FF2B5EF4-FFF2-40B4-BE49-F238E27FC236}">
              <a16:creationId xmlns:a16="http://schemas.microsoft.com/office/drawing/2014/main" id="{8B35AFA4-D4FC-499F-9397-C1913DB9E210}"/>
            </a:ext>
          </a:extLst>
        </xdr:cNvPr>
        <xdr:cNvSpPr/>
      </xdr:nvSpPr>
      <xdr:spPr>
        <a:xfrm>
          <a:off x="4124325" y="173374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162561</xdr:rowOff>
    </xdr:from>
    <xdr:to>
      <xdr:col>20</xdr:col>
      <xdr:colOff>38100</xdr:colOff>
      <xdr:row>107</xdr:row>
      <xdr:rowOff>92711</xdr:rowOff>
    </xdr:to>
    <xdr:sp macro="" textlink="">
      <xdr:nvSpPr>
        <xdr:cNvPr id="403" name="フローチャート: 判断 402">
          <a:extLst>
            <a:ext uri="{FF2B5EF4-FFF2-40B4-BE49-F238E27FC236}">
              <a16:creationId xmlns:a16="http://schemas.microsoft.com/office/drawing/2014/main" id="{8516B3CA-1AD5-4E8B-994B-2CCCE5559B91}"/>
            </a:ext>
          </a:extLst>
        </xdr:cNvPr>
        <xdr:cNvSpPr/>
      </xdr:nvSpPr>
      <xdr:spPr>
        <a:xfrm>
          <a:off x="3381375" y="173234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124461</xdr:rowOff>
    </xdr:from>
    <xdr:to>
      <xdr:col>15</xdr:col>
      <xdr:colOff>101600</xdr:colOff>
      <xdr:row>107</xdr:row>
      <xdr:rowOff>54611</xdr:rowOff>
    </xdr:to>
    <xdr:sp macro="" textlink="">
      <xdr:nvSpPr>
        <xdr:cNvPr id="404" name="フローチャート: 判断 403">
          <a:extLst>
            <a:ext uri="{FF2B5EF4-FFF2-40B4-BE49-F238E27FC236}">
              <a16:creationId xmlns:a16="http://schemas.microsoft.com/office/drawing/2014/main" id="{33B6E7A8-9DD1-46EF-98CC-0C7D51CC9664}"/>
            </a:ext>
          </a:extLst>
        </xdr:cNvPr>
        <xdr:cNvSpPr/>
      </xdr:nvSpPr>
      <xdr:spPr>
        <a:xfrm>
          <a:off x="2571750" y="172853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101600</xdr:rowOff>
    </xdr:from>
    <xdr:to>
      <xdr:col>10</xdr:col>
      <xdr:colOff>165100</xdr:colOff>
      <xdr:row>107</xdr:row>
      <xdr:rowOff>31750</xdr:rowOff>
    </xdr:to>
    <xdr:sp macro="" textlink="">
      <xdr:nvSpPr>
        <xdr:cNvPr id="405" name="フローチャート: 判断 404">
          <a:extLst>
            <a:ext uri="{FF2B5EF4-FFF2-40B4-BE49-F238E27FC236}">
              <a16:creationId xmlns:a16="http://schemas.microsoft.com/office/drawing/2014/main" id="{DCC331C1-D843-4433-8640-FBA7BA3FA1D6}"/>
            </a:ext>
          </a:extLst>
        </xdr:cNvPr>
        <xdr:cNvSpPr/>
      </xdr:nvSpPr>
      <xdr:spPr>
        <a:xfrm>
          <a:off x="1781175" y="172688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67311</xdr:rowOff>
    </xdr:from>
    <xdr:to>
      <xdr:col>6</xdr:col>
      <xdr:colOff>38100</xdr:colOff>
      <xdr:row>106</xdr:row>
      <xdr:rowOff>168911</xdr:rowOff>
    </xdr:to>
    <xdr:sp macro="" textlink="">
      <xdr:nvSpPr>
        <xdr:cNvPr id="406" name="フローチャート: 判断 405">
          <a:extLst>
            <a:ext uri="{FF2B5EF4-FFF2-40B4-BE49-F238E27FC236}">
              <a16:creationId xmlns:a16="http://schemas.microsoft.com/office/drawing/2014/main" id="{7799FC7C-2DF9-4FAC-8846-F6801EB5B359}"/>
            </a:ext>
          </a:extLst>
        </xdr:cNvPr>
        <xdr:cNvSpPr/>
      </xdr:nvSpPr>
      <xdr:spPr>
        <a:xfrm>
          <a:off x="981075" y="1722818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D01A2D99-B184-4B4D-A809-4144B44060B0}"/>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E2DFE483-C495-4F63-B444-F6ABD0490AC6}"/>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6DB20514-4557-4310-A3D4-BDE5E2B0C152}"/>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EE1A5302-59C2-4403-B6E9-7ED099DC3437}"/>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4CB4E345-1D8A-4177-B080-500118B76506}"/>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82550</xdr:rowOff>
    </xdr:from>
    <xdr:to>
      <xdr:col>24</xdr:col>
      <xdr:colOff>114300</xdr:colOff>
      <xdr:row>108</xdr:row>
      <xdr:rowOff>12700</xdr:rowOff>
    </xdr:to>
    <xdr:sp macro="" textlink="">
      <xdr:nvSpPr>
        <xdr:cNvPr id="412" name="楕円 411">
          <a:extLst>
            <a:ext uri="{FF2B5EF4-FFF2-40B4-BE49-F238E27FC236}">
              <a16:creationId xmlns:a16="http://schemas.microsoft.com/office/drawing/2014/main" id="{1E577CFB-913A-4BAC-87AD-A76A490780B6}"/>
            </a:ext>
          </a:extLst>
        </xdr:cNvPr>
        <xdr:cNvSpPr/>
      </xdr:nvSpPr>
      <xdr:spPr>
        <a:xfrm>
          <a:off x="4124325" y="174117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60977</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318CF154-2CDC-4152-92CC-3FB980AF2803}"/>
            </a:ext>
          </a:extLst>
        </xdr:cNvPr>
        <xdr:cNvSpPr txBox="1"/>
      </xdr:nvSpPr>
      <xdr:spPr>
        <a:xfrm>
          <a:off x="4219575" y="1739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84455</xdr:rowOff>
    </xdr:from>
    <xdr:to>
      <xdr:col>20</xdr:col>
      <xdr:colOff>38100</xdr:colOff>
      <xdr:row>108</xdr:row>
      <xdr:rowOff>14605</xdr:rowOff>
    </xdr:to>
    <xdr:sp macro="" textlink="">
      <xdr:nvSpPr>
        <xdr:cNvPr id="414" name="楕円 413">
          <a:extLst>
            <a:ext uri="{FF2B5EF4-FFF2-40B4-BE49-F238E27FC236}">
              <a16:creationId xmlns:a16="http://schemas.microsoft.com/office/drawing/2014/main" id="{354327D0-CA09-46D7-AEC9-9A053D060B3A}"/>
            </a:ext>
          </a:extLst>
        </xdr:cNvPr>
        <xdr:cNvSpPr/>
      </xdr:nvSpPr>
      <xdr:spPr>
        <a:xfrm>
          <a:off x="3381375" y="1741360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133350</xdr:rowOff>
    </xdr:from>
    <xdr:to>
      <xdr:col>24</xdr:col>
      <xdr:colOff>63500</xdr:colOff>
      <xdr:row>107</xdr:row>
      <xdr:rowOff>135255</xdr:rowOff>
    </xdr:to>
    <xdr:cxnSp macro="">
      <xdr:nvCxnSpPr>
        <xdr:cNvPr id="415" name="直線コネクタ 414">
          <a:extLst>
            <a:ext uri="{FF2B5EF4-FFF2-40B4-BE49-F238E27FC236}">
              <a16:creationId xmlns:a16="http://schemas.microsoft.com/office/drawing/2014/main" id="{C0CAA2F4-4E22-45D4-B427-4628B8E5A947}"/>
            </a:ext>
          </a:extLst>
        </xdr:cNvPr>
        <xdr:cNvCxnSpPr/>
      </xdr:nvCxnSpPr>
      <xdr:spPr>
        <a:xfrm flipV="1">
          <a:off x="3429000" y="17459325"/>
          <a:ext cx="7524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6350</xdr:rowOff>
    </xdr:from>
    <xdr:to>
      <xdr:col>15</xdr:col>
      <xdr:colOff>101600</xdr:colOff>
      <xdr:row>107</xdr:row>
      <xdr:rowOff>107950</xdr:rowOff>
    </xdr:to>
    <xdr:sp macro="" textlink="">
      <xdr:nvSpPr>
        <xdr:cNvPr id="416" name="楕円 415">
          <a:extLst>
            <a:ext uri="{FF2B5EF4-FFF2-40B4-BE49-F238E27FC236}">
              <a16:creationId xmlns:a16="http://schemas.microsoft.com/office/drawing/2014/main" id="{64EB52ED-BD7B-4B84-A178-C4D00E50694F}"/>
            </a:ext>
          </a:extLst>
        </xdr:cNvPr>
        <xdr:cNvSpPr/>
      </xdr:nvSpPr>
      <xdr:spPr>
        <a:xfrm>
          <a:off x="2571750" y="173355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57150</xdr:rowOff>
    </xdr:from>
    <xdr:to>
      <xdr:col>19</xdr:col>
      <xdr:colOff>177800</xdr:colOff>
      <xdr:row>107</xdr:row>
      <xdr:rowOff>135255</xdr:rowOff>
    </xdr:to>
    <xdr:cxnSp macro="">
      <xdr:nvCxnSpPr>
        <xdr:cNvPr id="417" name="直線コネクタ 416">
          <a:extLst>
            <a:ext uri="{FF2B5EF4-FFF2-40B4-BE49-F238E27FC236}">
              <a16:creationId xmlns:a16="http://schemas.microsoft.com/office/drawing/2014/main" id="{09426AC6-09D2-4AD0-8DB0-6E2CE5F35273}"/>
            </a:ext>
          </a:extLst>
        </xdr:cNvPr>
        <xdr:cNvCxnSpPr/>
      </xdr:nvCxnSpPr>
      <xdr:spPr>
        <a:xfrm>
          <a:off x="2619375" y="17383125"/>
          <a:ext cx="809625"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145414</xdr:rowOff>
    </xdr:from>
    <xdr:to>
      <xdr:col>10</xdr:col>
      <xdr:colOff>165100</xdr:colOff>
      <xdr:row>107</xdr:row>
      <xdr:rowOff>75564</xdr:rowOff>
    </xdr:to>
    <xdr:sp macro="" textlink="">
      <xdr:nvSpPr>
        <xdr:cNvPr id="418" name="楕円 417">
          <a:extLst>
            <a:ext uri="{FF2B5EF4-FFF2-40B4-BE49-F238E27FC236}">
              <a16:creationId xmlns:a16="http://schemas.microsoft.com/office/drawing/2014/main" id="{80F07DD0-B6B5-44AF-9B24-F079813C96DA}"/>
            </a:ext>
          </a:extLst>
        </xdr:cNvPr>
        <xdr:cNvSpPr/>
      </xdr:nvSpPr>
      <xdr:spPr>
        <a:xfrm>
          <a:off x="1781175" y="173062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24764</xdr:rowOff>
    </xdr:from>
    <xdr:to>
      <xdr:col>15</xdr:col>
      <xdr:colOff>50800</xdr:colOff>
      <xdr:row>107</xdr:row>
      <xdr:rowOff>57150</xdr:rowOff>
    </xdr:to>
    <xdr:cxnSp macro="">
      <xdr:nvCxnSpPr>
        <xdr:cNvPr id="419" name="直線コネクタ 418">
          <a:extLst>
            <a:ext uri="{FF2B5EF4-FFF2-40B4-BE49-F238E27FC236}">
              <a16:creationId xmlns:a16="http://schemas.microsoft.com/office/drawing/2014/main" id="{0AC66C07-0FB0-4666-ADF8-F8B028151CB6}"/>
            </a:ext>
          </a:extLst>
        </xdr:cNvPr>
        <xdr:cNvCxnSpPr/>
      </xdr:nvCxnSpPr>
      <xdr:spPr>
        <a:xfrm>
          <a:off x="1828800" y="17353914"/>
          <a:ext cx="790575"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120650</xdr:rowOff>
    </xdr:from>
    <xdr:to>
      <xdr:col>6</xdr:col>
      <xdr:colOff>38100</xdr:colOff>
      <xdr:row>107</xdr:row>
      <xdr:rowOff>50800</xdr:rowOff>
    </xdr:to>
    <xdr:sp macro="" textlink="">
      <xdr:nvSpPr>
        <xdr:cNvPr id="420" name="楕円 419">
          <a:extLst>
            <a:ext uri="{FF2B5EF4-FFF2-40B4-BE49-F238E27FC236}">
              <a16:creationId xmlns:a16="http://schemas.microsoft.com/office/drawing/2014/main" id="{9D64F3F6-AD3B-4ACB-98B2-94F6F279CA8B}"/>
            </a:ext>
          </a:extLst>
        </xdr:cNvPr>
        <xdr:cNvSpPr/>
      </xdr:nvSpPr>
      <xdr:spPr>
        <a:xfrm>
          <a:off x="981075" y="172878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0</xdr:rowOff>
    </xdr:from>
    <xdr:to>
      <xdr:col>10</xdr:col>
      <xdr:colOff>114300</xdr:colOff>
      <xdr:row>107</xdr:row>
      <xdr:rowOff>24764</xdr:rowOff>
    </xdr:to>
    <xdr:cxnSp macro="">
      <xdr:nvCxnSpPr>
        <xdr:cNvPr id="421" name="直線コネクタ 420">
          <a:extLst>
            <a:ext uri="{FF2B5EF4-FFF2-40B4-BE49-F238E27FC236}">
              <a16:creationId xmlns:a16="http://schemas.microsoft.com/office/drawing/2014/main" id="{18906D55-A3DF-45E8-8C48-09346C5689AC}"/>
            </a:ext>
          </a:extLst>
        </xdr:cNvPr>
        <xdr:cNvCxnSpPr/>
      </xdr:nvCxnSpPr>
      <xdr:spPr>
        <a:xfrm>
          <a:off x="1028700" y="17325975"/>
          <a:ext cx="8001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109238</xdr:rowOff>
    </xdr:from>
    <xdr:ext cx="405111" cy="259045"/>
    <xdr:sp macro="" textlink="">
      <xdr:nvSpPr>
        <xdr:cNvPr id="422" name="n_1aveValue【港湾・漁港】&#10;有形固定資産減価償却率">
          <a:extLst>
            <a:ext uri="{FF2B5EF4-FFF2-40B4-BE49-F238E27FC236}">
              <a16:creationId xmlns:a16="http://schemas.microsoft.com/office/drawing/2014/main" id="{10626878-C102-4D92-BC82-C185AAEC8803}"/>
            </a:ext>
          </a:extLst>
        </xdr:cNvPr>
        <xdr:cNvSpPr txBox="1"/>
      </xdr:nvSpPr>
      <xdr:spPr>
        <a:xfrm>
          <a:off x="3239144" y="17108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71138</xdr:rowOff>
    </xdr:from>
    <xdr:ext cx="405111" cy="259045"/>
    <xdr:sp macro="" textlink="">
      <xdr:nvSpPr>
        <xdr:cNvPr id="423" name="n_2aveValue【港湾・漁港】&#10;有形固定資産減価償却率">
          <a:extLst>
            <a:ext uri="{FF2B5EF4-FFF2-40B4-BE49-F238E27FC236}">
              <a16:creationId xmlns:a16="http://schemas.microsoft.com/office/drawing/2014/main" id="{70E71264-23E9-48D1-BC7B-382B0091FE30}"/>
            </a:ext>
          </a:extLst>
        </xdr:cNvPr>
        <xdr:cNvSpPr txBox="1"/>
      </xdr:nvSpPr>
      <xdr:spPr>
        <a:xfrm>
          <a:off x="2439044" y="170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48277</xdr:rowOff>
    </xdr:from>
    <xdr:ext cx="405111" cy="259045"/>
    <xdr:sp macro="" textlink="">
      <xdr:nvSpPr>
        <xdr:cNvPr id="424" name="n_3aveValue【港湾・漁港】&#10;有形固定資産減価償却率">
          <a:extLst>
            <a:ext uri="{FF2B5EF4-FFF2-40B4-BE49-F238E27FC236}">
              <a16:creationId xmlns:a16="http://schemas.microsoft.com/office/drawing/2014/main" id="{4A0059D5-19D4-44B2-9B5F-CEEA701B4056}"/>
            </a:ext>
          </a:extLst>
        </xdr:cNvPr>
        <xdr:cNvSpPr txBox="1"/>
      </xdr:nvSpPr>
      <xdr:spPr>
        <a:xfrm>
          <a:off x="1648469" y="1704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13988</xdr:rowOff>
    </xdr:from>
    <xdr:ext cx="405111" cy="259045"/>
    <xdr:sp macro="" textlink="">
      <xdr:nvSpPr>
        <xdr:cNvPr id="425" name="n_4aveValue【港湾・漁港】&#10;有形固定資産減価償却率">
          <a:extLst>
            <a:ext uri="{FF2B5EF4-FFF2-40B4-BE49-F238E27FC236}">
              <a16:creationId xmlns:a16="http://schemas.microsoft.com/office/drawing/2014/main" id="{CE7C304D-8D8B-43C7-83E1-5EA103937BAD}"/>
            </a:ext>
          </a:extLst>
        </xdr:cNvPr>
        <xdr:cNvSpPr txBox="1"/>
      </xdr:nvSpPr>
      <xdr:spPr>
        <a:xfrm>
          <a:off x="848369" y="1701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5732</xdr:rowOff>
    </xdr:from>
    <xdr:ext cx="405111" cy="259045"/>
    <xdr:sp macro="" textlink="">
      <xdr:nvSpPr>
        <xdr:cNvPr id="426" name="n_1mainValue【港湾・漁港】&#10;有形固定資産減価償却率">
          <a:extLst>
            <a:ext uri="{FF2B5EF4-FFF2-40B4-BE49-F238E27FC236}">
              <a16:creationId xmlns:a16="http://schemas.microsoft.com/office/drawing/2014/main" id="{AEC96B6E-59CA-4A8D-BA7A-226F3CA309AC}"/>
            </a:ext>
          </a:extLst>
        </xdr:cNvPr>
        <xdr:cNvSpPr txBox="1"/>
      </xdr:nvSpPr>
      <xdr:spPr>
        <a:xfrm>
          <a:off x="3239144" y="1749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99077</xdr:rowOff>
    </xdr:from>
    <xdr:ext cx="405111" cy="259045"/>
    <xdr:sp macro="" textlink="">
      <xdr:nvSpPr>
        <xdr:cNvPr id="427" name="n_2mainValue【港湾・漁港】&#10;有形固定資産減価償却率">
          <a:extLst>
            <a:ext uri="{FF2B5EF4-FFF2-40B4-BE49-F238E27FC236}">
              <a16:creationId xmlns:a16="http://schemas.microsoft.com/office/drawing/2014/main" id="{4558ACD1-C688-494F-AF46-14D18E18FF8C}"/>
            </a:ext>
          </a:extLst>
        </xdr:cNvPr>
        <xdr:cNvSpPr txBox="1"/>
      </xdr:nvSpPr>
      <xdr:spPr>
        <a:xfrm>
          <a:off x="2439044"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66691</xdr:rowOff>
    </xdr:from>
    <xdr:ext cx="405111" cy="259045"/>
    <xdr:sp macro="" textlink="">
      <xdr:nvSpPr>
        <xdr:cNvPr id="428" name="n_3mainValue【港湾・漁港】&#10;有形固定資産減価償却率">
          <a:extLst>
            <a:ext uri="{FF2B5EF4-FFF2-40B4-BE49-F238E27FC236}">
              <a16:creationId xmlns:a16="http://schemas.microsoft.com/office/drawing/2014/main" id="{88FD30DF-3ECE-4EB9-887D-E723255C88C3}"/>
            </a:ext>
          </a:extLst>
        </xdr:cNvPr>
        <xdr:cNvSpPr txBox="1"/>
      </xdr:nvSpPr>
      <xdr:spPr>
        <a:xfrm>
          <a:off x="1648469"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41927</xdr:rowOff>
    </xdr:from>
    <xdr:ext cx="405111" cy="259045"/>
    <xdr:sp macro="" textlink="">
      <xdr:nvSpPr>
        <xdr:cNvPr id="429" name="n_4mainValue【港湾・漁港】&#10;有形固定資産減価償却率">
          <a:extLst>
            <a:ext uri="{FF2B5EF4-FFF2-40B4-BE49-F238E27FC236}">
              <a16:creationId xmlns:a16="http://schemas.microsoft.com/office/drawing/2014/main" id="{3FEF802B-F0B1-42C5-A84B-286A78E7421C}"/>
            </a:ext>
          </a:extLst>
        </xdr:cNvPr>
        <xdr:cNvSpPr txBox="1"/>
      </xdr:nvSpPr>
      <xdr:spPr>
        <a:xfrm>
          <a:off x="848369" y="1737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959CDB9E-0EEE-4913-BF3F-00AE1125D34E}"/>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DE81FAB3-5184-4DCE-B7F4-375DC3893B55}"/>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B4B86153-8012-4415-8495-6C6FBB315CD0}"/>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3C4C8AA1-525D-4DAB-9717-D8B53D3FE7A4}"/>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DBBD8112-5F12-41AA-9B54-4862DCD88FA0}"/>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65111FA1-11B4-4141-8B42-34FC161E4CE1}"/>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5498D2CF-EF0E-4C38-B8CD-F77A385AE670}"/>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5AEEB4F1-3168-4C30-800B-D6B4F7EA5ECD}"/>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D3C4BC7-D97F-4791-9F63-17793BA3EC05}"/>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5B1CC82C-034D-483F-AD56-E4EC9556260F}"/>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ECDEA242-C349-4288-9DB8-1E46A9E200D3}"/>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a:extLst>
            <a:ext uri="{FF2B5EF4-FFF2-40B4-BE49-F238E27FC236}">
              <a16:creationId xmlns:a16="http://schemas.microsoft.com/office/drawing/2014/main" id="{E9A8D4DD-C612-41D9-96BB-73CCF859BCBF}"/>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4209915D-4B53-498C-9AEC-01AE152CEF84}"/>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a:extLst>
            <a:ext uri="{FF2B5EF4-FFF2-40B4-BE49-F238E27FC236}">
              <a16:creationId xmlns:a16="http://schemas.microsoft.com/office/drawing/2014/main" id="{58EC265B-6558-4727-8851-47ED34496AFE}"/>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237855D2-0A61-40FA-8D7F-4D695870FB85}"/>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a:extLst>
            <a:ext uri="{FF2B5EF4-FFF2-40B4-BE49-F238E27FC236}">
              <a16:creationId xmlns:a16="http://schemas.microsoft.com/office/drawing/2014/main" id="{9C13BCB2-C7FA-4457-BF9A-48E6ECB4CF30}"/>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6324391E-CA58-4B2D-9808-223E79F8A527}"/>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a:extLst>
            <a:ext uri="{FF2B5EF4-FFF2-40B4-BE49-F238E27FC236}">
              <a16:creationId xmlns:a16="http://schemas.microsoft.com/office/drawing/2014/main" id="{666CF240-EED3-4D6D-B26E-E7D9F50D85FC}"/>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7DAC4CBB-8267-41D1-B4F3-AB26843C0DD2}"/>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a:extLst>
            <a:ext uri="{FF2B5EF4-FFF2-40B4-BE49-F238E27FC236}">
              <a16:creationId xmlns:a16="http://schemas.microsoft.com/office/drawing/2014/main" id="{0D4B4F40-33FC-49E7-80D6-D3DDFE1C4322}"/>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9C41EABB-19D0-4CF3-8BAD-B8927C6AEC02}"/>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161057</xdr:rowOff>
    </xdr:from>
    <xdr:to>
      <xdr:col>54</xdr:col>
      <xdr:colOff>189865</xdr:colOff>
      <xdr:row>108</xdr:row>
      <xdr:rowOff>74115</xdr:rowOff>
    </xdr:to>
    <xdr:cxnSp macro="">
      <xdr:nvCxnSpPr>
        <xdr:cNvPr id="451" name="直線コネクタ 450">
          <a:extLst>
            <a:ext uri="{FF2B5EF4-FFF2-40B4-BE49-F238E27FC236}">
              <a16:creationId xmlns:a16="http://schemas.microsoft.com/office/drawing/2014/main" id="{A7A412ED-7F9C-4ADD-A3B2-FD89CD66C4E6}"/>
            </a:ext>
          </a:extLst>
        </xdr:cNvPr>
        <xdr:cNvCxnSpPr/>
      </xdr:nvCxnSpPr>
      <xdr:spPr>
        <a:xfrm flipV="1">
          <a:off x="9429115" y="16194807"/>
          <a:ext cx="0" cy="1367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77942</xdr:rowOff>
    </xdr:from>
    <xdr:ext cx="378565" cy="259045"/>
    <xdr:sp macro="" textlink="">
      <xdr:nvSpPr>
        <xdr:cNvPr id="452" name="【港湾・漁港】&#10;一人当たり有形固定資産（償却資産）額最小値テキスト">
          <a:extLst>
            <a:ext uri="{FF2B5EF4-FFF2-40B4-BE49-F238E27FC236}">
              <a16:creationId xmlns:a16="http://schemas.microsoft.com/office/drawing/2014/main" id="{DD180FBD-9241-43AB-9C95-6F1158384B45}"/>
            </a:ext>
          </a:extLst>
        </xdr:cNvPr>
        <xdr:cNvSpPr txBox="1"/>
      </xdr:nvSpPr>
      <xdr:spPr>
        <a:xfrm>
          <a:off x="9467850" y="17565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74115</xdr:rowOff>
    </xdr:from>
    <xdr:to>
      <xdr:col>55</xdr:col>
      <xdr:colOff>88900</xdr:colOff>
      <xdr:row>108</xdr:row>
      <xdr:rowOff>74115</xdr:rowOff>
    </xdr:to>
    <xdr:cxnSp macro="">
      <xdr:nvCxnSpPr>
        <xdr:cNvPr id="453" name="直線コネクタ 452">
          <a:extLst>
            <a:ext uri="{FF2B5EF4-FFF2-40B4-BE49-F238E27FC236}">
              <a16:creationId xmlns:a16="http://schemas.microsoft.com/office/drawing/2014/main" id="{C55B99A1-1BF9-4AFA-BCAA-F5BAF6F072EE}"/>
            </a:ext>
          </a:extLst>
        </xdr:cNvPr>
        <xdr:cNvCxnSpPr/>
      </xdr:nvCxnSpPr>
      <xdr:spPr>
        <a:xfrm>
          <a:off x="9363075" y="1756201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107734</xdr:rowOff>
    </xdr:from>
    <xdr:ext cx="599010" cy="259045"/>
    <xdr:sp macro="" textlink="">
      <xdr:nvSpPr>
        <xdr:cNvPr id="454" name="【港湾・漁港】&#10;一人当たり有形固定資産（償却資産）額最大値テキスト">
          <a:extLst>
            <a:ext uri="{FF2B5EF4-FFF2-40B4-BE49-F238E27FC236}">
              <a16:creationId xmlns:a16="http://schemas.microsoft.com/office/drawing/2014/main" id="{294F7115-F61D-43CA-9CD4-DF930523CD66}"/>
            </a:ext>
          </a:extLst>
        </xdr:cNvPr>
        <xdr:cNvSpPr txBox="1"/>
      </xdr:nvSpPr>
      <xdr:spPr>
        <a:xfrm>
          <a:off x="9467850" y="1597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161057</xdr:rowOff>
    </xdr:from>
    <xdr:to>
      <xdr:col>55</xdr:col>
      <xdr:colOff>88900</xdr:colOff>
      <xdr:row>99</xdr:row>
      <xdr:rowOff>161057</xdr:rowOff>
    </xdr:to>
    <xdr:cxnSp macro="">
      <xdr:nvCxnSpPr>
        <xdr:cNvPr id="455" name="直線コネクタ 454">
          <a:extLst>
            <a:ext uri="{FF2B5EF4-FFF2-40B4-BE49-F238E27FC236}">
              <a16:creationId xmlns:a16="http://schemas.microsoft.com/office/drawing/2014/main" id="{ECBCA3A5-E951-4366-B274-036DC81A2FE2}"/>
            </a:ext>
          </a:extLst>
        </xdr:cNvPr>
        <xdr:cNvCxnSpPr/>
      </xdr:nvCxnSpPr>
      <xdr:spPr>
        <a:xfrm>
          <a:off x="9363075" y="1619480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39488</xdr:rowOff>
    </xdr:from>
    <xdr:ext cx="534377" cy="259045"/>
    <xdr:sp macro="" textlink="">
      <xdr:nvSpPr>
        <xdr:cNvPr id="456" name="【港湾・漁港】&#10;一人当たり有形固定資産（償却資産）額平均値テキスト">
          <a:extLst>
            <a:ext uri="{FF2B5EF4-FFF2-40B4-BE49-F238E27FC236}">
              <a16:creationId xmlns:a16="http://schemas.microsoft.com/office/drawing/2014/main" id="{58FCCC5A-B482-498E-9605-CBAB50B31F18}"/>
            </a:ext>
          </a:extLst>
        </xdr:cNvPr>
        <xdr:cNvSpPr txBox="1"/>
      </xdr:nvSpPr>
      <xdr:spPr>
        <a:xfrm>
          <a:off x="9467850" y="16879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61061</xdr:rowOff>
    </xdr:from>
    <xdr:to>
      <xdr:col>55</xdr:col>
      <xdr:colOff>50800</xdr:colOff>
      <xdr:row>104</xdr:row>
      <xdr:rowOff>162661</xdr:rowOff>
    </xdr:to>
    <xdr:sp macro="" textlink="">
      <xdr:nvSpPr>
        <xdr:cNvPr id="457" name="フローチャート: 判断 456">
          <a:extLst>
            <a:ext uri="{FF2B5EF4-FFF2-40B4-BE49-F238E27FC236}">
              <a16:creationId xmlns:a16="http://schemas.microsoft.com/office/drawing/2014/main" id="{509996EC-1D25-4445-93AF-9EE5D1782BD5}"/>
            </a:ext>
          </a:extLst>
        </xdr:cNvPr>
        <xdr:cNvSpPr/>
      </xdr:nvSpPr>
      <xdr:spPr>
        <a:xfrm>
          <a:off x="9401175" y="16904436"/>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59572</xdr:rowOff>
    </xdr:from>
    <xdr:to>
      <xdr:col>50</xdr:col>
      <xdr:colOff>165100</xdr:colOff>
      <xdr:row>104</xdr:row>
      <xdr:rowOff>161172</xdr:rowOff>
    </xdr:to>
    <xdr:sp macro="" textlink="">
      <xdr:nvSpPr>
        <xdr:cNvPr id="458" name="フローチャート: 判断 457">
          <a:extLst>
            <a:ext uri="{FF2B5EF4-FFF2-40B4-BE49-F238E27FC236}">
              <a16:creationId xmlns:a16="http://schemas.microsoft.com/office/drawing/2014/main" id="{4585E0A9-CDF3-456E-99FE-E087CBDC0FBE}"/>
            </a:ext>
          </a:extLst>
        </xdr:cNvPr>
        <xdr:cNvSpPr/>
      </xdr:nvSpPr>
      <xdr:spPr>
        <a:xfrm>
          <a:off x="8639175" y="1689977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69273</xdr:rowOff>
    </xdr:from>
    <xdr:to>
      <xdr:col>46</xdr:col>
      <xdr:colOff>38100</xdr:colOff>
      <xdr:row>104</xdr:row>
      <xdr:rowOff>170873</xdr:rowOff>
    </xdr:to>
    <xdr:sp macro="" textlink="">
      <xdr:nvSpPr>
        <xdr:cNvPr id="459" name="フローチャート: 判断 458">
          <a:extLst>
            <a:ext uri="{FF2B5EF4-FFF2-40B4-BE49-F238E27FC236}">
              <a16:creationId xmlns:a16="http://schemas.microsoft.com/office/drawing/2014/main" id="{A2D3C0F8-631B-4C45-8C6E-2FE77EFC5E73}"/>
            </a:ext>
          </a:extLst>
        </xdr:cNvPr>
        <xdr:cNvSpPr/>
      </xdr:nvSpPr>
      <xdr:spPr>
        <a:xfrm>
          <a:off x="7839075" y="1690629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72930</xdr:rowOff>
    </xdr:from>
    <xdr:to>
      <xdr:col>41</xdr:col>
      <xdr:colOff>101600</xdr:colOff>
      <xdr:row>105</xdr:row>
      <xdr:rowOff>3080</xdr:rowOff>
    </xdr:to>
    <xdr:sp macro="" textlink="">
      <xdr:nvSpPr>
        <xdr:cNvPr id="460" name="フローチャート: 判断 459">
          <a:extLst>
            <a:ext uri="{FF2B5EF4-FFF2-40B4-BE49-F238E27FC236}">
              <a16:creationId xmlns:a16="http://schemas.microsoft.com/office/drawing/2014/main" id="{644D2CEE-ECB8-4F98-ABCC-EBAC37E7147F}"/>
            </a:ext>
          </a:extLst>
        </xdr:cNvPr>
        <xdr:cNvSpPr/>
      </xdr:nvSpPr>
      <xdr:spPr>
        <a:xfrm>
          <a:off x="7029450" y="169099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78553</xdr:rowOff>
    </xdr:from>
    <xdr:to>
      <xdr:col>36</xdr:col>
      <xdr:colOff>165100</xdr:colOff>
      <xdr:row>105</xdr:row>
      <xdr:rowOff>8703</xdr:rowOff>
    </xdr:to>
    <xdr:sp macro="" textlink="">
      <xdr:nvSpPr>
        <xdr:cNvPr id="461" name="フローチャート: 判断 460">
          <a:extLst>
            <a:ext uri="{FF2B5EF4-FFF2-40B4-BE49-F238E27FC236}">
              <a16:creationId xmlns:a16="http://schemas.microsoft.com/office/drawing/2014/main" id="{84A89D5C-A770-4875-80F7-68C3B8FB2975}"/>
            </a:ext>
          </a:extLst>
        </xdr:cNvPr>
        <xdr:cNvSpPr/>
      </xdr:nvSpPr>
      <xdr:spPr>
        <a:xfrm>
          <a:off x="6238875" y="169187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ECF2B64D-237C-45AA-80E8-A19A58E7FCEB}"/>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B5AD6302-D649-47F4-97F1-E33679A6B64C}"/>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ACED7F1C-211A-4430-B54C-43D25BB1B403}"/>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8EFDFB7C-C423-496B-B3BD-C7637484C7AB}"/>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5A54D8CB-F1F5-4A6D-8B3C-FF5FF23AB43D}"/>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108383</xdr:rowOff>
    </xdr:from>
    <xdr:to>
      <xdr:col>55</xdr:col>
      <xdr:colOff>50800</xdr:colOff>
      <xdr:row>103</xdr:row>
      <xdr:rowOff>38533</xdr:rowOff>
    </xdr:to>
    <xdr:sp macro="" textlink="">
      <xdr:nvSpPr>
        <xdr:cNvPr id="467" name="楕円 466">
          <a:extLst>
            <a:ext uri="{FF2B5EF4-FFF2-40B4-BE49-F238E27FC236}">
              <a16:creationId xmlns:a16="http://schemas.microsoft.com/office/drawing/2014/main" id="{1452ECCE-D482-427D-8E62-6BBEEC4F113E}"/>
            </a:ext>
          </a:extLst>
        </xdr:cNvPr>
        <xdr:cNvSpPr/>
      </xdr:nvSpPr>
      <xdr:spPr>
        <a:xfrm>
          <a:off x="9401175" y="1662155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131260</xdr:rowOff>
    </xdr:from>
    <xdr:ext cx="599010" cy="259045"/>
    <xdr:sp macro="" textlink="">
      <xdr:nvSpPr>
        <xdr:cNvPr id="468" name="【港湾・漁港】&#10;一人当たり有形固定資産（償却資産）額該当値テキスト">
          <a:extLst>
            <a:ext uri="{FF2B5EF4-FFF2-40B4-BE49-F238E27FC236}">
              <a16:creationId xmlns:a16="http://schemas.microsoft.com/office/drawing/2014/main" id="{0A76198E-E5A6-4142-9DB0-BCEC982129B2}"/>
            </a:ext>
          </a:extLst>
        </xdr:cNvPr>
        <xdr:cNvSpPr txBox="1"/>
      </xdr:nvSpPr>
      <xdr:spPr>
        <a:xfrm>
          <a:off x="9467850" y="1648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8858</xdr:rowOff>
    </xdr:from>
    <xdr:to>
      <xdr:col>50</xdr:col>
      <xdr:colOff>165100</xdr:colOff>
      <xdr:row>102</xdr:row>
      <xdr:rowOff>110458</xdr:rowOff>
    </xdr:to>
    <xdr:sp macro="" textlink="">
      <xdr:nvSpPr>
        <xdr:cNvPr id="469" name="楕円 468">
          <a:extLst>
            <a:ext uri="{FF2B5EF4-FFF2-40B4-BE49-F238E27FC236}">
              <a16:creationId xmlns:a16="http://schemas.microsoft.com/office/drawing/2014/main" id="{E20EE3C5-67BC-42DC-883F-A921B16D1372}"/>
            </a:ext>
          </a:extLst>
        </xdr:cNvPr>
        <xdr:cNvSpPr/>
      </xdr:nvSpPr>
      <xdr:spPr>
        <a:xfrm>
          <a:off x="8639175" y="165283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59658</xdr:rowOff>
    </xdr:from>
    <xdr:to>
      <xdr:col>55</xdr:col>
      <xdr:colOff>0</xdr:colOff>
      <xdr:row>102</xdr:row>
      <xdr:rowOff>159183</xdr:rowOff>
    </xdr:to>
    <xdr:cxnSp macro="">
      <xdr:nvCxnSpPr>
        <xdr:cNvPr id="470" name="直線コネクタ 469">
          <a:extLst>
            <a:ext uri="{FF2B5EF4-FFF2-40B4-BE49-F238E27FC236}">
              <a16:creationId xmlns:a16="http://schemas.microsoft.com/office/drawing/2014/main" id="{9C0C2668-0FEF-4638-9E57-1CA0188187FC}"/>
            </a:ext>
          </a:extLst>
        </xdr:cNvPr>
        <xdr:cNvCxnSpPr/>
      </xdr:nvCxnSpPr>
      <xdr:spPr>
        <a:xfrm>
          <a:off x="8686800" y="16576008"/>
          <a:ext cx="742950" cy="10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90551</xdr:rowOff>
    </xdr:from>
    <xdr:to>
      <xdr:col>46</xdr:col>
      <xdr:colOff>38100</xdr:colOff>
      <xdr:row>103</xdr:row>
      <xdr:rowOff>20701</xdr:rowOff>
    </xdr:to>
    <xdr:sp macro="" textlink="">
      <xdr:nvSpPr>
        <xdr:cNvPr id="471" name="楕円 470">
          <a:extLst>
            <a:ext uri="{FF2B5EF4-FFF2-40B4-BE49-F238E27FC236}">
              <a16:creationId xmlns:a16="http://schemas.microsoft.com/office/drawing/2014/main" id="{358FC36D-2655-4731-8EF2-18175686E42C}"/>
            </a:ext>
          </a:extLst>
        </xdr:cNvPr>
        <xdr:cNvSpPr/>
      </xdr:nvSpPr>
      <xdr:spPr>
        <a:xfrm>
          <a:off x="7839075" y="1660372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59658</xdr:rowOff>
    </xdr:from>
    <xdr:to>
      <xdr:col>50</xdr:col>
      <xdr:colOff>114300</xdr:colOff>
      <xdr:row>102</xdr:row>
      <xdr:rowOff>141351</xdr:rowOff>
    </xdr:to>
    <xdr:cxnSp macro="">
      <xdr:nvCxnSpPr>
        <xdr:cNvPr id="472" name="直線コネクタ 471">
          <a:extLst>
            <a:ext uri="{FF2B5EF4-FFF2-40B4-BE49-F238E27FC236}">
              <a16:creationId xmlns:a16="http://schemas.microsoft.com/office/drawing/2014/main" id="{B92F8EC7-1200-48D1-944B-C810D70F6347}"/>
            </a:ext>
          </a:extLst>
        </xdr:cNvPr>
        <xdr:cNvCxnSpPr/>
      </xdr:nvCxnSpPr>
      <xdr:spPr>
        <a:xfrm flipV="1">
          <a:off x="7886700" y="16576008"/>
          <a:ext cx="800100" cy="8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87725</xdr:rowOff>
    </xdr:from>
    <xdr:to>
      <xdr:col>41</xdr:col>
      <xdr:colOff>101600</xdr:colOff>
      <xdr:row>103</xdr:row>
      <xdr:rowOff>17875</xdr:rowOff>
    </xdr:to>
    <xdr:sp macro="" textlink="">
      <xdr:nvSpPr>
        <xdr:cNvPr id="473" name="楕円 472">
          <a:extLst>
            <a:ext uri="{FF2B5EF4-FFF2-40B4-BE49-F238E27FC236}">
              <a16:creationId xmlns:a16="http://schemas.microsoft.com/office/drawing/2014/main" id="{2D38571D-BB7C-4068-9BEC-D96EEC4C8AD9}"/>
            </a:ext>
          </a:extLst>
        </xdr:cNvPr>
        <xdr:cNvSpPr/>
      </xdr:nvSpPr>
      <xdr:spPr>
        <a:xfrm>
          <a:off x="7029450" y="16600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138525</xdr:rowOff>
    </xdr:from>
    <xdr:to>
      <xdr:col>45</xdr:col>
      <xdr:colOff>177800</xdr:colOff>
      <xdr:row>102</xdr:row>
      <xdr:rowOff>141351</xdr:rowOff>
    </xdr:to>
    <xdr:cxnSp macro="">
      <xdr:nvCxnSpPr>
        <xdr:cNvPr id="474" name="直線コネクタ 473">
          <a:extLst>
            <a:ext uri="{FF2B5EF4-FFF2-40B4-BE49-F238E27FC236}">
              <a16:creationId xmlns:a16="http://schemas.microsoft.com/office/drawing/2014/main" id="{B498E1D5-174F-4785-B786-92AC85EE1CCA}"/>
            </a:ext>
          </a:extLst>
        </xdr:cNvPr>
        <xdr:cNvCxnSpPr/>
      </xdr:nvCxnSpPr>
      <xdr:spPr>
        <a:xfrm>
          <a:off x="7077075" y="16658050"/>
          <a:ext cx="809625"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87936</xdr:rowOff>
    </xdr:from>
    <xdr:to>
      <xdr:col>36</xdr:col>
      <xdr:colOff>165100</xdr:colOff>
      <xdr:row>103</xdr:row>
      <xdr:rowOff>18086</xdr:rowOff>
    </xdr:to>
    <xdr:sp macro="" textlink="">
      <xdr:nvSpPr>
        <xdr:cNvPr id="475" name="楕円 474">
          <a:extLst>
            <a:ext uri="{FF2B5EF4-FFF2-40B4-BE49-F238E27FC236}">
              <a16:creationId xmlns:a16="http://schemas.microsoft.com/office/drawing/2014/main" id="{18E7C0F4-BFD2-445C-8BE3-3C7563A6EF23}"/>
            </a:ext>
          </a:extLst>
        </xdr:cNvPr>
        <xdr:cNvSpPr/>
      </xdr:nvSpPr>
      <xdr:spPr>
        <a:xfrm>
          <a:off x="6238875" y="166011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138525</xdr:rowOff>
    </xdr:from>
    <xdr:to>
      <xdr:col>41</xdr:col>
      <xdr:colOff>50800</xdr:colOff>
      <xdr:row>102</xdr:row>
      <xdr:rowOff>138736</xdr:rowOff>
    </xdr:to>
    <xdr:cxnSp macro="">
      <xdr:nvCxnSpPr>
        <xdr:cNvPr id="476" name="直線コネクタ 475">
          <a:extLst>
            <a:ext uri="{FF2B5EF4-FFF2-40B4-BE49-F238E27FC236}">
              <a16:creationId xmlns:a16="http://schemas.microsoft.com/office/drawing/2014/main" id="{8182FEE7-6812-4B91-825F-00D5421B080F}"/>
            </a:ext>
          </a:extLst>
        </xdr:cNvPr>
        <xdr:cNvCxnSpPr/>
      </xdr:nvCxnSpPr>
      <xdr:spPr>
        <a:xfrm flipV="1">
          <a:off x="6286500" y="16658050"/>
          <a:ext cx="790575"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152299</xdr:rowOff>
    </xdr:from>
    <xdr:ext cx="534377" cy="259045"/>
    <xdr:sp macro="" textlink="">
      <xdr:nvSpPr>
        <xdr:cNvPr id="477" name="n_1aveValue【港湾・漁港】&#10;一人当たり有形固定資産（償却資産）額">
          <a:extLst>
            <a:ext uri="{FF2B5EF4-FFF2-40B4-BE49-F238E27FC236}">
              <a16:creationId xmlns:a16="http://schemas.microsoft.com/office/drawing/2014/main" id="{EB67BE05-722B-4EC8-865D-250A84852AF0}"/>
            </a:ext>
          </a:extLst>
        </xdr:cNvPr>
        <xdr:cNvSpPr txBox="1"/>
      </xdr:nvSpPr>
      <xdr:spPr>
        <a:xfrm>
          <a:off x="8429136" y="1699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162000</xdr:rowOff>
    </xdr:from>
    <xdr:ext cx="534377" cy="259045"/>
    <xdr:sp macro="" textlink="">
      <xdr:nvSpPr>
        <xdr:cNvPr id="478" name="n_2aveValue【港湾・漁港】&#10;一人当たり有形固定資産（償却資産）額">
          <a:extLst>
            <a:ext uri="{FF2B5EF4-FFF2-40B4-BE49-F238E27FC236}">
              <a16:creationId xmlns:a16="http://schemas.microsoft.com/office/drawing/2014/main" id="{52CD8FFC-BC3E-4100-A5E7-BD100CAE0D0B}"/>
            </a:ext>
          </a:extLst>
        </xdr:cNvPr>
        <xdr:cNvSpPr txBox="1"/>
      </xdr:nvSpPr>
      <xdr:spPr>
        <a:xfrm>
          <a:off x="7648086" y="169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165657</xdr:rowOff>
    </xdr:from>
    <xdr:ext cx="534377" cy="259045"/>
    <xdr:sp macro="" textlink="">
      <xdr:nvSpPr>
        <xdr:cNvPr id="479" name="n_3aveValue【港湾・漁港】&#10;一人当たり有形固定資産（償却資産）額">
          <a:extLst>
            <a:ext uri="{FF2B5EF4-FFF2-40B4-BE49-F238E27FC236}">
              <a16:creationId xmlns:a16="http://schemas.microsoft.com/office/drawing/2014/main" id="{C87D5E0D-5FD1-4A57-B203-2B0EDB1B0B8E}"/>
            </a:ext>
          </a:extLst>
        </xdr:cNvPr>
        <xdr:cNvSpPr txBox="1"/>
      </xdr:nvSpPr>
      <xdr:spPr>
        <a:xfrm>
          <a:off x="6847986" y="1700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171280</xdr:rowOff>
    </xdr:from>
    <xdr:ext cx="534377" cy="259045"/>
    <xdr:sp macro="" textlink="">
      <xdr:nvSpPr>
        <xdr:cNvPr id="480" name="n_4aveValue【港湾・漁港】&#10;一人当たり有形固定資産（償却資産）額">
          <a:extLst>
            <a:ext uri="{FF2B5EF4-FFF2-40B4-BE49-F238E27FC236}">
              <a16:creationId xmlns:a16="http://schemas.microsoft.com/office/drawing/2014/main" id="{16DD4FF0-46CB-4B0A-A964-525CFC1E8405}"/>
            </a:ext>
          </a:extLst>
        </xdr:cNvPr>
        <xdr:cNvSpPr txBox="1"/>
      </xdr:nvSpPr>
      <xdr:spPr>
        <a:xfrm>
          <a:off x="6038361" y="1700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100</xdr:row>
      <xdr:rowOff>126985</xdr:rowOff>
    </xdr:from>
    <xdr:ext cx="599010" cy="259045"/>
    <xdr:sp macro="" textlink="">
      <xdr:nvSpPr>
        <xdr:cNvPr id="481" name="n_1mainValue【港湾・漁港】&#10;一人当たり有形固定資産（償却資産）額">
          <a:extLst>
            <a:ext uri="{FF2B5EF4-FFF2-40B4-BE49-F238E27FC236}">
              <a16:creationId xmlns:a16="http://schemas.microsoft.com/office/drawing/2014/main" id="{C3B57FCE-C3E5-4E28-817E-E4EB14775997}"/>
            </a:ext>
          </a:extLst>
        </xdr:cNvPr>
        <xdr:cNvSpPr txBox="1"/>
      </xdr:nvSpPr>
      <xdr:spPr>
        <a:xfrm>
          <a:off x="8399995" y="1631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37228</xdr:rowOff>
    </xdr:from>
    <xdr:ext cx="599010" cy="259045"/>
    <xdr:sp macro="" textlink="">
      <xdr:nvSpPr>
        <xdr:cNvPr id="482" name="n_2mainValue【港湾・漁港】&#10;一人当たり有形固定資産（償却資産）額">
          <a:extLst>
            <a:ext uri="{FF2B5EF4-FFF2-40B4-BE49-F238E27FC236}">
              <a16:creationId xmlns:a16="http://schemas.microsoft.com/office/drawing/2014/main" id="{5F759F41-CAAD-46C1-9D21-54EAC8BC7140}"/>
            </a:ext>
          </a:extLst>
        </xdr:cNvPr>
        <xdr:cNvSpPr txBox="1"/>
      </xdr:nvSpPr>
      <xdr:spPr>
        <a:xfrm>
          <a:off x="7609420" y="1639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101</xdr:row>
      <xdr:rowOff>34402</xdr:rowOff>
    </xdr:from>
    <xdr:ext cx="599010" cy="259045"/>
    <xdr:sp macro="" textlink="">
      <xdr:nvSpPr>
        <xdr:cNvPr id="483" name="n_3mainValue【港湾・漁港】&#10;一人当たり有形固定資産（償却資産）額">
          <a:extLst>
            <a:ext uri="{FF2B5EF4-FFF2-40B4-BE49-F238E27FC236}">
              <a16:creationId xmlns:a16="http://schemas.microsoft.com/office/drawing/2014/main" id="{0689EB6E-FCE8-4425-907D-B731473E0DB3}"/>
            </a:ext>
          </a:extLst>
        </xdr:cNvPr>
        <xdr:cNvSpPr txBox="1"/>
      </xdr:nvSpPr>
      <xdr:spPr>
        <a:xfrm>
          <a:off x="6818845" y="1638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101</xdr:row>
      <xdr:rowOff>34613</xdr:rowOff>
    </xdr:from>
    <xdr:ext cx="599010" cy="259045"/>
    <xdr:sp macro="" textlink="">
      <xdr:nvSpPr>
        <xdr:cNvPr id="484" name="n_4mainValue【港湾・漁港】&#10;一人当たり有形固定資産（償却資産）額">
          <a:extLst>
            <a:ext uri="{FF2B5EF4-FFF2-40B4-BE49-F238E27FC236}">
              <a16:creationId xmlns:a16="http://schemas.microsoft.com/office/drawing/2014/main" id="{9BEE201A-7FA0-4537-917B-B3B91929F8AC}"/>
            </a:ext>
          </a:extLst>
        </xdr:cNvPr>
        <xdr:cNvSpPr txBox="1"/>
      </xdr:nvSpPr>
      <xdr:spPr>
        <a:xfrm>
          <a:off x="6009220" y="1638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A17FA2BC-3671-485E-98CD-033C717A28E3}"/>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34D2D899-CA47-4442-BD3E-5F16F9B95D72}"/>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7D9D1A86-F677-44F1-A6EC-FE5FA1BFC6D0}"/>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E71A4F7C-9D22-4212-BE07-89F578F43A65}"/>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342D49EE-E0BF-49E0-8C0F-DB2451A88F25}"/>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D6D4A44A-CA66-4FE2-9BF5-3C532238E9DE}"/>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AE8AB0BC-B25E-4A86-8179-8DB2DCCB91DB}"/>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4920272C-6692-4196-AD5A-F7CD105A4A55}"/>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1D65829B-1E9C-4D5D-8076-797655CFA82D}"/>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C05A127B-CD68-4AE4-999D-22BA26C1CB6D}"/>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9B318137-ECB9-48D2-91C5-DD2B2CEB4CFD}"/>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506C78D5-6020-4829-980E-340C660B01D0}"/>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97" name="テキスト ボックス 496">
          <a:extLst>
            <a:ext uri="{FF2B5EF4-FFF2-40B4-BE49-F238E27FC236}">
              <a16:creationId xmlns:a16="http://schemas.microsoft.com/office/drawing/2014/main" id="{AF6BB280-8B95-4B57-87A0-8F3FB063E297}"/>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B50DBDFA-0D59-41B0-BD38-3587CDBDE4DD}"/>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5176DA0B-D434-4ED1-8D77-F8CFC6E5454F}"/>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F3A9CEBF-F54A-4142-AD3C-2AE46D73ACF1}"/>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7BE15676-55C9-4F53-9744-EE6981EFF502}"/>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A2C9A999-0374-413F-8918-6023247761B7}"/>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EDB54D19-AFC8-49D2-91EE-4BD866834CBD}"/>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A6E44153-66CA-42A8-BD1F-B9DC86388B8E}"/>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1CD511A6-0A1F-4A75-8986-5E3E253A07E6}"/>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33D95DB3-978B-4EB4-A162-76FBA6B0EFB2}"/>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a:extLst>
            <a:ext uri="{FF2B5EF4-FFF2-40B4-BE49-F238E27FC236}">
              <a16:creationId xmlns:a16="http://schemas.microsoft.com/office/drawing/2014/main" id="{9E4216EF-3B90-4639-848A-9C1216C2FB29}"/>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438C5E4A-12BC-4855-BFFD-55BA3A094999}"/>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133350</xdr:rowOff>
    </xdr:from>
    <xdr:to>
      <xdr:col>85</xdr:col>
      <xdr:colOff>126364</xdr:colOff>
      <xdr:row>40</xdr:row>
      <xdr:rowOff>133350</xdr:rowOff>
    </xdr:to>
    <xdr:cxnSp macro="">
      <xdr:nvCxnSpPr>
        <xdr:cNvPr id="509" name="直線コネクタ 508">
          <a:extLst>
            <a:ext uri="{FF2B5EF4-FFF2-40B4-BE49-F238E27FC236}">
              <a16:creationId xmlns:a16="http://schemas.microsoft.com/office/drawing/2014/main" id="{2E1CB661-845E-4ABA-A062-43554615618C}"/>
            </a:ext>
          </a:extLst>
        </xdr:cNvPr>
        <xdr:cNvCxnSpPr/>
      </xdr:nvCxnSpPr>
      <xdr:spPr>
        <a:xfrm flipV="1">
          <a:off x="14696439" y="5314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E01226C7-5AC9-4025-A997-921E0577956D}"/>
            </a:ext>
          </a:extLst>
        </xdr:cNvPr>
        <xdr:cNvSpPr txBox="1"/>
      </xdr:nvSpPr>
      <xdr:spPr>
        <a:xfrm>
          <a:off x="14735175" y="661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511" name="直線コネクタ 510">
          <a:extLst>
            <a:ext uri="{FF2B5EF4-FFF2-40B4-BE49-F238E27FC236}">
              <a16:creationId xmlns:a16="http://schemas.microsoft.com/office/drawing/2014/main" id="{56C5C051-92BF-4AE6-B753-82E58279BA43}"/>
            </a:ext>
          </a:extLst>
        </xdr:cNvPr>
        <xdr:cNvCxnSpPr/>
      </xdr:nvCxnSpPr>
      <xdr:spPr>
        <a:xfrm>
          <a:off x="14611350" y="6610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80027</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43F5C0C4-F067-45B7-8060-E0C9166544E9}"/>
            </a:ext>
          </a:extLst>
        </xdr:cNvPr>
        <xdr:cNvSpPr txBox="1"/>
      </xdr:nvSpPr>
      <xdr:spPr>
        <a:xfrm>
          <a:off x="14735175" y="51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133350</xdr:rowOff>
    </xdr:from>
    <xdr:to>
      <xdr:col>86</xdr:col>
      <xdr:colOff>25400</xdr:colOff>
      <xdr:row>32</xdr:row>
      <xdr:rowOff>133350</xdr:rowOff>
    </xdr:to>
    <xdr:cxnSp macro="">
      <xdr:nvCxnSpPr>
        <xdr:cNvPr id="513" name="直線コネクタ 512">
          <a:extLst>
            <a:ext uri="{FF2B5EF4-FFF2-40B4-BE49-F238E27FC236}">
              <a16:creationId xmlns:a16="http://schemas.microsoft.com/office/drawing/2014/main" id="{0A0BDAB1-9F8C-4C76-A2BF-D31C4335FF7C}"/>
            </a:ext>
          </a:extLst>
        </xdr:cNvPr>
        <xdr:cNvCxnSpPr/>
      </xdr:nvCxnSpPr>
      <xdr:spPr>
        <a:xfrm>
          <a:off x="14611350" y="5314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5AD88003-7007-4602-84C4-68913EC9ACE7}"/>
            </a:ext>
          </a:extLst>
        </xdr:cNvPr>
        <xdr:cNvSpPr txBox="1"/>
      </xdr:nvSpPr>
      <xdr:spPr>
        <a:xfrm>
          <a:off x="14735175" y="6021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08357778-91B0-44E4-B20A-16C001E33EDC}"/>
            </a:ext>
          </a:extLst>
        </xdr:cNvPr>
        <xdr:cNvSpPr/>
      </xdr:nvSpPr>
      <xdr:spPr>
        <a:xfrm>
          <a:off x="14649450" y="60363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109220</xdr:rowOff>
    </xdr:from>
    <xdr:to>
      <xdr:col>81</xdr:col>
      <xdr:colOff>101600</xdr:colOff>
      <xdr:row>38</xdr:row>
      <xdr:rowOff>39370</xdr:rowOff>
    </xdr:to>
    <xdr:sp macro="" textlink="">
      <xdr:nvSpPr>
        <xdr:cNvPr id="516" name="フローチャート: 判断 515">
          <a:extLst>
            <a:ext uri="{FF2B5EF4-FFF2-40B4-BE49-F238E27FC236}">
              <a16:creationId xmlns:a16="http://schemas.microsoft.com/office/drawing/2014/main" id="{EFE4B41A-2F69-4222-B258-29EB039BC690}"/>
            </a:ext>
          </a:extLst>
        </xdr:cNvPr>
        <xdr:cNvSpPr/>
      </xdr:nvSpPr>
      <xdr:spPr>
        <a:xfrm>
          <a:off x="13887450" y="60972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78740</xdr:rowOff>
    </xdr:from>
    <xdr:to>
      <xdr:col>76</xdr:col>
      <xdr:colOff>165100</xdr:colOff>
      <xdr:row>38</xdr:row>
      <xdr:rowOff>8890</xdr:rowOff>
    </xdr:to>
    <xdr:sp macro="" textlink="">
      <xdr:nvSpPr>
        <xdr:cNvPr id="517" name="フローチャート: 判断 516">
          <a:extLst>
            <a:ext uri="{FF2B5EF4-FFF2-40B4-BE49-F238E27FC236}">
              <a16:creationId xmlns:a16="http://schemas.microsoft.com/office/drawing/2014/main" id="{390D9F40-D117-4D9C-8B03-EEB1E8CF0A30}"/>
            </a:ext>
          </a:extLst>
        </xdr:cNvPr>
        <xdr:cNvSpPr/>
      </xdr:nvSpPr>
      <xdr:spPr>
        <a:xfrm>
          <a:off x="13096875" y="60699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48260</xdr:rowOff>
    </xdr:from>
    <xdr:to>
      <xdr:col>72</xdr:col>
      <xdr:colOff>38100</xdr:colOff>
      <xdr:row>37</xdr:row>
      <xdr:rowOff>149860</xdr:rowOff>
    </xdr:to>
    <xdr:sp macro="" textlink="">
      <xdr:nvSpPr>
        <xdr:cNvPr id="518" name="フローチャート: 判断 517">
          <a:extLst>
            <a:ext uri="{FF2B5EF4-FFF2-40B4-BE49-F238E27FC236}">
              <a16:creationId xmlns:a16="http://schemas.microsoft.com/office/drawing/2014/main" id="{1B88D81D-4680-4182-9288-4B417B62B5EE}"/>
            </a:ext>
          </a:extLst>
        </xdr:cNvPr>
        <xdr:cNvSpPr/>
      </xdr:nvSpPr>
      <xdr:spPr>
        <a:xfrm>
          <a:off x="12296775" y="603631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519" name="フローチャート: 判断 518">
          <a:extLst>
            <a:ext uri="{FF2B5EF4-FFF2-40B4-BE49-F238E27FC236}">
              <a16:creationId xmlns:a16="http://schemas.microsoft.com/office/drawing/2014/main" id="{4462B85F-A348-4540-83B1-DA2B388D9F52}"/>
            </a:ext>
          </a:extLst>
        </xdr:cNvPr>
        <xdr:cNvSpPr/>
      </xdr:nvSpPr>
      <xdr:spPr>
        <a:xfrm>
          <a:off x="11487150" y="60210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68D5DD8E-FDB2-4A0A-B192-3675C1B716C7}"/>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B85B7922-E1E1-4543-8DEE-1141C1529262}"/>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2D1A6EBB-DB8A-44E0-BFB9-5090C333E076}"/>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D7EF16CD-D90E-4F6A-9B9B-568076D83E43}"/>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1278BF78-00BA-4407-AACF-B0B2F23E2FD0}"/>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525" name="楕円 524">
          <a:extLst>
            <a:ext uri="{FF2B5EF4-FFF2-40B4-BE49-F238E27FC236}">
              <a16:creationId xmlns:a16="http://schemas.microsoft.com/office/drawing/2014/main" id="{3DD227FA-B00F-4A10-9B67-3D8C9F1447C6}"/>
            </a:ext>
          </a:extLst>
        </xdr:cNvPr>
        <xdr:cNvSpPr/>
      </xdr:nvSpPr>
      <xdr:spPr>
        <a:xfrm>
          <a:off x="14649450" y="568896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44467</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9DB9A93E-9709-41D2-B972-1D49410628DA}"/>
            </a:ext>
          </a:extLst>
        </xdr:cNvPr>
        <xdr:cNvSpPr txBox="1"/>
      </xdr:nvSpPr>
      <xdr:spPr>
        <a:xfrm>
          <a:off x="14735175"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128270</xdr:rowOff>
    </xdr:from>
    <xdr:to>
      <xdr:col>81</xdr:col>
      <xdr:colOff>101600</xdr:colOff>
      <xdr:row>35</xdr:row>
      <xdr:rowOff>58420</xdr:rowOff>
    </xdr:to>
    <xdr:sp macro="" textlink="">
      <xdr:nvSpPr>
        <xdr:cNvPr id="527" name="楕円 526">
          <a:extLst>
            <a:ext uri="{FF2B5EF4-FFF2-40B4-BE49-F238E27FC236}">
              <a16:creationId xmlns:a16="http://schemas.microsoft.com/office/drawing/2014/main" id="{2E19A66A-237F-4DFB-AF5D-C19A181EDB35}"/>
            </a:ext>
          </a:extLst>
        </xdr:cNvPr>
        <xdr:cNvSpPr/>
      </xdr:nvSpPr>
      <xdr:spPr>
        <a:xfrm>
          <a:off x="13887450" y="56305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7620</xdr:rowOff>
    </xdr:from>
    <xdr:to>
      <xdr:col>85</xdr:col>
      <xdr:colOff>127000</xdr:colOff>
      <xdr:row>35</xdr:row>
      <xdr:rowOff>72390</xdr:rowOff>
    </xdr:to>
    <xdr:cxnSp macro="">
      <xdr:nvCxnSpPr>
        <xdr:cNvPr id="528" name="直線コネクタ 527">
          <a:extLst>
            <a:ext uri="{FF2B5EF4-FFF2-40B4-BE49-F238E27FC236}">
              <a16:creationId xmlns:a16="http://schemas.microsoft.com/office/drawing/2014/main" id="{E7915B59-B8F9-4CF4-93E7-8439A4B08AD8}"/>
            </a:ext>
          </a:extLst>
        </xdr:cNvPr>
        <xdr:cNvCxnSpPr/>
      </xdr:nvCxnSpPr>
      <xdr:spPr>
        <a:xfrm>
          <a:off x="13935075" y="5678170"/>
          <a:ext cx="762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101600</xdr:rowOff>
    </xdr:from>
    <xdr:to>
      <xdr:col>76</xdr:col>
      <xdr:colOff>165100</xdr:colOff>
      <xdr:row>36</xdr:row>
      <xdr:rowOff>31750</xdr:rowOff>
    </xdr:to>
    <xdr:sp macro="" textlink="">
      <xdr:nvSpPr>
        <xdr:cNvPr id="529" name="楕円 528">
          <a:extLst>
            <a:ext uri="{FF2B5EF4-FFF2-40B4-BE49-F238E27FC236}">
              <a16:creationId xmlns:a16="http://schemas.microsoft.com/office/drawing/2014/main" id="{B6CF9739-5ED5-4A4B-A92C-1CF53056ED9F}"/>
            </a:ext>
          </a:extLst>
        </xdr:cNvPr>
        <xdr:cNvSpPr/>
      </xdr:nvSpPr>
      <xdr:spPr>
        <a:xfrm>
          <a:off x="13096875" y="57721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xdr:rowOff>
    </xdr:from>
    <xdr:to>
      <xdr:col>81</xdr:col>
      <xdr:colOff>50800</xdr:colOff>
      <xdr:row>35</xdr:row>
      <xdr:rowOff>152400</xdr:rowOff>
    </xdr:to>
    <xdr:cxnSp macro="">
      <xdr:nvCxnSpPr>
        <xdr:cNvPr id="530" name="直線コネクタ 529">
          <a:extLst>
            <a:ext uri="{FF2B5EF4-FFF2-40B4-BE49-F238E27FC236}">
              <a16:creationId xmlns:a16="http://schemas.microsoft.com/office/drawing/2014/main" id="{CCAF0306-94F4-4FB3-94DE-B14F83350240}"/>
            </a:ext>
          </a:extLst>
        </xdr:cNvPr>
        <xdr:cNvCxnSpPr/>
      </xdr:nvCxnSpPr>
      <xdr:spPr>
        <a:xfrm flipV="1">
          <a:off x="13144500" y="5678170"/>
          <a:ext cx="790575" cy="1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36830</xdr:rowOff>
    </xdr:from>
    <xdr:to>
      <xdr:col>72</xdr:col>
      <xdr:colOff>38100</xdr:colOff>
      <xdr:row>38</xdr:row>
      <xdr:rowOff>138430</xdr:rowOff>
    </xdr:to>
    <xdr:sp macro="" textlink="">
      <xdr:nvSpPr>
        <xdr:cNvPr id="531" name="楕円 530">
          <a:extLst>
            <a:ext uri="{FF2B5EF4-FFF2-40B4-BE49-F238E27FC236}">
              <a16:creationId xmlns:a16="http://schemas.microsoft.com/office/drawing/2014/main" id="{2CD47971-B19C-4ADA-AD8C-F850B5A1A75F}"/>
            </a:ext>
          </a:extLst>
        </xdr:cNvPr>
        <xdr:cNvSpPr/>
      </xdr:nvSpPr>
      <xdr:spPr>
        <a:xfrm>
          <a:off x="12296775" y="61899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152400</xdr:rowOff>
    </xdr:from>
    <xdr:to>
      <xdr:col>76</xdr:col>
      <xdr:colOff>114300</xdr:colOff>
      <xdr:row>38</xdr:row>
      <xdr:rowOff>87630</xdr:rowOff>
    </xdr:to>
    <xdr:cxnSp macro="">
      <xdr:nvCxnSpPr>
        <xdr:cNvPr id="532" name="直線コネクタ 531">
          <a:extLst>
            <a:ext uri="{FF2B5EF4-FFF2-40B4-BE49-F238E27FC236}">
              <a16:creationId xmlns:a16="http://schemas.microsoft.com/office/drawing/2014/main" id="{DAA5674B-D8CF-40FE-AEDF-96657D8B21C5}"/>
            </a:ext>
          </a:extLst>
        </xdr:cNvPr>
        <xdr:cNvCxnSpPr/>
      </xdr:nvCxnSpPr>
      <xdr:spPr>
        <a:xfrm flipV="1">
          <a:off x="12344400" y="5819775"/>
          <a:ext cx="800100" cy="4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128270</xdr:rowOff>
    </xdr:from>
    <xdr:to>
      <xdr:col>67</xdr:col>
      <xdr:colOff>101600</xdr:colOff>
      <xdr:row>38</xdr:row>
      <xdr:rowOff>58420</xdr:rowOff>
    </xdr:to>
    <xdr:sp macro="" textlink="">
      <xdr:nvSpPr>
        <xdr:cNvPr id="533" name="楕円 532">
          <a:extLst>
            <a:ext uri="{FF2B5EF4-FFF2-40B4-BE49-F238E27FC236}">
              <a16:creationId xmlns:a16="http://schemas.microsoft.com/office/drawing/2014/main" id="{93E496FB-E12D-4737-93B9-482936258F26}"/>
            </a:ext>
          </a:extLst>
        </xdr:cNvPr>
        <xdr:cNvSpPr/>
      </xdr:nvSpPr>
      <xdr:spPr>
        <a:xfrm>
          <a:off x="11487150" y="61163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xdr:rowOff>
    </xdr:from>
    <xdr:to>
      <xdr:col>71</xdr:col>
      <xdr:colOff>177800</xdr:colOff>
      <xdr:row>38</xdr:row>
      <xdr:rowOff>87630</xdr:rowOff>
    </xdr:to>
    <xdr:cxnSp macro="">
      <xdr:nvCxnSpPr>
        <xdr:cNvPr id="534" name="直線コネクタ 533">
          <a:extLst>
            <a:ext uri="{FF2B5EF4-FFF2-40B4-BE49-F238E27FC236}">
              <a16:creationId xmlns:a16="http://schemas.microsoft.com/office/drawing/2014/main" id="{03E2F9C2-C4FB-497C-9E6D-25C8D8875DA7}"/>
            </a:ext>
          </a:extLst>
        </xdr:cNvPr>
        <xdr:cNvCxnSpPr/>
      </xdr:nvCxnSpPr>
      <xdr:spPr>
        <a:xfrm>
          <a:off x="11534775" y="6163945"/>
          <a:ext cx="809625"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30497</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2CDCB754-5BFC-4016-82AF-234950205BDD}"/>
            </a:ext>
          </a:extLst>
        </xdr:cNvPr>
        <xdr:cNvSpPr txBox="1"/>
      </xdr:nvSpPr>
      <xdr:spPr>
        <a:xfrm>
          <a:off x="13745219"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F49D1B3D-F2A8-46A1-A5ED-FD72185426E8}"/>
            </a:ext>
          </a:extLst>
        </xdr:cNvPr>
        <xdr:cNvSpPr txBox="1"/>
      </xdr:nvSpPr>
      <xdr:spPr>
        <a:xfrm>
          <a:off x="12964169"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166387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24E3D9D5-4321-4C49-BFFD-1C4C25A104FB}"/>
            </a:ext>
          </a:extLst>
        </xdr:cNvPr>
        <xdr:cNvSpPr txBox="1"/>
      </xdr:nvSpPr>
      <xdr:spPr>
        <a:xfrm>
          <a:off x="12164069"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869EFFE0-5504-4B84-9390-06195C44A253}"/>
            </a:ext>
          </a:extLst>
        </xdr:cNvPr>
        <xdr:cNvSpPr txBox="1"/>
      </xdr:nvSpPr>
      <xdr:spPr>
        <a:xfrm>
          <a:off x="113544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74947</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F5F38D2D-EF75-4D8E-9BDF-75F6329CC8EB}"/>
            </a:ext>
          </a:extLst>
        </xdr:cNvPr>
        <xdr:cNvSpPr txBox="1"/>
      </xdr:nvSpPr>
      <xdr:spPr>
        <a:xfrm>
          <a:off x="13745219" y="54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48277</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6934774F-D8A5-4D6B-A1D9-43130E5ADA06}"/>
            </a:ext>
          </a:extLst>
        </xdr:cNvPr>
        <xdr:cNvSpPr txBox="1"/>
      </xdr:nvSpPr>
      <xdr:spPr>
        <a:xfrm>
          <a:off x="12964169" y="5550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20570E27-B4BD-466C-8E8D-A1D8B765794B}"/>
            </a:ext>
          </a:extLst>
        </xdr:cNvPr>
        <xdr:cNvSpPr txBox="1"/>
      </xdr:nvSpPr>
      <xdr:spPr>
        <a:xfrm>
          <a:off x="12164069"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49547</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9E94288B-8897-4AD7-ADE0-2DCF0A8775D5}"/>
            </a:ext>
          </a:extLst>
        </xdr:cNvPr>
        <xdr:cNvSpPr txBox="1"/>
      </xdr:nvSpPr>
      <xdr:spPr>
        <a:xfrm>
          <a:off x="113544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48DE0197-B4C5-484C-BE14-D167DD42044E}"/>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8B9F364B-9133-4ECC-AA1B-B2F80F30B0E6}"/>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CA53514-77E2-4CC0-BC76-6418F55F1B44}"/>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33963F35-3A9A-415A-9D0F-BEC842271BA7}"/>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E299AE1A-A37F-4FB9-A7C5-97DBB2DB919D}"/>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6EB0E40E-6B5D-4586-82C6-2CACB3375D30}"/>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30F148E9-0C67-4A39-8DC6-204C4BA4F3F9}"/>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BA652232-A30A-47EE-BA7A-3D1808D966C8}"/>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CCD877A-5F97-4DA0-954C-4D49AA4459B7}"/>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6A0DBFC7-E437-45F4-A495-C9FA7F4B8ED1}"/>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3" name="直線コネクタ 552">
          <a:extLst>
            <a:ext uri="{FF2B5EF4-FFF2-40B4-BE49-F238E27FC236}">
              <a16:creationId xmlns:a16="http://schemas.microsoft.com/office/drawing/2014/main" id="{8E82A454-431A-40D1-ACD3-63383C3C62A6}"/>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4" name="テキスト ボックス 553">
          <a:extLst>
            <a:ext uri="{FF2B5EF4-FFF2-40B4-BE49-F238E27FC236}">
              <a16:creationId xmlns:a16="http://schemas.microsoft.com/office/drawing/2014/main" id="{8A995E6D-CE07-434F-A9DF-719BABE6271F}"/>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5" name="直線コネクタ 554">
          <a:extLst>
            <a:ext uri="{FF2B5EF4-FFF2-40B4-BE49-F238E27FC236}">
              <a16:creationId xmlns:a16="http://schemas.microsoft.com/office/drawing/2014/main" id="{0530619D-BBB4-4F61-8835-6DC92DEA1B80}"/>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6" name="テキスト ボックス 555">
          <a:extLst>
            <a:ext uri="{FF2B5EF4-FFF2-40B4-BE49-F238E27FC236}">
              <a16:creationId xmlns:a16="http://schemas.microsoft.com/office/drawing/2014/main" id="{2346E22A-31CE-4D7B-83B2-7F1EA33E7B5E}"/>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7" name="直線コネクタ 556">
          <a:extLst>
            <a:ext uri="{FF2B5EF4-FFF2-40B4-BE49-F238E27FC236}">
              <a16:creationId xmlns:a16="http://schemas.microsoft.com/office/drawing/2014/main" id="{B0DBBFC3-33CE-44A1-B19C-44226489046A}"/>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8" name="テキスト ボックス 557">
          <a:extLst>
            <a:ext uri="{FF2B5EF4-FFF2-40B4-BE49-F238E27FC236}">
              <a16:creationId xmlns:a16="http://schemas.microsoft.com/office/drawing/2014/main" id="{73919DEB-20ED-4412-9900-C943D35EFB4B}"/>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9" name="直線コネクタ 558">
          <a:extLst>
            <a:ext uri="{FF2B5EF4-FFF2-40B4-BE49-F238E27FC236}">
              <a16:creationId xmlns:a16="http://schemas.microsoft.com/office/drawing/2014/main" id="{BB264A09-7065-48B7-B68F-86CDCD758158}"/>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0" name="テキスト ボックス 559">
          <a:extLst>
            <a:ext uri="{FF2B5EF4-FFF2-40B4-BE49-F238E27FC236}">
              <a16:creationId xmlns:a16="http://schemas.microsoft.com/office/drawing/2014/main" id="{FE98742F-4BF9-4CCB-8910-53B9C38D3DDB}"/>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1" name="直線コネクタ 560">
          <a:extLst>
            <a:ext uri="{FF2B5EF4-FFF2-40B4-BE49-F238E27FC236}">
              <a16:creationId xmlns:a16="http://schemas.microsoft.com/office/drawing/2014/main" id="{6AAB6619-DBB4-452F-81D5-84EBAC68659C}"/>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2" name="テキスト ボックス 561">
          <a:extLst>
            <a:ext uri="{FF2B5EF4-FFF2-40B4-BE49-F238E27FC236}">
              <a16:creationId xmlns:a16="http://schemas.microsoft.com/office/drawing/2014/main" id="{C4AB3299-0C80-4D35-8958-2C3A705BAA82}"/>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3" name="直線コネクタ 562">
          <a:extLst>
            <a:ext uri="{FF2B5EF4-FFF2-40B4-BE49-F238E27FC236}">
              <a16:creationId xmlns:a16="http://schemas.microsoft.com/office/drawing/2014/main" id="{A40E296A-1657-48A3-8195-651715BAD1AA}"/>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4" name="テキスト ボックス 563">
          <a:extLst>
            <a:ext uri="{FF2B5EF4-FFF2-40B4-BE49-F238E27FC236}">
              <a16:creationId xmlns:a16="http://schemas.microsoft.com/office/drawing/2014/main" id="{48D1978E-6F01-4CAF-A9B6-5BC736B477EF}"/>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0EA6D070-8C83-4E63-8D81-07FF60C80559}"/>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a:extLst>
            <a:ext uri="{FF2B5EF4-FFF2-40B4-BE49-F238E27FC236}">
              <a16:creationId xmlns:a16="http://schemas.microsoft.com/office/drawing/2014/main" id="{A6C02D9D-AC65-48E2-8143-4C250FC9ECCC}"/>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a:extLst>
            <a:ext uri="{FF2B5EF4-FFF2-40B4-BE49-F238E27FC236}">
              <a16:creationId xmlns:a16="http://schemas.microsoft.com/office/drawing/2014/main" id="{31970C21-9CA3-4889-BF0A-84AB70421C7D}"/>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568" name="直線コネクタ 567">
          <a:extLst>
            <a:ext uri="{FF2B5EF4-FFF2-40B4-BE49-F238E27FC236}">
              <a16:creationId xmlns:a16="http://schemas.microsoft.com/office/drawing/2014/main" id="{1E2814FD-E4A2-4181-A46F-A9F94262D3AE}"/>
            </a:ext>
          </a:extLst>
        </xdr:cNvPr>
        <xdr:cNvCxnSpPr/>
      </xdr:nvCxnSpPr>
      <xdr:spPr>
        <a:xfrm flipV="1">
          <a:off x="19954239" y="5304518"/>
          <a:ext cx="0" cy="151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69" name="【認定こども園・幼稚園・保育所】&#10;一人当たり面積最小値テキスト">
          <a:extLst>
            <a:ext uri="{FF2B5EF4-FFF2-40B4-BE49-F238E27FC236}">
              <a16:creationId xmlns:a16="http://schemas.microsoft.com/office/drawing/2014/main" id="{A9DC5D23-30DA-4930-AF9B-E0EA849DAD5B}"/>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70" name="直線コネクタ 569">
          <a:extLst>
            <a:ext uri="{FF2B5EF4-FFF2-40B4-BE49-F238E27FC236}">
              <a16:creationId xmlns:a16="http://schemas.microsoft.com/office/drawing/2014/main" id="{3BBFC0EC-FBE6-41A5-BAC5-466770769045}"/>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71" name="【認定こども園・幼稚園・保育所】&#10;一人当たり面積最大値テキスト">
          <a:extLst>
            <a:ext uri="{FF2B5EF4-FFF2-40B4-BE49-F238E27FC236}">
              <a16:creationId xmlns:a16="http://schemas.microsoft.com/office/drawing/2014/main" id="{F7E13322-6058-4B56-BD86-5E959C6BEF33}"/>
            </a:ext>
          </a:extLst>
        </xdr:cNvPr>
        <xdr:cNvSpPr txBox="1"/>
      </xdr:nvSpPr>
      <xdr:spPr>
        <a:xfrm>
          <a:off x="19992975" y="508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72" name="直線コネクタ 571">
          <a:extLst>
            <a:ext uri="{FF2B5EF4-FFF2-40B4-BE49-F238E27FC236}">
              <a16:creationId xmlns:a16="http://schemas.microsoft.com/office/drawing/2014/main" id="{5E698D1E-3ED6-485B-9941-90838A3C5AFF}"/>
            </a:ext>
          </a:extLst>
        </xdr:cNvPr>
        <xdr:cNvCxnSpPr/>
      </xdr:nvCxnSpPr>
      <xdr:spPr>
        <a:xfrm>
          <a:off x="19878675" y="53045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26505</xdr:rowOff>
    </xdr:from>
    <xdr:ext cx="469744" cy="259045"/>
    <xdr:sp macro="" textlink="">
      <xdr:nvSpPr>
        <xdr:cNvPr id="573" name="【認定こども園・幼稚園・保育所】&#10;一人当たり面積平均値テキスト">
          <a:extLst>
            <a:ext uri="{FF2B5EF4-FFF2-40B4-BE49-F238E27FC236}">
              <a16:creationId xmlns:a16="http://schemas.microsoft.com/office/drawing/2014/main" id="{A73A4475-D4CE-431F-85A1-B939969362D6}"/>
            </a:ext>
          </a:extLst>
        </xdr:cNvPr>
        <xdr:cNvSpPr txBox="1"/>
      </xdr:nvSpPr>
      <xdr:spPr>
        <a:xfrm>
          <a:off x="19992975" y="6344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3628</xdr:rowOff>
    </xdr:from>
    <xdr:to>
      <xdr:col>116</xdr:col>
      <xdr:colOff>114300</xdr:colOff>
      <xdr:row>40</xdr:row>
      <xdr:rowOff>105228</xdr:rowOff>
    </xdr:to>
    <xdr:sp macro="" textlink="">
      <xdr:nvSpPr>
        <xdr:cNvPr id="574" name="フローチャート: 判断 573">
          <a:extLst>
            <a:ext uri="{FF2B5EF4-FFF2-40B4-BE49-F238E27FC236}">
              <a16:creationId xmlns:a16="http://schemas.microsoft.com/office/drawing/2014/main" id="{5BD2EEEB-23C1-4F32-ABB6-0FC2708DE55C}"/>
            </a:ext>
          </a:extLst>
        </xdr:cNvPr>
        <xdr:cNvSpPr/>
      </xdr:nvSpPr>
      <xdr:spPr>
        <a:xfrm>
          <a:off x="19897725" y="64838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164193</xdr:rowOff>
    </xdr:from>
    <xdr:to>
      <xdr:col>112</xdr:col>
      <xdr:colOff>38100</xdr:colOff>
      <xdr:row>40</xdr:row>
      <xdr:rowOff>94343</xdr:rowOff>
    </xdr:to>
    <xdr:sp macro="" textlink="">
      <xdr:nvSpPr>
        <xdr:cNvPr id="575" name="フローチャート: 判断 574">
          <a:extLst>
            <a:ext uri="{FF2B5EF4-FFF2-40B4-BE49-F238E27FC236}">
              <a16:creationId xmlns:a16="http://schemas.microsoft.com/office/drawing/2014/main" id="{74FCCF0A-E5A8-4202-82B2-A392B1E9079F}"/>
            </a:ext>
          </a:extLst>
        </xdr:cNvPr>
        <xdr:cNvSpPr/>
      </xdr:nvSpPr>
      <xdr:spPr>
        <a:xfrm>
          <a:off x="19154775" y="64760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76" name="フローチャート: 判断 575">
          <a:extLst>
            <a:ext uri="{FF2B5EF4-FFF2-40B4-BE49-F238E27FC236}">
              <a16:creationId xmlns:a16="http://schemas.microsoft.com/office/drawing/2014/main" id="{270B5F83-894F-4840-9CC6-B143B0E3E4C3}"/>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153307</xdr:rowOff>
    </xdr:from>
    <xdr:to>
      <xdr:col>102</xdr:col>
      <xdr:colOff>165100</xdr:colOff>
      <xdr:row>40</xdr:row>
      <xdr:rowOff>83457</xdr:rowOff>
    </xdr:to>
    <xdr:sp macro="" textlink="">
      <xdr:nvSpPr>
        <xdr:cNvPr id="577" name="フローチャート: 判断 576">
          <a:extLst>
            <a:ext uri="{FF2B5EF4-FFF2-40B4-BE49-F238E27FC236}">
              <a16:creationId xmlns:a16="http://schemas.microsoft.com/office/drawing/2014/main" id="{F1E69330-1DAA-4A7A-BDE5-C02F8780EBE0}"/>
            </a:ext>
          </a:extLst>
        </xdr:cNvPr>
        <xdr:cNvSpPr/>
      </xdr:nvSpPr>
      <xdr:spPr>
        <a:xfrm>
          <a:off x="17554575" y="64683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131535</xdr:rowOff>
    </xdr:from>
    <xdr:to>
      <xdr:col>98</xdr:col>
      <xdr:colOff>38100</xdr:colOff>
      <xdr:row>40</xdr:row>
      <xdr:rowOff>61685</xdr:rowOff>
    </xdr:to>
    <xdr:sp macro="" textlink="">
      <xdr:nvSpPr>
        <xdr:cNvPr id="578" name="フローチャート: 判断 577">
          <a:extLst>
            <a:ext uri="{FF2B5EF4-FFF2-40B4-BE49-F238E27FC236}">
              <a16:creationId xmlns:a16="http://schemas.microsoft.com/office/drawing/2014/main" id="{4A4A6EB6-8034-41C0-AE2A-CC24645FF77A}"/>
            </a:ext>
          </a:extLst>
        </xdr:cNvPr>
        <xdr:cNvSpPr/>
      </xdr:nvSpPr>
      <xdr:spPr>
        <a:xfrm>
          <a:off x="16754475" y="64466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5779D522-0FF8-4DF9-A469-9416693BB0EC}"/>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1BF067EB-22BB-4125-BD72-3A02B51B51A9}"/>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89726447-7800-4281-B437-79F635AFB29D}"/>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868C22B1-2CAD-4B8F-A767-35B6E79F88F6}"/>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5234AC7F-F370-498D-A4B3-3DDB0A3160ED}"/>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136978</xdr:rowOff>
    </xdr:from>
    <xdr:to>
      <xdr:col>116</xdr:col>
      <xdr:colOff>114300</xdr:colOff>
      <xdr:row>42</xdr:row>
      <xdr:rowOff>67128</xdr:rowOff>
    </xdr:to>
    <xdr:sp macro="" textlink="">
      <xdr:nvSpPr>
        <xdr:cNvPr id="584" name="楕円 583">
          <a:extLst>
            <a:ext uri="{FF2B5EF4-FFF2-40B4-BE49-F238E27FC236}">
              <a16:creationId xmlns:a16="http://schemas.microsoft.com/office/drawing/2014/main" id="{5C145DB6-7A68-4FB4-A3A8-9741F4F6297B}"/>
            </a:ext>
          </a:extLst>
        </xdr:cNvPr>
        <xdr:cNvSpPr/>
      </xdr:nvSpPr>
      <xdr:spPr>
        <a:xfrm>
          <a:off x="19897725" y="677907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51905</xdr:rowOff>
    </xdr:from>
    <xdr:ext cx="469744" cy="259045"/>
    <xdr:sp macro="" textlink="">
      <xdr:nvSpPr>
        <xdr:cNvPr id="585" name="【認定こども園・幼稚園・保育所】&#10;一人当たり面積該当値テキスト">
          <a:extLst>
            <a:ext uri="{FF2B5EF4-FFF2-40B4-BE49-F238E27FC236}">
              <a16:creationId xmlns:a16="http://schemas.microsoft.com/office/drawing/2014/main" id="{47022CBC-F0DD-4EA8-B49B-CAD446E66D42}"/>
            </a:ext>
          </a:extLst>
        </xdr:cNvPr>
        <xdr:cNvSpPr txBox="1"/>
      </xdr:nvSpPr>
      <xdr:spPr>
        <a:xfrm>
          <a:off x="19992975" y="668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136978</xdr:rowOff>
    </xdr:from>
    <xdr:to>
      <xdr:col>112</xdr:col>
      <xdr:colOff>38100</xdr:colOff>
      <xdr:row>42</xdr:row>
      <xdr:rowOff>67128</xdr:rowOff>
    </xdr:to>
    <xdr:sp macro="" textlink="">
      <xdr:nvSpPr>
        <xdr:cNvPr id="586" name="楕円 585">
          <a:extLst>
            <a:ext uri="{FF2B5EF4-FFF2-40B4-BE49-F238E27FC236}">
              <a16:creationId xmlns:a16="http://schemas.microsoft.com/office/drawing/2014/main" id="{029BB073-DDA7-4A4E-A92C-A4BA6045E46B}"/>
            </a:ext>
          </a:extLst>
        </xdr:cNvPr>
        <xdr:cNvSpPr/>
      </xdr:nvSpPr>
      <xdr:spPr>
        <a:xfrm>
          <a:off x="19154775" y="677907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16328</xdr:rowOff>
    </xdr:from>
    <xdr:to>
      <xdr:col>116</xdr:col>
      <xdr:colOff>63500</xdr:colOff>
      <xdr:row>42</xdr:row>
      <xdr:rowOff>16328</xdr:rowOff>
    </xdr:to>
    <xdr:cxnSp macro="">
      <xdr:nvCxnSpPr>
        <xdr:cNvPr id="587" name="直線コネクタ 586">
          <a:extLst>
            <a:ext uri="{FF2B5EF4-FFF2-40B4-BE49-F238E27FC236}">
              <a16:creationId xmlns:a16="http://schemas.microsoft.com/office/drawing/2014/main" id="{3EFB6727-3857-4F27-B5EC-294CCF5DEE7E}"/>
            </a:ext>
          </a:extLst>
        </xdr:cNvPr>
        <xdr:cNvCxnSpPr/>
      </xdr:nvCxnSpPr>
      <xdr:spPr>
        <a:xfrm>
          <a:off x="19202400" y="6817178"/>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136978</xdr:rowOff>
    </xdr:from>
    <xdr:to>
      <xdr:col>107</xdr:col>
      <xdr:colOff>101600</xdr:colOff>
      <xdr:row>42</xdr:row>
      <xdr:rowOff>67128</xdr:rowOff>
    </xdr:to>
    <xdr:sp macro="" textlink="">
      <xdr:nvSpPr>
        <xdr:cNvPr id="588" name="楕円 587">
          <a:extLst>
            <a:ext uri="{FF2B5EF4-FFF2-40B4-BE49-F238E27FC236}">
              <a16:creationId xmlns:a16="http://schemas.microsoft.com/office/drawing/2014/main" id="{46FB1E42-8EA3-4E2A-BDB3-24908E64353E}"/>
            </a:ext>
          </a:extLst>
        </xdr:cNvPr>
        <xdr:cNvSpPr/>
      </xdr:nvSpPr>
      <xdr:spPr>
        <a:xfrm>
          <a:off x="18345150" y="677907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16328</xdr:rowOff>
    </xdr:from>
    <xdr:to>
      <xdr:col>111</xdr:col>
      <xdr:colOff>177800</xdr:colOff>
      <xdr:row>42</xdr:row>
      <xdr:rowOff>16328</xdr:rowOff>
    </xdr:to>
    <xdr:cxnSp macro="">
      <xdr:nvCxnSpPr>
        <xdr:cNvPr id="589" name="直線コネクタ 588">
          <a:extLst>
            <a:ext uri="{FF2B5EF4-FFF2-40B4-BE49-F238E27FC236}">
              <a16:creationId xmlns:a16="http://schemas.microsoft.com/office/drawing/2014/main" id="{A2B4C71F-D079-45ED-ABC3-0A347C59C737}"/>
            </a:ext>
          </a:extLst>
        </xdr:cNvPr>
        <xdr:cNvCxnSpPr/>
      </xdr:nvCxnSpPr>
      <xdr:spPr>
        <a:xfrm>
          <a:off x="18392775" y="681717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136978</xdr:rowOff>
    </xdr:from>
    <xdr:to>
      <xdr:col>102</xdr:col>
      <xdr:colOff>165100</xdr:colOff>
      <xdr:row>42</xdr:row>
      <xdr:rowOff>67128</xdr:rowOff>
    </xdr:to>
    <xdr:sp macro="" textlink="">
      <xdr:nvSpPr>
        <xdr:cNvPr id="590" name="楕円 589">
          <a:extLst>
            <a:ext uri="{FF2B5EF4-FFF2-40B4-BE49-F238E27FC236}">
              <a16:creationId xmlns:a16="http://schemas.microsoft.com/office/drawing/2014/main" id="{1E8EE466-4E2C-4BEC-85F3-067BBF3E42E0}"/>
            </a:ext>
          </a:extLst>
        </xdr:cNvPr>
        <xdr:cNvSpPr/>
      </xdr:nvSpPr>
      <xdr:spPr>
        <a:xfrm>
          <a:off x="17554575" y="677907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16328</xdr:rowOff>
    </xdr:from>
    <xdr:to>
      <xdr:col>107</xdr:col>
      <xdr:colOff>50800</xdr:colOff>
      <xdr:row>42</xdr:row>
      <xdr:rowOff>16328</xdr:rowOff>
    </xdr:to>
    <xdr:cxnSp macro="">
      <xdr:nvCxnSpPr>
        <xdr:cNvPr id="591" name="直線コネクタ 590">
          <a:extLst>
            <a:ext uri="{FF2B5EF4-FFF2-40B4-BE49-F238E27FC236}">
              <a16:creationId xmlns:a16="http://schemas.microsoft.com/office/drawing/2014/main" id="{5568A351-2F17-4638-ABAC-DC3CB8B83DAC}"/>
            </a:ext>
          </a:extLst>
        </xdr:cNvPr>
        <xdr:cNvCxnSpPr/>
      </xdr:nvCxnSpPr>
      <xdr:spPr>
        <a:xfrm>
          <a:off x="17602200" y="681717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136978</xdr:rowOff>
    </xdr:from>
    <xdr:to>
      <xdr:col>98</xdr:col>
      <xdr:colOff>38100</xdr:colOff>
      <xdr:row>42</xdr:row>
      <xdr:rowOff>67128</xdr:rowOff>
    </xdr:to>
    <xdr:sp macro="" textlink="">
      <xdr:nvSpPr>
        <xdr:cNvPr id="592" name="楕円 591">
          <a:extLst>
            <a:ext uri="{FF2B5EF4-FFF2-40B4-BE49-F238E27FC236}">
              <a16:creationId xmlns:a16="http://schemas.microsoft.com/office/drawing/2014/main" id="{F74D99C0-1F9A-4978-B683-B7D6126613F4}"/>
            </a:ext>
          </a:extLst>
        </xdr:cNvPr>
        <xdr:cNvSpPr/>
      </xdr:nvSpPr>
      <xdr:spPr>
        <a:xfrm>
          <a:off x="16754475" y="677907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16328</xdr:rowOff>
    </xdr:from>
    <xdr:to>
      <xdr:col>102</xdr:col>
      <xdr:colOff>114300</xdr:colOff>
      <xdr:row>42</xdr:row>
      <xdr:rowOff>16328</xdr:rowOff>
    </xdr:to>
    <xdr:cxnSp macro="">
      <xdr:nvCxnSpPr>
        <xdr:cNvPr id="593" name="直線コネクタ 592">
          <a:extLst>
            <a:ext uri="{FF2B5EF4-FFF2-40B4-BE49-F238E27FC236}">
              <a16:creationId xmlns:a16="http://schemas.microsoft.com/office/drawing/2014/main" id="{1F8C9E94-D854-4D5F-A301-75575174C9C8}"/>
            </a:ext>
          </a:extLst>
        </xdr:cNvPr>
        <xdr:cNvCxnSpPr/>
      </xdr:nvCxnSpPr>
      <xdr:spPr>
        <a:xfrm>
          <a:off x="16802100" y="681717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110870</xdr:rowOff>
    </xdr:from>
    <xdr:ext cx="469744" cy="259045"/>
    <xdr:sp macro="" textlink="">
      <xdr:nvSpPr>
        <xdr:cNvPr id="594" name="n_1aveValue【認定こども園・幼稚園・保育所】&#10;一人当たり面積">
          <a:extLst>
            <a:ext uri="{FF2B5EF4-FFF2-40B4-BE49-F238E27FC236}">
              <a16:creationId xmlns:a16="http://schemas.microsoft.com/office/drawing/2014/main" id="{94BF1285-2799-4111-AC2D-A659A1272FE9}"/>
            </a:ext>
          </a:extLst>
        </xdr:cNvPr>
        <xdr:cNvSpPr txBox="1"/>
      </xdr:nvSpPr>
      <xdr:spPr>
        <a:xfrm>
          <a:off x="18983402" y="626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99984</xdr:rowOff>
    </xdr:from>
    <xdr:ext cx="469744" cy="259045"/>
    <xdr:sp macro="" textlink="">
      <xdr:nvSpPr>
        <xdr:cNvPr id="595" name="n_2aveValue【認定こども園・幼稚園・保育所】&#10;一人当たり面積">
          <a:extLst>
            <a:ext uri="{FF2B5EF4-FFF2-40B4-BE49-F238E27FC236}">
              <a16:creationId xmlns:a16="http://schemas.microsoft.com/office/drawing/2014/main" id="{52CDAF3D-95D4-4C59-89F8-0C5CCA0E999E}"/>
            </a:ext>
          </a:extLst>
        </xdr:cNvPr>
        <xdr:cNvSpPr txBox="1"/>
      </xdr:nvSpPr>
      <xdr:spPr>
        <a:xfrm>
          <a:off x="181833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99984</xdr:rowOff>
    </xdr:from>
    <xdr:ext cx="469744" cy="259045"/>
    <xdr:sp macro="" textlink="">
      <xdr:nvSpPr>
        <xdr:cNvPr id="596" name="n_3aveValue【認定こども園・幼稚園・保育所】&#10;一人当たり面積">
          <a:extLst>
            <a:ext uri="{FF2B5EF4-FFF2-40B4-BE49-F238E27FC236}">
              <a16:creationId xmlns:a16="http://schemas.microsoft.com/office/drawing/2014/main" id="{BAC1CB92-1138-4877-8EAE-FD067EB2F345}"/>
            </a:ext>
          </a:extLst>
        </xdr:cNvPr>
        <xdr:cNvSpPr txBox="1"/>
      </xdr:nvSpPr>
      <xdr:spPr>
        <a:xfrm>
          <a:off x="173832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78212</xdr:rowOff>
    </xdr:from>
    <xdr:ext cx="469744" cy="259045"/>
    <xdr:sp macro="" textlink="">
      <xdr:nvSpPr>
        <xdr:cNvPr id="597" name="n_4aveValue【認定こども園・幼稚園・保育所】&#10;一人当たり面積">
          <a:extLst>
            <a:ext uri="{FF2B5EF4-FFF2-40B4-BE49-F238E27FC236}">
              <a16:creationId xmlns:a16="http://schemas.microsoft.com/office/drawing/2014/main" id="{8995D25B-E95C-4952-BE18-7C8160CB4DC8}"/>
            </a:ext>
          </a:extLst>
        </xdr:cNvPr>
        <xdr:cNvSpPr txBox="1"/>
      </xdr:nvSpPr>
      <xdr:spPr>
        <a:xfrm>
          <a:off x="16592627" y="623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58255</xdr:rowOff>
    </xdr:from>
    <xdr:ext cx="469744" cy="259045"/>
    <xdr:sp macro="" textlink="">
      <xdr:nvSpPr>
        <xdr:cNvPr id="598" name="n_1mainValue【認定こども園・幼稚園・保育所】&#10;一人当たり面積">
          <a:extLst>
            <a:ext uri="{FF2B5EF4-FFF2-40B4-BE49-F238E27FC236}">
              <a16:creationId xmlns:a16="http://schemas.microsoft.com/office/drawing/2014/main" id="{0E4F469C-6D8E-48D8-9CD3-FAFFEF53FD06}"/>
            </a:ext>
          </a:extLst>
        </xdr:cNvPr>
        <xdr:cNvSpPr txBox="1"/>
      </xdr:nvSpPr>
      <xdr:spPr>
        <a:xfrm>
          <a:off x="18983402" y="685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58255</xdr:rowOff>
    </xdr:from>
    <xdr:ext cx="469744" cy="259045"/>
    <xdr:sp macro="" textlink="">
      <xdr:nvSpPr>
        <xdr:cNvPr id="599" name="n_2mainValue【認定こども園・幼稚園・保育所】&#10;一人当たり面積">
          <a:extLst>
            <a:ext uri="{FF2B5EF4-FFF2-40B4-BE49-F238E27FC236}">
              <a16:creationId xmlns:a16="http://schemas.microsoft.com/office/drawing/2014/main" id="{0702BA73-2DA9-4D04-B5A8-CAB196DA5794}"/>
            </a:ext>
          </a:extLst>
        </xdr:cNvPr>
        <xdr:cNvSpPr txBox="1"/>
      </xdr:nvSpPr>
      <xdr:spPr>
        <a:xfrm>
          <a:off x="18183302" y="685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58255</xdr:rowOff>
    </xdr:from>
    <xdr:ext cx="469744" cy="259045"/>
    <xdr:sp macro="" textlink="">
      <xdr:nvSpPr>
        <xdr:cNvPr id="600" name="n_3mainValue【認定こども園・幼稚園・保育所】&#10;一人当たり面積">
          <a:extLst>
            <a:ext uri="{FF2B5EF4-FFF2-40B4-BE49-F238E27FC236}">
              <a16:creationId xmlns:a16="http://schemas.microsoft.com/office/drawing/2014/main" id="{5D611EFE-0BDB-4082-BB42-091E3C6D735B}"/>
            </a:ext>
          </a:extLst>
        </xdr:cNvPr>
        <xdr:cNvSpPr txBox="1"/>
      </xdr:nvSpPr>
      <xdr:spPr>
        <a:xfrm>
          <a:off x="17383202" y="685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58255</xdr:rowOff>
    </xdr:from>
    <xdr:ext cx="469744" cy="259045"/>
    <xdr:sp macro="" textlink="">
      <xdr:nvSpPr>
        <xdr:cNvPr id="601" name="n_4mainValue【認定こども園・幼稚園・保育所】&#10;一人当たり面積">
          <a:extLst>
            <a:ext uri="{FF2B5EF4-FFF2-40B4-BE49-F238E27FC236}">
              <a16:creationId xmlns:a16="http://schemas.microsoft.com/office/drawing/2014/main" id="{A3689743-230F-4FBB-95A1-7ADC2BECD2E8}"/>
            </a:ext>
          </a:extLst>
        </xdr:cNvPr>
        <xdr:cNvSpPr txBox="1"/>
      </xdr:nvSpPr>
      <xdr:spPr>
        <a:xfrm>
          <a:off x="16592627" y="685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68B8A45E-D7C8-417A-A437-B8387721A080}"/>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5E55CDEA-DCC8-4895-BBC6-2E8993C7D3B6}"/>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7A31E8B5-1366-4F57-B1D1-A50FA7DFA801}"/>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239FA3DC-7F58-4A4C-8FA3-E32E896EA980}"/>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3E1C97D0-3E49-4231-AC05-99DFDFF46064}"/>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42C835D7-9882-4A09-938E-1C936DBA028D}"/>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04722173-0B0B-4ED0-8B01-A7ECBD4B230E}"/>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AEE919CF-EAA9-42DF-8EFF-EA79DA83BD1E}"/>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332D1051-BAA2-4A34-A167-C91B3B34F465}"/>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35FA3152-7552-4BAA-A315-AE1D9A9B5182}"/>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2" name="テキスト ボックス 611">
          <a:extLst>
            <a:ext uri="{FF2B5EF4-FFF2-40B4-BE49-F238E27FC236}">
              <a16:creationId xmlns:a16="http://schemas.microsoft.com/office/drawing/2014/main" id="{3E952339-3E3F-43B5-93C6-3A411A08ACA5}"/>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3" name="直線コネクタ 612">
          <a:extLst>
            <a:ext uri="{FF2B5EF4-FFF2-40B4-BE49-F238E27FC236}">
              <a16:creationId xmlns:a16="http://schemas.microsoft.com/office/drawing/2014/main" id="{02311AEB-24B7-439D-A185-5BBB8791EAFE}"/>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4" name="テキスト ボックス 613">
          <a:extLst>
            <a:ext uri="{FF2B5EF4-FFF2-40B4-BE49-F238E27FC236}">
              <a16:creationId xmlns:a16="http://schemas.microsoft.com/office/drawing/2014/main" id="{7D17E21E-7DDF-4590-9CC5-00701BABA55C}"/>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5" name="直線コネクタ 614">
          <a:extLst>
            <a:ext uri="{FF2B5EF4-FFF2-40B4-BE49-F238E27FC236}">
              <a16:creationId xmlns:a16="http://schemas.microsoft.com/office/drawing/2014/main" id="{D0081B5D-5A51-4DB6-A0BA-7CDA6B39AE0B}"/>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6" name="テキスト ボックス 615">
          <a:extLst>
            <a:ext uri="{FF2B5EF4-FFF2-40B4-BE49-F238E27FC236}">
              <a16:creationId xmlns:a16="http://schemas.microsoft.com/office/drawing/2014/main" id="{C736BFD2-E292-467B-BBAF-22DF18B742D6}"/>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7" name="直線コネクタ 616">
          <a:extLst>
            <a:ext uri="{FF2B5EF4-FFF2-40B4-BE49-F238E27FC236}">
              <a16:creationId xmlns:a16="http://schemas.microsoft.com/office/drawing/2014/main" id="{A2C962CD-3F69-4F2C-A8F4-80B15AEEA923}"/>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8" name="テキスト ボックス 617">
          <a:extLst>
            <a:ext uri="{FF2B5EF4-FFF2-40B4-BE49-F238E27FC236}">
              <a16:creationId xmlns:a16="http://schemas.microsoft.com/office/drawing/2014/main" id="{424C2F80-96A9-4292-AA00-AA69A6EC34A6}"/>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9" name="直線コネクタ 618">
          <a:extLst>
            <a:ext uri="{FF2B5EF4-FFF2-40B4-BE49-F238E27FC236}">
              <a16:creationId xmlns:a16="http://schemas.microsoft.com/office/drawing/2014/main" id="{E011875A-C688-4E73-B28F-0611D86E0476}"/>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0" name="テキスト ボックス 619">
          <a:extLst>
            <a:ext uri="{FF2B5EF4-FFF2-40B4-BE49-F238E27FC236}">
              <a16:creationId xmlns:a16="http://schemas.microsoft.com/office/drawing/2014/main" id="{1C05EF84-42D4-47D3-AA98-A5937C7415C2}"/>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3EFFD59-6B72-410E-B6BC-72E04FA7173D}"/>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2" name="テキスト ボックス 621">
          <a:extLst>
            <a:ext uri="{FF2B5EF4-FFF2-40B4-BE49-F238E27FC236}">
              <a16:creationId xmlns:a16="http://schemas.microsoft.com/office/drawing/2014/main" id="{C4883460-CF3A-4B42-BA89-0058E846854A}"/>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学校施設】&#10;有形固定資産減価償却率グラフ枠">
          <a:extLst>
            <a:ext uri="{FF2B5EF4-FFF2-40B4-BE49-F238E27FC236}">
              <a16:creationId xmlns:a16="http://schemas.microsoft.com/office/drawing/2014/main" id="{E26A24E9-FA45-409B-851F-62F30A998F22}"/>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43434</xdr:rowOff>
    </xdr:to>
    <xdr:cxnSp macro="">
      <xdr:nvCxnSpPr>
        <xdr:cNvPr id="624" name="直線コネクタ 623">
          <a:extLst>
            <a:ext uri="{FF2B5EF4-FFF2-40B4-BE49-F238E27FC236}">
              <a16:creationId xmlns:a16="http://schemas.microsoft.com/office/drawing/2014/main" id="{87396DEC-1987-452A-B31F-D60DE50FE2A7}"/>
            </a:ext>
          </a:extLst>
        </xdr:cNvPr>
        <xdr:cNvCxnSpPr/>
      </xdr:nvCxnSpPr>
      <xdr:spPr>
        <a:xfrm flipV="1">
          <a:off x="14696439" y="9194419"/>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625" name="【学校施設】&#10;有形固定資産減価償却率最小値テキスト">
          <a:extLst>
            <a:ext uri="{FF2B5EF4-FFF2-40B4-BE49-F238E27FC236}">
              <a16:creationId xmlns:a16="http://schemas.microsoft.com/office/drawing/2014/main" id="{9C64EFA4-1E71-4A1E-821E-F0EDDB873DFB}"/>
            </a:ext>
          </a:extLst>
        </xdr:cNvPr>
        <xdr:cNvSpPr txBox="1"/>
      </xdr:nvSpPr>
      <xdr:spPr>
        <a:xfrm>
          <a:off x="14735175" y="1025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626" name="直線コネクタ 625">
          <a:extLst>
            <a:ext uri="{FF2B5EF4-FFF2-40B4-BE49-F238E27FC236}">
              <a16:creationId xmlns:a16="http://schemas.microsoft.com/office/drawing/2014/main" id="{F2EA9859-D2D3-450C-A251-92DDF7884289}"/>
            </a:ext>
          </a:extLst>
        </xdr:cNvPr>
        <xdr:cNvCxnSpPr/>
      </xdr:nvCxnSpPr>
      <xdr:spPr>
        <a:xfrm>
          <a:off x="14611350" y="102478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627" name="【学校施設】&#10;有形固定資産減価償却率最大値テキスト">
          <a:extLst>
            <a:ext uri="{FF2B5EF4-FFF2-40B4-BE49-F238E27FC236}">
              <a16:creationId xmlns:a16="http://schemas.microsoft.com/office/drawing/2014/main" id="{37A51EE2-7F97-450A-98E1-AD55DB057B2F}"/>
            </a:ext>
          </a:extLst>
        </xdr:cNvPr>
        <xdr:cNvSpPr txBox="1"/>
      </xdr:nvSpPr>
      <xdr:spPr>
        <a:xfrm>
          <a:off x="14735175" y="89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628" name="直線コネクタ 627">
          <a:extLst>
            <a:ext uri="{FF2B5EF4-FFF2-40B4-BE49-F238E27FC236}">
              <a16:creationId xmlns:a16="http://schemas.microsoft.com/office/drawing/2014/main" id="{90B31EF7-8C93-43EC-A848-52BD078EB023}"/>
            </a:ext>
          </a:extLst>
        </xdr:cNvPr>
        <xdr:cNvCxnSpPr/>
      </xdr:nvCxnSpPr>
      <xdr:spPr>
        <a:xfrm>
          <a:off x="14611350" y="91944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49801</xdr:rowOff>
    </xdr:from>
    <xdr:ext cx="405111" cy="259045"/>
    <xdr:sp macro="" textlink="">
      <xdr:nvSpPr>
        <xdr:cNvPr id="629" name="【学校施設】&#10;有形固定資産減価償却率平均値テキスト">
          <a:extLst>
            <a:ext uri="{FF2B5EF4-FFF2-40B4-BE49-F238E27FC236}">
              <a16:creationId xmlns:a16="http://schemas.microsoft.com/office/drawing/2014/main" id="{4102C320-1308-486D-BADE-755D78039C0F}"/>
            </a:ext>
          </a:extLst>
        </xdr:cNvPr>
        <xdr:cNvSpPr txBox="1"/>
      </xdr:nvSpPr>
      <xdr:spPr>
        <a:xfrm>
          <a:off x="14735175" y="9600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630" name="フローチャート: 判断 629">
          <a:extLst>
            <a:ext uri="{FF2B5EF4-FFF2-40B4-BE49-F238E27FC236}">
              <a16:creationId xmlns:a16="http://schemas.microsoft.com/office/drawing/2014/main" id="{823946B0-506F-4730-8959-2D4A2D310164}"/>
            </a:ext>
          </a:extLst>
        </xdr:cNvPr>
        <xdr:cNvSpPr/>
      </xdr:nvSpPr>
      <xdr:spPr>
        <a:xfrm>
          <a:off x="14649450" y="974559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170942</xdr:rowOff>
    </xdr:from>
    <xdr:to>
      <xdr:col>81</xdr:col>
      <xdr:colOff>101600</xdr:colOff>
      <xdr:row>60</xdr:row>
      <xdr:rowOff>101092</xdr:rowOff>
    </xdr:to>
    <xdr:sp macro="" textlink="">
      <xdr:nvSpPr>
        <xdr:cNvPr id="631" name="フローチャート: 判断 630">
          <a:extLst>
            <a:ext uri="{FF2B5EF4-FFF2-40B4-BE49-F238E27FC236}">
              <a16:creationId xmlns:a16="http://schemas.microsoft.com/office/drawing/2014/main" id="{581A7E8F-A813-4EA4-8C8B-4CEFA7BFDD23}"/>
            </a:ext>
          </a:extLst>
        </xdr:cNvPr>
        <xdr:cNvSpPr/>
      </xdr:nvSpPr>
      <xdr:spPr>
        <a:xfrm>
          <a:off x="13887450" y="971499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632" name="フローチャート: 判断 631">
          <a:extLst>
            <a:ext uri="{FF2B5EF4-FFF2-40B4-BE49-F238E27FC236}">
              <a16:creationId xmlns:a16="http://schemas.microsoft.com/office/drawing/2014/main" id="{A05D3CA4-F1DE-4E1C-9859-0795A7537F22}"/>
            </a:ext>
          </a:extLst>
        </xdr:cNvPr>
        <xdr:cNvSpPr/>
      </xdr:nvSpPr>
      <xdr:spPr>
        <a:xfrm>
          <a:off x="13096875" y="971854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33" name="フローチャート: 判断 632">
          <a:extLst>
            <a:ext uri="{FF2B5EF4-FFF2-40B4-BE49-F238E27FC236}">
              <a16:creationId xmlns:a16="http://schemas.microsoft.com/office/drawing/2014/main" id="{DA7559C9-31BB-49DA-AAC6-58FC44EB194D}"/>
            </a:ext>
          </a:extLst>
        </xdr:cNvPr>
        <xdr:cNvSpPr/>
      </xdr:nvSpPr>
      <xdr:spPr>
        <a:xfrm>
          <a:off x="12296775" y="96939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4" name="フローチャート: 判断 633">
          <a:extLst>
            <a:ext uri="{FF2B5EF4-FFF2-40B4-BE49-F238E27FC236}">
              <a16:creationId xmlns:a16="http://schemas.microsoft.com/office/drawing/2014/main" id="{432BBFB8-6612-4A6E-9E1F-DCB9387B5BF5}"/>
            </a:ext>
          </a:extLst>
        </xdr:cNvPr>
        <xdr:cNvSpPr/>
      </xdr:nvSpPr>
      <xdr:spPr>
        <a:xfrm>
          <a:off x="11487150" y="96774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C35DD57-0502-4CB4-AE67-60CB157020C7}"/>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69B28FB4-5527-4ECE-B8CD-EE7F2048AB3E}"/>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43934797-11D3-4E82-BB05-13121BF75A96}"/>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8F09D3AD-AD4B-4105-9BB3-BC06D71CA9E4}"/>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EEA2C367-4CE5-471A-9227-8067B8D64B6E}"/>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15494</xdr:rowOff>
    </xdr:from>
    <xdr:to>
      <xdr:col>85</xdr:col>
      <xdr:colOff>177800</xdr:colOff>
      <xdr:row>61</xdr:row>
      <xdr:rowOff>117094</xdr:rowOff>
    </xdr:to>
    <xdr:sp macro="" textlink="">
      <xdr:nvSpPr>
        <xdr:cNvPr id="640" name="楕円 639">
          <a:extLst>
            <a:ext uri="{FF2B5EF4-FFF2-40B4-BE49-F238E27FC236}">
              <a16:creationId xmlns:a16="http://schemas.microsoft.com/office/drawing/2014/main" id="{1ED458BC-0541-42C1-AFAD-C6914038FDB8}"/>
            </a:ext>
          </a:extLst>
        </xdr:cNvPr>
        <xdr:cNvSpPr/>
      </xdr:nvSpPr>
      <xdr:spPr>
        <a:xfrm>
          <a:off x="14649450" y="988974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165371</xdr:rowOff>
    </xdr:from>
    <xdr:ext cx="405111" cy="259045"/>
    <xdr:sp macro="" textlink="">
      <xdr:nvSpPr>
        <xdr:cNvPr id="641" name="【学校施設】&#10;有形固定資産減価償却率該当値テキスト">
          <a:extLst>
            <a:ext uri="{FF2B5EF4-FFF2-40B4-BE49-F238E27FC236}">
              <a16:creationId xmlns:a16="http://schemas.microsoft.com/office/drawing/2014/main" id="{7ABFB4B3-1E0E-498A-9EE0-F624A21A3ADD}"/>
            </a:ext>
          </a:extLst>
        </xdr:cNvPr>
        <xdr:cNvSpPr txBox="1"/>
      </xdr:nvSpPr>
      <xdr:spPr>
        <a:xfrm>
          <a:off x="14735175" y="987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642" name="楕円 641">
          <a:extLst>
            <a:ext uri="{FF2B5EF4-FFF2-40B4-BE49-F238E27FC236}">
              <a16:creationId xmlns:a16="http://schemas.microsoft.com/office/drawing/2014/main" id="{5AC5CBB8-C8BE-4A71-84DC-F92E4AEF4B0A}"/>
            </a:ext>
          </a:extLst>
        </xdr:cNvPr>
        <xdr:cNvSpPr/>
      </xdr:nvSpPr>
      <xdr:spPr>
        <a:xfrm>
          <a:off x="13887450" y="98215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66294</xdr:rowOff>
    </xdr:to>
    <xdr:cxnSp macro="">
      <xdr:nvCxnSpPr>
        <xdr:cNvPr id="643" name="直線コネクタ 642">
          <a:extLst>
            <a:ext uri="{FF2B5EF4-FFF2-40B4-BE49-F238E27FC236}">
              <a16:creationId xmlns:a16="http://schemas.microsoft.com/office/drawing/2014/main" id="{C2DB9052-F18C-4293-8ACF-3735E70A0E8D}"/>
            </a:ext>
          </a:extLst>
        </xdr:cNvPr>
        <xdr:cNvCxnSpPr/>
      </xdr:nvCxnSpPr>
      <xdr:spPr>
        <a:xfrm>
          <a:off x="13935075" y="9878695"/>
          <a:ext cx="762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95504</xdr:rowOff>
    </xdr:from>
    <xdr:to>
      <xdr:col>76</xdr:col>
      <xdr:colOff>165100</xdr:colOff>
      <xdr:row>61</xdr:row>
      <xdr:rowOff>25654</xdr:rowOff>
    </xdr:to>
    <xdr:sp macro="" textlink="">
      <xdr:nvSpPr>
        <xdr:cNvPr id="644" name="楕円 643">
          <a:extLst>
            <a:ext uri="{FF2B5EF4-FFF2-40B4-BE49-F238E27FC236}">
              <a16:creationId xmlns:a16="http://schemas.microsoft.com/office/drawing/2014/main" id="{B08CE674-5690-4AF9-87B5-D305FE2CDE37}"/>
            </a:ext>
          </a:extLst>
        </xdr:cNvPr>
        <xdr:cNvSpPr/>
      </xdr:nvSpPr>
      <xdr:spPr>
        <a:xfrm>
          <a:off x="13096875" y="981100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146304</xdr:rowOff>
    </xdr:from>
    <xdr:to>
      <xdr:col>81</xdr:col>
      <xdr:colOff>50800</xdr:colOff>
      <xdr:row>60</xdr:row>
      <xdr:rowOff>160020</xdr:rowOff>
    </xdr:to>
    <xdr:cxnSp macro="">
      <xdr:nvCxnSpPr>
        <xdr:cNvPr id="645" name="直線コネクタ 644">
          <a:extLst>
            <a:ext uri="{FF2B5EF4-FFF2-40B4-BE49-F238E27FC236}">
              <a16:creationId xmlns:a16="http://schemas.microsoft.com/office/drawing/2014/main" id="{02D8ADEC-6FD9-48C2-9732-FF24330BB000}"/>
            </a:ext>
          </a:extLst>
        </xdr:cNvPr>
        <xdr:cNvCxnSpPr/>
      </xdr:nvCxnSpPr>
      <xdr:spPr>
        <a:xfrm>
          <a:off x="13144500" y="9858629"/>
          <a:ext cx="790575"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86360</xdr:rowOff>
    </xdr:from>
    <xdr:to>
      <xdr:col>72</xdr:col>
      <xdr:colOff>38100</xdr:colOff>
      <xdr:row>61</xdr:row>
      <xdr:rowOff>16510</xdr:rowOff>
    </xdr:to>
    <xdr:sp macro="" textlink="">
      <xdr:nvSpPr>
        <xdr:cNvPr id="646" name="楕円 645">
          <a:extLst>
            <a:ext uri="{FF2B5EF4-FFF2-40B4-BE49-F238E27FC236}">
              <a16:creationId xmlns:a16="http://schemas.microsoft.com/office/drawing/2014/main" id="{93F8C000-0685-4BB7-8950-0F9593C4E6A6}"/>
            </a:ext>
          </a:extLst>
        </xdr:cNvPr>
        <xdr:cNvSpPr/>
      </xdr:nvSpPr>
      <xdr:spPr>
        <a:xfrm>
          <a:off x="12296775" y="97986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137160</xdr:rowOff>
    </xdr:from>
    <xdr:to>
      <xdr:col>76</xdr:col>
      <xdr:colOff>114300</xdr:colOff>
      <xdr:row>60</xdr:row>
      <xdr:rowOff>146304</xdr:rowOff>
    </xdr:to>
    <xdr:cxnSp macro="">
      <xdr:nvCxnSpPr>
        <xdr:cNvPr id="647" name="直線コネクタ 646">
          <a:extLst>
            <a:ext uri="{FF2B5EF4-FFF2-40B4-BE49-F238E27FC236}">
              <a16:creationId xmlns:a16="http://schemas.microsoft.com/office/drawing/2014/main" id="{3F65C9AF-3C57-450B-A89B-FE48246CB1FC}"/>
            </a:ext>
          </a:extLst>
        </xdr:cNvPr>
        <xdr:cNvCxnSpPr/>
      </xdr:nvCxnSpPr>
      <xdr:spPr>
        <a:xfrm>
          <a:off x="12344400" y="9855835"/>
          <a:ext cx="8001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159512</xdr:rowOff>
    </xdr:from>
    <xdr:to>
      <xdr:col>67</xdr:col>
      <xdr:colOff>101600</xdr:colOff>
      <xdr:row>61</xdr:row>
      <xdr:rowOff>89662</xdr:rowOff>
    </xdr:to>
    <xdr:sp macro="" textlink="">
      <xdr:nvSpPr>
        <xdr:cNvPr id="648" name="楕円 647">
          <a:extLst>
            <a:ext uri="{FF2B5EF4-FFF2-40B4-BE49-F238E27FC236}">
              <a16:creationId xmlns:a16="http://schemas.microsoft.com/office/drawing/2014/main" id="{09ABCF5A-21D7-4A94-8385-39338B45BE32}"/>
            </a:ext>
          </a:extLst>
        </xdr:cNvPr>
        <xdr:cNvSpPr/>
      </xdr:nvSpPr>
      <xdr:spPr>
        <a:xfrm>
          <a:off x="11487150" y="987818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137160</xdr:rowOff>
    </xdr:from>
    <xdr:to>
      <xdr:col>71</xdr:col>
      <xdr:colOff>177800</xdr:colOff>
      <xdr:row>61</xdr:row>
      <xdr:rowOff>38862</xdr:rowOff>
    </xdr:to>
    <xdr:cxnSp macro="">
      <xdr:nvCxnSpPr>
        <xdr:cNvPr id="649" name="直線コネクタ 648">
          <a:extLst>
            <a:ext uri="{FF2B5EF4-FFF2-40B4-BE49-F238E27FC236}">
              <a16:creationId xmlns:a16="http://schemas.microsoft.com/office/drawing/2014/main" id="{0A00D78D-9000-4469-9906-03BA872F62D6}"/>
            </a:ext>
          </a:extLst>
        </xdr:cNvPr>
        <xdr:cNvCxnSpPr/>
      </xdr:nvCxnSpPr>
      <xdr:spPr>
        <a:xfrm flipV="1">
          <a:off x="11534775" y="9855835"/>
          <a:ext cx="809625"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117619</xdr:rowOff>
    </xdr:from>
    <xdr:ext cx="405111" cy="259045"/>
    <xdr:sp macro="" textlink="">
      <xdr:nvSpPr>
        <xdr:cNvPr id="650" name="n_1aveValue【学校施設】&#10;有形固定資産減価償却率">
          <a:extLst>
            <a:ext uri="{FF2B5EF4-FFF2-40B4-BE49-F238E27FC236}">
              <a16:creationId xmlns:a16="http://schemas.microsoft.com/office/drawing/2014/main" id="{E8606517-036A-4BF6-8174-EA2B1B09C088}"/>
            </a:ext>
          </a:extLst>
        </xdr:cNvPr>
        <xdr:cNvSpPr txBox="1"/>
      </xdr:nvSpPr>
      <xdr:spPr>
        <a:xfrm>
          <a:off x="13745219" y="95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651" name="n_2aveValue【学校施設】&#10;有形固定資産減価償却率">
          <a:extLst>
            <a:ext uri="{FF2B5EF4-FFF2-40B4-BE49-F238E27FC236}">
              <a16:creationId xmlns:a16="http://schemas.microsoft.com/office/drawing/2014/main" id="{19F5DE36-C000-4EFD-AC8D-3537C27A0293}"/>
            </a:ext>
          </a:extLst>
        </xdr:cNvPr>
        <xdr:cNvSpPr txBox="1"/>
      </xdr:nvSpPr>
      <xdr:spPr>
        <a:xfrm>
          <a:off x="12964169" y="949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652" name="n_3aveValue【学校施設】&#10;有形固定資産減価償却率">
          <a:extLst>
            <a:ext uri="{FF2B5EF4-FFF2-40B4-BE49-F238E27FC236}">
              <a16:creationId xmlns:a16="http://schemas.microsoft.com/office/drawing/2014/main" id="{E54CCB49-E4E3-4398-88F9-944C3D8C5212}"/>
            </a:ext>
          </a:extLst>
        </xdr:cNvPr>
        <xdr:cNvSpPr txBox="1"/>
      </xdr:nvSpPr>
      <xdr:spPr>
        <a:xfrm>
          <a:off x="12164069" y="947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653" name="n_4aveValue【学校施設】&#10;有形固定資産減価償却率">
          <a:extLst>
            <a:ext uri="{FF2B5EF4-FFF2-40B4-BE49-F238E27FC236}">
              <a16:creationId xmlns:a16="http://schemas.microsoft.com/office/drawing/2014/main" id="{6E28C180-63D2-4AC4-A05F-74D9175272AB}"/>
            </a:ext>
          </a:extLst>
        </xdr:cNvPr>
        <xdr:cNvSpPr txBox="1"/>
      </xdr:nvSpPr>
      <xdr:spPr>
        <a:xfrm>
          <a:off x="11354444" y="945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30497</xdr:rowOff>
    </xdr:from>
    <xdr:ext cx="405111" cy="259045"/>
    <xdr:sp macro="" textlink="">
      <xdr:nvSpPr>
        <xdr:cNvPr id="654" name="n_1mainValue【学校施設】&#10;有形固定資産減価償却率">
          <a:extLst>
            <a:ext uri="{FF2B5EF4-FFF2-40B4-BE49-F238E27FC236}">
              <a16:creationId xmlns:a16="http://schemas.microsoft.com/office/drawing/2014/main" id="{E3C334B6-025F-4F52-BA8D-3A035924B2BA}"/>
            </a:ext>
          </a:extLst>
        </xdr:cNvPr>
        <xdr:cNvSpPr txBox="1"/>
      </xdr:nvSpPr>
      <xdr:spPr>
        <a:xfrm>
          <a:off x="13745219"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655" name="n_2mainValue【学校施設】&#10;有形固定資産減価償却率">
          <a:extLst>
            <a:ext uri="{FF2B5EF4-FFF2-40B4-BE49-F238E27FC236}">
              <a16:creationId xmlns:a16="http://schemas.microsoft.com/office/drawing/2014/main" id="{78BBEFEC-3EFA-492E-AD7D-76450AC6D1FD}"/>
            </a:ext>
          </a:extLst>
        </xdr:cNvPr>
        <xdr:cNvSpPr txBox="1"/>
      </xdr:nvSpPr>
      <xdr:spPr>
        <a:xfrm>
          <a:off x="12964169" y="9894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656" name="n_3mainValue【学校施設】&#10;有形固定資産減価償却率">
          <a:extLst>
            <a:ext uri="{FF2B5EF4-FFF2-40B4-BE49-F238E27FC236}">
              <a16:creationId xmlns:a16="http://schemas.microsoft.com/office/drawing/2014/main" id="{D95DA93E-FE66-4F85-A2A0-747FEAE1522B}"/>
            </a:ext>
          </a:extLst>
        </xdr:cNvPr>
        <xdr:cNvSpPr txBox="1"/>
      </xdr:nvSpPr>
      <xdr:spPr>
        <a:xfrm>
          <a:off x="12164069" y="988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80789</xdr:rowOff>
    </xdr:from>
    <xdr:ext cx="405111" cy="259045"/>
    <xdr:sp macro="" textlink="">
      <xdr:nvSpPr>
        <xdr:cNvPr id="657" name="n_4mainValue【学校施設】&#10;有形固定資産減価償却率">
          <a:extLst>
            <a:ext uri="{FF2B5EF4-FFF2-40B4-BE49-F238E27FC236}">
              <a16:creationId xmlns:a16="http://schemas.microsoft.com/office/drawing/2014/main" id="{5751F0FB-5A27-43F6-AE5F-BE45A3E2930C}"/>
            </a:ext>
          </a:extLst>
        </xdr:cNvPr>
        <xdr:cNvSpPr txBox="1"/>
      </xdr:nvSpPr>
      <xdr:spPr>
        <a:xfrm>
          <a:off x="11354444" y="9961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6D9F69B4-C807-4C88-83B4-5D10B93A5BB4}"/>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38D85D2C-2423-4384-B827-C963160A29E3}"/>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0F20FD64-7714-46C2-9C5A-B2C9694B224F}"/>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934882E3-CCE9-4DC9-812E-3BD33AC0BAFA}"/>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CD82C36D-E048-4007-9282-8F3D1C2B91E6}"/>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CA57FAE8-D9FF-4A54-AA19-D7FBC50010ED}"/>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010199C4-5BA0-4EA0-A1DA-0BB5DAA327C0}"/>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894D50F1-403E-4800-9DFE-961160B648F0}"/>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BADDF1FF-DE7C-4550-BE99-E913224DF090}"/>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F79071D8-1E79-4B06-9E7E-CD336C2A91BE}"/>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8" name="テキスト ボックス 667">
          <a:extLst>
            <a:ext uri="{FF2B5EF4-FFF2-40B4-BE49-F238E27FC236}">
              <a16:creationId xmlns:a16="http://schemas.microsoft.com/office/drawing/2014/main" id="{599B208B-5E35-4E09-A60C-B5EF732C5504}"/>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a:extLst>
            <a:ext uri="{FF2B5EF4-FFF2-40B4-BE49-F238E27FC236}">
              <a16:creationId xmlns:a16="http://schemas.microsoft.com/office/drawing/2014/main" id="{6495C818-B08E-46D0-8A37-8971171491B3}"/>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a:extLst>
            <a:ext uri="{FF2B5EF4-FFF2-40B4-BE49-F238E27FC236}">
              <a16:creationId xmlns:a16="http://schemas.microsoft.com/office/drawing/2014/main" id="{6BBB778F-3E96-4815-8851-4DB5F01811D2}"/>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a:extLst>
            <a:ext uri="{FF2B5EF4-FFF2-40B4-BE49-F238E27FC236}">
              <a16:creationId xmlns:a16="http://schemas.microsoft.com/office/drawing/2014/main" id="{BD90F142-1983-4D68-AC2B-6A3B537AA336}"/>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a:extLst>
            <a:ext uri="{FF2B5EF4-FFF2-40B4-BE49-F238E27FC236}">
              <a16:creationId xmlns:a16="http://schemas.microsoft.com/office/drawing/2014/main" id="{32E2BA1B-73EE-4EFA-8CAD-5BCC218335E4}"/>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a:extLst>
            <a:ext uri="{FF2B5EF4-FFF2-40B4-BE49-F238E27FC236}">
              <a16:creationId xmlns:a16="http://schemas.microsoft.com/office/drawing/2014/main" id="{19AD2F5C-3FB8-4B7D-AE19-F7C3905C0AB9}"/>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a:extLst>
            <a:ext uri="{FF2B5EF4-FFF2-40B4-BE49-F238E27FC236}">
              <a16:creationId xmlns:a16="http://schemas.microsoft.com/office/drawing/2014/main" id="{EEC7EF2E-EF42-4614-8432-9EE585B207E9}"/>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a:extLst>
            <a:ext uri="{FF2B5EF4-FFF2-40B4-BE49-F238E27FC236}">
              <a16:creationId xmlns:a16="http://schemas.microsoft.com/office/drawing/2014/main" id="{29285F72-6A62-4E86-BB24-23B864FDDB89}"/>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a:extLst>
            <a:ext uri="{FF2B5EF4-FFF2-40B4-BE49-F238E27FC236}">
              <a16:creationId xmlns:a16="http://schemas.microsoft.com/office/drawing/2014/main" id="{629FE7F1-31B1-4AEA-A86A-B530E80C2E21}"/>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a:extLst>
            <a:ext uri="{FF2B5EF4-FFF2-40B4-BE49-F238E27FC236}">
              <a16:creationId xmlns:a16="http://schemas.microsoft.com/office/drawing/2014/main" id="{BC6830DE-D1CA-41F9-A285-6B01D89C84AF}"/>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a:extLst>
            <a:ext uri="{FF2B5EF4-FFF2-40B4-BE49-F238E27FC236}">
              <a16:creationId xmlns:a16="http://schemas.microsoft.com/office/drawing/2014/main" id="{C3169BA8-8A2C-423F-B901-268E137B5EBE}"/>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a:extLst>
            <a:ext uri="{FF2B5EF4-FFF2-40B4-BE49-F238E27FC236}">
              <a16:creationId xmlns:a16="http://schemas.microsoft.com/office/drawing/2014/main" id="{38D8F8F5-E2F2-4067-8BD1-BF4A0CC723AA}"/>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a:extLst>
            <a:ext uri="{FF2B5EF4-FFF2-40B4-BE49-F238E27FC236}">
              <a16:creationId xmlns:a16="http://schemas.microsoft.com/office/drawing/2014/main" id="{1A82B3B9-B4BD-44F0-B254-98C806E9885D}"/>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BA3D1AFF-217D-4AE0-8AFD-29EA38DE469D}"/>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E43F41C3-4359-4DF3-B38B-3DDC01062946}"/>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a:extLst>
            <a:ext uri="{FF2B5EF4-FFF2-40B4-BE49-F238E27FC236}">
              <a16:creationId xmlns:a16="http://schemas.microsoft.com/office/drawing/2014/main" id="{ECB8701E-AD00-4D70-A70D-D4D3BB49399B}"/>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32113</xdr:rowOff>
    </xdr:from>
    <xdr:to>
      <xdr:col>116</xdr:col>
      <xdr:colOff>62864</xdr:colOff>
      <xdr:row>64</xdr:row>
      <xdr:rowOff>71846</xdr:rowOff>
    </xdr:to>
    <xdr:cxnSp macro="">
      <xdr:nvCxnSpPr>
        <xdr:cNvPr id="684" name="直線コネクタ 683">
          <a:extLst>
            <a:ext uri="{FF2B5EF4-FFF2-40B4-BE49-F238E27FC236}">
              <a16:creationId xmlns:a16="http://schemas.microsoft.com/office/drawing/2014/main" id="{337C6A91-92BD-43C5-AF9C-F3154497B8A9}"/>
            </a:ext>
          </a:extLst>
        </xdr:cNvPr>
        <xdr:cNvCxnSpPr/>
      </xdr:nvCxnSpPr>
      <xdr:spPr>
        <a:xfrm flipV="1">
          <a:off x="19954239" y="8934813"/>
          <a:ext cx="0" cy="149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5" name="【学校施設】&#10;一人当たり面積最小値テキスト">
          <a:extLst>
            <a:ext uri="{FF2B5EF4-FFF2-40B4-BE49-F238E27FC236}">
              <a16:creationId xmlns:a16="http://schemas.microsoft.com/office/drawing/2014/main" id="{900DE162-0049-4AA4-8A90-F640F1B454DB}"/>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6" name="直線コネクタ 685">
          <a:extLst>
            <a:ext uri="{FF2B5EF4-FFF2-40B4-BE49-F238E27FC236}">
              <a16:creationId xmlns:a16="http://schemas.microsoft.com/office/drawing/2014/main" id="{1AAFCC30-0E7C-4940-A064-59224C5F9589}"/>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150240</xdr:rowOff>
    </xdr:from>
    <xdr:ext cx="469744" cy="259045"/>
    <xdr:sp macro="" textlink="">
      <xdr:nvSpPr>
        <xdr:cNvPr id="687" name="【学校施設】&#10;一人当たり面積最大値テキスト">
          <a:extLst>
            <a:ext uri="{FF2B5EF4-FFF2-40B4-BE49-F238E27FC236}">
              <a16:creationId xmlns:a16="http://schemas.microsoft.com/office/drawing/2014/main" id="{532213FE-8EC9-43CB-8C8E-A331264AA73D}"/>
            </a:ext>
          </a:extLst>
        </xdr:cNvPr>
        <xdr:cNvSpPr txBox="1"/>
      </xdr:nvSpPr>
      <xdr:spPr>
        <a:xfrm>
          <a:off x="19992975" y="873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32113</xdr:rowOff>
    </xdr:from>
    <xdr:to>
      <xdr:col>116</xdr:col>
      <xdr:colOff>152400</xdr:colOff>
      <xdr:row>55</xdr:row>
      <xdr:rowOff>32113</xdr:rowOff>
    </xdr:to>
    <xdr:cxnSp macro="">
      <xdr:nvCxnSpPr>
        <xdr:cNvPr id="688" name="直線コネクタ 687">
          <a:extLst>
            <a:ext uri="{FF2B5EF4-FFF2-40B4-BE49-F238E27FC236}">
              <a16:creationId xmlns:a16="http://schemas.microsoft.com/office/drawing/2014/main" id="{33AFBCAD-D328-4668-B1E8-CE6185BA48CA}"/>
            </a:ext>
          </a:extLst>
        </xdr:cNvPr>
        <xdr:cNvCxnSpPr/>
      </xdr:nvCxnSpPr>
      <xdr:spPr>
        <a:xfrm>
          <a:off x="19878675" y="89348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110326</xdr:rowOff>
    </xdr:from>
    <xdr:ext cx="469744" cy="259045"/>
    <xdr:sp macro="" textlink="">
      <xdr:nvSpPr>
        <xdr:cNvPr id="689" name="【学校施設】&#10;一人当たり面積平均値テキスト">
          <a:extLst>
            <a:ext uri="{FF2B5EF4-FFF2-40B4-BE49-F238E27FC236}">
              <a16:creationId xmlns:a16="http://schemas.microsoft.com/office/drawing/2014/main" id="{A7D63E0D-31E9-438E-9814-620D50422D4D}"/>
            </a:ext>
          </a:extLst>
        </xdr:cNvPr>
        <xdr:cNvSpPr txBox="1"/>
      </xdr:nvSpPr>
      <xdr:spPr>
        <a:xfrm>
          <a:off x="19992975" y="9984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87449</xdr:rowOff>
    </xdr:from>
    <xdr:to>
      <xdr:col>116</xdr:col>
      <xdr:colOff>114300</xdr:colOff>
      <xdr:row>63</xdr:row>
      <xdr:rowOff>17599</xdr:rowOff>
    </xdr:to>
    <xdr:sp macro="" textlink="">
      <xdr:nvSpPr>
        <xdr:cNvPr id="690" name="フローチャート: 判断 689">
          <a:extLst>
            <a:ext uri="{FF2B5EF4-FFF2-40B4-BE49-F238E27FC236}">
              <a16:creationId xmlns:a16="http://schemas.microsoft.com/office/drawing/2014/main" id="{E2E1F69D-3803-463C-8EAC-E51C8AC53768}"/>
            </a:ext>
          </a:extLst>
        </xdr:cNvPr>
        <xdr:cNvSpPr/>
      </xdr:nvSpPr>
      <xdr:spPr>
        <a:xfrm>
          <a:off x="19897725" y="1012362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92891</xdr:rowOff>
    </xdr:from>
    <xdr:to>
      <xdr:col>112</xdr:col>
      <xdr:colOff>38100</xdr:colOff>
      <xdr:row>63</xdr:row>
      <xdr:rowOff>23041</xdr:rowOff>
    </xdr:to>
    <xdr:sp macro="" textlink="">
      <xdr:nvSpPr>
        <xdr:cNvPr id="691" name="フローチャート: 判断 690">
          <a:extLst>
            <a:ext uri="{FF2B5EF4-FFF2-40B4-BE49-F238E27FC236}">
              <a16:creationId xmlns:a16="http://schemas.microsoft.com/office/drawing/2014/main" id="{40CE90B1-3294-4EEE-AE8A-4881BE87A5B7}"/>
            </a:ext>
          </a:extLst>
        </xdr:cNvPr>
        <xdr:cNvSpPr/>
      </xdr:nvSpPr>
      <xdr:spPr>
        <a:xfrm>
          <a:off x="19154775" y="1013224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92" name="フローチャート: 判断 691">
          <a:extLst>
            <a:ext uri="{FF2B5EF4-FFF2-40B4-BE49-F238E27FC236}">
              <a16:creationId xmlns:a16="http://schemas.microsoft.com/office/drawing/2014/main" id="{96654A03-C8C0-44AF-88F6-4DA9823A309A}"/>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93" name="フローチャート: 判断 692">
          <a:extLst>
            <a:ext uri="{FF2B5EF4-FFF2-40B4-BE49-F238E27FC236}">
              <a16:creationId xmlns:a16="http://schemas.microsoft.com/office/drawing/2014/main" id="{DE5CE859-5F0E-4C8D-8B4A-6736A888251F}"/>
            </a:ext>
          </a:extLst>
        </xdr:cNvPr>
        <xdr:cNvSpPr/>
      </xdr:nvSpPr>
      <xdr:spPr>
        <a:xfrm>
          <a:off x="17554575" y="10145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108131</xdr:rowOff>
    </xdr:from>
    <xdr:to>
      <xdr:col>98</xdr:col>
      <xdr:colOff>38100</xdr:colOff>
      <xdr:row>63</xdr:row>
      <xdr:rowOff>38281</xdr:rowOff>
    </xdr:to>
    <xdr:sp macro="" textlink="">
      <xdr:nvSpPr>
        <xdr:cNvPr id="694" name="フローチャート: 判断 693">
          <a:extLst>
            <a:ext uri="{FF2B5EF4-FFF2-40B4-BE49-F238E27FC236}">
              <a16:creationId xmlns:a16="http://schemas.microsoft.com/office/drawing/2014/main" id="{D05CC883-6401-48AC-B134-9981B2515B62}"/>
            </a:ext>
          </a:extLst>
        </xdr:cNvPr>
        <xdr:cNvSpPr/>
      </xdr:nvSpPr>
      <xdr:spPr>
        <a:xfrm>
          <a:off x="16754475" y="1014430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4A1E8C29-E0A6-4A5A-A455-F0FAABF558EE}"/>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F0E53425-45A8-4CE5-9EFD-A45B81C9B310}"/>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2C10E940-66CE-402B-BDA0-C1D3481C8C56}"/>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E66E5478-4149-4B5D-AFB5-8C2A46CD7704}"/>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AE7AA62F-D93E-425E-9030-0A4583969D58}"/>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70576</xdr:rowOff>
    </xdr:from>
    <xdr:to>
      <xdr:col>116</xdr:col>
      <xdr:colOff>114300</xdr:colOff>
      <xdr:row>64</xdr:row>
      <xdr:rowOff>726</xdr:rowOff>
    </xdr:to>
    <xdr:sp macro="" textlink="">
      <xdr:nvSpPr>
        <xdr:cNvPr id="700" name="楕円 699">
          <a:extLst>
            <a:ext uri="{FF2B5EF4-FFF2-40B4-BE49-F238E27FC236}">
              <a16:creationId xmlns:a16="http://schemas.microsoft.com/office/drawing/2014/main" id="{939367CD-5855-41EB-86B3-D99D20EEC004}"/>
            </a:ext>
          </a:extLst>
        </xdr:cNvPr>
        <xdr:cNvSpPr/>
      </xdr:nvSpPr>
      <xdr:spPr>
        <a:xfrm>
          <a:off x="19897725" y="1026867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156953</xdr:rowOff>
    </xdr:from>
    <xdr:ext cx="469744" cy="259045"/>
    <xdr:sp macro="" textlink="">
      <xdr:nvSpPr>
        <xdr:cNvPr id="701" name="【学校施設】&#10;一人当たり面積該当値テキスト">
          <a:extLst>
            <a:ext uri="{FF2B5EF4-FFF2-40B4-BE49-F238E27FC236}">
              <a16:creationId xmlns:a16="http://schemas.microsoft.com/office/drawing/2014/main" id="{EB06209F-9A6F-4B2F-A81C-890906F7B010}"/>
            </a:ext>
          </a:extLst>
        </xdr:cNvPr>
        <xdr:cNvSpPr txBox="1"/>
      </xdr:nvSpPr>
      <xdr:spPr>
        <a:xfrm>
          <a:off x="19992975" y="1019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64044</xdr:rowOff>
    </xdr:from>
    <xdr:to>
      <xdr:col>112</xdr:col>
      <xdr:colOff>38100</xdr:colOff>
      <xdr:row>63</xdr:row>
      <xdr:rowOff>165644</xdr:rowOff>
    </xdr:to>
    <xdr:sp macro="" textlink="">
      <xdr:nvSpPr>
        <xdr:cNvPr id="702" name="楕円 701">
          <a:extLst>
            <a:ext uri="{FF2B5EF4-FFF2-40B4-BE49-F238E27FC236}">
              <a16:creationId xmlns:a16="http://schemas.microsoft.com/office/drawing/2014/main" id="{04A2D19B-1876-43A7-8E23-B1DCBD313B0A}"/>
            </a:ext>
          </a:extLst>
        </xdr:cNvPr>
        <xdr:cNvSpPr/>
      </xdr:nvSpPr>
      <xdr:spPr>
        <a:xfrm>
          <a:off x="19154775" y="1026849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114844</xdr:rowOff>
    </xdr:from>
    <xdr:to>
      <xdr:col>116</xdr:col>
      <xdr:colOff>63500</xdr:colOff>
      <xdr:row>63</xdr:row>
      <xdr:rowOff>121376</xdr:rowOff>
    </xdr:to>
    <xdr:cxnSp macro="">
      <xdr:nvCxnSpPr>
        <xdr:cNvPr id="703" name="直線コネクタ 702">
          <a:extLst>
            <a:ext uri="{FF2B5EF4-FFF2-40B4-BE49-F238E27FC236}">
              <a16:creationId xmlns:a16="http://schemas.microsoft.com/office/drawing/2014/main" id="{1549FE8A-7788-4D57-A8FA-CDAD64564BF4}"/>
            </a:ext>
          </a:extLst>
        </xdr:cNvPr>
        <xdr:cNvCxnSpPr/>
      </xdr:nvCxnSpPr>
      <xdr:spPr>
        <a:xfrm>
          <a:off x="19202400" y="10316119"/>
          <a:ext cx="752475" cy="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62956</xdr:rowOff>
    </xdr:from>
    <xdr:to>
      <xdr:col>107</xdr:col>
      <xdr:colOff>101600</xdr:colOff>
      <xdr:row>63</xdr:row>
      <xdr:rowOff>164556</xdr:rowOff>
    </xdr:to>
    <xdr:sp macro="" textlink="">
      <xdr:nvSpPr>
        <xdr:cNvPr id="704" name="楕円 703">
          <a:extLst>
            <a:ext uri="{FF2B5EF4-FFF2-40B4-BE49-F238E27FC236}">
              <a16:creationId xmlns:a16="http://schemas.microsoft.com/office/drawing/2014/main" id="{C526A815-0C0C-45FF-9ADC-85C595D7EC8C}"/>
            </a:ext>
          </a:extLst>
        </xdr:cNvPr>
        <xdr:cNvSpPr/>
      </xdr:nvSpPr>
      <xdr:spPr>
        <a:xfrm>
          <a:off x="18345150" y="1026740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113756</xdr:rowOff>
    </xdr:from>
    <xdr:to>
      <xdr:col>111</xdr:col>
      <xdr:colOff>177800</xdr:colOff>
      <xdr:row>63</xdr:row>
      <xdr:rowOff>114844</xdr:rowOff>
    </xdr:to>
    <xdr:cxnSp macro="">
      <xdr:nvCxnSpPr>
        <xdr:cNvPr id="705" name="直線コネクタ 704">
          <a:extLst>
            <a:ext uri="{FF2B5EF4-FFF2-40B4-BE49-F238E27FC236}">
              <a16:creationId xmlns:a16="http://schemas.microsoft.com/office/drawing/2014/main" id="{3BF8D8EA-0BF0-4BFA-9CE5-87ECC3C03083}"/>
            </a:ext>
          </a:extLst>
        </xdr:cNvPr>
        <xdr:cNvCxnSpPr/>
      </xdr:nvCxnSpPr>
      <xdr:spPr>
        <a:xfrm>
          <a:off x="18392775" y="10315031"/>
          <a:ext cx="809625"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68399</xdr:rowOff>
    </xdr:from>
    <xdr:to>
      <xdr:col>102</xdr:col>
      <xdr:colOff>165100</xdr:colOff>
      <xdr:row>63</xdr:row>
      <xdr:rowOff>169999</xdr:rowOff>
    </xdr:to>
    <xdr:sp macro="" textlink="">
      <xdr:nvSpPr>
        <xdr:cNvPr id="706" name="楕円 705">
          <a:extLst>
            <a:ext uri="{FF2B5EF4-FFF2-40B4-BE49-F238E27FC236}">
              <a16:creationId xmlns:a16="http://schemas.microsoft.com/office/drawing/2014/main" id="{BEDDF186-269E-491D-93FB-DC0CDEFCFAB9}"/>
            </a:ext>
          </a:extLst>
        </xdr:cNvPr>
        <xdr:cNvSpPr/>
      </xdr:nvSpPr>
      <xdr:spPr>
        <a:xfrm>
          <a:off x="17554575" y="102664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113756</xdr:rowOff>
    </xdr:from>
    <xdr:to>
      <xdr:col>107</xdr:col>
      <xdr:colOff>50800</xdr:colOff>
      <xdr:row>63</xdr:row>
      <xdr:rowOff>119199</xdr:rowOff>
    </xdr:to>
    <xdr:cxnSp macro="">
      <xdr:nvCxnSpPr>
        <xdr:cNvPr id="707" name="直線コネクタ 706">
          <a:extLst>
            <a:ext uri="{FF2B5EF4-FFF2-40B4-BE49-F238E27FC236}">
              <a16:creationId xmlns:a16="http://schemas.microsoft.com/office/drawing/2014/main" id="{388996DB-557F-4603-9E67-710C6331B17C}"/>
            </a:ext>
          </a:extLst>
        </xdr:cNvPr>
        <xdr:cNvCxnSpPr/>
      </xdr:nvCxnSpPr>
      <xdr:spPr>
        <a:xfrm flipV="1">
          <a:off x="17602200" y="10315031"/>
          <a:ext cx="790575"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57513</xdr:rowOff>
    </xdr:from>
    <xdr:to>
      <xdr:col>98</xdr:col>
      <xdr:colOff>38100</xdr:colOff>
      <xdr:row>63</xdr:row>
      <xdr:rowOff>159113</xdr:rowOff>
    </xdr:to>
    <xdr:sp macro="" textlink="">
      <xdr:nvSpPr>
        <xdr:cNvPr id="708" name="楕円 707">
          <a:extLst>
            <a:ext uri="{FF2B5EF4-FFF2-40B4-BE49-F238E27FC236}">
              <a16:creationId xmlns:a16="http://schemas.microsoft.com/office/drawing/2014/main" id="{6AAA3C25-7091-42A2-AD24-94887FFA0F9C}"/>
            </a:ext>
          </a:extLst>
        </xdr:cNvPr>
        <xdr:cNvSpPr/>
      </xdr:nvSpPr>
      <xdr:spPr>
        <a:xfrm>
          <a:off x="16754475" y="1025878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108313</xdr:rowOff>
    </xdr:from>
    <xdr:to>
      <xdr:col>102</xdr:col>
      <xdr:colOff>114300</xdr:colOff>
      <xdr:row>63</xdr:row>
      <xdr:rowOff>119199</xdr:rowOff>
    </xdr:to>
    <xdr:cxnSp macro="">
      <xdr:nvCxnSpPr>
        <xdr:cNvPr id="709" name="直線コネクタ 708">
          <a:extLst>
            <a:ext uri="{FF2B5EF4-FFF2-40B4-BE49-F238E27FC236}">
              <a16:creationId xmlns:a16="http://schemas.microsoft.com/office/drawing/2014/main" id="{3C564722-F65D-452A-80DA-AA54AF9371EF}"/>
            </a:ext>
          </a:extLst>
        </xdr:cNvPr>
        <xdr:cNvCxnSpPr/>
      </xdr:nvCxnSpPr>
      <xdr:spPr>
        <a:xfrm>
          <a:off x="16802100" y="10306413"/>
          <a:ext cx="8001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39568</xdr:rowOff>
    </xdr:from>
    <xdr:ext cx="469744" cy="259045"/>
    <xdr:sp macro="" textlink="">
      <xdr:nvSpPr>
        <xdr:cNvPr id="710" name="n_1aveValue【学校施設】&#10;一人当たり面積">
          <a:extLst>
            <a:ext uri="{FF2B5EF4-FFF2-40B4-BE49-F238E27FC236}">
              <a16:creationId xmlns:a16="http://schemas.microsoft.com/office/drawing/2014/main" id="{83896987-DE92-4851-BC05-C65EC724A444}"/>
            </a:ext>
          </a:extLst>
        </xdr:cNvPr>
        <xdr:cNvSpPr txBox="1"/>
      </xdr:nvSpPr>
      <xdr:spPr>
        <a:xfrm>
          <a:off x="18983402" y="991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711" name="n_2aveValue【学校施設】&#10;一人当たり面積">
          <a:extLst>
            <a:ext uri="{FF2B5EF4-FFF2-40B4-BE49-F238E27FC236}">
              <a16:creationId xmlns:a16="http://schemas.microsoft.com/office/drawing/2014/main" id="{DDC84EDE-7D80-4EB0-93A6-68CFD8FA1091}"/>
            </a:ext>
          </a:extLst>
        </xdr:cNvPr>
        <xdr:cNvSpPr txBox="1"/>
      </xdr:nvSpPr>
      <xdr:spPr>
        <a:xfrm>
          <a:off x="181833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55897</xdr:rowOff>
    </xdr:from>
    <xdr:ext cx="469744" cy="259045"/>
    <xdr:sp macro="" textlink="">
      <xdr:nvSpPr>
        <xdr:cNvPr id="712" name="n_3aveValue【学校施設】&#10;一人当たり面積">
          <a:extLst>
            <a:ext uri="{FF2B5EF4-FFF2-40B4-BE49-F238E27FC236}">
              <a16:creationId xmlns:a16="http://schemas.microsoft.com/office/drawing/2014/main" id="{CD945330-74D4-414F-AB70-F054BA378D76}"/>
            </a:ext>
          </a:extLst>
        </xdr:cNvPr>
        <xdr:cNvSpPr txBox="1"/>
      </xdr:nvSpPr>
      <xdr:spPr>
        <a:xfrm>
          <a:off x="173832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54808</xdr:rowOff>
    </xdr:from>
    <xdr:ext cx="469744" cy="259045"/>
    <xdr:sp macro="" textlink="">
      <xdr:nvSpPr>
        <xdr:cNvPr id="713" name="n_4aveValue【学校施設】&#10;一人当たり面積">
          <a:extLst>
            <a:ext uri="{FF2B5EF4-FFF2-40B4-BE49-F238E27FC236}">
              <a16:creationId xmlns:a16="http://schemas.microsoft.com/office/drawing/2014/main" id="{D3DA08B9-BC5A-47FB-9713-AB0DE940F378}"/>
            </a:ext>
          </a:extLst>
        </xdr:cNvPr>
        <xdr:cNvSpPr txBox="1"/>
      </xdr:nvSpPr>
      <xdr:spPr>
        <a:xfrm>
          <a:off x="16592627" y="993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156771</xdr:rowOff>
    </xdr:from>
    <xdr:ext cx="469744" cy="259045"/>
    <xdr:sp macro="" textlink="">
      <xdr:nvSpPr>
        <xdr:cNvPr id="714" name="n_1mainValue【学校施設】&#10;一人当たり面積">
          <a:extLst>
            <a:ext uri="{FF2B5EF4-FFF2-40B4-BE49-F238E27FC236}">
              <a16:creationId xmlns:a16="http://schemas.microsoft.com/office/drawing/2014/main" id="{C5185597-299F-4374-A95E-5486CC412B7D}"/>
            </a:ext>
          </a:extLst>
        </xdr:cNvPr>
        <xdr:cNvSpPr txBox="1"/>
      </xdr:nvSpPr>
      <xdr:spPr>
        <a:xfrm>
          <a:off x="18983402" y="1036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155683</xdr:rowOff>
    </xdr:from>
    <xdr:ext cx="469744" cy="259045"/>
    <xdr:sp macro="" textlink="">
      <xdr:nvSpPr>
        <xdr:cNvPr id="715" name="n_2mainValue【学校施設】&#10;一人当たり面積">
          <a:extLst>
            <a:ext uri="{FF2B5EF4-FFF2-40B4-BE49-F238E27FC236}">
              <a16:creationId xmlns:a16="http://schemas.microsoft.com/office/drawing/2014/main" id="{1BD3A1F5-6CA3-49D3-A83A-28FE789B68C9}"/>
            </a:ext>
          </a:extLst>
        </xdr:cNvPr>
        <xdr:cNvSpPr txBox="1"/>
      </xdr:nvSpPr>
      <xdr:spPr>
        <a:xfrm>
          <a:off x="18183302" y="1036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161126</xdr:rowOff>
    </xdr:from>
    <xdr:ext cx="469744" cy="259045"/>
    <xdr:sp macro="" textlink="">
      <xdr:nvSpPr>
        <xdr:cNvPr id="716" name="n_3mainValue【学校施設】&#10;一人当たり面積">
          <a:extLst>
            <a:ext uri="{FF2B5EF4-FFF2-40B4-BE49-F238E27FC236}">
              <a16:creationId xmlns:a16="http://schemas.microsoft.com/office/drawing/2014/main" id="{8F095B72-0DCA-4447-B894-33D447D4836C}"/>
            </a:ext>
          </a:extLst>
        </xdr:cNvPr>
        <xdr:cNvSpPr txBox="1"/>
      </xdr:nvSpPr>
      <xdr:spPr>
        <a:xfrm>
          <a:off x="17383202" y="1036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150240</xdr:rowOff>
    </xdr:from>
    <xdr:ext cx="469744" cy="259045"/>
    <xdr:sp macro="" textlink="">
      <xdr:nvSpPr>
        <xdr:cNvPr id="717" name="n_4mainValue【学校施設】&#10;一人当たり面積">
          <a:extLst>
            <a:ext uri="{FF2B5EF4-FFF2-40B4-BE49-F238E27FC236}">
              <a16:creationId xmlns:a16="http://schemas.microsoft.com/office/drawing/2014/main" id="{D29C493B-53DC-44A3-92C7-2A593AFD11C3}"/>
            </a:ext>
          </a:extLst>
        </xdr:cNvPr>
        <xdr:cNvSpPr txBox="1"/>
      </xdr:nvSpPr>
      <xdr:spPr>
        <a:xfrm>
          <a:off x="16592627" y="103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910A98BF-4472-4EF7-80B9-833D2DA4F847}"/>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6D1E679E-92DD-4CB5-AF4F-4B2801FA3F7F}"/>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FEE6F7DC-D20E-46E5-9277-8766946E1538}"/>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4450B6FB-56A1-4E94-9945-B112CAEC371A}"/>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6FF4812F-CE45-4AE4-984E-DA7A1EA694E4}"/>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DB1A8E67-45A3-446E-BFEA-F5E844E78B6B}"/>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479AB6CC-4590-4E56-A1C5-A8D8FA3DC644}"/>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8D5123DB-2776-45A9-B147-4A9E6FCA90AB}"/>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579AFA45-DF55-4614-B7B1-33B5986D5DE8}"/>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417C475A-60D4-4C97-83D7-C8DA5A3995F0}"/>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7B55DCC2-8164-4983-B8A7-F3A693A75ADB}"/>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9" name="直線コネクタ 728">
          <a:extLst>
            <a:ext uri="{FF2B5EF4-FFF2-40B4-BE49-F238E27FC236}">
              <a16:creationId xmlns:a16="http://schemas.microsoft.com/office/drawing/2014/main" id="{829E5D9C-9DCB-4C26-97F5-3EEFEBCA061F}"/>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0" name="テキスト ボックス 729">
          <a:extLst>
            <a:ext uri="{FF2B5EF4-FFF2-40B4-BE49-F238E27FC236}">
              <a16:creationId xmlns:a16="http://schemas.microsoft.com/office/drawing/2014/main" id="{11BB732D-B0FC-4693-AC37-C7224C7CE1D0}"/>
            </a:ext>
          </a:extLst>
        </xdr:cNvPr>
        <xdr:cNvSpPr txBox="1"/>
      </xdr:nvSpPr>
      <xdr:spPr>
        <a:xfrm>
          <a:off x="107945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1" name="直線コネクタ 730">
          <a:extLst>
            <a:ext uri="{FF2B5EF4-FFF2-40B4-BE49-F238E27FC236}">
              <a16:creationId xmlns:a16="http://schemas.microsoft.com/office/drawing/2014/main" id="{6D7C2729-672B-48F8-BBAB-FF3EF65D5B6A}"/>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2" name="テキスト ボックス 731">
          <a:extLst>
            <a:ext uri="{FF2B5EF4-FFF2-40B4-BE49-F238E27FC236}">
              <a16:creationId xmlns:a16="http://schemas.microsoft.com/office/drawing/2014/main" id="{563F00A4-AB60-48C9-8858-2EFDE4928DFB}"/>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3" name="直線コネクタ 732">
          <a:extLst>
            <a:ext uri="{FF2B5EF4-FFF2-40B4-BE49-F238E27FC236}">
              <a16:creationId xmlns:a16="http://schemas.microsoft.com/office/drawing/2014/main" id="{79FB3C20-D60D-4DF4-9CBD-057800F222C8}"/>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4" name="テキスト ボックス 733">
          <a:extLst>
            <a:ext uri="{FF2B5EF4-FFF2-40B4-BE49-F238E27FC236}">
              <a16:creationId xmlns:a16="http://schemas.microsoft.com/office/drawing/2014/main" id="{BE814CB8-D560-491B-94A1-1EB1F3094B37}"/>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5" name="直線コネクタ 734">
          <a:extLst>
            <a:ext uri="{FF2B5EF4-FFF2-40B4-BE49-F238E27FC236}">
              <a16:creationId xmlns:a16="http://schemas.microsoft.com/office/drawing/2014/main" id="{B4A4CB2B-6F7A-4D69-A646-CA83332E96B9}"/>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6" name="テキスト ボックス 735">
          <a:extLst>
            <a:ext uri="{FF2B5EF4-FFF2-40B4-BE49-F238E27FC236}">
              <a16:creationId xmlns:a16="http://schemas.microsoft.com/office/drawing/2014/main" id="{D1C6FE19-970E-48E0-87AF-31570AD32D3B}"/>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B7CF9B97-60B8-4942-A4F3-B5297E9BE62C}"/>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8" name="テキスト ボックス 737">
          <a:extLst>
            <a:ext uri="{FF2B5EF4-FFF2-40B4-BE49-F238E27FC236}">
              <a16:creationId xmlns:a16="http://schemas.microsoft.com/office/drawing/2014/main" id="{8E1E3949-1905-4FA1-B667-EAFE33FB36D6}"/>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児童館】&#10;有形固定資産減価償却率グラフ枠">
          <a:extLst>
            <a:ext uri="{FF2B5EF4-FFF2-40B4-BE49-F238E27FC236}">
              <a16:creationId xmlns:a16="http://schemas.microsoft.com/office/drawing/2014/main" id="{DDFF27A9-AEDF-4F4D-A4F1-E1B84DBE4DFA}"/>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1524</xdr:rowOff>
    </xdr:from>
    <xdr:to>
      <xdr:col>85</xdr:col>
      <xdr:colOff>126364</xdr:colOff>
      <xdr:row>84</xdr:row>
      <xdr:rowOff>99822</xdr:rowOff>
    </xdr:to>
    <xdr:cxnSp macro="">
      <xdr:nvCxnSpPr>
        <xdr:cNvPr id="740" name="直線コネクタ 739">
          <a:extLst>
            <a:ext uri="{FF2B5EF4-FFF2-40B4-BE49-F238E27FC236}">
              <a16:creationId xmlns:a16="http://schemas.microsoft.com/office/drawing/2014/main" id="{5298339F-3CCB-469E-837A-C68D1C473B1F}"/>
            </a:ext>
          </a:extLst>
        </xdr:cNvPr>
        <xdr:cNvCxnSpPr/>
      </xdr:nvCxnSpPr>
      <xdr:spPr>
        <a:xfrm flipV="1">
          <a:off x="14696439" y="12631674"/>
          <a:ext cx="0" cy="1073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103649</xdr:rowOff>
    </xdr:from>
    <xdr:ext cx="405111" cy="259045"/>
    <xdr:sp macro="" textlink="">
      <xdr:nvSpPr>
        <xdr:cNvPr id="741" name="【児童館】&#10;有形固定資産減価償却率最小値テキスト">
          <a:extLst>
            <a:ext uri="{FF2B5EF4-FFF2-40B4-BE49-F238E27FC236}">
              <a16:creationId xmlns:a16="http://schemas.microsoft.com/office/drawing/2014/main" id="{55AB5FFE-23E3-4EBA-B8C8-68C1C42B246C}"/>
            </a:ext>
          </a:extLst>
        </xdr:cNvPr>
        <xdr:cNvSpPr txBox="1"/>
      </xdr:nvSpPr>
      <xdr:spPr>
        <a:xfrm>
          <a:off x="14735175" y="13708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99822</xdr:rowOff>
    </xdr:from>
    <xdr:to>
      <xdr:col>86</xdr:col>
      <xdr:colOff>25400</xdr:colOff>
      <xdr:row>84</xdr:row>
      <xdr:rowOff>99822</xdr:rowOff>
    </xdr:to>
    <xdr:cxnSp macro="">
      <xdr:nvCxnSpPr>
        <xdr:cNvPr id="742" name="直線コネクタ 741">
          <a:extLst>
            <a:ext uri="{FF2B5EF4-FFF2-40B4-BE49-F238E27FC236}">
              <a16:creationId xmlns:a16="http://schemas.microsoft.com/office/drawing/2014/main" id="{B76440B5-1891-47E1-8CE0-B74061BA19C8}"/>
            </a:ext>
          </a:extLst>
        </xdr:cNvPr>
        <xdr:cNvCxnSpPr/>
      </xdr:nvCxnSpPr>
      <xdr:spPr>
        <a:xfrm>
          <a:off x="14611350" y="1370469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119651</xdr:rowOff>
    </xdr:from>
    <xdr:ext cx="405111" cy="259045"/>
    <xdr:sp macro="" textlink="">
      <xdr:nvSpPr>
        <xdr:cNvPr id="743" name="【児童館】&#10;有形固定資産減価償却率最大値テキスト">
          <a:extLst>
            <a:ext uri="{FF2B5EF4-FFF2-40B4-BE49-F238E27FC236}">
              <a16:creationId xmlns:a16="http://schemas.microsoft.com/office/drawing/2014/main" id="{5992FB19-E465-4374-ACDA-782072D0827B}"/>
            </a:ext>
          </a:extLst>
        </xdr:cNvPr>
        <xdr:cNvSpPr txBox="1"/>
      </xdr:nvSpPr>
      <xdr:spPr>
        <a:xfrm>
          <a:off x="14735175" y="1242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1524</xdr:rowOff>
    </xdr:from>
    <xdr:to>
      <xdr:col>86</xdr:col>
      <xdr:colOff>25400</xdr:colOff>
      <xdr:row>78</xdr:row>
      <xdr:rowOff>1524</xdr:rowOff>
    </xdr:to>
    <xdr:cxnSp macro="">
      <xdr:nvCxnSpPr>
        <xdr:cNvPr id="744" name="直線コネクタ 743">
          <a:extLst>
            <a:ext uri="{FF2B5EF4-FFF2-40B4-BE49-F238E27FC236}">
              <a16:creationId xmlns:a16="http://schemas.microsoft.com/office/drawing/2014/main" id="{D5EE6E1F-A36B-4214-AF88-F0F7EFAA77E3}"/>
            </a:ext>
          </a:extLst>
        </xdr:cNvPr>
        <xdr:cNvCxnSpPr/>
      </xdr:nvCxnSpPr>
      <xdr:spPr>
        <a:xfrm>
          <a:off x="14611350" y="1263167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114316</xdr:rowOff>
    </xdr:from>
    <xdr:ext cx="405111" cy="259045"/>
    <xdr:sp macro="" textlink="">
      <xdr:nvSpPr>
        <xdr:cNvPr id="745" name="【児童館】&#10;有形固定資産減価償却率平均値テキスト">
          <a:extLst>
            <a:ext uri="{FF2B5EF4-FFF2-40B4-BE49-F238E27FC236}">
              <a16:creationId xmlns:a16="http://schemas.microsoft.com/office/drawing/2014/main" id="{A232BA12-223B-42BC-89F8-8CD5B7CC5C53}"/>
            </a:ext>
          </a:extLst>
        </xdr:cNvPr>
        <xdr:cNvSpPr txBox="1"/>
      </xdr:nvSpPr>
      <xdr:spPr>
        <a:xfrm>
          <a:off x="14735175" y="13068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746" name="フローチャート: 判断 745">
          <a:extLst>
            <a:ext uri="{FF2B5EF4-FFF2-40B4-BE49-F238E27FC236}">
              <a16:creationId xmlns:a16="http://schemas.microsoft.com/office/drawing/2014/main" id="{5CD5007A-67C3-46EE-8D6C-59ADA1C72D06}"/>
            </a:ext>
          </a:extLst>
        </xdr:cNvPr>
        <xdr:cNvSpPr/>
      </xdr:nvSpPr>
      <xdr:spPr>
        <a:xfrm>
          <a:off x="14649450" y="130898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126746</xdr:rowOff>
    </xdr:from>
    <xdr:to>
      <xdr:col>81</xdr:col>
      <xdr:colOff>101600</xdr:colOff>
      <xdr:row>81</xdr:row>
      <xdr:rowOff>56896</xdr:rowOff>
    </xdr:to>
    <xdr:sp macro="" textlink="">
      <xdr:nvSpPr>
        <xdr:cNvPr id="747" name="フローチャート: 判断 746">
          <a:extLst>
            <a:ext uri="{FF2B5EF4-FFF2-40B4-BE49-F238E27FC236}">
              <a16:creationId xmlns:a16="http://schemas.microsoft.com/office/drawing/2014/main" id="{63D3092F-01B2-43CC-BE72-BD67995C19AE}"/>
            </a:ext>
          </a:extLst>
        </xdr:cNvPr>
        <xdr:cNvSpPr/>
      </xdr:nvSpPr>
      <xdr:spPr>
        <a:xfrm>
          <a:off x="13887450" y="1307757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126746</xdr:rowOff>
    </xdr:from>
    <xdr:to>
      <xdr:col>76</xdr:col>
      <xdr:colOff>165100</xdr:colOff>
      <xdr:row>81</xdr:row>
      <xdr:rowOff>56896</xdr:rowOff>
    </xdr:to>
    <xdr:sp macro="" textlink="">
      <xdr:nvSpPr>
        <xdr:cNvPr id="748" name="フローチャート: 判断 747">
          <a:extLst>
            <a:ext uri="{FF2B5EF4-FFF2-40B4-BE49-F238E27FC236}">
              <a16:creationId xmlns:a16="http://schemas.microsoft.com/office/drawing/2014/main" id="{0FD2C52A-EDCC-4F28-A10D-F5D818224A44}"/>
            </a:ext>
          </a:extLst>
        </xdr:cNvPr>
        <xdr:cNvSpPr/>
      </xdr:nvSpPr>
      <xdr:spPr>
        <a:xfrm>
          <a:off x="13096875" y="130775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101600</xdr:rowOff>
    </xdr:from>
    <xdr:to>
      <xdr:col>72</xdr:col>
      <xdr:colOff>38100</xdr:colOff>
      <xdr:row>81</xdr:row>
      <xdr:rowOff>31750</xdr:rowOff>
    </xdr:to>
    <xdr:sp macro="" textlink="">
      <xdr:nvSpPr>
        <xdr:cNvPr id="749" name="フローチャート: 判断 748">
          <a:extLst>
            <a:ext uri="{FF2B5EF4-FFF2-40B4-BE49-F238E27FC236}">
              <a16:creationId xmlns:a16="http://schemas.microsoft.com/office/drawing/2014/main" id="{CF7BCFF1-441F-4FDA-B8F5-EBA403C3D32F}"/>
            </a:ext>
          </a:extLst>
        </xdr:cNvPr>
        <xdr:cNvSpPr/>
      </xdr:nvSpPr>
      <xdr:spPr>
        <a:xfrm>
          <a:off x="12296775" y="130587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99313</xdr:rowOff>
    </xdr:from>
    <xdr:to>
      <xdr:col>67</xdr:col>
      <xdr:colOff>101600</xdr:colOff>
      <xdr:row>81</xdr:row>
      <xdr:rowOff>29463</xdr:rowOff>
    </xdr:to>
    <xdr:sp macro="" textlink="">
      <xdr:nvSpPr>
        <xdr:cNvPr id="750" name="フローチャート: 判断 749">
          <a:extLst>
            <a:ext uri="{FF2B5EF4-FFF2-40B4-BE49-F238E27FC236}">
              <a16:creationId xmlns:a16="http://schemas.microsoft.com/office/drawing/2014/main" id="{284114DD-25DD-4F8E-883E-E99A3562C164}"/>
            </a:ext>
          </a:extLst>
        </xdr:cNvPr>
        <xdr:cNvSpPr/>
      </xdr:nvSpPr>
      <xdr:spPr>
        <a:xfrm>
          <a:off x="11487150" y="1305648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1A26BC48-C009-49B6-BA46-BE17F60CA27F}"/>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65CF22AE-EAEF-4AA1-80E1-B2EE99B15143}"/>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4E7FDB7A-F2A2-40BA-AE01-393885F13DF6}"/>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AB29FDB7-0006-49A7-8D92-01F7DCF8F67D}"/>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ADB0285-07E0-4D78-BE36-0A64A82C8311}"/>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74168</xdr:rowOff>
    </xdr:from>
    <xdr:to>
      <xdr:col>85</xdr:col>
      <xdr:colOff>177800</xdr:colOff>
      <xdr:row>79</xdr:row>
      <xdr:rowOff>4318</xdr:rowOff>
    </xdr:to>
    <xdr:sp macro="" textlink="">
      <xdr:nvSpPr>
        <xdr:cNvPr id="756" name="楕円 755">
          <a:extLst>
            <a:ext uri="{FF2B5EF4-FFF2-40B4-BE49-F238E27FC236}">
              <a16:creationId xmlns:a16="http://schemas.microsoft.com/office/drawing/2014/main" id="{933F661C-EDC1-4350-9004-C98097DECB77}"/>
            </a:ext>
          </a:extLst>
        </xdr:cNvPr>
        <xdr:cNvSpPr/>
      </xdr:nvSpPr>
      <xdr:spPr>
        <a:xfrm>
          <a:off x="14649450" y="127043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160545</xdr:rowOff>
    </xdr:from>
    <xdr:ext cx="405111" cy="259045"/>
    <xdr:sp macro="" textlink="">
      <xdr:nvSpPr>
        <xdr:cNvPr id="757" name="【児童館】&#10;有形固定資産減価償却率該当値テキスト">
          <a:extLst>
            <a:ext uri="{FF2B5EF4-FFF2-40B4-BE49-F238E27FC236}">
              <a16:creationId xmlns:a16="http://schemas.microsoft.com/office/drawing/2014/main" id="{0FEC0D5A-AF9F-4D65-9788-E2E748DC10B9}"/>
            </a:ext>
          </a:extLst>
        </xdr:cNvPr>
        <xdr:cNvSpPr txBox="1"/>
      </xdr:nvSpPr>
      <xdr:spPr>
        <a:xfrm>
          <a:off x="14735175" y="1263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35306</xdr:rowOff>
    </xdr:from>
    <xdr:to>
      <xdr:col>81</xdr:col>
      <xdr:colOff>101600</xdr:colOff>
      <xdr:row>78</xdr:row>
      <xdr:rowOff>136906</xdr:rowOff>
    </xdr:to>
    <xdr:sp macro="" textlink="">
      <xdr:nvSpPr>
        <xdr:cNvPr id="758" name="楕円 757">
          <a:extLst>
            <a:ext uri="{FF2B5EF4-FFF2-40B4-BE49-F238E27FC236}">
              <a16:creationId xmlns:a16="http://schemas.microsoft.com/office/drawing/2014/main" id="{77398BAE-2928-4B17-B6B6-2284074DDA16}"/>
            </a:ext>
          </a:extLst>
        </xdr:cNvPr>
        <xdr:cNvSpPr/>
      </xdr:nvSpPr>
      <xdr:spPr>
        <a:xfrm>
          <a:off x="13887450" y="1266545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86106</xdr:rowOff>
    </xdr:from>
    <xdr:to>
      <xdr:col>85</xdr:col>
      <xdr:colOff>127000</xdr:colOff>
      <xdr:row>78</xdr:row>
      <xdr:rowOff>124968</xdr:rowOff>
    </xdr:to>
    <xdr:cxnSp macro="">
      <xdr:nvCxnSpPr>
        <xdr:cNvPr id="759" name="直線コネクタ 758">
          <a:extLst>
            <a:ext uri="{FF2B5EF4-FFF2-40B4-BE49-F238E27FC236}">
              <a16:creationId xmlns:a16="http://schemas.microsoft.com/office/drawing/2014/main" id="{FE2FF2D8-64BD-4C30-B61A-4C276743A567}"/>
            </a:ext>
          </a:extLst>
        </xdr:cNvPr>
        <xdr:cNvCxnSpPr/>
      </xdr:nvCxnSpPr>
      <xdr:spPr>
        <a:xfrm>
          <a:off x="13935075" y="12713081"/>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151892</xdr:rowOff>
    </xdr:from>
    <xdr:to>
      <xdr:col>76</xdr:col>
      <xdr:colOff>165100</xdr:colOff>
      <xdr:row>78</xdr:row>
      <xdr:rowOff>82042</xdr:rowOff>
    </xdr:to>
    <xdr:sp macro="" textlink="">
      <xdr:nvSpPr>
        <xdr:cNvPr id="760" name="楕円 759">
          <a:extLst>
            <a:ext uri="{FF2B5EF4-FFF2-40B4-BE49-F238E27FC236}">
              <a16:creationId xmlns:a16="http://schemas.microsoft.com/office/drawing/2014/main" id="{84D224EC-85B3-4EE7-A61B-2FD8C234A329}"/>
            </a:ext>
          </a:extLst>
        </xdr:cNvPr>
        <xdr:cNvSpPr/>
      </xdr:nvSpPr>
      <xdr:spPr>
        <a:xfrm>
          <a:off x="13096875" y="126201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31242</xdr:rowOff>
    </xdr:from>
    <xdr:to>
      <xdr:col>81</xdr:col>
      <xdr:colOff>50800</xdr:colOff>
      <xdr:row>78</xdr:row>
      <xdr:rowOff>86106</xdr:rowOff>
    </xdr:to>
    <xdr:cxnSp macro="">
      <xdr:nvCxnSpPr>
        <xdr:cNvPr id="761" name="直線コネクタ 760">
          <a:extLst>
            <a:ext uri="{FF2B5EF4-FFF2-40B4-BE49-F238E27FC236}">
              <a16:creationId xmlns:a16="http://schemas.microsoft.com/office/drawing/2014/main" id="{719CCA0D-3A68-44FA-9EE1-9ECA455EA4C6}"/>
            </a:ext>
          </a:extLst>
        </xdr:cNvPr>
        <xdr:cNvCxnSpPr/>
      </xdr:nvCxnSpPr>
      <xdr:spPr>
        <a:xfrm>
          <a:off x="13144500" y="12658217"/>
          <a:ext cx="790575"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97028</xdr:rowOff>
    </xdr:from>
    <xdr:to>
      <xdr:col>72</xdr:col>
      <xdr:colOff>38100</xdr:colOff>
      <xdr:row>78</xdr:row>
      <xdr:rowOff>27178</xdr:rowOff>
    </xdr:to>
    <xdr:sp macro="" textlink="">
      <xdr:nvSpPr>
        <xdr:cNvPr id="762" name="楕円 761">
          <a:extLst>
            <a:ext uri="{FF2B5EF4-FFF2-40B4-BE49-F238E27FC236}">
              <a16:creationId xmlns:a16="http://schemas.microsoft.com/office/drawing/2014/main" id="{9BC3B7BF-988F-4EFE-BAEA-ADB17AF7C513}"/>
            </a:ext>
          </a:extLst>
        </xdr:cNvPr>
        <xdr:cNvSpPr/>
      </xdr:nvSpPr>
      <xdr:spPr>
        <a:xfrm>
          <a:off x="12296775" y="1256525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147828</xdr:rowOff>
    </xdr:from>
    <xdr:to>
      <xdr:col>76</xdr:col>
      <xdr:colOff>114300</xdr:colOff>
      <xdr:row>78</xdr:row>
      <xdr:rowOff>31242</xdr:rowOff>
    </xdr:to>
    <xdr:cxnSp macro="">
      <xdr:nvCxnSpPr>
        <xdr:cNvPr id="763" name="直線コネクタ 762">
          <a:extLst>
            <a:ext uri="{FF2B5EF4-FFF2-40B4-BE49-F238E27FC236}">
              <a16:creationId xmlns:a16="http://schemas.microsoft.com/office/drawing/2014/main" id="{240D470F-0DEF-42FF-B8DB-6E51722BBA55}"/>
            </a:ext>
          </a:extLst>
        </xdr:cNvPr>
        <xdr:cNvCxnSpPr/>
      </xdr:nvCxnSpPr>
      <xdr:spPr>
        <a:xfrm>
          <a:off x="12344400" y="12612878"/>
          <a:ext cx="8001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39878</xdr:rowOff>
    </xdr:from>
    <xdr:to>
      <xdr:col>67</xdr:col>
      <xdr:colOff>101600</xdr:colOff>
      <xdr:row>77</xdr:row>
      <xdr:rowOff>141478</xdr:rowOff>
    </xdr:to>
    <xdr:sp macro="" textlink="">
      <xdr:nvSpPr>
        <xdr:cNvPr id="764" name="楕円 763">
          <a:extLst>
            <a:ext uri="{FF2B5EF4-FFF2-40B4-BE49-F238E27FC236}">
              <a16:creationId xmlns:a16="http://schemas.microsoft.com/office/drawing/2014/main" id="{2BA0D8B4-6791-459C-93C2-3F966FE001DF}"/>
            </a:ext>
          </a:extLst>
        </xdr:cNvPr>
        <xdr:cNvSpPr/>
      </xdr:nvSpPr>
      <xdr:spPr>
        <a:xfrm>
          <a:off x="11487150" y="1250810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90678</xdr:rowOff>
    </xdr:from>
    <xdr:to>
      <xdr:col>71</xdr:col>
      <xdr:colOff>177800</xdr:colOff>
      <xdr:row>77</xdr:row>
      <xdr:rowOff>147828</xdr:rowOff>
    </xdr:to>
    <xdr:cxnSp macro="">
      <xdr:nvCxnSpPr>
        <xdr:cNvPr id="765" name="直線コネクタ 764">
          <a:extLst>
            <a:ext uri="{FF2B5EF4-FFF2-40B4-BE49-F238E27FC236}">
              <a16:creationId xmlns:a16="http://schemas.microsoft.com/office/drawing/2014/main" id="{0E5FC405-A28A-4FE7-8FAB-0EBA4FB7A546}"/>
            </a:ext>
          </a:extLst>
        </xdr:cNvPr>
        <xdr:cNvCxnSpPr/>
      </xdr:nvCxnSpPr>
      <xdr:spPr>
        <a:xfrm>
          <a:off x="11534775" y="12555728"/>
          <a:ext cx="8096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48023</xdr:rowOff>
    </xdr:from>
    <xdr:ext cx="405111" cy="259045"/>
    <xdr:sp macro="" textlink="">
      <xdr:nvSpPr>
        <xdr:cNvPr id="766" name="n_1aveValue【児童館】&#10;有形固定資産減価償却率">
          <a:extLst>
            <a:ext uri="{FF2B5EF4-FFF2-40B4-BE49-F238E27FC236}">
              <a16:creationId xmlns:a16="http://schemas.microsoft.com/office/drawing/2014/main" id="{01234CB7-FA38-4EA3-A521-2959B3CD9C60}"/>
            </a:ext>
          </a:extLst>
        </xdr:cNvPr>
        <xdr:cNvSpPr txBox="1"/>
      </xdr:nvSpPr>
      <xdr:spPr>
        <a:xfrm>
          <a:off x="13745219" y="1316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48023</xdr:rowOff>
    </xdr:from>
    <xdr:ext cx="405111" cy="259045"/>
    <xdr:sp macro="" textlink="">
      <xdr:nvSpPr>
        <xdr:cNvPr id="767" name="n_2aveValue【児童館】&#10;有形固定資産減価償却率">
          <a:extLst>
            <a:ext uri="{FF2B5EF4-FFF2-40B4-BE49-F238E27FC236}">
              <a16:creationId xmlns:a16="http://schemas.microsoft.com/office/drawing/2014/main" id="{E00F7F07-1F09-448C-BD18-74BC7E7D38B7}"/>
            </a:ext>
          </a:extLst>
        </xdr:cNvPr>
        <xdr:cNvSpPr txBox="1"/>
      </xdr:nvSpPr>
      <xdr:spPr>
        <a:xfrm>
          <a:off x="12964169" y="1316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22877</xdr:rowOff>
    </xdr:from>
    <xdr:ext cx="405111" cy="259045"/>
    <xdr:sp macro="" textlink="">
      <xdr:nvSpPr>
        <xdr:cNvPr id="768" name="n_3aveValue【児童館】&#10;有形固定資産減価償却率">
          <a:extLst>
            <a:ext uri="{FF2B5EF4-FFF2-40B4-BE49-F238E27FC236}">
              <a16:creationId xmlns:a16="http://schemas.microsoft.com/office/drawing/2014/main" id="{35C018BA-A830-43A5-BE79-36640E7D4732}"/>
            </a:ext>
          </a:extLst>
        </xdr:cNvPr>
        <xdr:cNvSpPr txBox="1"/>
      </xdr:nvSpPr>
      <xdr:spPr>
        <a:xfrm>
          <a:off x="12164069" y="1314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20590</xdr:rowOff>
    </xdr:from>
    <xdr:ext cx="405111" cy="259045"/>
    <xdr:sp macro="" textlink="">
      <xdr:nvSpPr>
        <xdr:cNvPr id="769" name="n_4aveValue【児童館】&#10;有形固定資産減価償却率">
          <a:extLst>
            <a:ext uri="{FF2B5EF4-FFF2-40B4-BE49-F238E27FC236}">
              <a16:creationId xmlns:a16="http://schemas.microsoft.com/office/drawing/2014/main" id="{85CB404B-7735-4D0A-8798-A685F57D2F01}"/>
            </a:ext>
          </a:extLst>
        </xdr:cNvPr>
        <xdr:cNvSpPr txBox="1"/>
      </xdr:nvSpPr>
      <xdr:spPr>
        <a:xfrm>
          <a:off x="11354444" y="13136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153433</xdr:rowOff>
    </xdr:from>
    <xdr:ext cx="405111" cy="259045"/>
    <xdr:sp macro="" textlink="">
      <xdr:nvSpPr>
        <xdr:cNvPr id="770" name="n_1mainValue【児童館】&#10;有形固定資産減価償却率">
          <a:extLst>
            <a:ext uri="{FF2B5EF4-FFF2-40B4-BE49-F238E27FC236}">
              <a16:creationId xmlns:a16="http://schemas.microsoft.com/office/drawing/2014/main" id="{E4562FE8-BD5E-4969-A284-5D41BCDC304D}"/>
            </a:ext>
          </a:extLst>
        </xdr:cNvPr>
        <xdr:cNvSpPr txBox="1"/>
      </xdr:nvSpPr>
      <xdr:spPr>
        <a:xfrm>
          <a:off x="13745219" y="1245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98569</xdr:rowOff>
    </xdr:from>
    <xdr:ext cx="405111" cy="259045"/>
    <xdr:sp macro="" textlink="">
      <xdr:nvSpPr>
        <xdr:cNvPr id="771" name="n_2mainValue【児童館】&#10;有形固定資産減価償却率">
          <a:extLst>
            <a:ext uri="{FF2B5EF4-FFF2-40B4-BE49-F238E27FC236}">
              <a16:creationId xmlns:a16="http://schemas.microsoft.com/office/drawing/2014/main" id="{D42DD3A3-9853-4A13-A771-FE9959359BB4}"/>
            </a:ext>
          </a:extLst>
        </xdr:cNvPr>
        <xdr:cNvSpPr txBox="1"/>
      </xdr:nvSpPr>
      <xdr:spPr>
        <a:xfrm>
          <a:off x="12964169" y="1240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43705</xdr:rowOff>
    </xdr:from>
    <xdr:ext cx="405111" cy="259045"/>
    <xdr:sp macro="" textlink="">
      <xdr:nvSpPr>
        <xdr:cNvPr id="772" name="n_3mainValue【児童館】&#10;有形固定資産減価償却率">
          <a:extLst>
            <a:ext uri="{FF2B5EF4-FFF2-40B4-BE49-F238E27FC236}">
              <a16:creationId xmlns:a16="http://schemas.microsoft.com/office/drawing/2014/main" id="{569F6844-BA0A-4EEA-AC32-BAEF9E9214CB}"/>
            </a:ext>
          </a:extLst>
        </xdr:cNvPr>
        <xdr:cNvSpPr txBox="1"/>
      </xdr:nvSpPr>
      <xdr:spPr>
        <a:xfrm>
          <a:off x="12164069" y="1235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158005</xdr:rowOff>
    </xdr:from>
    <xdr:ext cx="405111" cy="259045"/>
    <xdr:sp macro="" textlink="">
      <xdr:nvSpPr>
        <xdr:cNvPr id="773" name="n_4mainValue【児童館】&#10;有形固定資産減価償却率">
          <a:extLst>
            <a:ext uri="{FF2B5EF4-FFF2-40B4-BE49-F238E27FC236}">
              <a16:creationId xmlns:a16="http://schemas.microsoft.com/office/drawing/2014/main" id="{DDFF18E2-AEF8-4DD0-90E4-3DFCEB8981BA}"/>
            </a:ext>
          </a:extLst>
        </xdr:cNvPr>
        <xdr:cNvSpPr txBox="1"/>
      </xdr:nvSpPr>
      <xdr:spPr>
        <a:xfrm>
          <a:off x="11354444" y="12305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FFF538C8-973E-4E0C-A3D8-9EFF5C7EB400}"/>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18F4550A-2D90-4E42-B132-0B624F09D542}"/>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4D5F54E8-88CF-46CB-8B81-9E9C6C82DFC1}"/>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1B15D2A7-2D23-4DF5-AB3E-BF785CAB782A}"/>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B8E5B238-E98D-4E3A-A529-5551E74559C5}"/>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B5C23EDB-64BD-4EA8-B094-16D86698C9F1}"/>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7C7E813F-AF29-4B1C-AF4E-12AD23B0501A}"/>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300348E2-FFAA-4C50-BE92-8ABB34CC8A83}"/>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8F09A9BD-663C-4940-88FB-C3755DFA16B9}"/>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D8AF2375-874B-4072-911E-831D7D250208}"/>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a:extLst>
            <a:ext uri="{FF2B5EF4-FFF2-40B4-BE49-F238E27FC236}">
              <a16:creationId xmlns:a16="http://schemas.microsoft.com/office/drawing/2014/main" id="{E2EBB57A-4649-4365-9748-D4841FBA127A}"/>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a:extLst>
            <a:ext uri="{FF2B5EF4-FFF2-40B4-BE49-F238E27FC236}">
              <a16:creationId xmlns:a16="http://schemas.microsoft.com/office/drawing/2014/main" id="{639CE1C6-6557-4CDE-B48B-69137B3182FF}"/>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a:extLst>
            <a:ext uri="{FF2B5EF4-FFF2-40B4-BE49-F238E27FC236}">
              <a16:creationId xmlns:a16="http://schemas.microsoft.com/office/drawing/2014/main" id="{370044E8-6A0B-4BE0-9999-AECE176EA22D}"/>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a:extLst>
            <a:ext uri="{FF2B5EF4-FFF2-40B4-BE49-F238E27FC236}">
              <a16:creationId xmlns:a16="http://schemas.microsoft.com/office/drawing/2014/main" id="{771361A4-4581-4B91-8E40-50556AFA3157}"/>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a:extLst>
            <a:ext uri="{FF2B5EF4-FFF2-40B4-BE49-F238E27FC236}">
              <a16:creationId xmlns:a16="http://schemas.microsoft.com/office/drawing/2014/main" id="{38149076-0D64-4612-8A02-46A41EE83EF3}"/>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a:extLst>
            <a:ext uri="{FF2B5EF4-FFF2-40B4-BE49-F238E27FC236}">
              <a16:creationId xmlns:a16="http://schemas.microsoft.com/office/drawing/2014/main" id="{2581191D-B072-449F-ABC1-C3726DFF13B4}"/>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a:extLst>
            <a:ext uri="{FF2B5EF4-FFF2-40B4-BE49-F238E27FC236}">
              <a16:creationId xmlns:a16="http://schemas.microsoft.com/office/drawing/2014/main" id="{FFFAD483-CBE6-4DDC-A96D-A2B713C65746}"/>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a:extLst>
            <a:ext uri="{FF2B5EF4-FFF2-40B4-BE49-F238E27FC236}">
              <a16:creationId xmlns:a16="http://schemas.microsoft.com/office/drawing/2014/main" id="{096B5813-FACA-4184-AF10-951C5E552AF6}"/>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a:extLst>
            <a:ext uri="{FF2B5EF4-FFF2-40B4-BE49-F238E27FC236}">
              <a16:creationId xmlns:a16="http://schemas.microsoft.com/office/drawing/2014/main" id="{798DAC56-621A-4907-B0B9-FBBE7FBB7453}"/>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a:extLst>
            <a:ext uri="{FF2B5EF4-FFF2-40B4-BE49-F238E27FC236}">
              <a16:creationId xmlns:a16="http://schemas.microsoft.com/office/drawing/2014/main" id="{9800CD13-06F5-4165-BBA6-CACEB4DEE34A}"/>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DC0E5FB6-5665-44B8-B6CE-1C594BEF00F7}"/>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id="{DD41C955-0293-42BB-ACA3-64F839149AE1}"/>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児童館】&#10;一人当たり面積グラフ枠">
          <a:extLst>
            <a:ext uri="{FF2B5EF4-FFF2-40B4-BE49-F238E27FC236}">
              <a16:creationId xmlns:a16="http://schemas.microsoft.com/office/drawing/2014/main" id="{AF33C5F9-56A3-42D3-A4E1-7A14A538B1E2}"/>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797" name="直線コネクタ 796">
          <a:extLst>
            <a:ext uri="{FF2B5EF4-FFF2-40B4-BE49-F238E27FC236}">
              <a16:creationId xmlns:a16="http://schemas.microsoft.com/office/drawing/2014/main" id="{4537BD77-7502-4014-94C7-92C839721310}"/>
            </a:ext>
          </a:extLst>
        </xdr:cNvPr>
        <xdr:cNvCxnSpPr/>
      </xdr:nvCxnSpPr>
      <xdr:spPr>
        <a:xfrm flipV="1">
          <a:off x="19954239" y="127825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8" name="【児童館】&#10;一人当たり面積最小値テキスト">
          <a:extLst>
            <a:ext uri="{FF2B5EF4-FFF2-40B4-BE49-F238E27FC236}">
              <a16:creationId xmlns:a16="http://schemas.microsoft.com/office/drawing/2014/main" id="{CA57E83E-176A-42C6-8764-8531F1116383}"/>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9" name="直線コネクタ 798">
          <a:extLst>
            <a:ext uri="{FF2B5EF4-FFF2-40B4-BE49-F238E27FC236}">
              <a16:creationId xmlns:a16="http://schemas.microsoft.com/office/drawing/2014/main" id="{3D3201A2-0013-4E37-A2EA-218E24A42153}"/>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0" name="【児童館】&#10;一人当たり面積最大値テキスト">
          <a:extLst>
            <a:ext uri="{FF2B5EF4-FFF2-40B4-BE49-F238E27FC236}">
              <a16:creationId xmlns:a16="http://schemas.microsoft.com/office/drawing/2014/main" id="{AFD0CC3E-C150-46DB-B93A-7A37F723476D}"/>
            </a:ext>
          </a:extLst>
        </xdr:cNvPr>
        <xdr:cNvSpPr txBox="1"/>
      </xdr:nvSpPr>
      <xdr:spPr>
        <a:xfrm>
          <a:off x="19992975" y="1257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1" name="直線コネクタ 800">
          <a:extLst>
            <a:ext uri="{FF2B5EF4-FFF2-40B4-BE49-F238E27FC236}">
              <a16:creationId xmlns:a16="http://schemas.microsoft.com/office/drawing/2014/main" id="{4F046DAB-DA9C-4983-9E3C-85291CE46736}"/>
            </a:ext>
          </a:extLst>
        </xdr:cNvPr>
        <xdr:cNvCxnSpPr/>
      </xdr:nvCxnSpPr>
      <xdr:spPr>
        <a:xfrm>
          <a:off x="19878675" y="127825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2" name="【児童館】&#10;一人当たり面積平均値テキスト">
          <a:extLst>
            <a:ext uri="{FF2B5EF4-FFF2-40B4-BE49-F238E27FC236}">
              <a16:creationId xmlns:a16="http://schemas.microsoft.com/office/drawing/2014/main" id="{BC6D3000-2A20-4D74-B00B-EA223B0BCA3E}"/>
            </a:ext>
          </a:extLst>
        </xdr:cNvPr>
        <xdr:cNvSpPr txBox="1"/>
      </xdr:nvSpPr>
      <xdr:spPr>
        <a:xfrm>
          <a:off x="19992975" y="1323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3" name="フローチャート: 判断 802">
          <a:extLst>
            <a:ext uri="{FF2B5EF4-FFF2-40B4-BE49-F238E27FC236}">
              <a16:creationId xmlns:a16="http://schemas.microsoft.com/office/drawing/2014/main" id="{E8362FF4-24E7-4D55-B6D2-FCA3385DF3A3}"/>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804" name="フローチャート: 判断 803">
          <a:extLst>
            <a:ext uri="{FF2B5EF4-FFF2-40B4-BE49-F238E27FC236}">
              <a16:creationId xmlns:a16="http://schemas.microsoft.com/office/drawing/2014/main" id="{35E45E75-AD2C-40A0-899E-1F0247B22EE8}"/>
            </a:ext>
          </a:extLst>
        </xdr:cNvPr>
        <xdr:cNvSpPr/>
      </xdr:nvSpPr>
      <xdr:spPr>
        <a:xfrm>
          <a:off x="19154775" y="133826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5" name="フローチャート: 判断 804">
          <a:extLst>
            <a:ext uri="{FF2B5EF4-FFF2-40B4-BE49-F238E27FC236}">
              <a16:creationId xmlns:a16="http://schemas.microsoft.com/office/drawing/2014/main" id="{DAB3EFCB-024E-41FB-B2C3-C5966D6341D7}"/>
            </a:ext>
          </a:extLst>
        </xdr:cNvPr>
        <xdr:cNvSpPr/>
      </xdr:nvSpPr>
      <xdr:spPr>
        <a:xfrm>
          <a:off x="18345150" y="13420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6" name="フローチャート: 判断 805">
          <a:extLst>
            <a:ext uri="{FF2B5EF4-FFF2-40B4-BE49-F238E27FC236}">
              <a16:creationId xmlns:a16="http://schemas.microsoft.com/office/drawing/2014/main" id="{E28F57D8-6FB6-419A-9D64-657E4D25259E}"/>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807" name="フローチャート: 判断 806">
          <a:extLst>
            <a:ext uri="{FF2B5EF4-FFF2-40B4-BE49-F238E27FC236}">
              <a16:creationId xmlns:a16="http://schemas.microsoft.com/office/drawing/2014/main" id="{8F0878E3-D20D-48D8-AE0E-54A86B55FE7C}"/>
            </a:ext>
          </a:extLst>
        </xdr:cNvPr>
        <xdr:cNvSpPr/>
      </xdr:nvSpPr>
      <xdr:spPr>
        <a:xfrm>
          <a:off x="167544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D1A2B4C4-7E4D-408B-AEC3-E283766741C8}"/>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4F4F740B-C7B7-4203-8CE4-34B13B5510C0}"/>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22FDF68C-4FA0-4ACD-84C9-FC22F01EFD5B}"/>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BE03694-DDA5-44BA-9829-913D8DA13198}"/>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702B104C-EF75-4E86-835B-E223099C2756}"/>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813" name="楕円 812">
          <a:extLst>
            <a:ext uri="{FF2B5EF4-FFF2-40B4-BE49-F238E27FC236}">
              <a16:creationId xmlns:a16="http://schemas.microsoft.com/office/drawing/2014/main" id="{81A829A1-F9C5-40F0-BFE6-35D486CE1427}"/>
            </a:ext>
          </a:extLst>
        </xdr:cNvPr>
        <xdr:cNvSpPr/>
      </xdr:nvSpPr>
      <xdr:spPr>
        <a:xfrm>
          <a:off x="19897725" y="137445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814" name="【児童館】&#10;一人当たり面積該当値テキスト">
          <a:extLst>
            <a:ext uri="{FF2B5EF4-FFF2-40B4-BE49-F238E27FC236}">
              <a16:creationId xmlns:a16="http://schemas.microsoft.com/office/drawing/2014/main" id="{5F1A2A56-F587-48F3-A6DB-5A37031E7E39}"/>
            </a:ext>
          </a:extLst>
        </xdr:cNvPr>
        <xdr:cNvSpPr txBox="1"/>
      </xdr:nvSpPr>
      <xdr:spPr>
        <a:xfrm>
          <a:off x="19992975" y="1372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815" name="楕円 814">
          <a:extLst>
            <a:ext uri="{FF2B5EF4-FFF2-40B4-BE49-F238E27FC236}">
              <a16:creationId xmlns:a16="http://schemas.microsoft.com/office/drawing/2014/main" id="{E237B044-ED6D-4A9A-B5F6-FE28C60B1DB7}"/>
            </a:ext>
          </a:extLst>
        </xdr:cNvPr>
        <xdr:cNvSpPr/>
      </xdr:nvSpPr>
      <xdr:spPr>
        <a:xfrm>
          <a:off x="19154775" y="137445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816" name="直線コネクタ 815">
          <a:extLst>
            <a:ext uri="{FF2B5EF4-FFF2-40B4-BE49-F238E27FC236}">
              <a16:creationId xmlns:a16="http://schemas.microsoft.com/office/drawing/2014/main" id="{E6DABB5B-AF0C-48FE-81CF-785046D5C0CA}"/>
            </a:ext>
          </a:extLst>
        </xdr:cNvPr>
        <xdr:cNvCxnSpPr/>
      </xdr:nvCxnSpPr>
      <xdr:spPr>
        <a:xfrm>
          <a:off x="19202400" y="137826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17" name="楕円 816">
          <a:extLst>
            <a:ext uri="{FF2B5EF4-FFF2-40B4-BE49-F238E27FC236}">
              <a16:creationId xmlns:a16="http://schemas.microsoft.com/office/drawing/2014/main" id="{E12F85EC-6AEB-48BE-B804-0697FA7168FD}"/>
            </a:ext>
          </a:extLst>
        </xdr:cNvPr>
        <xdr:cNvSpPr/>
      </xdr:nvSpPr>
      <xdr:spPr>
        <a:xfrm>
          <a:off x="18345150" y="137064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85</xdr:row>
      <xdr:rowOff>19050</xdr:rowOff>
    </xdr:to>
    <xdr:cxnSp macro="">
      <xdr:nvCxnSpPr>
        <xdr:cNvPr id="818" name="直線コネクタ 817">
          <a:extLst>
            <a:ext uri="{FF2B5EF4-FFF2-40B4-BE49-F238E27FC236}">
              <a16:creationId xmlns:a16="http://schemas.microsoft.com/office/drawing/2014/main" id="{497A069B-1AE0-4F0F-9349-7B85D94D17B7}"/>
            </a:ext>
          </a:extLst>
        </xdr:cNvPr>
        <xdr:cNvCxnSpPr/>
      </xdr:nvCxnSpPr>
      <xdr:spPr>
        <a:xfrm>
          <a:off x="18392775" y="13754100"/>
          <a:ext cx="8096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19" name="楕円 818">
          <a:extLst>
            <a:ext uri="{FF2B5EF4-FFF2-40B4-BE49-F238E27FC236}">
              <a16:creationId xmlns:a16="http://schemas.microsoft.com/office/drawing/2014/main" id="{D72E7A0D-DF3A-4600-9C70-6ACBFA2C4869}"/>
            </a:ext>
          </a:extLst>
        </xdr:cNvPr>
        <xdr:cNvSpPr/>
      </xdr:nvSpPr>
      <xdr:spPr>
        <a:xfrm>
          <a:off x="17554575" y="137064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820" name="直線コネクタ 819">
          <a:extLst>
            <a:ext uri="{FF2B5EF4-FFF2-40B4-BE49-F238E27FC236}">
              <a16:creationId xmlns:a16="http://schemas.microsoft.com/office/drawing/2014/main" id="{BA80BB57-D5CB-48B0-AB8D-3EC1CF36B198}"/>
            </a:ext>
          </a:extLst>
        </xdr:cNvPr>
        <xdr:cNvCxnSpPr/>
      </xdr:nvCxnSpPr>
      <xdr:spPr>
        <a:xfrm>
          <a:off x="17602200" y="137541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21" name="楕円 820">
          <a:extLst>
            <a:ext uri="{FF2B5EF4-FFF2-40B4-BE49-F238E27FC236}">
              <a16:creationId xmlns:a16="http://schemas.microsoft.com/office/drawing/2014/main" id="{BFBB62A2-6112-474F-804F-9746CACCE3CC}"/>
            </a:ext>
          </a:extLst>
        </xdr:cNvPr>
        <xdr:cNvSpPr/>
      </xdr:nvSpPr>
      <xdr:spPr>
        <a:xfrm>
          <a:off x="16754475" y="137064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22" name="直線コネクタ 821">
          <a:extLst>
            <a:ext uri="{FF2B5EF4-FFF2-40B4-BE49-F238E27FC236}">
              <a16:creationId xmlns:a16="http://schemas.microsoft.com/office/drawing/2014/main" id="{71F69F3F-F344-4AAF-9E45-1FAD0C176B41}"/>
            </a:ext>
          </a:extLst>
        </xdr:cNvPr>
        <xdr:cNvCxnSpPr/>
      </xdr:nvCxnSpPr>
      <xdr:spPr>
        <a:xfrm>
          <a:off x="16802100" y="13754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823" name="n_1aveValue【児童館】&#10;一人当たり面積">
          <a:extLst>
            <a:ext uri="{FF2B5EF4-FFF2-40B4-BE49-F238E27FC236}">
              <a16:creationId xmlns:a16="http://schemas.microsoft.com/office/drawing/2014/main" id="{DD8B9339-10C1-44B4-8518-E19D0FE99782}"/>
            </a:ext>
          </a:extLst>
        </xdr:cNvPr>
        <xdr:cNvSpPr txBox="1"/>
      </xdr:nvSpPr>
      <xdr:spPr>
        <a:xfrm>
          <a:off x="18983402"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4" name="n_2aveValue【児童館】&#10;一人当たり面積">
          <a:extLst>
            <a:ext uri="{FF2B5EF4-FFF2-40B4-BE49-F238E27FC236}">
              <a16:creationId xmlns:a16="http://schemas.microsoft.com/office/drawing/2014/main" id="{B1A92B54-FE28-46D4-9008-F44A4EFE2A8E}"/>
            </a:ext>
          </a:extLst>
        </xdr:cNvPr>
        <xdr:cNvSpPr txBox="1"/>
      </xdr:nvSpPr>
      <xdr:spPr>
        <a:xfrm>
          <a:off x="181833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5" name="n_3aveValue【児童館】&#10;一人当たり面積">
          <a:extLst>
            <a:ext uri="{FF2B5EF4-FFF2-40B4-BE49-F238E27FC236}">
              <a16:creationId xmlns:a16="http://schemas.microsoft.com/office/drawing/2014/main" id="{EBB9D632-6194-4525-BF13-A1DC4D1BAE56}"/>
            </a:ext>
          </a:extLst>
        </xdr:cNvPr>
        <xdr:cNvSpPr txBox="1"/>
      </xdr:nvSpPr>
      <xdr:spPr>
        <a:xfrm>
          <a:off x="173832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826" name="n_4aveValue【児童館】&#10;一人当たり面積">
          <a:extLst>
            <a:ext uri="{FF2B5EF4-FFF2-40B4-BE49-F238E27FC236}">
              <a16:creationId xmlns:a16="http://schemas.microsoft.com/office/drawing/2014/main" id="{CADD4F0E-9520-4E93-A59E-185B12FF9219}"/>
            </a:ext>
          </a:extLst>
        </xdr:cNvPr>
        <xdr:cNvSpPr txBox="1"/>
      </xdr:nvSpPr>
      <xdr:spPr>
        <a:xfrm>
          <a:off x="16592627"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827" name="n_1mainValue【児童館】&#10;一人当たり面積">
          <a:extLst>
            <a:ext uri="{FF2B5EF4-FFF2-40B4-BE49-F238E27FC236}">
              <a16:creationId xmlns:a16="http://schemas.microsoft.com/office/drawing/2014/main" id="{96F4CBA3-13A6-493D-8798-F0555AECC76C}"/>
            </a:ext>
          </a:extLst>
        </xdr:cNvPr>
        <xdr:cNvSpPr txBox="1"/>
      </xdr:nvSpPr>
      <xdr:spPr>
        <a:xfrm>
          <a:off x="18983402"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28" name="n_2mainValue【児童館】&#10;一人当たり面積">
          <a:extLst>
            <a:ext uri="{FF2B5EF4-FFF2-40B4-BE49-F238E27FC236}">
              <a16:creationId xmlns:a16="http://schemas.microsoft.com/office/drawing/2014/main" id="{278EEB74-8243-4376-B3AE-4B7B50A16A44}"/>
            </a:ext>
          </a:extLst>
        </xdr:cNvPr>
        <xdr:cNvSpPr txBox="1"/>
      </xdr:nvSpPr>
      <xdr:spPr>
        <a:xfrm>
          <a:off x="18183302"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29" name="n_3mainValue【児童館】&#10;一人当たり面積">
          <a:extLst>
            <a:ext uri="{FF2B5EF4-FFF2-40B4-BE49-F238E27FC236}">
              <a16:creationId xmlns:a16="http://schemas.microsoft.com/office/drawing/2014/main" id="{532D1CC2-005D-4B6F-9883-1B42955F7E5C}"/>
            </a:ext>
          </a:extLst>
        </xdr:cNvPr>
        <xdr:cNvSpPr txBox="1"/>
      </xdr:nvSpPr>
      <xdr:spPr>
        <a:xfrm>
          <a:off x="17383202"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30" name="n_4mainValue【児童館】&#10;一人当たり面積">
          <a:extLst>
            <a:ext uri="{FF2B5EF4-FFF2-40B4-BE49-F238E27FC236}">
              <a16:creationId xmlns:a16="http://schemas.microsoft.com/office/drawing/2014/main" id="{88D70141-5711-451B-A9AE-DBA390A2C2AA}"/>
            </a:ext>
          </a:extLst>
        </xdr:cNvPr>
        <xdr:cNvSpPr txBox="1"/>
      </xdr:nvSpPr>
      <xdr:spPr>
        <a:xfrm>
          <a:off x="16592627"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E41E383F-B85F-4BC0-8772-EDC64DCB3026}"/>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E2A82430-FF58-46EF-AE85-DF3BCF6586DF}"/>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92599D60-0F5C-46B4-9342-0FC642824A13}"/>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9D84E442-1AD2-4DC1-9198-AC8D16FB43E7}"/>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6ECA8B67-486F-4E37-8D81-BE13AF2B4AE1}"/>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7B952796-9425-40A8-9674-552E3B1A5AAB}"/>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A9A0F972-2ADC-403F-A0B8-76BD99D0496A}"/>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29BEF2C0-89E1-452A-8372-925A65138D9F}"/>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57A1097E-5267-4028-AD7F-EC2D21941472}"/>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5C8D89AF-E401-4257-AA1B-E941E2ED45B4}"/>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7342CD21-93B1-474E-9753-6F8C2523EBFF}"/>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2" name="直線コネクタ 841">
          <a:extLst>
            <a:ext uri="{FF2B5EF4-FFF2-40B4-BE49-F238E27FC236}">
              <a16:creationId xmlns:a16="http://schemas.microsoft.com/office/drawing/2014/main" id="{37AAF96E-5147-4B97-8C8B-F1D26C74697A}"/>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3" name="テキスト ボックス 842">
          <a:extLst>
            <a:ext uri="{FF2B5EF4-FFF2-40B4-BE49-F238E27FC236}">
              <a16:creationId xmlns:a16="http://schemas.microsoft.com/office/drawing/2014/main" id="{43FCBFC1-3F80-4B9A-99FC-3321FFAD32D9}"/>
            </a:ext>
          </a:extLst>
        </xdr:cNvPr>
        <xdr:cNvSpPr txBox="1"/>
      </xdr:nvSpPr>
      <xdr:spPr>
        <a:xfrm>
          <a:off x="107945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4" name="直線コネクタ 843">
          <a:extLst>
            <a:ext uri="{FF2B5EF4-FFF2-40B4-BE49-F238E27FC236}">
              <a16:creationId xmlns:a16="http://schemas.microsoft.com/office/drawing/2014/main" id="{097ECCB8-3B67-46F0-818C-83CEC3E2FD27}"/>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5" name="テキスト ボックス 844">
          <a:extLst>
            <a:ext uri="{FF2B5EF4-FFF2-40B4-BE49-F238E27FC236}">
              <a16:creationId xmlns:a16="http://schemas.microsoft.com/office/drawing/2014/main" id="{608B0DF8-45EB-4614-902B-6AADDCDB1D0C}"/>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6" name="直線コネクタ 845">
          <a:extLst>
            <a:ext uri="{FF2B5EF4-FFF2-40B4-BE49-F238E27FC236}">
              <a16:creationId xmlns:a16="http://schemas.microsoft.com/office/drawing/2014/main" id="{FAA6D393-4C89-4B49-AC00-7B8B85FE06A8}"/>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7" name="テキスト ボックス 846">
          <a:extLst>
            <a:ext uri="{FF2B5EF4-FFF2-40B4-BE49-F238E27FC236}">
              <a16:creationId xmlns:a16="http://schemas.microsoft.com/office/drawing/2014/main" id="{B69BBE73-C23A-4610-AE34-11B6CE4B685A}"/>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8" name="直線コネクタ 847">
          <a:extLst>
            <a:ext uri="{FF2B5EF4-FFF2-40B4-BE49-F238E27FC236}">
              <a16:creationId xmlns:a16="http://schemas.microsoft.com/office/drawing/2014/main" id="{D74C7D91-1906-4000-A33D-A15746970D9A}"/>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9" name="テキスト ボックス 848">
          <a:extLst>
            <a:ext uri="{FF2B5EF4-FFF2-40B4-BE49-F238E27FC236}">
              <a16:creationId xmlns:a16="http://schemas.microsoft.com/office/drawing/2014/main" id="{4AECC0E1-5BE6-4502-8EFD-22E6913AED24}"/>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0" name="直線コネクタ 849">
          <a:extLst>
            <a:ext uri="{FF2B5EF4-FFF2-40B4-BE49-F238E27FC236}">
              <a16:creationId xmlns:a16="http://schemas.microsoft.com/office/drawing/2014/main" id="{8EEC0748-AA85-48CC-BEEE-0F420A775455}"/>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1" name="テキスト ボックス 850">
          <a:extLst>
            <a:ext uri="{FF2B5EF4-FFF2-40B4-BE49-F238E27FC236}">
              <a16:creationId xmlns:a16="http://schemas.microsoft.com/office/drawing/2014/main" id="{CD341393-4589-408F-97B4-9CEF8729F565}"/>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F60A25AC-70ED-4D8C-88C7-6C22D4D53272}"/>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3" name="テキスト ボックス 852">
          <a:extLst>
            <a:ext uri="{FF2B5EF4-FFF2-40B4-BE49-F238E27FC236}">
              <a16:creationId xmlns:a16="http://schemas.microsoft.com/office/drawing/2014/main" id="{97FBF4C8-F033-4A38-A778-4A8AC9AC0A53}"/>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4" name="【公民館】&#10;有形固定資産減価償却率グラフ枠">
          <a:extLst>
            <a:ext uri="{FF2B5EF4-FFF2-40B4-BE49-F238E27FC236}">
              <a16:creationId xmlns:a16="http://schemas.microsoft.com/office/drawing/2014/main" id="{8F3A7AC5-64CC-4DA5-B776-2F62B4F65B3F}"/>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57150</xdr:rowOff>
    </xdr:from>
    <xdr:to>
      <xdr:col>85</xdr:col>
      <xdr:colOff>126364</xdr:colOff>
      <xdr:row>107</xdr:row>
      <xdr:rowOff>59055</xdr:rowOff>
    </xdr:to>
    <xdr:cxnSp macro="">
      <xdr:nvCxnSpPr>
        <xdr:cNvPr id="855" name="直線コネクタ 854">
          <a:extLst>
            <a:ext uri="{FF2B5EF4-FFF2-40B4-BE49-F238E27FC236}">
              <a16:creationId xmlns:a16="http://schemas.microsoft.com/office/drawing/2014/main" id="{D5B79BD3-86FB-4089-8342-581B20DE8F1D}"/>
            </a:ext>
          </a:extLst>
        </xdr:cNvPr>
        <xdr:cNvCxnSpPr/>
      </xdr:nvCxnSpPr>
      <xdr:spPr>
        <a:xfrm flipV="1">
          <a:off x="14696439" y="16411575"/>
          <a:ext cx="0" cy="97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62882</xdr:rowOff>
    </xdr:from>
    <xdr:ext cx="405111" cy="259045"/>
    <xdr:sp macro="" textlink="">
      <xdr:nvSpPr>
        <xdr:cNvPr id="856" name="【公民館】&#10;有形固定資産減価償却率最小値テキスト">
          <a:extLst>
            <a:ext uri="{FF2B5EF4-FFF2-40B4-BE49-F238E27FC236}">
              <a16:creationId xmlns:a16="http://schemas.microsoft.com/office/drawing/2014/main" id="{3BD53AD0-D485-4E3D-BF14-E583D35F5EF3}"/>
            </a:ext>
          </a:extLst>
        </xdr:cNvPr>
        <xdr:cNvSpPr txBox="1"/>
      </xdr:nvSpPr>
      <xdr:spPr>
        <a:xfrm>
          <a:off x="14735175" y="1739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59055</xdr:rowOff>
    </xdr:from>
    <xdr:to>
      <xdr:col>86</xdr:col>
      <xdr:colOff>25400</xdr:colOff>
      <xdr:row>107</xdr:row>
      <xdr:rowOff>59055</xdr:rowOff>
    </xdr:to>
    <xdr:cxnSp macro="">
      <xdr:nvCxnSpPr>
        <xdr:cNvPr id="857" name="直線コネクタ 856">
          <a:extLst>
            <a:ext uri="{FF2B5EF4-FFF2-40B4-BE49-F238E27FC236}">
              <a16:creationId xmlns:a16="http://schemas.microsoft.com/office/drawing/2014/main" id="{A6BB1EBD-35FD-4119-B5DF-B5C6C4BBCBCB}"/>
            </a:ext>
          </a:extLst>
        </xdr:cNvPr>
        <xdr:cNvCxnSpPr/>
      </xdr:nvCxnSpPr>
      <xdr:spPr>
        <a:xfrm>
          <a:off x="14611350" y="173850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3827</xdr:rowOff>
    </xdr:from>
    <xdr:ext cx="405111" cy="259045"/>
    <xdr:sp macro="" textlink="">
      <xdr:nvSpPr>
        <xdr:cNvPr id="858" name="【公民館】&#10;有形固定資産減価償却率最大値テキスト">
          <a:extLst>
            <a:ext uri="{FF2B5EF4-FFF2-40B4-BE49-F238E27FC236}">
              <a16:creationId xmlns:a16="http://schemas.microsoft.com/office/drawing/2014/main" id="{ABC72E4C-63D1-48F2-A951-D0DF575501CD}"/>
            </a:ext>
          </a:extLst>
        </xdr:cNvPr>
        <xdr:cNvSpPr txBox="1"/>
      </xdr:nvSpPr>
      <xdr:spPr>
        <a:xfrm>
          <a:off x="14735175" y="1619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859" name="直線コネクタ 858">
          <a:extLst>
            <a:ext uri="{FF2B5EF4-FFF2-40B4-BE49-F238E27FC236}">
              <a16:creationId xmlns:a16="http://schemas.microsoft.com/office/drawing/2014/main" id="{9EC8FD87-E326-4945-9C29-E4F41627E4D8}"/>
            </a:ext>
          </a:extLst>
        </xdr:cNvPr>
        <xdr:cNvCxnSpPr/>
      </xdr:nvCxnSpPr>
      <xdr:spPr>
        <a:xfrm>
          <a:off x="14611350"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28591</xdr:rowOff>
    </xdr:from>
    <xdr:ext cx="405111" cy="259045"/>
    <xdr:sp macro="" textlink="">
      <xdr:nvSpPr>
        <xdr:cNvPr id="860" name="【公民館】&#10;有形固定資産減価償却率平均値テキスト">
          <a:extLst>
            <a:ext uri="{FF2B5EF4-FFF2-40B4-BE49-F238E27FC236}">
              <a16:creationId xmlns:a16="http://schemas.microsoft.com/office/drawing/2014/main" id="{645AE19E-4DF0-4D26-9A0F-B272FAC2AA54}"/>
            </a:ext>
          </a:extLst>
        </xdr:cNvPr>
        <xdr:cNvSpPr txBox="1"/>
      </xdr:nvSpPr>
      <xdr:spPr>
        <a:xfrm>
          <a:off x="14735175" y="1670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50164</xdr:rowOff>
    </xdr:from>
    <xdr:to>
      <xdr:col>85</xdr:col>
      <xdr:colOff>177800</xdr:colOff>
      <xdr:row>103</xdr:row>
      <xdr:rowOff>151764</xdr:rowOff>
    </xdr:to>
    <xdr:sp macro="" textlink="">
      <xdr:nvSpPr>
        <xdr:cNvPr id="861" name="フローチャート: 判断 860">
          <a:extLst>
            <a:ext uri="{FF2B5EF4-FFF2-40B4-BE49-F238E27FC236}">
              <a16:creationId xmlns:a16="http://schemas.microsoft.com/office/drawing/2014/main" id="{195C19ED-6C60-4AE6-9C53-0C721BA84650}"/>
            </a:ext>
          </a:extLst>
        </xdr:cNvPr>
        <xdr:cNvSpPr/>
      </xdr:nvSpPr>
      <xdr:spPr>
        <a:xfrm>
          <a:off x="14649450" y="167252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31114</xdr:rowOff>
    </xdr:from>
    <xdr:to>
      <xdr:col>81</xdr:col>
      <xdr:colOff>101600</xdr:colOff>
      <xdr:row>103</xdr:row>
      <xdr:rowOff>132714</xdr:rowOff>
    </xdr:to>
    <xdr:sp macro="" textlink="">
      <xdr:nvSpPr>
        <xdr:cNvPr id="862" name="フローチャート: 判断 861">
          <a:extLst>
            <a:ext uri="{FF2B5EF4-FFF2-40B4-BE49-F238E27FC236}">
              <a16:creationId xmlns:a16="http://schemas.microsoft.com/office/drawing/2014/main" id="{C392C293-49A9-4A38-8087-892311B65FB2}"/>
            </a:ext>
          </a:extLst>
        </xdr:cNvPr>
        <xdr:cNvSpPr/>
      </xdr:nvSpPr>
      <xdr:spPr>
        <a:xfrm>
          <a:off x="13887450" y="167062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6350</xdr:rowOff>
    </xdr:from>
    <xdr:to>
      <xdr:col>76</xdr:col>
      <xdr:colOff>165100</xdr:colOff>
      <xdr:row>103</xdr:row>
      <xdr:rowOff>107950</xdr:rowOff>
    </xdr:to>
    <xdr:sp macro="" textlink="">
      <xdr:nvSpPr>
        <xdr:cNvPr id="863" name="フローチャート: 判断 862">
          <a:extLst>
            <a:ext uri="{FF2B5EF4-FFF2-40B4-BE49-F238E27FC236}">
              <a16:creationId xmlns:a16="http://schemas.microsoft.com/office/drawing/2014/main" id="{0C3D3590-DA29-4276-9D89-E0FC0184E2BC}"/>
            </a:ext>
          </a:extLst>
        </xdr:cNvPr>
        <xdr:cNvSpPr/>
      </xdr:nvSpPr>
      <xdr:spPr>
        <a:xfrm>
          <a:off x="13096875" y="16687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864" name="フローチャート: 判断 863">
          <a:extLst>
            <a:ext uri="{FF2B5EF4-FFF2-40B4-BE49-F238E27FC236}">
              <a16:creationId xmlns:a16="http://schemas.microsoft.com/office/drawing/2014/main" id="{540E576C-2D72-41C8-B279-DEA96C740373}"/>
            </a:ext>
          </a:extLst>
        </xdr:cNvPr>
        <xdr:cNvSpPr/>
      </xdr:nvSpPr>
      <xdr:spPr>
        <a:xfrm>
          <a:off x="12296775" y="16687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149225</xdr:rowOff>
    </xdr:from>
    <xdr:to>
      <xdr:col>67</xdr:col>
      <xdr:colOff>101600</xdr:colOff>
      <xdr:row>103</xdr:row>
      <xdr:rowOff>79375</xdr:rowOff>
    </xdr:to>
    <xdr:sp macro="" textlink="">
      <xdr:nvSpPr>
        <xdr:cNvPr id="865" name="フローチャート: 判断 864">
          <a:extLst>
            <a:ext uri="{FF2B5EF4-FFF2-40B4-BE49-F238E27FC236}">
              <a16:creationId xmlns:a16="http://schemas.microsoft.com/office/drawing/2014/main" id="{4DFA4378-C6AB-4823-A908-390E8EC1DCD6}"/>
            </a:ext>
          </a:extLst>
        </xdr:cNvPr>
        <xdr:cNvSpPr/>
      </xdr:nvSpPr>
      <xdr:spPr>
        <a:xfrm>
          <a:off x="11487150" y="16665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1CD5B136-D1C2-4B34-88DC-F139EF56C10B}"/>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77E3F441-68C7-44AB-80F8-C4A6F1BF3B61}"/>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F94E7F62-EC4B-47FD-9EA6-9B73B0C0450D}"/>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9425BB2A-E168-4C2A-9312-E58AFE7AFFD8}"/>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6722FE59-7EE2-466B-BA9C-0DA1519D9CD6}"/>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6350</xdr:rowOff>
    </xdr:from>
    <xdr:to>
      <xdr:col>85</xdr:col>
      <xdr:colOff>177800</xdr:colOff>
      <xdr:row>101</xdr:row>
      <xdr:rowOff>107950</xdr:rowOff>
    </xdr:to>
    <xdr:sp macro="" textlink="">
      <xdr:nvSpPr>
        <xdr:cNvPr id="871" name="楕円 870">
          <a:extLst>
            <a:ext uri="{FF2B5EF4-FFF2-40B4-BE49-F238E27FC236}">
              <a16:creationId xmlns:a16="http://schemas.microsoft.com/office/drawing/2014/main" id="{F6DF4874-8944-4753-8B70-8E62FBB3CB58}"/>
            </a:ext>
          </a:extLst>
        </xdr:cNvPr>
        <xdr:cNvSpPr/>
      </xdr:nvSpPr>
      <xdr:spPr>
        <a:xfrm>
          <a:off x="14649450" y="16363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130827</xdr:rowOff>
    </xdr:from>
    <xdr:ext cx="405111" cy="259045"/>
    <xdr:sp macro="" textlink="">
      <xdr:nvSpPr>
        <xdr:cNvPr id="872" name="【公民館】&#10;有形固定資産減価償却率該当値テキスト">
          <a:extLst>
            <a:ext uri="{FF2B5EF4-FFF2-40B4-BE49-F238E27FC236}">
              <a16:creationId xmlns:a16="http://schemas.microsoft.com/office/drawing/2014/main" id="{A9A212C0-5264-4FDA-A1F9-BFEF1904CAD5}"/>
            </a:ext>
          </a:extLst>
        </xdr:cNvPr>
        <xdr:cNvSpPr txBox="1"/>
      </xdr:nvSpPr>
      <xdr:spPr>
        <a:xfrm>
          <a:off x="14735175" y="1632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158750</xdr:rowOff>
    </xdr:from>
    <xdr:to>
      <xdr:col>81</xdr:col>
      <xdr:colOff>101600</xdr:colOff>
      <xdr:row>101</xdr:row>
      <xdr:rowOff>88900</xdr:rowOff>
    </xdr:to>
    <xdr:sp macro="" textlink="">
      <xdr:nvSpPr>
        <xdr:cNvPr id="873" name="楕円 872">
          <a:extLst>
            <a:ext uri="{FF2B5EF4-FFF2-40B4-BE49-F238E27FC236}">
              <a16:creationId xmlns:a16="http://schemas.microsoft.com/office/drawing/2014/main" id="{218CBB3B-BDF3-4D86-81CB-D9419243868B}"/>
            </a:ext>
          </a:extLst>
        </xdr:cNvPr>
        <xdr:cNvSpPr/>
      </xdr:nvSpPr>
      <xdr:spPr>
        <a:xfrm>
          <a:off x="13887450" y="163544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38100</xdr:rowOff>
    </xdr:from>
    <xdr:to>
      <xdr:col>85</xdr:col>
      <xdr:colOff>127000</xdr:colOff>
      <xdr:row>101</xdr:row>
      <xdr:rowOff>57150</xdr:rowOff>
    </xdr:to>
    <xdr:cxnSp macro="">
      <xdr:nvCxnSpPr>
        <xdr:cNvPr id="874" name="直線コネクタ 873">
          <a:extLst>
            <a:ext uri="{FF2B5EF4-FFF2-40B4-BE49-F238E27FC236}">
              <a16:creationId xmlns:a16="http://schemas.microsoft.com/office/drawing/2014/main" id="{A7CBBC55-3970-419F-B419-38E58AF61EEF}"/>
            </a:ext>
          </a:extLst>
        </xdr:cNvPr>
        <xdr:cNvCxnSpPr/>
      </xdr:nvCxnSpPr>
      <xdr:spPr>
        <a:xfrm>
          <a:off x="13935075" y="16392525"/>
          <a:ext cx="762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133986</xdr:rowOff>
    </xdr:from>
    <xdr:to>
      <xdr:col>76</xdr:col>
      <xdr:colOff>165100</xdr:colOff>
      <xdr:row>101</xdr:row>
      <xdr:rowOff>64136</xdr:rowOff>
    </xdr:to>
    <xdr:sp macro="" textlink="">
      <xdr:nvSpPr>
        <xdr:cNvPr id="875" name="楕円 874">
          <a:extLst>
            <a:ext uri="{FF2B5EF4-FFF2-40B4-BE49-F238E27FC236}">
              <a16:creationId xmlns:a16="http://schemas.microsoft.com/office/drawing/2014/main" id="{A11EEF5F-9A83-4FFB-BFC8-0DD07E7969F2}"/>
            </a:ext>
          </a:extLst>
        </xdr:cNvPr>
        <xdr:cNvSpPr/>
      </xdr:nvSpPr>
      <xdr:spPr>
        <a:xfrm>
          <a:off x="13096875" y="163264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13336</xdr:rowOff>
    </xdr:from>
    <xdr:to>
      <xdr:col>81</xdr:col>
      <xdr:colOff>50800</xdr:colOff>
      <xdr:row>101</xdr:row>
      <xdr:rowOff>38100</xdr:rowOff>
    </xdr:to>
    <xdr:cxnSp macro="">
      <xdr:nvCxnSpPr>
        <xdr:cNvPr id="876" name="直線コネクタ 875">
          <a:extLst>
            <a:ext uri="{FF2B5EF4-FFF2-40B4-BE49-F238E27FC236}">
              <a16:creationId xmlns:a16="http://schemas.microsoft.com/office/drawing/2014/main" id="{0FF875B0-AC21-472D-B8F6-3040EA57E7EF}"/>
            </a:ext>
          </a:extLst>
        </xdr:cNvPr>
        <xdr:cNvCxnSpPr/>
      </xdr:nvCxnSpPr>
      <xdr:spPr>
        <a:xfrm>
          <a:off x="13144500" y="16364586"/>
          <a:ext cx="790575"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113030</xdr:rowOff>
    </xdr:from>
    <xdr:to>
      <xdr:col>72</xdr:col>
      <xdr:colOff>38100</xdr:colOff>
      <xdr:row>101</xdr:row>
      <xdr:rowOff>43180</xdr:rowOff>
    </xdr:to>
    <xdr:sp macro="" textlink="">
      <xdr:nvSpPr>
        <xdr:cNvPr id="877" name="楕円 876">
          <a:extLst>
            <a:ext uri="{FF2B5EF4-FFF2-40B4-BE49-F238E27FC236}">
              <a16:creationId xmlns:a16="http://schemas.microsoft.com/office/drawing/2014/main" id="{73771CB6-C3E7-4F88-955D-8F92BA8BB0DC}"/>
            </a:ext>
          </a:extLst>
        </xdr:cNvPr>
        <xdr:cNvSpPr/>
      </xdr:nvSpPr>
      <xdr:spPr>
        <a:xfrm>
          <a:off x="12296775" y="163055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163830</xdr:rowOff>
    </xdr:from>
    <xdr:to>
      <xdr:col>76</xdr:col>
      <xdr:colOff>114300</xdr:colOff>
      <xdr:row>101</xdr:row>
      <xdr:rowOff>13336</xdr:rowOff>
    </xdr:to>
    <xdr:cxnSp macro="">
      <xdr:nvCxnSpPr>
        <xdr:cNvPr id="878" name="直線コネクタ 877">
          <a:extLst>
            <a:ext uri="{FF2B5EF4-FFF2-40B4-BE49-F238E27FC236}">
              <a16:creationId xmlns:a16="http://schemas.microsoft.com/office/drawing/2014/main" id="{E7434504-6B2A-44BA-A2CA-08391D2E90AD}"/>
            </a:ext>
          </a:extLst>
        </xdr:cNvPr>
        <xdr:cNvCxnSpPr/>
      </xdr:nvCxnSpPr>
      <xdr:spPr>
        <a:xfrm>
          <a:off x="12344400" y="16353155"/>
          <a:ext cx="8001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82550</xdr:rowOff>
    </xdr:from>
    <xdr:to>
      <xdr:col>67</xdr:col>
      <xdr:colOff>101600</xdr:colOff>
      <xdr:row>101</xdr:row>
      <xdr:rowOff>12700</xdr:rowOff>
    </xdr:to>
    <xdr:sp macro="" textlink="">
      <xdr:nvSpPr>
        <xdr:cNvPr id="879" name="楕円 878">
          <a:extLst>
            <a:ext uri="{FF2B5EF4-FFF2-40B4-BE49-F238E27FC236}">
              <a16:creationId xmlns:a16="http://schemas.microsoft.com/office/drawing/2014/main" id="{D2AF88DE-C682-46B6-BCE5-61D76D36DC53}"/>
            </a:ext>
          </a:extLst>
        </xdr:cNvPr>
        <xdr:cNvSpPr/>
      </xdr:nvSpPr>
      <xdr:spPr>
        <a:xfrm>
          <a:off x="11487150" y="162782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133350</xdr:rowOff>
    </xdr:from>
    <xdr:to>
      <xdr:col>71</xdr:col>
      <xdr:colOff>177800</xdr:colOff>
      <xdr:row>100</xdr:row>
      <xdr:rowOff>163830</xdr:rowOff>
    </xdr:to>
    <xdr:cxnSp macro="">
      <xdr:nvCxnSpPr>
        <xdr:cNvPr id="880" name="直線コネクタ 879">
          <a:extLst>
            <a:ext uri="{FF2B5EF4-FFF2-40B4-BE49-F238E27FC236}">
              <a16:creationId xmlns:a16="http://schemas.microsoft.com/office/drawing/2014/main" id="{F7520FAC-5D27-4560-8832-05BDD8B402B8}"/>
            </a:ext>
          </a:extLst>
        </xdr:cNvPr>
        <xdr:cNvCxnSpPr/>
      </xdr:nvCxnSpPr>
      <xdr:spPr>
        <a:xfrm>
          <a:off x="11534775" y="16325850"/>
          <a:ext cx="809625"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123841</xdr:rowOff>
    </xdr:from>
    <xdr:ext cx="405111" cy="259045"/>
    <xdr:sp macro="" textlink="">
      <xdr:nvSpPr>
        <xdr:cNvPr id="881" name="n_1aveValue【公民館】&#10;有形固定資産減価償却率">
          <a:extLst>
            <a:ext uri="{FF2B5EF4-FFF2-40B4-BE49-F238E27FC236}">
              <a16:creationId xmlns:a16="http://schemas.microsoft.com/office/drawing/2014/main" id="{DB994394-01A3-49DD-B3B9-D8A98CBDA048}"/>
            </a:ext>
          </a:extLst>
        </xdr:cNvPr>
        <xdr:cNvSpPr txBox="1"/>
      </xdr:nvSpPr>
      <xdr:spPr>
        <a:xfrm>
          <a:off x="13745219" y="1679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99077</xdr:rowOff>
    </xdr:from>
    <xdr:ext cx="405111" cy="259045"/>
    <xdr:sp macro="" textlink="">
      <xdr:nvSpPr>
        <xdr:cNvPr id="882" name="n_2aveValue【公民館】&#10;有形固定資産減価償却率">
          <a:extLst>
            <a:ext uri="{FF2B5EF4-FFF2-40B4-BE49-F238E27FC236}">
              <a16:creationId xmlns:a16="http://schemas.microsoft.com/office/drawing/2014/main" id="{F81451B8-8354-4D33-95DA-E5962BC80D3A}"/>
            </a:ext>
          </a:extLst>
        </xdr:cNvPr>
        <xdr:cNvSpPr txBox="1"/>
      </xdr:nvSpPr>
      <xdr:spPr>
        <a:xfrm>
          <a:off x="12964169" y="1678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99077</xdr:rowOff>
    </xdr:from>
    <xdr:ext cx="405111" cy="259045"/>
    <xdr:sp macro="" textlink="">
      <xdr:nvSpPr>
        <xdr:cNvPr id="883" name="n_3aveValue【公民館】&#10;有形固定資産減価償却率">
          <a:extLst>
            <a:ext uri="{FF2B5EF4-FFF2-40B4-BE49-F238E27FC236}">
              <a16:creationId xmlns:a16="http://schemas.microsoft.com/office/drawing/2014/main" id="{633E2353-2F9F-479A-B96E-62D1C947D4D2}"/>
            </a:ext>
          </a:extLst>
        </xdr:cNvPr>
        <xdr:cNvSpPr txBox="1"/>
      </xdr:nvSpPr>
      <xdr:spPr>
        <a:xfrm>
          <a:off x="12164069" y="1678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70502</xdr:rowOff>
    </xdr:from>
    <xdr:ext cx="405111" cy="259045"/>
    <xdr:sp macro="" textlink="">
      <xdr:nvSpPr>
        <xdr:cNvPr id="884" name="n_4aveValue【公民館】&#10;有形固定資産減価償却率">
          <a:extLst>
            <a:ext uri="{FF2B5EF4-FFF2-40B4-BE49-F238E27FC236}">
              <a16:creationId xmlns:a16="http://schemas.microsoft.com/office/drawing/2014/main" id="{2257B1EB-6E24-4864-8A3C-CE248D04CB3B}"/>
            </a:ext>
          </a:extLst>
        </xdr:cNvPr>
        <xdr:cNvSpPr txBox="1"/>
      </xdr:nvSpPr>
      <xdr:spPr>
        <a:xfrm>
          <a:off x="11354444" y="1674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105427</xdr:rowOff>
    </xdr:from>
    <xdr:ext cx="405111" cy="259045"/>
    <xdr:sp macro="" textlink="">
      <xdr:nvSpPr>
        <xdr:cNvPr id="885" name="n_1mainValue【公民館】&#10;有形固定資産減価償却率">
          <a:extLst>
            <a:ext uri="{FF2B5EF4-FFF2-40B4-BE49-F238E27FC236}">
              <a16:creationId xmlns:a16="http://schemas.microsoft.com/office/drawing/2014/main" id="{90DE9F52-A6F1-45F4-A951-77CBFC35A11B}"/>
            </a:ext>
          </a:extLst>
        </xdr:cNvPr>
        <xdr:cNvSpPr txBox="1"/>
      </xdr:nvSpPr>
      <xdr:spPr>
        <a:xfrm>
          <a:off x="13745219" y="1613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80663</xdr:rowOff>
    </xdr:from>
    <xdr:ext cx="405111" cy="259045"/>
    <xdr:sp macro="" textlink="">
      <xdr:nvSpPr>
        <xdr:cNvPr id="886" name="n_2mainValue【公民館】&#10;有形固定資産減価償却率">
          <a:extLst>
            <a:ext uri="{FF2B5EF4-FFF2-40B4-BE49-F238E27FC236}">
              <a16:creationId xmlns:a16="http://schemas.microsoft.com/office/drawing/2014/main" id="{9B13494A-6FE2-4559-8713-6D384A00AC57}"/>
            </a:ext>
          </a:extLst>
        </xdr:cNvPr>
        <xdr:cNvSpPr txBox="1"/>
      </xdr:nvSpPr>
      <xdr:spPr>
        <a:xfrm>
          <a:off x="12964169" y="1611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59707</xdr:rowOff>
    </xdr:from>
    <xdr:ext cx="405111" cy="259045"/>
    <xdr:sp macro="" textlink="">
      <xdr:nvSpPr>
        <xdr:cNvPr id="887" name="n_3mainValue【公民館】&#10;有形固定資産減価償却率">
          <a:extLst>
            <a:ext uri="{FF2B5EF4-FFF2-40B4-BE49-F238E27FC236}">
              <a16:creationId xmlns:a16="http://schemas.microsoft.com/office/drawing/2014/main" id="{0C6CD86A-F4FB-436D-98D2-C5B904B5F0F9}"/>
            </a:ext>
          </a:extLst>
        </xdr:cNvPr>
        <xdr:cNvSpPr txBox="1"/>
      </xdr:nvSpPr>
      <xdr:spPr>
        <a:xfrm>
          <a:off x="12164069" y="1609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29227</xdr:rowOff>
    </xdr:from>
    <xdr:ext cx="405111" cy="259045"/>
    <xdr:sp macro="" textlink="">
      <xdr:nvSpPr>
        <xdr:cNvPr id="888" name="n_4mainValue【公民館】&#10;有形固定資産減価償却率">
          <a:extLst>
            <a:ext uri="{FF2B5EF4-FFF2-40B4-BE49-F238E27FC236}">
              <a16:creationId xmlns:a16="http://schemas.microsoft.com/office/drawing/2014/main" id="{614972F6-33F0-48C4-9D95-2B3FDE4FC66D}"/>
            </a:ext>
          </a:extLst>
        </xdr:cNvPr>
        <xdr:cNvSpPr txBox="1"/>
      </xdr:nvSpPr>
      <xdr:spPr>
        <a:xfrm>
          <a:off x="11354444" y="1605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a:extLst>
            <a:ext uri="{FF2B5EF4-FFF2-40B4-BE49-F238E27FC236}">
              <a16:creationId xmlns:a16="http://schemas.microsoft.com/office/drawing/2014/main" id="{B16A8433-E684-4798-94BC-6E2D0972805E}"/>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a:extLst>
            <a:ext uri="{FF2B5EF4-FFF2-40B4-BE49-F238E27FC236}">
              <a16:creationId xmlns:a16="http://schemas.microsoft.com/office/drawing/2014/main" id="{C1B997DA-9FDD-4AD8-9C3B-D66FD0023660}"/>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a:extLst>
            <a:ext uri="{FF2B5EF4-FFF2-40B4-BE49-F238E27FC236}">
              <a16:creationId xmlns:a16="http://schemas.microsoft.com/office/drawing/2014/main" id="{1BC7FB1C-03D2-4C8A-9337-87BF16C9CBDD}"/>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a:extLst>
            <a:ext uri="{FF2B5EF4-FFF2-40B4-BE49-F238E27FC236}">
              <a16:creationId xmlns:a16="http://schemas.microsoft.com/office/drawing/2014/main" id="{4C0F1F86-59F7-411E-ADEA-75CCD9F25CD4}"/>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a:extLst>
            <a:ext uri="{FF2B5EF4-FFF2-40B4-BE49-F238E27FC236}">
              <a16:creationId xmlns:a16="http://schemas.microsoft.com/office/drawing/2014/main" id="{68DBA5EC-51AB-4EE7-9065-22FEA50C49F4}"/>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a:extLst>
            <a:ext uri="{FF2B5EF4-FFF2-40B4-BE49-F238E27FC236}">
              <a16:creationId xmlns:a16="http://schemas.microsoft.com/office/drawing/2014/main" id="{5F4DA6F3-2DF2-4A99-A0DF-7D862AE98D9E}"/>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a:extLst>
            <a:ext uri="{FF2B5EF4-FFF2-40B4-BE49-F238E27FC236}">
              <a16:creationId xmlns:a16="http://schemas.microsoft.com/office/drawing/2014/main" id="{B103FDAC-63B0-4D8B-BCA6-8C6DC58D57C8}"/>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a:extLst>
            <a:ext uri="{FF2B5EF4-FFF2-40B4-BE49-F238E27FC236}">
              <a16:creationId xmlns:a16="http://schemas.microsoft.com/office/drawing/2014/main" id="{CD6103FD-5131-43B6-B94F-4CCA52D0E7E9}"/>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a:extLst>
            <a:ext uri="{FF2B5EF4-FFF2-40B4-BE49-F238E27FC236}">
              <a16:creationId xmlns:a16="http://schemas.microsoft.com/office/drawing/2014/main" id="{0B38569F-DCCE-4EDC-977E-422F9160F7AC}"/>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a:extLst>
            <a:ext uri="{FF2B5EF4-FFF2-40B4-BE49-F238E27FC236}">
              <a16:creationId xmlns:a16="http://schemas.microsoft.com/office/drawing/2014/main" id="{329180D2-88A5-4BF0-9AFB-88018C1ABF63}"/>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a:extLst>
            <a:ext uri="{FF2B5EF4-FFF2-40B4-BE49-F238E27FC236}">
              <a16:creationId xmlns:a16="http://schemas.microsoft.com/office/drawing/2014/main" id="{439E5E13-F4DF-4E73-B959-31282281F2F0}"/>
            </a:ext>
          </a:extLst>
        </xdr:cNvPr>
        <xdr:cNvCxnSpPr/>
      </xdr:nvCxnSpPr>
      <xdr:spPr>
        <a:xfrm>
          <a:off x="164592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0" name="テキスト ボックス 899">
          <a:extLst>
            <a:ext uri="{FF2B5EF4-FFF2-40B4-BE49-F238E27FC236}">
              <a16:creationId xmlns:a16="http://schemas.microsoft.com/office/drawing/2014/main" id="{D6E5326E-BA9E-4116-AF47-C0AD33C7E908}"/>
            </a:ext>
          </a:extLst>
        </xdr:cNvPr>
        <xdr:cNvSpPr txBox="1"/>
      </xdr:nvSpPr>
      <xdr:spPr>
        <a:xfrm>
          <a:off x="160523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a:extLst>
            <a:ext uri="{FF2B5EF4-FFF2-40B4-BE49-F238E27FC236}">
              <a16:creationId xmlns:a16="http://schemas.microsoft.com/office/drawing/2014/main" id="{C4BFD7FA-51C3-4AF4-AA0D-0917F7985160}"/>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2" name="テキスト ボックス 901">
          <a:extLst>
            <a:ext uri="{FF2B5EF4-FFF2-40B4-BE49-F238E27FC236}">
              <a16:creationId xmlns:a16="http://schemas.microsoft.com/office/drawing/2014/main" id="{3B798B79-4F8F-4B63-A38B-5A1828170843}"/>
            </a:ext>
          </a:extLst>
        </xdr:cNvPr>
        <xdr:cNvSpPr txBox="1"/>
      </xdr:nvSpPr>
      <xdr:spPr>
        <a:xfrm>
          <a:off x="16052346"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a:extLst>
            <a:ext uri="{FF2B5EF4-FFF2-40B4-BE49-F238E27FC236}">
              <a16:creationId xmlns:a16="http://schemas.microsoft.com/office/drawing/2014/main" id="{A2843269-0EF5-4748-B894-8FD887D88AB2}"/>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a:extLst>
            <a:ext uri="{FF2B5EF4-FFF2-40B4-BE49-F238E27FC236}">
              <a16:creationId xmlns:a16="http://schemas.microsoft.com/office/drawing/2014/main" id="{5BF9B7D4-60A1-43D5-BBBD-AB5BA7E9FDFC}"/>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a:extLst>
            <a:ext uri="{FF2B5EF4-FFF2-40B4-BE49-F238E27FC236}">
              <a16:creationId xmlns:a16="http://schemas.microsoft.com/office/drawing/2014/main" id="{8D62FD4F-CDEE-4F02-85AE-DB1416BCAC4E}"/>
            </a:ext>
          </a:extLst>
        </xdr:cNvPr>
        <xdr:cNvCxnSpPr/>
      </xdr:nvCxnSpPr>
      <xdr:spPr>
        <a:xfrm>
          <a:off x="164592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6" name="テキスト ボックス 905">
          <a:extLst>
            <a:ext uri="{FF2B5EF4-FFF2-40B4-BE49-F238E27FC236}">
              <a16:creationId xmlns:a16="http://schemas.microsoft.com/office/drawing/2014/main" id="{404D44F0-9285-443E-925D-052AE8BDD9EE}"/>
            </a:ext>
          </a:extLst>
        </xdr:cNvPr>
        <xdr:cNvSpPr txBox="1"/>
      </xdr:nvSpPr>
      <xdr:spPr>
        <a:xfrm>
          <a:off x="16052346"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a:extLst>
            <a:ext uri="{FF2B5EF4-FFF2-40B4-BE49-F238E27FC236}">
              <a16:creationId xmlns:a16="http://schemas.microsoft.com/office/drawing/2014/main" id="{7BC40FB9-057E-4FA7-9448-46903EC69048}"/>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8" name="テキスト ボックス 907">
          <a:extLst>
            <a:ext uri="{FF2B5EF4-FFF2-40B4-BE49-F238E27FC236}">
              <a16:creationId xmlns:a16="http://schemas.microsoft.com/office/drawing/2014/main" id="{340297D1-FE25-42D1-B73D-DEAC3A848CEB}"/>
            </a:ext>
          </a:extLst>
        </xdr:cNvPr>
        <xdr:cNvSpPr txBox="1"/>
      </xdr:nvSpPr>
      <xdr:spPr>
        <a:xfrm>
          <a:off x="16052346"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CE6CFFE0-D549-4E26-9ADC-718A035C9645}"/>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id="{C5E18C3E-7FDD-446B-9A72-9ADE62902E50}"/>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公民館】&#10;一人当たり面積グラフ枠">
          <a:extLst>
            <a:ext uri="{FF2B5EF4-FFF2-40B4-BE49-F238E27FC236}">
              <a16:creationId xmlns:a16="http://schemas.microsoft.com/office/drawing/2014/main" id="{F4F1AAD4-A681-4005-A516-669029176F9E}"/>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139700</xdr:rowOff>
    </xdr:to>
    <xdr:cxnSp macro="">
      <xdr:nvCxnSpPr>
        <xdr:cNvPr id="912" name="直線コネクタ 911">
          <a:extLst>
            <a:ext uri="{FF2B5EF4-FFF2-40B4-BE49-F238E27FC236}">
              <a16:creationId xmlns:a16="http://schemas.microsoft.com/office/drawing/2014/main" id="{B1F834C5-D696-4EFA-836C-5D382E66A66D}"/>
            </a:ext>
          </a:extLst>
        </xdr:cNvPr>
        <xdr:cNvCxnSpPr/>
      </xdr:nvCxnSpPr>
      <xdr:spPr>
        <a:xfrm flipV="1">
          <a:off x="19954239" y="1641157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143527</xdr:rowOff>
    </xdr:from>
    <xdr:ext cx="469744" cy="259045"/>
    <xdr:sp macro="" textlink="">
      <xdr:nvSpPr>
        <xdr:cNvPr id="913" name="【公民館】&#10;一人当たり面積最小値テキスト">
          <a:extLst>
            <a:ext uri="{FF2B5EF4-FFF2-40B4-BE49-F238E27FC236}">
              <a16:creationId xmlns:a16="http://schemas.microsoft.com/office/drawing/2014/main" id="{59388448-D807-4EA0-B93D-DB256DE29ADE}"/>
            </a:ext>
          </a:extLst>
        </xdr:cNvPr>
        <xdr:cNvSpPr txBox="1"/>
      </xdr:nvSpPr>
      <xdr:spPr>
        <a:xfrm>
          <a:off x="19992975" y="1762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139700</xdr:rowOff>
    </xdr:from>
    <xdr:to>
      <xdr:col>116</xdr:col>
      <xdr:colOff>152400</xdr:colOff>
      <xdr:row>108</xdr:row>
      <xdr:rowOff>139700</xdr:rowOff>
    </xdr:to>
    <xdr:cxnSp macro="">
      <xdr:nvCxnSpPr>
        <xdr:cNvPr id="914" name="直線コネクタ 913">
          <a:extLst>
            <a:ext uri="{FF2B5EF4-FFF2-40B4-BE49-F238E27FC236}">
              <a16:creationId xmlns:a16="http://schemas.microsoft.com/office/drawing/2014/main" id="{C74B4B83-4124-4275-82FB-1D0D0A47ABC7}"/>
            </a:ext>
          </a:extLst>
        </xdr:cNvPr>
        <xdr:cNvCxnSpPr/>
      </xdr:nvCxnSpPr>
      <xdr:spPr>
        <a:xfrm>
          <a:off x="19878675" y="17630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15" name="【公民館】&#10;一人当たり面積最大値テキスト">
          <a:extLst>
            <a:ext uri="{FF2B5EF4-FFF2-40B4-BE49-F238E27FC236}">
              <a16:creationId xmlns:a16="http://schemas.microsoft.com/office/drawing/2014/main" id="{9E1FF1AC-D3DB-4862-A30C-E4AE5B670C63}"/>
            </a:ext>
          </a:extLst>
        </xdr:cNvPr>
        <xdr:cNvSpPr txBox="1"/>
      </xdr:nvSpPr>
      <xdr:spPr>
        <a:xfrm>
          <a:off x="19992975" y="1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16" name="直線コネクタ 915">
          <a:extLst>
            <a:ext uri="{FF2B5EF4-FFF2-40B4-BE49-F238E27FC236}">
              <a16:creationId xmlns:a16="http://schemas.microsoft.com/office/drawing/2014/main" id="{E679BE02-C14C-480C-B3B5-006C69445B23}"/>
            </a:ext>
          </a:extLst>
        </xdr:cNvPr>
        <xdr:cNvCxnSpPr/>
      </xdr:nvCxnSpPr>
      <xdr:spPr>
        <a:xfrm>
          <a:off x="19878675"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99077</xdr:rowOff>
    </xdr:from>
    <xdr:ext cx="469744" cy="259045"/>
    <xdr:sp macro="" textlink="">
      <xdr:nvSpPr>
        <xdr:cNvPr id="917" name="【公民館】&#10;一人当たり面積平均値テキスト">
          <a:extLst>
            <a:ext uri="{FF2B5EF4-FFF2-40B4-BE49-F238E27FC236}">
              <a16:creationId xmlns:a16="http://schemas.microsoft.com/office/drawing/2014/main" id="{5382A312-59BC-4CA0-9D90-F14521FBF8EB}"/>
            </a:ext>
          </a:extLst>
        </xdr:cNvPr>
        <xdr:cNvSpPr txBox="1"/>
      </xdr:nvSpPr>
      <xdr:spPr>
        <a:xfrm>
          <a:off x="19992975" y="17104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918" name="フローチャート: 判断 917">
          <a:extLst>
            <a:ext uri="{FF2B5EF4-FFF2-40B4-BE49-F238E27FC236}">
              <a16:creationId xmlns:a16="http://schemas.microsoft.com/office/drawing/2014/main" id="{2AE87C56-B779-40F2-9CD9-67B103B579E5}"/>
            </a:ext>
          </a:extLst>
        </xdr:cNvPr>
        <xdr:cNvSpPr/>
      </xdr:nvSpPr>
      <xdr:spPr>
        <a:xfrm>
          <a:off x="19897725" y="17125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107950</xdr:rowOff>
    </xdr:from>
    <xdr:to>
      <xdr:col>112</xdr:col>
      <xdr:colOff>38100</xdr:colOff>
      <xdr:row>106</xdr:row>
      <xdr:rowOff>38100</xdr:rowOff>
    </xdr:to>
    <xdr:sp macro="" textlink="">
      <xdr:nvSpPr>
        <xdr:cNvPr id="919" name="フローチャート: 判断 918">
          <a:extLst>
            <a:ext uri="{FF2B5EF4-FFF2-40B4-BE49-F238E27FC236}">
              <a16:creationId xmlns:a16="http://schemas.microsoft.com/office/drawing/2014/main" id="{C529EDA2-24A2-41C8-AD83-CCA6E6FFD9D7}"/>
            </a:ext>
          </a:extLst>
        </xdr:cNvPr>
        <xdr:cNvSpPr/>
      </xdr:nvSpPr>
      <xdr:spPr>
        <a:xfrm>
          <a:off x="19154775" y="17106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920" name="フローチャート: 判断 919">
          <a:extLst>
            <a:ext uri="{FF2B5EF4-FFF2-40B4-BE49-F238E27FC236}">
              <a16:creationId xmlns:a16="http://schemas.microsoft.com/office/drawing/2014/main" id="{11D8BFF8-7AF4-4156-8334-5D9CCB97D3B2}"/>
            </a:ext>
          </a:extLst>
        </xdr:cNvPr>
        <xdr:cNvSpPr/>
      </xdr:nvSpPr>
      <xdr:spPr>
        <a:xfrm>
          <a:off x="18345150" y="17125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921" name="フローチャート: 判断 920">
          <a:extLst>
            <a:ext uri="{FF2B5EF4-FFF2-40B4-BE49-F238E27FC236}">
              <a16:creationId xmlns:a16="http://schemas.microsoft.com/office/drawing/2014/main" id="{A80A9BAE-1E39-4B13-BBCF-155C6D597E13}"/>
            </a:ext>
          </a:extLst>
        </xdr:cNvPr>
        <xdr:cNvSpPr/>
      </xdr:nvSpPr>
      <xdr:spPr>
        <a:xfrm>
          <a:off x="17554575" y="171259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69850</xdr:rowOff>
    </xdr:from>
    <xdr:to>
      <xdr:col>98</xdr:col>
      <xdr:colOff>38100</xdr:colOff>
      <xdr:row>106</xdr:row>
      <xdr:rowOff>0</xdr:rowOff>
    </xdr:to>
    <xdr:sp macro="" textlink="">
      <xdr:nvSpPr>
        <xdr:cNvPr id="922" name="フローチャート: 判断 921">
          <a:extLst>
            <a:ext uri="{FF2B5EF4-FFF2-40B4-BE49-F238E27FC236}">
              <a16:creationId xmlns:a16="http://schemas.microsoft.com/office/drawing/2014/main" id="{E0057378-F484-4752-B73A-6723B569D484}"/>
            </a:ext>
          </a:extLst>
        </xdr:cNvPr>
        <xdr:cNvSpPr/>
      </xdr:nvSpPr>
      <xdr:spPr>
        <a:xfrm>
          <a:off x="16754475" y="1706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F2C3D187-3C09-4AA8-B90C-209E7C1A9190}"/>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A7AB4D5B-F949-4128-A6B4-493D6C6A828A}"/>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761056DB-1F38-4E60-A4BA-A87D63F61464}"/>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A00AF590-2E77-4B33-9FEE-DEC72C043CE5}"/>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583C4D87-F466-4ED6-856E-EA0C1530A151}"/>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127000</xdr:rowOff>
    </xdr:from>
    <xdr:to>
      <xdr:col>116</xdr:col>
      <xdr:colOff>114300</xdr:colOff>
      <xdr:row>105</xdr:row>
      <xdr:rowOff>57150</xdr:rowOff>
    </xdr:to>
    <xdr:sp macro="" textlink="">
      <xdr:nvSpPr>
        <xdr:cNvPr id="928" name="楕円 927">
          <a:extLst>
            <a:ext uri="{FF2B5EF4-FFF2-40B4-BE49-F238E27FC236}">
              <a16:creationId xmlns:a16="http://schemas.microsoft.com/office/drawing/2014/main" id="{F20A729E-48F5-4A90-B5A6-AA1C2BA7057C}"/>
            </a:ext>
          </a:extLst>
        </xdr:cNvPr>
        <xdr:cNvSpPr/>
      </xdr:nvSpPr>
      <xdr:spPr>
        <a:xfrm>
          <a:off x="19897725" y="169640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149877</xdr:rowOff>
    </xdr:from>
    <xdr:ext cx="469744" cy="259045"/>
    <xdr:sp macro="" textlink="">
      <xdr:nvSpPr>
        <xdr:cNvPr id="929" name="【公民館】&#10;一人当たり面積該当値テキスト">
          <a:extLst>
            <a:ext uri="{FF2B5EF4-FFF2-40B4-BE49-F238E27FC236}">
              <a16:creationId xmlns:a16="http://schemas.microsoft.com/office/drawing/2014/main" id="{EC9302F8-E0B5-4AE5-B61E-9EA7E8EE4D9F}"/>
            </a:ext>
          </a:extLst>
        </xdr:cNvPr>
        <xdr:cNvSpPr txBox="1"/>
      </xdr:nvSpPr>
      <xdr:spPr>
        <a:xfrm>
          <a:off x="19992975" y="1682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127000</xdr:rowOff>
    </xdr:from>
    <xdr:to>
      <xdr:col>112</xdr:col>
      <xdr:colOff>38100</xdr:colOff>
      <xdr:row>105</xdr:row>
      <xdr:rowOff>57150</xdr:rowOff>
    </xdr:to>
    <xdr:sp macro="" textlink="">
      <xdr:nvSpPr>
        <xdr:cNvPr id="930" name="楕円 929">
          <a:extLst>
            <a:ext uri="{FF2B5EF4-FFF2-40B4-BE49-F238E27FC236}">
              <a16:creationId xmlns:a16="http://schemas.microsoft.com/office/drawing/2014/main" id="{0F459F39-C46E-468C-A3BE-9371EB52727F}"/>
            </a:ext>
          </a:extLst>
        </xdr:cNvPr>
        <xdr:cNvSpPr/>
      </xdr:nvSpPr>
      <xdr:spPr>
        <a:xfrm>
          <a:off x="19154775" y="169640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6350</xdr:rowOff>
    </xdr:from>
    <xdr:to>
      <xdr:col>116</xdr:col>
      <xdr:colOff>63500</xdr:colOff>
      <xdr:row>105</xdr:row>
      <xdr:rowOff>6350</xdr:rowOff>
    </xdr:to>
    <xdr:cxnSp macro="">
      <xdr:nvCxnSpPr>
        <xdr:cNvPr id="931" name="直線コネクタ 930">
          <a:extLst>
            <a:ext uri="{FF2B5EF4-FFF2-40B4-BE49-F238E27FC236}">
              <a16:creationId xmlns:a16="http://schemas.microsoft.com/office/drawing/2014/main" id="{B55AFD60-2ED3-4B27-8150-A5749B628417}"/>
            </a:ext>
          </a:extLst>
        </xdr:cNvPr>
        <xdr:cNvCxnSpPr/>
      </xdr:nvCxnSpPr>
      <xdr:spPr>
        <a:xfrm>
          <a:off x="19202400" y="170116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127000</xdr:rowOff>
    </xdr:from>
    <xdr:to>
      <xdr:col>107</xdr:col>
      <xdr:colOff>101600</xdr:colOff>
      <xdr:row>105</xdr:row>
      <xdr:rowOff>57150</xdr:rowOff>
    </xdr:to>
    <xdr:sp macro="" textlink="">
      <xdr:nvSpPr>
        <xdr:cNvPr id="932" name="楕円 931">
          <a:extLst>
            <a:ext uri="{FF2B5EF4-FFF2-40B4-BE49-F238E27FC236}">
              <a16:creationId xmlns:a16="http://schemas.microsoft.com/office/drawing/2014/main" id="{F406EDF1-0F52-48B8-ABFA-85AAA667CC34}"/>
            </a:ext>
          </a:extLst>
        </xdr:cNvPr>
        <xdr:cNvSpPr/>
      </xdr:nvSpPr>
      <xdr:spPr>
        <a:xfrm>
          <a:off x="18345150" y="169640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6350</xdr:rowOff>
    </xdr:from>
    <xdr:to>
      <xdr:col>111</xdr:col>
      <xdr:colOff>177800</xdr:colOff>
      <xdr:row>105</xdr:row>
      <xdr:rowOff>6350</xdr:rowOff>
    </xdr:to>
    <xdr:cxnSp macro="">
      <xdr:nvCxnSpPr>
        <xdr:cNvPr id="933" name="直線コネクタ 932">
          <a:extLst>
            <a:ext uri="{FF2B5EF4-FFF2-40B4-BE49-F238E27FC236}">
              <a16:creationId xmlns:a16="http://schemas.microsoft.com/office/drawing/2014/main" id="{49D91828-4677-4C0A-B05E-B7E9DC903755}"/>
            </a:ext>
          </a:extLst>
        </xdr:cNvPr>
        <xdr:cNvCxnSpPr/>
      </xdr:nvCxnSpPr>
      <xdr:spPr>
        <a:xfrm>
          <a:off x="18392775" y="170116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934" name="楕円 933">
          <a:extLst>
            <a:ext uri="{FF2B5EF4-FFF2-40B4-BE49-F238E27FC236}">
              <a16:creationId xmlns:a16="http://schemas.microsoft.com/office/drawing/2014/main" id="{5C627D4E-4D3C-434A-A79A-C53A0C8822BF}"/>
            </a:ext>
          </a:extLst>
        </xdr:cNvPr>
        <xdr:cNvSpPr/>
      </xdr:nvSpPr>
      <xdr:spPr>
        <a:xfrm>
          <a:off x="17554575" y="169830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6350</xdr:rowOff>
    </xdr:from>
    <xdr:to>
      <xdr:col>107</xdr:col>
      <xdr:colOff>50800</xdr:colOff>
      <xdr:row>105</xdr:row>
      <xdr:rowOff>19050</xdr:rowOff>
    </xdr:to>
    <xdr:cxnSp macro="">
      <xdr:nvCxnSpPr>
        <xdr:cNvPr id="935" name="直線コネクタ 934">
          <a:extLst>
            <a:ext uri="{FF2B5EF4-FFF2-40B4-BE49-F238E27FC236}">
              <a16:creationId xmlns:a16="http://schemas.microsoft.com/office/drawing/2014/main" id="{3482C3F6-370A-4A1D-837E-F323D86397A3}"/>
            </a:ext>
          </a:extLst>
        </xdr:cNvPr>
        <xdr:cNvCxnSpPr/>
      </xdr:nvCxnSpPr>
      <xdr:spPr>
        <a:xfrm flipV="1">
          <a:off x="17602200" y="17011650"/>
          <a:ext cx="7905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127000</xdr:rowOff>
    </xdr:from>
    <xdr:to>
      <xdr:col>98</xdr:col>
      <xdr:colOff>38100</xdr:colOff>
      <xdr:row>105</xdr:row>
      <xdr:rowOff>57150</xdr:rowOff>
    </xdr:to>
    <xdr:sp macro="" textlink="">
      <xdr:nvSpPr>
        <xdr:cNvPr id="936" name="楕円 935">
          <a:extLst>
            <a:ext uri="{FF2B5EF4-FFF2-40B4-BE49-F238E27FC236}">
              <a16:creationId xmlns:a16="http://schemas.microsoft.com/office/drawing/2014/main" id="{98DB4A4A-4910-4838-B0CC-09C48D548651}"/>
            </a:ext>
          </a:extLst>
        </xdr:cNvPr>
        <xdr:cNvSpPr/>
      </xdr:nvSpPr>
      <xdr:spPr>
        <a:xfrm>
          <a:off x="16754475" y="169640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6350</xdr:rowOff>
    </xdr:from>
    <xdr:to>
      <xdr:col>102</xdr:col>
      <xdr:colOff>114300</xdr:colOff>
      <xdr:row>105</xdr:row>
      <xdr:rowOff>19050</xdr:rowOff>
    </xdr:to>
    <xdr:cxnSp macro="">
      <xdr:nvCxnSpPr>
        <xdr:cNvPr id="937" name="直線コネクタ 936">
          <a:extLst>
            <a:ext uri="{FF2B5EF4-FFF2-40B4-BE49-F238E27FC236}">
              <a16:creationId xmlns:a16="http://schemas.microsoft.com/office/drawing/2014/main" id="{090520AA-C938-4432-AF4A-237CBAB44F30}"/>
            </a:ext>
          </a:extLst>
        </xdr:cNvPr>
        <xdr:cNvCxnSpPr/>
      </xdr:nvCxnSpPr>
      <xdr:spPr>
        <a:xfrm>
          <a:off x="16802100" y="17011650"/>
          <a:ext cx="8001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29227</xdr:rowOff>
    </xdr:from>
    <xdr:ext cx="469744" cy="259045"/>
    <xdr:sp macro="" textlink="">
      <xdr:nvSpPr>
        <xdr:cNvPr id="938" name="n_1aveValue【公民館】&#10;一人当たり面積">
          <a:extLst>
            <a:ext uri="{FF2B5EF4-FFF2-40B4-BE49-F238E27FC236}">
              <a16:creationId xmlns:a16="http://schemas.microsoft.com/office/drawing/2014/main" id="{3AA7D632-AB54-429B-9089-67C15F6D86FD}"/>
            </a:ext>
          </a:extLst>
        </xdr:cNvPr>
        <xdr:cNvSpPr txBox="1"/>
      </xdr:nvSpPr>
      <xdr:spPr>
        <a:xfrm>
          <a:off x="18983402" y="1719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939" name="n_2aveValue【公民館】&#10;一人当たり面積">
          <a:extLst>
            <a:ext uri="{FF2B5EF4-FFF2-40B4-BE49-F238E27FC236}">
              <a16:creationId xmlns:a16="http://schemas.microsoft.com/office/drawing/2014/main" id="{52CD8C79-6954-4F40-88E4-9B030A6145E6}"/>
            </a:ext>
          </a:extLst>
        </xdr:cNvPr>
        <xdr:cNvSpPr txBox="1"/>
      </xdr:nvSpPr>
      <xdr:spPr>
        <a:xfrm>
          <a:off x="18183302" y="172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41927</xdr:rowOff>
    </xdr:from>
    <xdr:ext cx="469744" cy="259045"/>
    <xdr:sp macro="" textlink="">
      <xdr:nvSpPr>
        <xdr:cNvPr id="940" name="n_3aveValue【公民館】&#10;一人当たり面積">
          <a:extLst>
            <a:ext uri="{FF2B5EF4-FFF2-40B4-BE49-F238E27FC236}">
              <a16:creationId xmlns:a16="http://schemas.microsoft.com/office/drawing/2014/main" id="{2E2FDAC0-EBCA-41A9-BA93-FDAA8BACA172}"/>
            </a:ext>
          </a:extLst>
        </xdr:cNvPr>
        <xdr:cNvSpPr txBox="1"/>
      </xdr:nvSpPr>
      <xdr:spPr>
        <a:xfrm>
          <a:off x="17383202" y="172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941" name="n_4aveValue【公民館】&#10;一人当たり面積">
          <a:extLst>
            <a:ext uri="{FF2B5EF4-FFF2-40B4-BE49-F238E27FC236}">
              <a16:creationId xmlns:a16="http://schemas.microsoft.com/office/drawing/2014/main" id="{F2AD439D-F391-4347-A581-0ADD7CDB25AC}"/>
            </a:ext>
          </a:extLst>
        </xdr:cNvPr>
        <xdr:cNvSpPr txBox="1"/>
      </xdr:nvSpPr>
      <xdr:spPr>
        <a:xfrm>
          <a:off x="16592627"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73677</xdr:rowOff>
    </xdr:from>
    <xdr:ext cx="469744" cy="259045"/>
    <xdr:sp macro="" textlink="">
      <xdr:nvSpPr>
        <xdr:cNvPr id="942" name="n_1mainValue【公民館】&#10;一人当たり面積">
          <a:extLst>
            <a:ext uri="{FF2B5EF4-FFF2-40B4-BE49-F238E27FC236}">
              <a16:creationId xmlns:a16="http://schemas.microsoft.com/office/drawing/2014/main" id="{65F33A57-6F20-4C55-B555-55DAFC539E44}"/>
            </a:ext>
          </a:extLst>
        </xdr:cNvPr>
        <xdr:cNvSpPr txBox="1"/>
      </xdr:nvSpPr>
      <xdr:spPr>
        <a:xfrm>
          <a:off x="18983402" y="1675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73677</xdr:rowOff>
    </xdr:from>
    <xdr:ext cx="469744" cy="259045"/>
    <xdr:sp macro="" textlink="">
      <xdr:nvSpPr>
        <xdr:cNvPr id="943" name="n_2mainValue【公民館】&#10;一人当たり面積">
          <a:extLst>
            <a:ext uri="{FF2B5EF4-FFF2-40B4-BE49-F238E27FC236}">
              <a16:creationId xmlns:a16="http://schemas.microsoft.com/office/drawing/2014/main" id="{C4D03A71-6D49-49F6-B411-32A5315A102D}"/>
            </a:ext>
          </a:extLst>
        </xdr:cNvPr>
        <xdr:cNvSpPr txBox="1"/>
      </xdr:nvSpPr>
      <xdr:spPr>
        <a:xfrm>
          <a:off x="18183302" y="1675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86377</xdr:rowOff>
    </xdr:from>
    <xdr:ext cx="469744" cy="259045"/>
    <xdr:sp macro="" textlink="">
      <xdr:nvSpPr>
        <xdr:cNvPr id="944" name="n_3mainValue【公民館】&#10;一人当たり面積">
          <a:extLst>
            <a:ext uri="{FF2B5EF4-FFF2-40B4-BE49-F238E27FC236}">
              <a16:creationId xmlns:a16="http://schemas.microsoft.com/office/drawing/2014/main" id="{CE81B245-32FE-48F1-B344-E1DCE9341E61}"/>
            </a:ext>
          </a:extLst>
        </xdr:cNvPr>
        <xdr:cNvSpPr txBox="1"/>
      </xdr:nvSpPr>
      <xdr:spPr>
        <a:xfrm>
          <a:off x="17383202" y="1676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73677</xdr:rowOff>
    </xdr:from>
    <xdr:ext cx="469744" cy="259045"/>
    <xdr:sp macro="" textlink="">
      <xdr:nvSpPr>
        <xdr:cNvPr id="945" name="n_4mainValue【公民館】&#10;一人当たり面積">
          <a:extLst>
            <a:ext uri="{FF2B5EF4-FFF2-40B4-BE49-F238E27FC236}">
              <a16:creationId xmlns:a16="http://schemas.microsoft.com/office/drawing/2014/main" id="{F0AEB25F-CA55-4864-9A1F-72F5D0196C35}"/>
            </a:ext>
          </a:extLst>
        </xdr:cNvPr>
        <xdr:cNvSpPr txBox="1"/>
      </xdr:nvSpPr>
      <xdr:spPr>
        <a:xfrm>
          <a:off x="16592627" y="1675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369D38D2-C658-4730-A9AE-E19387F70D19}"/>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F0558261-AA31-4645-AB03-15F39942BE8B}"/>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9ADAB076-FC05-4274-9A28-D18A0782B5C3}"/>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公営住宅については、高度経済成長に伴う人口増加に対応して多数建設したため、一人あたりの面積が他の類似団体より若干高い水準にある。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学校施設については、適宜改修を行い施設の長寿命化を図っているため、有形固定資産減価償却率が他の類似団体と比べ若干高い水準となっている。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公民館は、老人いこいの家との合築による建て替えを進めており、有形固定資産減価償却率が他の類似団体と比べ低い水準となっている。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年に幼稚園を閉園し、</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老朽化した園舎を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取壊したため、有形固定資産減価償却率が減少している。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610D884-3E76-4F36-9A35-1D41FD5FFA9A}"/>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4E94991-20DA-4142-A3B4-75D2C5862E7B}"/>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EAB20C8-EBC1-41F9-A484-5520A0C0B258}"/>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F3B9597-76DD-4141-9236-D6A37EC13559}"/>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31B2BFD-CE18-47A8-AC10-6BBD3B4965DA}"/>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19D5668-23E5-4BE8-AFE3-05E514B81DF8}"/>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C46A809-CAB5-457C-AECE-12E27EF607FB}"/>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4926F2B-0E04-471F-983F-C73782F1D0D6}"/>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3C372E8-0796-43E4-98BD-A77CCD5AE181}"/>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EA308D2-9B96-46BD-BDAD-E7F97E9D5C6E}"/>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1,562,767
1,525,017
343.46
1,265,069,654
1,247,829,435
8,631,879
427,491,897
1,176,639,719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38A8245-D090-4481-B910-3080749830BE}"/>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E9B9CCD-EFB5-41FF-9099-7A30F899C6F1}"/>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4F7BF8C-085C-40E9-BD50-DE2BBB214E2E}"/>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02A5F69-5F21-4933-A3D5-11C3D541327F}"/>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254D8A4-14D9-42ED-9AC0-19CDCD0264D4}"/>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EF96640-624B-4D90-9F3C-83109A8302E8}"/>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6744B60-B671-4BF1-8DAC-875C72F80367}"/>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E3B60DC-7329-4E4E-A5F0-195C9EE38AEA}"/>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66E4333-D302-43C0-A513-AD9A8B791F8A}"/>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889438F-4FAB-436B-89A9-B98DE18C23D9}"/>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9B6213D-2024-4B78-8399-4FDD0E010D0D}"/>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8F51A38-73F3-4D40-BCE4-D91533ABE437}"/>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60D5DD2-7F1E-44D5-B82D-FE682C95FD37}"/>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2CFC73F-229A-4B8C-8FC9-E8156323E468}"/>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25DEC60-3BE5-4414-93E2-A99D17138CC1}"/>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E7245B1-733D-4B81-9478-405E814D0435}"/>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BADD21E-B927-4EBF-AD9C-110127DD07A1}"/>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4D339BF-1B0D-49B4-AA53-F4A41D4A8F35}"/>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46C2AA-FA0F-4E58-B3E8-4618A8FC11E6}"/>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B07AE07-8F3C-44EE-AF90-B4D94106CE98}"/>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CB02535-7438-4FBD-A79A-1D4627AFC207}"/>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77E0A66-03C5-4058-BDE1-03FE6F2766C9}"/>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F8758BB-6207-464B-91B9-FA6AC2E26390}"/>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2DCF892-714E-4113-809A-75383EE9B281}"/>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80D7139-FAE2-4A3A-9C39-60D8794070D3}"/>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28A97DB-021B-4E04-86E5-1B5E5463895F}"/>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4FE203C-9E1D-4F41-B91E-F16D620BD318}"/>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F862CFB-C34C-4BB0-9247-F9995AAC5347}"/>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9451853-6B73-4928-9EDB-4D4F6E1C6BCF}"/>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8C35937-FE62-4EDE-8F03-CAE5DBD112C6}"/>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AB51C9C-72F0-412C-96ED-141F169E9745}"/>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A40DC9DC-66DA-4790-9FCD-5F5BF4BD2251}"/>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47576F2-2840-4A82-A69C-21154BDEE34B}"/>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1E1BD730-1B8D-466C-89E3-EC95B386B619}"/>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BE61B6C-B37B-4DE5-A01A-160AAD0A8AFC}"/>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24B38E2-0372-44F3-8A85-B3BFBB8497EC}"/>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BA85609-BDB1-4B14-BD40-7AE0B75AB68F}"/>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A60F195-3356-4406-8518-CBAB528B83D7}"/>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0CD3937-4D56-4A8D-AD82-0C64DFBC5FF3}"/>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AB7F878-5364-4111-B2A9-273E88B8E23D}"/>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F036C87-3826-431B-8682-3DAEAC234A38}"/>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B89A853-3669-4E35-A043-78C2078757D4}"/>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B95121E-DD03-4888-B050-E193861B4607}"/>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14513EBE-CB33-40A6-922E-8A01E2B537C0}"/>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AA27C145-FD34-4F0B-AA00-B993FEEB2676}"/>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91440</xdr:rowOff>
    </xdr:from>
    <xdr:to>
      <xdr:col>24</xdr:col>
      <xdr:colOff>62865</xdr:colOff>
      <xdr:row>42</xdr:row>
      <xdr:rowOff>106680</xdr:rowOff>
    </xdr:to>
    <xdr:cxnSp macro="">
      <xdr:nvCxnSpPr>
        <xdr:cNvPr id="57" name="直線コネクタ 56">
          <a:extLst>
            <a:ext uri="{FF2B5EF4-FFF2-40B4-BE49-F238E27FC236}">
              <a16:creationId xmlns:a16="http://schemas.microsoft.com/office/drawing/2014/main" id="{B490B495-AE58-4030-9800-C3EFD074772D}"/>
            </a:ext>
          </a:extLst>
        </xdr:cNvPr>
        <xdr:cNvCxnSpPr/>
      </xdr:nvCxnSpPr>
      <xdr:spPr>
        <a:xfrm flipV="1">
          <a:off x="4180840" y="5593715"/>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8" name="【図書館】&#10;有形固定資産減価償却率最小値テキスト">
          <a:extLst>
            <a:ext uri="{FF2B5EF4-FFF2-40B4-BE49-F238E27FC236}">
              <a16:creationId xmlns:a16="http://schemas.microsoft.com/office/drawing/2014/main" id="{3F719556-8F04-4B8C-8AE2-2072A23753E3}"/>
            </a:ext>
          </a:extLst>
        </xdr:cNvPr>
        <xdr:cNvSpPr txBox="1"/>
      </xdr:nvSpPr>
      <xdr:spPr>
        <a:xfrm>
          <a:off x="4219575" y="690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9" name="直線コネクタ 58">
          <a:extLst>
            <a:ext uri="{FF2B5EF4-FFF2-40B4-BE49-F238E27FC236}">
              <a16:creationId xmlns:a16="http://schemas.microsoft.com/office/drawing/2014/main" id="{6CBEAADA-DD7F-4531-B3D0-BA8AA3C8C486}"/>
            </a:ext>
          </a:extLst>
        </xdr:cNvPr>
        <xdr:cNvCxnSpPr/>
      </xdr:nvCxnSpPr>
      <xdr:spPr>
        <a:xfrm>
          <a:off x="4105275" y="69043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38117</xdr:rowOff>
    </xdr:from>
    <xdr:ext cx="405111" cy="259045"/>
    <xdr:sp macro="" textlink="">
      <xdr:nvSpPr>
        <xdr:cNvPr id="60" name="【図書館】&#10;有形固定資産減価償却率最大値テキスト">
          <a:extLst>
            <a:ext uri="{FF2B5EF4-FFF2-40B4-BE49-F238E27FC236}">
              <a16:creationId xmlns:a16="http://schemas.microsoft.com/office/drawing/2014/main" id="{38C2E680-0DD0-4168-B13B-EBD84F632F35}"/>
            </a:ext>
          </a:extLst>
        </xdr:cNvPr>
        <xdr:cNvSpPr txBox="1"/>
      </xdr:nvSpPr>
      <xdr:spPr>
        <a:xfrm>
          <a:off x="4219575"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91440</xdr:rowOff>
    </xdr:from>
    <xdr:to>
      <xdr:col>24</xdr:col>
      <xdr:colOff>152400</xdr:colOff>
      <xdr:row>34</xdr:row>
      <xdr:rowOff>91440</xdr:rowOff>
    </xdr:to>
    <xdr:cxnSp macro="">
      <xdr:nvCxnSpPr>
        <xdr:cNvPr id="61" name="直線コネクタ 60">
          <a:extLst>
            <a:ext uri="{FF2B5EF4-FFF2-40B4-BE49-F238E27FC236}">
              <a16:creationId xmlns:a16="http://schemas.microsoft.com/office/drawing/2014/main" id="{F205CFB3-DBDA-42D2-856D-7236F57C28EF}"/>
            </a:ext>
          </a:extLst>
        </xdr:cNvPr>
        <xdr:cNvCxnSpPr/>
      </xdr:nvCxnSpPr>
      <xdr:spPr>
        <a:xfrm>
          <a:off x="4105275" y="5593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64787</xdr:rowOff>
    </xdr:from>
    <xdr:ext cx="405111" cy="259045"/>
    <xdr:sp macro="" textlink="">
      <xdr:nvSpPr>
        <xdr:cNvPr id="62" name="【図書館】&#10;有形固定資産減価償却率平均値テキスト">
          <a:extLst>
            <a:ext uri="{FF2B5EF4-FFF2-40B4-BE49-F238E27FC236}">
              <a16:creationId xmlns:a16="http://schemas.microsoft.com/office/drawing/2014/main" id="{85D9B062-9EB7-4726-9676-6D8F962366AD}"/>
            </a:ext>
          </a:extLst>
        </xdr:cNvPr>
        <xdr:cNvSpPr txBox="1"/>
      </xdr:nvSpPr>
      <xdr:spPr>
        <a:xfrm>
          <a:off x="4219575" y="6059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63" name="フローチャート: 判断 62">
          <a:extLst>
            <a:ext uri="{FF2B5EF4-FFF2-40B4-BE49-F238E27FC236}">
              <a16:creationId xmlns:a16="http://schemas.microsoft.com/office/drawing/2014/main" id="{88CFDFF0-5F4C-49EF-A28D-1987B8298017}"/>
            </a:ext>
          </a:extLst>
        </xdr:cNvPr>
        <xdr:cNvSpPr/>
      </xdr:nvSpPr>
      <xdr:spPr>
        <a:xfrm>
          <a:off x="4124325" y="60744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a:extLst>
            <a:ext uri="{FF2B5EF4-FFF2-40B4-BE49-F238E27FC236}">
              <a16:creationId xmlns:a16="http://schemas.microsoft.com/office/drawing/2014/main" id="{C9919933-33C6-4953-BFA0-7B2536F57468}"/>
            </a:ext>
          </a:extLst>
        </xdr:cNvPr>
        <xdr:cNvSpPr/>
      </xdr:nvSpPr>
      <xdr:spPr>
        <a:xfrm>
          <a:off x="3381375" y="59886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6377FC5B-2E30-4858-99FE-660EF4CEB324}"/>
            </a:ext>
          </a:extLst>
        </xdr:cNvPr>
        <xdr:cNvSpPr/>
      </xdr:nvSpPr>
      <xdr:spPr>
        <a:xfrm>
          <a:off x="2571750" y="5931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71120</xdr:rowOff>
    </xdr:from>
    <xdr:to>
      <xdr:col>10</xdr:col>
      <xdr:colOff>165100</xdr:colOff>
      <xdr:row>37</xdr:row>
      <xdr:rowOff>1270</xdr:rowOff>
    </xdr:to>
    <xdr:sp macro="" textlink="">
      <xdr:nvSpPr>
        <xdr:cNvPr id="66" name="フローチャート: 判断 65">
          <a:extLst>
            <a:ext uri="{FF2B5EF4-FFF2-40B4-BE49-F238E27FC236}">
              <a16:creationId xmlns:a16="http://schemas.microsoft.com/office/drawing/2014/main" id="{766C6520-D71F-49CA-B55C-AC7A2ED1EFDF}"/>
            </a:ext>
          </a:extLst>
        </xdr:cNvPr>
        <xdr:cNvSpPr/>
      </xdr:nvSpPr>
      <xdr:spPr>
        <a:xfrm>
          <a:off x="1781175" y="58972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29210</xdr:rowOff>
    </xdr:from>
    <xdr:to>
      <xdr:col>6</xdr:col>
      <xdr:colOff>38100</xdr:colOff>
      <xdr:row>36</xdr:row>
      <xdr:rowOff>130810</xdr:rowOff>
    </xdr:to>
    <xdr:sp macro="" textlink="">
      <xdr:nvSpPr>
        <xdr:cNvPr id="67" name="フローチャート: 判断 66">
          <a:extLst>
            <a:ext uri="{FF2B5EF4-FFF2-40B4-BE49-F238E27FC236}">
              <a16:creationId xmlns:a16="http://schemas.microsoft.com/office/drawing/2014/main" id="{AA3ED194-B8C9-4554-9103-454FA031E8A7}"/>
            </a:ext>
          </a:extLst>
        </xdr:cNvPr>
        <xdr:cNvSpPr/>
      </xdr:nvSpPr>
      <xdr:spPr>
        <a:xfrm>
          <a:off x="981075" y="58553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59FD193-FB90-4A62-95A6-844A3F783C86}"/>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8F1977E-6B57-40DE-A958-D639613A2D42}"/>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413F625-4B7F-4AA0-8DCA-1C149C465345}"/>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CDCF2EB-6EEA-4212-A052-2A848543922B}"/>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EBA80F4-B8AD-44CE-AD4B-A0BF60605940}"/>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73" name="楕円 72">
          <a:extLst>
            <a:ext uri="{FF2B5EF4-FFF2-40B4-BE49-F238E27FC236}">
              <a16:creationId xmlns:a16="http://schemas.microsoft.com/office/drawing/2014/main" id="{C9A7A68C-C8C8-4DBD-AF39-CA9995488B95}"/>
            </a:ext>
          </a:extLst>
        </xdr:cNvPr>
        <xdr:cNvSpPr/>
      </xdr:nvSpPr>
      <xdr:spPr>
        <a:xfrm>
          <a:off x="4124325" y="59613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154957</xdr:rowOff>
    </xdr:from>
    <xdr:ext cx="405111" cy="259045"/>
    <xdr:sp macro="" textlink="">
      <xdr:nvSpPr>
        <xdr:cNvPr id="74" name="【図書館】&#10;有形固定資産減価償却率該当値テキスト">
          <a:extLst>
            <a:ext uri="{FF2B5EF4-FFF2-40B4-BE49-F238E27FC236}">
              <a16:creationId xmlns:a16="http://schemas.microsoft.com/office/drawing/2014/main" id="{ED60E5A7-8BF1-4D42-B7A1-21A8CB9AB7CB}"/>
            </a:ext>
          </a:extLst>
        </xdr:cNvPr>
        <xdr:cNvSpPr txBox="1"/>
      </xdr:nvSpPr>
      <xdr:spPr>
        <a:xfrm>
          <a:off x="4219575"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74930</xdr:rowOff>
    </xdr:from>
    <xdr:to>
      <xdr:col>20</xdr:col>
      <xdr:colOff>38100</xdr:colOff>
      <xdr:row>37</xdr:row>
      <xdr:rowOff>5080</xdr:rowOff>
    </xdr:to>
    <xdr:sp macro="" textlink="">
      <xdr:nvSpPr>
        <xdr:cNvPr id="75" name="楕円 74">
          <a:extLst>
            <a:ext uri="{FF2B5EF4-FFF2-40B4-BE49-F238E27FC236}">
              <a16:creationId xmlns:a16="http://schemas.microsoft.com/office/drawing/2014/main" id="{D9093820-88CC-4FA3-A49C-41AD0E0092D6}"/>
            </a:ext>
          </a:extLst>
        </xdr:cNvPr>
        <xdr:cNvSpPr/>
      </xdr:nvSpPr>
      <xdr:spPr>
        <a:xfrm>
          <a:off x="3381375" y="59042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125730</xdr:rowOff>
    </xdr:from>
    <xdr:to>
      <xdr:col>24</xdr:col>
      <xdr:colOff>63500</xdr:colOff>
      <xdr:row>37</xdr:row>
      <xdr:rowOff>11430</xdr:rowOff>
    </xdr:to>
    <xdr:cxnSp macro="">
      <xdr:nvCxnSpPr>
        <xdr:cNvPr id="76" name="直線コネクタ 75">
          <a:extLst>
            <a:ext uri="{FF2B5EF4-FFF2-40B4-BE49-F238E27FC236}">
              <a16:creationId xmlns:a16="http://schemas.microsoft.com/office/drawing/2014/main" id="{0D4C3D5E-E4C7-4EA8-B936-2EF318214B1A}"/>
            </a:ext>
          </a:extLst>
        </xdr:cNvPr>
        <xdr:cNvCxnSpPr/>
      </xdr:nvCxnSpPr>
      <xdr:spPr>
        <a:xfrm>
          <a:off x="3429000" y="5951855"/>
          <a:ext cx="7524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170180</xdr:rowOff>
    </xdr:from>
    <xdr:to>
      <xdr:col>15</xdr:col>
      <xdr:colOff>101600</xdr:colOff>
      <xdr:row>36</xdr:row>
      <xdr:rowOff>100330</xdr:rowOff>
    </xdr:to>
    <xdr:sp macro="" textlink="">
      <xdr:nvSpPr>
        <xdr:cNvPr id="77" name="楕円 76">
          <a:extLst>
            <a:ext uri="{FF2B5EF4-FFF2-40B4-BE49-F238E27FC236}">
              <a16:creationId xmlns:a16="http://schemas.microsoft.com/office/drawing/2014/main" id="{24C9585E-C58D-4A78-B854-4E5A41D88A7C}"/>
            </a:ext>
          </a:extLst>
        </xdr:cNvPr>
        <xdr:cNvSpPr/>
      </xdr:nvSpPr>
      <xdr:spPr>
        <a:xfrm>
          <a:off x="2571750" y="58280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49530</xdr:rowOff>
    </xdr:from>
    <xdr:to>
      <xdr:col>19</xdr:col>
      <xdr:colOff>177800</xdr:colOff>
      <xdr:row>36</xdr:row>
      <xdr:rowOff>125730</xdr:rowOff>
    </xdr:to>
    <xdr:cxnSp macro="">
      <xdr:nvCxnSpPr>
        <xdr:cNvPr id="78" name="直線コネクタ 77">
          <a:extLst>
            <a:ext uri="{FF2B5EF4-FFF2-40B4-BE49-F238E27FC236}">
              <a16:creationId xmlns:a16="http://schemas.microsoft.com/office/drawing/2014/main" id="{B60A7156-A80C-470E-A1A7-C3E15804A0AB}"/>
            </a:ext>
          </a:extLst>
        </xdr:cNvPr>
        <xdr:cNvCxnSpPr/>
      </xdr:nvCxnSpPr>
      <xdr:spPr>
        <a:xfrm>
          <a:off x="2619375" y="5875655"/>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93980</xdr:rowOff>
    </xdr:from>
    <xdr:to>
      <xdr:col>10</xdr:col>
      <xdr:colOff>165100</xdr:colOff>
      <xdr:row>36</xdr:row>
      <xdr:rowOff>24130</xdr:rowOff>
    </xdr:to>
    <xdr:sp macro="" textlink="">
      <xdr:nvSpPr>
        <xdr:cNvPr id="79" name="楕円 78">
          <a:extLst>
            <a:ext uri="{FF2B5EF4-FFF2-40B4-BE49-F238E27FC236}">
              <a16:creationId xmlns:a16="http://schemas.microsoft.com/office/drawing/2014/main" id="{55822055-8D3A-4483-9A27-9DD91340B992}"/>
            </a:ext>
          </a:extLst>
        </xdr:cNvPr>
        <xdr:cNvSpPr/>
      </xdr:nvSpPr>
      <xdr:spPr>
        <a:xfrm>
          <a:off x="1781175" y="57613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144780</xdr:rowOff>
    </xdr:from>
    <xdr:to>
      <xdr:col>15</xdr:col>
      <xdr:colOff>50800</xdr:colOff>
      <xdr:row>36</xdr:row>
      <xdr:rowOff>49530</xdr:rowOff>
    </xdr:to>
    <xdr:cxnSp macro="">
      <xdr:nvCxnSpPr>
        <xdr:cNvPr id="80" name="直線コネクタ 79">
          <a:extLst>
            <a:ext uri="{FF2B5EF4-FFF2-40B4-BE49-F238E27FC236}">
              <a16:creationId xmlns:a16="http://schemas.microsoft.com/office/drawing/2014/main" id="{7A638100-E309-42BA-9538-BA37E986E1AF}"/>
            </a:ext>
          </a:extLst>
        </xdr:cNvPr>
        <xdr:cNvCxnSpPr/>
      </xdr:nvCxnSpPr>
      <xdr:spPr>
        <a:xfrm>
          <a:off x="1828800" y="5808980"/>
          <a:ext cx="79057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17780</xdr:rowOff>
    </xdr:from>
    <xdr:to>
      <xdr:col>6</xdr:col>
      <xdr:colOff>38100</xdr:colOff>
      <xdr:row>35</xdr:row>
      <xdr:rowOff>119380</xdr:rowOff>
    </xdr:to>
    <xdr:sp macro="" textlink="">
      <xdr:nvSpPr>
        <xdr:cNvPr id="81" name="楕円 80">
          <a:extLst>
            <a:ext uri="{FF2B5EF4-FFF2-40B4-BE49-F238E27FC236}">
              <a16:creationId xmlns:a16="http://schemas.microsoft.com/office/drawing/2014/main" id="{47322942-4085-4E94-8E65-D95724A686F6}"/>
            </a:ext>
          </a:extLst>
        </xdr:cNvPr>
        <xdr:cNvSpPr/>
      </xdr:nvSpPr>
      <xdr:spPr>
        <a:xfrm>
          <a:off x="981075" y="56851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68580</xdr:rowOff>
    </xdr:from>
    <xdr:to>
      <xdr:col>10</xdr:col>
      <xdr:colOff>114300</xdr:colOff>
      <xdr:row>35</xdr:row>
      <xdr:rowOff>144780</xdr:rowOff>
    </xdr:to>
    <xdr:cxnSp macro="">
      <xdr:nvCxnSpPr>
        <xdr:cNvPr id="82" name="直線コネクタ 81">
          <a:extLst>
            <a:ext uri="{FF2B5EF4-FFF2-40B4-BE49-F238E27FC236}">
              <a16:creationId xmlns:a16="http://schemas.microsoft.com/office/drawing/2014/main" id="{2E196AB6-DCC1-4AA9-942E-0B98C662567B}"/>
            </a:ext>
          </a:extLst>
        </xdr:cNvPr>
        <xdr:cNvCxnSpPr/>
      </xdr:nvCxnSpPr>
      <xdr:spPr>
        <a:xfrm>
          <a:off x="1028700" y="5732780"/>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83837</xdr:rowOff>
    </xdr:from>
    <xdr:ext cx="405111" cy="259045"/>
    <xdr:sp macro="" textlink="">
      <xdr:nvSpPr>
        <xdr:cNvPr id="83" name="n_1aveValue【図書館】&#10;有形固定資産減価償却率">
          <a:extLst>
            <a:ext uri="{FF2B5EF4-FFF2-40B4-BE49-F238E27FC236}">
              <a16:creationId xmlns:a16="http://schemas.microsoft.com/office/drawing/2014/main" id="{658BD781-3A28-4938-A79F-82F58C319371}"/>
            </a:ext>
          </a:extLst>
        </xdr:cNvPr>
        <xdr:cNvSpPr txBox="1"/>
      </xdr:nvSpPr>
      <xdr:spPr>
        <a:xfrm>
          <a:off x="3239144" y="607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4" name="n_2aveValue【図書館】&#10;有形固定資産減価償却率">
          <a:extLst>
            <a:ext uri="{FF2B5EF4-FFF2-40B4-BE49-F238E27FC236}">
              <a16:creationId xmlns:a16="http://schemas.microsoft.com/office/drawing/2014/main" id="{4E0ECCB5-A56C-4879-9FE3-C74178DE9ED0}"/>
            </a:ext>
          </a:extLst>
        </xdr:cNvPr>
        <xdr:cNvSpPr txBox="1"/>
      </xdr:nvSpPr>
      <xdr:spPr>
        <a:xfrm>
          <a:off x="2439044" y="6021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163847</xdr:rowOff>
    </xdr:from>
    <xdr:ext cx="405111" cy="259045"/>
    <xdr:sp macro="" textlink="">
      <xdr:nvSpPr>
        <xdr:cNvPr id="85" name="n_3aveValue【図書館】&#10;有形固定資産減価償却率">
          <a:extLst>
            <a:ext uri="{FF2B5EF4-FFF2-40B4-BE49-F238E27FC236}">
              <a16:creationId xmlns:a16="http://schemas.microsoft.com/office/drawing/2014/main" id="{73CB7418-91EE-49BC-A5F4-B22670936152}"/>
            </a:ext>
          </a:extLst>
        </xdr:cNvPr>
        <xdr:cNvSpPr txBox="1"/>
      </xdr:nvSpPr>
      <xdr:spPr>
        <a:xfrm>
          <a:off x="1648469"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121937</xdr:rowOff>
    </xdr:from>
    <xdr:ext cx="405111" cy="259045"/>
    <xdr:sp macro="" textlink="">
      <xdr:nvSpPr>
        <xdr:cNvPr id="86" name="n_4aveValue【図書館】&#10;有形固定資産減価償却率">
          <a:extLst>
            <a:ext uri="{FF2B5EF4-FFF2-40B4-BE49-F238E27FC236}">
              <a16:creationId xmlns:a16="http://schemas.microsoft.com/office/drawing/2014/main" id="{F7D0AD5B-2F64-4AD9-958B-00771C9368FB}"/>
            </a:ext>
          </a:extLst>
        </xdr:cNvPr>
        <xdr:cNvSpPr txBox="1"/>
      </xdr:nvSpPr>
      <xdr:spPr>
        <a:xfrm>
          <a:off x="848369" y="5954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21607</xdr:rowOff>
    </xdr:from>
    <xdr:ext cx="405111" cy="259045"/>
    <xdr:sp macro="" textlink="">
      <xdr:nvSpPr>
        <xdr:cNvPr id="87" name="n_1mainValue【図書館】&#10;有形固定資産減価償却率">
          <a:extLst>
            <a:ext uri="{FF2B5EF4-FFF2-40B4-BE49-F238E27FC236}">
              <a16:creationId xmlns:a16="http://schemas.microsoft.com/office/drawing/2014/main" id="{5629AA33-A0CD-4C0B-8983-3E7E18E4A33D}"/>
            </a:ext>
          </a:extLst>
        </xdr:cNvPr>
        <xdr:cNvSpPr txBox="1"/>
      </xdr:nvSpPr>
      <xdr:spPr>
        <a:xfrm>
          <a:off x="3239144"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116857</xdr:rowOff>
    </xdr:from>
    <xdr:ext cx="405111" cy="259045"/>
    <xdr:sp macro="" textlink="">
      <xdr:nvSpPr>
        <xdr:cNvPr id="88" name="n_2mainValue【図書館】&#10;有形固定資産減価償却率">
          <a:extLst>
            <a:ext uri="{FF2B5EF4-FFF2-40B4-BE49-F238E27FC236}">
              <a16:creationId xmlns:a16="http://schemas.microsoft.com/office/drawing/2014/main" id="{0401D18B-5852-4DC5-9258-8931DD85D213}"/>
            </a:ext>
          </a:extLst>
        </xdr:cNvPr>
        <xdr:cNvSpPr txBox="1"/>
      </xdr:nvSpPr>
      <xdr:spPr>
        <a:xfrm>
          <a:off x="2439044" y="56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40657</xdr:rowOff>
    </xdr:from>
    <xdr:ext cx="405111" cy="259045"/>
    <xdr:sp macro="" textlink="">
      <xdr:nvSpPr>
        <xdr:cNvPr id="89" name="n_3mainValue【図書館】&#10;有形固定資産減価償却率">
          <a:extLst>
            <a:ext uri="{FF2B5EF4-FFF2-40B4-BE49-F238E27FC236}">
              <a16:creationId xmlns:a16="http://schemas.microsoft.com/office/drawing/2014/main" id="{21017B9D-E562-4043-8D3B-C54546339B5F}"/>
            </a:ext>
          </a:extLst>
        </xdr:cNvPr>
        <xdr:cNvSpPr txBox="1"/>
      </xdr:nvSpPr>
      <xdr:spPr>
        <a:xfrm>
          <a:off x="1648469"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135907</xdr:rowOff>
    </xdr:from>
    <xdr:ext cx="405111" cy="259045"/>
    <xdr:sp macro="" textlink="">
      <xdr:nvSpPr>
        <xdr:cNvPr id="90" name="n_4mainValue【図書館】&#10;有形固定資産減価償却率">
          <a:extLst>
            <a:ext uri="{FF2B5EF4-FFF2-40B4-BE49-F238E27FC236}">
              <a16:creationId xmlns:a16="http://schemas.microsoft.com/office/drawing/2014/main" id="{32D28348-F46C-4068-86BD-6C932557C364}"/>
            </a:ext>
          </a:extLst>
        </xdr:cNvPr>
        <xdr:cNvSpPr txBox="1"/>
      </xdr:nvSpPr>
      <xdr:spPr>
        <a:xfrm>
          <a:off x="848369" y="54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3C6AA13-A82C-49CD-9E75-4A78FD269693}"/>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D3CC885-DFA1-4F2A-A4EA-4481A0A57727}"/>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C1FA5E6-5DDD-4D2C-8C2B-DDC07B278C69}"/>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2C3CA62-2E5D-480B-98A9-A1B75D490070}"/>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62C4064-D1A4-44F0-97BE-374EF92DD2A3}"/>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FF5CB4B-BEDD-4D60-BD6C-E74D3FC789AD}"/>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E158C39-216C-4B67-8DB0-D9B4B6DABCB1}"/>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0C6C393-21CF-4C79-9999-EB815D03F160}"/>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B4A326AB-FA3C-402E-8B34-958416A45437}"/>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A6FA066-006E-43C2-9995-409BBF55F588}"/>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30ED6803-CEB7-4EA7-AF32-6334438C9517}"/>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0C91EFE-1B70-49D7-B6C4-9D2506A703B1}"/>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B12B09C-F6B4-4EB6-AD95-0FF9E533AA9E}"/>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0C9430A-6833-460B-8BA5-6EE02CA48332}"/>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840B9958-A518-4DCF-9A6F-5C5E20527BAD}"/>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29C1473-956F-4581-88BB-47625AAD479E}"/>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C7A00284-A016-47EA-82F3-4FB11E812D94}"/>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B9C81B9-68C7-4548-B188-4789CF7DED10}"/>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1059C099-EF7F-4C06-B464-F7CF66DCCD00}"/>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4D01642-0379-4B24-A21E-C269214D043D}"/>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7F1D864F-A6C1-4E5B-B42F-481A964C08D5}"/>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2D02A14-FB90-46E7-A53B-23C89954C4B3}"/>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C72EF716-8D33-463F-837D-6865A2207787}"/>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BFCF9727-B30D-4645-B0BD-7E66CC7A1FC7}"/>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4F92DB88-9EC9-4E34-AB49-A7117E689042}"/>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89648538-C914-4D4F-A445-5A937F1A7C35}"/>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640018A9-4C10-4CB3-95C3-76F31D4D316A}"/>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46E0D85E-0459-404C-B079-C83B62D9CCC7}"/>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17428365-EC34-4A6D-A19E-435C44A5AEB0}"/>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F0536F23-23A4-4F30-B4D3-0E8F131A7314}"/>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2121BF67-3EFE-4981-8BA9-38AC14EF0F74}"/>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3F9ABFAB-84E9-45F6-B2F7-946A1EEA81CA}"/>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25CD43C4-EBAB-4F8F-A8BD-C966FE4FB42E}"/>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E559E2A1-F0D2-487A-BFD2-F3B5F8CF068D}"/>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DCF5F64A-8FCB-41D7-B82C-41053AB8A9E8}"/>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F0DC114-DE1B-4166-B138-0F577672A4FE}"/>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738C3EF-36B8-41EE-AE7A-944FE3F7E2B9}"/>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31D995E-9D30-4B1E-8029-1694D83B3154}"/>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0B277E6-FFDF-4E87-AEBE-38D440E3B522}"/>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B3BED57-C9C8-4129-B286-F1181557BD8B}"/>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1" name="楕円 130">
          <a:extLst>
            <a:ext uri="{FF2B5EF4-FFF2-40B4-BE49-F238E27FC236}">
              <a16:creationId xmlns:a16="http://schemas.microsoft.com/office/drawing/2014/main" id="{3C6A27E2-6F7B-4F8A-8DE0-3851A0CF2BB4}"/>
            </a:ext>
          </a:extLst>
        </xdr:cNvPr>
        <xdr:cNvSpPr/>
      </xdr:nvSpPr>
      <xdr:spPr>
        <a:xfrm>
          <a:off x="9401175" y="65817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32" name="【図書館】&#10;一人当たり面積該当値テキスト">
          <a:extLst>
            <a:ext uri="{FF2B5EF4-FFF2-40B4-BE49-F238E27FC236}">
              <a16:creationId xmlns:a16="http://schemas.microsoft.com/office/drawing/2014/main" id="{1B1791CC-41F8-4DEE-AC3D-7EC0983312D7}"/>
            </a:ext>
          </a:extLst>
        </xdr:cNvPr>
        <xdr:cNvSpPr txBox="1"/>
      </xdr:nvSpPr>
      <xdr:spPr>
        <a:xfrm>
          <a:off x="9467850"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3" name="楕円 132">
          <a:extLst>
            <a:ext uri="{FF2B5EF4-FFF2-40B4-BE49-F238E27FC236}">
              <a16:creationId xmlns:a16="http://schemas.microsoft.com/office/drawing/2014/main" id="{608B1C65-6FE6-4F7A-8293-0A605DA040DE}"/>
            </a:ext>
          </a:extLst>
        </xdr:cNvPr>
        <xdr:cNvSpPr/>
      </xdr:nvSpPr>
      <xdr:spPr>
        <a:xfrm>
          <a:off x="8639175" y="6581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4" name="直線コネクタ 133">
          <a:extLst>
            <a:ext uri="{FF2B5EF4-FFF2-40B4-BE49-F238E27FC236}">
              <a16:creationId xmlns:a16="http://schemas.microsoft.com/office/drawing/2014/main" id="{F08A37F8-6AB2-466E-BB0C-B811F74494FB}"/>
            </a:ext>
          </a:extLst>
        </xdr:cNvPr>
        <xdr:cNvCxnSpPr/>
      </xdr:nvCxnSpPr>
      <xdr:spPr>
        <a:xfrm>
          <a:off x="8686800" y="66294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5" name="楕円 134">
          <a:extLst>
            <a:ext uri="{FF2B5EF4-FFF2-40B4-BE49-F238E27FC236}">
              <a16:creationId xmlns:a16="http://schemas.microsoft.com/office/drawing/2014/main" id="{9165B289-5A35-44FD-8479-15F97E77C7D0}"/>
            </a:ext>
          </a:extLst>
        </xdr:cNvPr>
        <xdr:cNvSpPr/>
      </xdr:nvSpPr>
      <xdr:spPr>
        <a:xfrm>
          <a:off x="7839075" y="6581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6" name="直線コネクタ 135">
          <a:extLst>
            <a:ext uri="{FF2B5EF4-FFF2-40B4-BE49-F238E27FC236}">
              <a16:creationId xmlns:a16="http://schemas.microsoft.com/office/drawing/2014/main" id="{083A09D8-C884-4B13-AA89-2E95B3D81A0F}"/>
            </a:ext>
          </a:extLst>
        </xdr:cNvPr>
        <xdr:cNvCxnSpPr/>
      </xdr:nvCxnSpPr>
      <xdr:spPr>
        <a:xfrm>
          <a:off x="7886700" y="66294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7" name="楕円 136">
          <a:extLst>
            <a:ext uri="{FF2B5EF4-FFF2-40B4-BE49-F238E27FC236}">
              <a16:creationId xmlns:a16="http://schemas.microsoft.com/office/drawing/2014/main" id="{D3908CAC-2068-4086-A8F0-070DEB645BD3}"/>
            </a:ext>
          </a:extLst>
        </xdr:cNvPr>
        <xdr:cNvSpPr/>
      </xdr:nvSpPr>
      <xdr:spPr>
        <a:xfrm>
          <a:off x="7029450" y="6543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152400</xdr:rowOff>
    </xdr:to>
    <xdr:cxnSp macro="">
      <xdr:nvCxnSpPr>
        <xdr:cNvPr id="138" name="直線コネクタ 137">
          <a:extLst>
            <a:ext uri="{FF2B5EF4-FFF2-40B4-BE49-F238E27FC236}">
              <a16:creationId xmlns:a16="http://schemas.microsoft.com/office/drawing/2014/main" id="{CCE9903B-088D-4431-9F5D-1150D261DD1E}"/>
            </a:ext>
          </a:extLst>
        </xdr:cNvPr>
        <xdr:cNvCxnSpPr/>
      </xdr:nvCxnSpPr>
      <xdr:spPr>
        <a:xfrm>
          <a:off x="7077075" y="6591300"/>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a:extLst>
            <a:ext uri="{FF2B5EF4-FFF2-40B4-BE49-F238E27FC236}">
              <a16:creationId xmlns:a16="http://schemas.microsoft.com/office/drawing/2014/main" id="{77555468-08A5-4B8F-96F0-EA2DAE450F91}"/>
            </a:ext>
          </a:extLst>
        </xdr:cNvPr>
        <xdr:cNvSpPr/>
      </xdr:nvSpPr>
      <xdr:spPr>
        <a:xfrm>
          <a:off x="6238875" y="6543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40" name="直線コネクタ 139">
          <a:extLst>
            <a:ext uri="{FF2B5EF4-FFF2-40B4-BE49-F238E27FC236}">
              <a16:creationId xmlns:a16="http://schemas.microsoft.com/office/drawing/2014/main" id="{3A159FD4-F4DA-41B1-A483-A29E3C060D3C}"/>
            </a:ext>
          </a:extLst>
        </xdr:cNvPr>
        <xdr:cNvCxnSpPr/>
      </xdr:nvCxnSpPr>
      <xdr:spPr>
        <a:xfrm>
          <a:off x="6286500" y="65913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AB92491E-7CAB-4101-9457-3DC5D992D48A}"/>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3CA0F54D-58AF-4B1D-99A6-787FFC0AFCB4}"/>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C61CF66F-2F7C-4001-9DFE-FE0E9F8C8609}"/>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4" name="n_4aveValue【図書館】&#10;一人当たり面積">
          <a:extLst>
            <a:ext uri="{FF2B5EF4-FFF2-40B4-BE49-F238E27FC236}">
              <a16:creationId xmlns:a16="http://schemas.microsoft.com/office/drawing/2014/main" id="{EAFD8F9A-E8AE-4A9E-AFC7-6A5D135EC672}"/>
            </a:ext>
          </a:extLst>
        </xdr:cNvPr>
        <xdr:cNvSpPr txBox="1"/>
      </xdr:nvSpPr>
      <xdr:spPr>
        <a:xfrm>
          <a:off x="60675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5" name="n_1mainValue【図書館】&#10;一人当たり面積">
          <a:extLst>
            <a:ext uri="{FF2B5EF4-FFF2-40B4-BE49-F238E27FC236}">
              <a16:creationId xmlns:a16="http://schemas.microsoft.com/office/drawing/2014/main" id="{0BA240A3-91EA-4963-B587-8FA8CEE58A00}"/>
            </a:ext>
          </a:extLst>
        </xdr:cNvPr>
        <xdr:cNvSpPr txBox="1"/>
      </xdr:nvSpPr>
      <xdr:spPr>
        <a:xfrm>
          <a:off x="845827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6" name="n_2mainValue【図書館】&#10;一人当たり面積">
          <a:extLst>
            <a:ext uri="{FF2B5EF4-FFF2-40B4-BE49-F238E27FC236}">
              <a16:creationId xmlns:a16="http://schemas.microsoft.com/office/drawing/2014/main" id="{5F54A11C-BACE-4C44-8D2F-DF7EC58F7344}"/>
            </a:ext>
          </a:extLst>
        </xdr:cNvPr>
        <xdr:cNvSpPr txBox="1"/>
      </xdr:nvSpPr>
      <xdr:spPr>
        <a:xfrm>
          <a:off x="767722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47" name="n_3mainValue【図書館】&#10;一人当たり面積">
          <a:extLst>
            <a:ext uri="{FF2B5EF4-FFF2-40B4-BE49-F238E27FC236}">
              <a16:creationId xmlns:a16="http://schemas.microsoft.com/office/drawing/2014/main" id="{53E837F5-15EB-445D-A164-58EAE56028A3}"/>
            </a:ext>
          </a:extLst>
        </xdr:cNvPr>
        <xdr:cNvSpPr txBox="1"/>
      </xdr:nvSpPr>
      <xdr:spPr>
        <a:xfrm>
          <a:off x="6867602"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48" name="n_4mainValue【図書館】&#10;一人当たり面積">
          <a:extLst>
            <a:ext uri="{FF2B5EF4-FFF2-40B4-BE49-F238E27FC236}">
              <a16:creationId xmlns:a16="http://schemas.microsoft.com/office/drawing/2014/main" id="{BE365EF2-A8BB-4EC5-9D38-BD3EBB3F7291}"/>
            </a:ext>
          </a:extLst>
        </xdr:cNvPr>
        <xdr:cNvSpPr txBox="1"/>
      </xdr:nvSpPr>
      <xdr:spPr>
        <a:xfrm>
          <a:off x="6067502"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41C95A5-4863-41CF-AC20-E656A2C5CE26}"/>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54E378E-ED39-401F-A5E9-50C32CC549ED}"/>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B2ADC18-BD5B-47F0-B0E0-65E476D3A5FA}"/>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705A208-2CA5-4D08-8592-EE435D98C4F3}"/>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70E3320-DA78-4692-83EB-5DC1762451FC}"/>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BA77118-B436-43F4-B4DB-C77E76964F30}"/>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5D1D202-1630-4563-9ABA-4732153E3458}"/>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C6D5004-F543-4344-AD53-F7CA032401EE}"/>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9A57832-24E2-45FC-9F82-CF0D750F522F}"/>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F37D60D-8F41-48EF-B869-4D0E0392A0CA}"/>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575C64FE-DA04-4738-8BCB-15F484E28177}"/>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41E0295A-B166-4125-9E63-1C71B3933DA3}"/>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BE80DF7E-0E4D-4D5A-898F-36D017BB1E27}"/>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4079689F-C807-4CA4-BC89-13466CE04C03}"/>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8FA1FC42-0707-429D-9E52-524A1A74BEE7}"/>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DD986F8A-1954-447C-98E2-70613DAAA6E3}"/>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B2C26DB6-58BC-418D-9907-5EDA9B8BFD2E}"/>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D164D662-B15F-4F83-BC0E-69A088B237F5}"/>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F5471462-4982-4DE3-B4EC-4A05FEA48485}"/>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F8CD5126-82C6-48C8-8870-D7B62F425AAB}"/>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78DE4DB2-D22E-4CCC-8E42-D542D222FE2B}"/>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A7E0B0AE-9736-4CFF-9D01-6EF4E02539FD}"/>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6C780A64-EC99-469E-9A66-D9647889D723}"/>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F6460D5E-C30E-4241-825A-EABE6A1B6F4A}"/>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26670</xdr:rowOff>
    </xdr:from>
    <xdr:to>
      <xdr:col>24</xdr:col>
      <xdr:colOff>62865</xdr:colOff>
      <xdr:row>64</xdr:row>
      <xdr:rowOff>64770</xdr:rowOff>
    </xdr:to>
    <xdr:cxnSp macro="">
      <xdr:nvCxnSpPr>
        <xdr:cNvPr id="173" name="直線コネクタ 172">
          <a:extLst>
            <a:ext uri="{FF2B5EF4-FFF2-40B4-BE49-F238E27FC236}">
              <a16:creationId xmlns:a16="http://schemas.microsoft.com/office/drawing/2014/main" id="{F400A4D5-6C46-427B-8D45-5DFE5D64DDD8}"/>
            </a:ext>
          </a:extLst>
        </xdr:cNvPr>
        <xdr:cNvCxnSpPr/>
      </xdr:nvCxnSpPr>
      <xdr:spPr>
        <a:xfrm flipV="1">
          <a:off x="4180840" y="925957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68597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52C2EC44-232C-49A5-B5F8-11EB54F56263}"/>
            </a:ext>
          </a:extLst>
        </xdr:cNvPr>
        <xdr:cNvSpPr txBox="1"/>
      </xdr:nvSpPr>
      <xdr:spPr>
        <a:xfrm>
          <a:off x="4219575" y="10428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64770</xdr:rowOff>
    </xdr:from>
    <xdr:to>
      <xdr:col>24</xdr:col>
      <xdr:colOff>152400</xdr:colOff>
      <xdr:row>64</xdr:row>
      <xdr:rowOff>64770</xdr:rowOff>
    </xdr:to>
    <xdr:cxnSp macro="">
      <xdr:nvCxnSpPr>
        <xdr:cNvPr id="175" name="直線コネクタ 174">
          <a:extLst>
            <a:ext uri="{FF2B5EF4-FFF2-40B4-BE49-F238E27FC236}">
              <a16:creationId xmlns:a16="http://schemas.microsoft.com/office/drawing/2014/main" id="{F4C5FFAC-642F-4357-A6F5-0493B6B60F73}"/>
            </a:ext>
          </a:extLst>
        </xdr:cNvPr>
        <xdr:cNvCxnSpPr/>
      </xdr:nvCxnSpPr>
      <xdr:spPr>
        <a:xfrm>
          <a:off x="4105275" y="104311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144797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7D4B3383-A545-4554-8C96-2792AFB3F02F}"/>
            </a:ext>
          </a:extLst>
        </xdr:cNvPr>
        <xdr:cNvSpPr txBox="1"/>
      </xdr:nvSpPr>
      <xdr:spPr>
        <a:xfrm>
          <a:off x="4219575" y="904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26670</xdr:rowOff>
    </xdr:from>
    <xdr:to>
      <xdr:col>24</xdr:col>
      <xdr:colOff>152400</xdr:colOff>
      <xdr:row>57</xdr:row>
      <xdr:rowOff>26670</xdr:rowOff>
    </xdr:to>
    <xdr:cxnSp macro="">
      <xdr:nvCxnSpPr>
        <xdr:cNvPr id="177" name="直線コネクタ 176">
          <a:extLst>
            <a:ext uri="{FF2B5EF4-FFF2-40B4-BE49-F238E27FC236}">
              <a16:creationId xmlns:a16="http://schemas.microsoft.com/office/drawing/2014/main" id="{45DDE8EF-B93B-43E1-851A-6D91B74E012E}"/>
            </a:ext>
          </a:extLst>
        </xdr:cNvPr>
        <xdr:cNvCxnSpPr/>
      </xdr:nvCxnSpPr>
      <xdr:spPr>
        <a:xfrm>
          <a:off x="4105275" y="92595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34307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322B7C45-A8F6-49E8-A1EB-E32826A031AA}"/>
            </a:ext>
          </a:extLst>
        </xdr:cNvPr>
        <xdr:cNvSpPr txBox="1"/>
      </xdr:nvSpPr>
      <xdr:spPr>
        <a:xfrm>
          <a:off x="4219575" y="958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55880</xdr:rowOff>
    </xdr:from>
    <xdr:to>
      <xdr:col>24</xdr:col>
      <xdr:colOff>114300</xdr:colOff>
      <xdr:row>59</xdr:row>
      <xdr:rowOff>157480</xdr:rowOff>
    </xdr:to>
    <xdr:sp macro="" textlink="">
      <xdr:nvSpPr>
        <xdr:cNvPr id="179" name="フローチャート: 判断 178">
          <a:extLst>
            <a:ext uri="{FF2B5EF4-FFF2-40B4-BE49-F238E27FC236}">
              <a16:creationId xmlns:a16="http://schemas.microsoft.com/office/drawing/2014/main" id="{7212B85D-DF06-475F-A204-E8CCFC4AE6C0}"/>
            </a:ext>
          </a:extLst>
        </xdr:cNvPr>
        <xdr:cNvSpPr/>
      </xdr:nvSpPr>
      <xdr:spPr>
        <a:xfrm>
          <a:off x="4124325" y="96094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2540</xdr:rowOff>
    </xdr:from>
    <xdr:to>
      <xdr:col>20</xdr:col>
      <xdr:colOff>38100</xdr:colOff>
      <xdr:row>59</xdr:row>
      <xdr:rowOff>104140</xdr:rowOff>
    </xdr:to>
    <xdr:sp macro="" textlink="">
      <xdr:nvSpPr>
        <xdr:cNvPr id="180" name="フローチャート: 判断 179">
          <a:extLst>
            <a:ext uri="{FF2B5EF4-FFF2-40B4-BE49-F238E27FC236}">
              <a16:creationId xmlns:a16="http://schemas.microsoft.com/office/drawing/2014/main" id="{52AF7822-3345-4AC7-8A0C-43582332641E}"/>
            </a:ext>
          </a:extLst>
        </xdr:cNvPr>
        <xdr:cNvSpPr/>
      </xdr:nvSpPr>
      <xdr:spPr>
        <a:xfrm>
          <a:off x="3381375" y="955611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81" name="フローチャート: 判断 180">
          <a:extLst>
            <a:ext uri="{FF2B5EF4-FFF2-40B4-BE49-F238E27FC236}">
              <a16:creationId xmlns:a16="http://schemas.microsoft.com/office/drawing/2014/main" id="{2C0C0A39-AAAE-4057-8969-98F1BD7E9268}"/>
            </a:ext>
          </a:extLst>
        </xdr:cNvPr>
        <xdr:cNvSpPr/>
      </xdr:nvSpPr>
      <xdr:spPr>
        <a:xfrm>
          <a:off x="2571750" y="95345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82550</xdr:rowOff>
    </xdr:from>
    <xdr:to>
      <xdr:col>10</xdr:col>
      <xdr:colOff>165100</xdr:colOff>
      <xdr:row>59</xdr:row>
      <xdr:rowOff>12700</xdr:rowOff>
    </xdr:to>
    <xdr:sp macro="" textlink="">
      <xdr:nvSpPr>
        <xdr:cNvPr id="182" name="フローチャート: 判断 181">
          <a:extLst>
            <a:ext uri="{FF2B5EF4-FFF2-40B4-BE49-F238E27FC236}">
              <a16:creationId xmlns:a16="http://schemas.microsoft.com/office/drawing/2014/main" id="{A8B66671-99BA-4D4B-9BD0-38D17DE2B95E}"/>
            </a:ext>
          </a:extLst>
        </xdr:cNvPr>
        <xdr:cNvSpPr/>
      </xdr:nvSpPr>
      <xdr:spPr>
        <a:xfrm>
          <a:off x="1781175" y="9477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36830</xdr:rowOff>
    </xdr:from>
    <xdr:to>
      <xdr:col>6</xdr:col>
      <xdr:colOff>38100</xdr:colOff>
      <xdr:row>58</xdr:row>
      <xdr:rowOff>138430</xdr:rowOff>
    </xdr:to>
    <xdr:sp macro="" textlink="">
      <xdr:nvSpPr>
        <xdr:cNvPr id="183" name="フローチャート: 判断 182">
          <a:extLst>
            <a:ext uri="{FF2B5EF4-FFF2-40B4-BE49-F238E27FC236}">
              <a16:creationId xmlns:a16="http://schemas.microsoft.com/office/drawing/2014/main" id="{A7DD0D67-9460-4896-9E89-B77EF6E8F8D1}"/>
            </a:ext>
          </a:extLst>
        </xdr:cNvPr>
        <xdr:cNvSpPr/>
      </xdr:nvSpPr>
      <xdr:spPr>
        <a:xfrm>
          <a:off x="981075" y="94284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4319C68-A97E-4339-9395-0935FDCC90D0}"/>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38D53AC-9F6A-4208-86F6-D75585B24AB3}"/>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2003F93-D1A1-4B84-85E9-8CA203016C19}"/>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FA38DD6-C244-4C6D-8152-5F746ECD6B41}"/>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8ADAD4A-3069-40E5-B36F-AE147FC3E308}"/>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147320</xdr:rowOff>
    </xdr:from>
    <xdr:to>
      <xdr:col>24</xdr:col>
      <xdr:colOff>114300</xdr:colOff>
      <xdr:row>57</xdr:row>
      <xdr:rowOff>77470</xdr:rowOff>
    </xdr:to>
    <xdr:sp macro="" textlink="">
      <xdr:nvSpPr>
        <xdr:cNvPr id="189" name="楕円 188">
          <a:extLst>
            <a:ext uri="{FF2B5EF4-FFF2-40B4-BE49-F238E27FC236}">
              <a16:creationId xmlns:a16="http://schemas.microsoft.com/office/drawing/2014/main" id="{02773A49-0638-4602-9DF2-52D070F903A2}"/>
            </a:ext>
          </a:extLst>
        </xdr:cNvPr>
        <xdr:cNvSpPr/>
      </xdr:nvSpPr>
      <xdr:spPr>
        <a:xfrm>
          <a:off x="4124325" y="92119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100347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F5F623F2-13E3-4F58-BE53-8FF0BBE3D07D}"/>
            </a:ext>
          </a:extLst>
        </xdr:cNvPr>
        <xdr:cNvSpPr txBox="1"/>
      </xdr:nvSpPr>
      <xdr:spPr>
        <a:xfrm>
          <a:off x="4219575" y="917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52070</xdr:rowOff>
    </xdr:from>
    <xdr:to>
      <xdr:col>20</xdr:col>
      <xdr:colOff>38100</xdr:colOff>
      <xdr:row>56</xdr:row>
      <xdr:rowOff>153670</xdr:rowOff>
    </xdr:to>
    <xdr:sp macro="" textlink="">
      <xdr:nvSpPr>
        <xdr:cNvPr id="191" name="楕円 190">
          <a:extLst>
            <a:ext uri="{FF2B5EF4-FFF2-40B4-BE49-F238E27FC236}">
              <a16:creationId xmlns:a16="http://schemas.microsoft.com/office/drawing/2014/main" id="{3DEDB9CC-8731-4556-A850-4593310697DD}"/>
            </a:ext>
          </a:extLst>
        </xdr:cNvPr>
        <xdr:cNvSpPr/>
      </xdr:nvSpPr>
      <xdr:spPr>
        <a:xfrm>
          <a:off x="3381375" y="91166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102870</xdr:rowOff>
    </xdr:from>
    <xdr:to>
      <xdr:col>24</xdr:col>
      <xdr:colOff>63500</xdr:colOff>
      <xdr:row>57</xdr:row>
      <xdr:rowOff>26670</xdr:rowOff>
    </xdr:to>
    <xdr:cxnSp macro="">
      <xdr:nvCxnSpPr>
        <xdr:cNvPr id="192" name="直線コネクタ 191">
          <a:extLst>
            <a:ext uri="{FF2B5EF4-FFF2-40B4-BE49-F238E27FC236}">
              <a16:creationId xmlns:a16="http://schemas.microsoft.com/office/drawing/2014/main" id="{09D69261-6DDD-4694-8EDC-2E9D46EE87EC}"/>
            </a:ext>
          </a:extLst>
        </xdr:cNvPr>
        <xdr:cNvCxnSpPr/>
      </xdr:nvCxnSpPr>
      <xdr:spPr>
        <a:xfrm>
          <a:off x="3429000" y="9173845"/>
          <a:ext cx="75247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10160</xdr:rowOff>
    </xdr:from>
    <xdr:to>
      <xdr:col>15</xdr:col>
      <xdr:colOff>101600</xdr:colOff>
      <xdr:row>56</xdr:row>
      <xdr:rowOff>111760</xdr:rowOff>
    </xdr:to>
    <xdr:sp macro="" textlink="">
      <xdr:nvSpPr>
        <xdr:cNvPr id="193" name="楕円 192">
          <a:extLst>
            <a:ext uri="{FF2B5EF4-FFF2-40B4-BE49-F238E27FC236}">
              <a16:creationId xmlns:a16="http://schemas.microsoft.com/office/drawing/2014/main" id="{72304700-CB33-4FCD-833B-0746D7E791A7}"/>
            </a:ext>
          </a:extLst>
        </xdr:cNvPr>
        <xdr:cNvSpPr/>
      </xdr:nvSpPr>
      <xdr:spPr>
        <a:xfrm>
          <a:off x="2571750" y="90747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60960</xdr:rowOff>
    </xdr:from>
    <xdr:to>
      <xdr:col>19</xdr:col>
      <xdr:colOff>177800</xdr:colOff>
      <xdr:row>56</xdr:row>
      <xdr:rowOff>102870</xdr:rowOff>
    </xdr:to>
    <xdr:cxnSp macro="">
      <xdr:nvCxnSpPr>
        <xdr:cNvPr id="194" name="直線コネクタ 193">
          <a:extLst>
            <a:ext uri="{FF2B5EF4-FFF2-40B4-BE49-F238E27FC236}">
              <a16:creationId xmlns:a16="http://schemas.microsoft.com/office/drawing/2014/main" id="{78C5268F-1850-42D8-AB68-45371177743A}"/>
            </a:ext>
          </a:extLst>
        </xdr:cNvPr>
        <xdr:cNvCxnSpPr/>
      </xdr:nvCxnSpPr>
      <xdr:spPr>
        <a:xfrm>
          <a:off x="2619375" y="9131935"/>
          <a:ext cx="8096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2540</xdr:rowOff>
    </xdr:from>
    <xdr:to>
      <xdr:col>10</xdr:col>
      <xdr:colOff>165100</xdr:colOff>
      <xdr:row>63</xdr:row>
      <xdr:rowOff>104140</xdr:rowOff>
    </xdr:to>
    <xdr:sp macro="" textlink="">
      <xdr:nvSpPr>
        <xdr:cNvPr id="195" name="楕円 194">
          <a:extLst>
            <a:ext uri="{FF2B5EF4-FFF2-40B4-BE49-F238E27FC236}">
              <a16:creationId xmlns:a16="http://schemas.microsoft.com/office/drawing/2014/main" id="{A939ABAC-5599-47B6-921A-48E8138B402F}"/>
            </a:ext>
          </a:extLst>
        </xdr:cNvPr>
        <xdr:cNvSpPr/>
      </xdr:nvSpPr>
      <xdr:spPr>
        <a:xfrm>
          <a:off x="1781175" y="102038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60960</xdr:rowOff>
    </xdr:from>
    <xdr:to>
      <xdr:col>15</xdr:col>
      <xdr:colOff>50800</xdr:colOff>
      <xdr:row>63</xdr:row>
      <xdr:rowOff>53340</xdr:rowOff>
    </xdr:to>
    <xdr:cxnSp macro="">
      <xdr:nvCxnSpPr>
        <xdr:cNvPr id="196" name="直線コネクタ 195">
          <a:extLst>
            <a:ext uri="{FF2B5EF4-FFF2-40B4-BE49-F238E27FC236}">
              <a16:creationId xmlns:a16="http://schemas.microsoft.com/office/drawing/2014/main" id="{4B7389D1-0CC8-4DB7-A17E-B1859E52D04B}"/>
            </a:ext>
          </a:extLst>
        </xdr:cNvPr>
        <xdr:cNvCxnSpPr/>
      </xdr:nvCxnSpPr>
      <xdr:spPr>
        <a:xfrm flipV="1">
          <a:off x="1828800" y="9131935"/>
          <a:ext cx="790575" cy="111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170180</xdr:rowOff>
    </xdr:from>
    <xdr:to>
      <xdr:col>6</xdr:col>
      <xdr:colOff>38100</xdr:colOff>
      <xdr:row>63</xdr:row>
      <xdr:rowOff>100330</xdr:rowOff>
    </xdr:to>
    <xdr:sp macro="" textlink="">
      <xdr:nvSpPr>
        <xdr:cNvPr id="197" name="楕円 196">
          <a:extLst>
            <a:ext uri="{FF2B5EF4-FFF2-40B4-BE49-F238E27FC236}">
              <a16:creationId xmlns:a16="http://schemas.microsoft.com/office/drawing/2014/main" id="{12BA2BEE-3FC0-4968-9837-DA7F66F89F19}"/>
            </a:ext>
          </a:extLst>
        </xdr:cNvPr>
        <xdr:cNvSpPr/>
      </xdr:nvSpPr>
      <xdr:spPr>
        <a:xfrm>
          <a:off x="981075" y="102000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49530</xdr:rowOff>
    </xdr:from>
    <xdr:to>
      <xdr:col>10</xdr:col>
      <xdr:colOff>114300</xdr:colOff>
      <xdr:row>63</xdr:row>
      <xdr:rowOff>53340</xdr:rowOff>
    </xdr:to>
    <xdr:cxnSp macro="">
      <xdr:nvCxnSpPr>
        <xdr:cNvPr id="198" name="直線コネクタ 197">
          <a:extLst>
            <a:ext uri="{FF2B5EF4-FFF2-40B4-BE49-F238E27FC236}">
              <a16:creationId xmlns:a16="http://schemas.microsoft.com/office/drawing/2014/main" id="{D5E69629-8BA2-4B9D-9458-2BDD1E711FC6}"/>
            </a:ext>
          </a:extLst>
        </xdr:cNvPr>
        <xdr:cNvCxnSpPr/>
      </xdr:nvCxnSpPr>
      <xdr:spPr>
        <a:xfrm>
          <a:off x="1028700" y="1024763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95267</xdr:rowOff>
    </xdr:from>
    <xdr:ext cx="405111" cy="259045"/>
    <xdr:sp macro="" textlink="">
      <xdr:nvSpPr>
        <xdr:cNvPr id="199" name="n_1aveValue【体育館・プール】&#10;有形固定資産減価償却率">
          <a:extLst>
            <a:ext uri="{FF2B5EF4-FFF2-40B4-BE49-F238E27FC236}">
              <a16:creationId xmlns:a16="http://schemas.microsoft.com/office/drawing/2014/main" id="{7C92A538-05F6-42F9-BAB5-B35B91B20F6F}"/>
            </a:ext>
          </a:extLst>
        </xdr:cNvPr>
        <xdr:cNvSpPr txBox="1"/>
      </xdr:nvSpPr>
      <xdr:spPr>
        <a:xfrm>
          <a:off x="3239144" y="964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200" name="n_2aveValue【体育館・プール】&#10;有形固定資産減価償却率">
          <a:extLst>
            <a:ext uri="{FF2B5EF4-FFF2-40B4-BE49-F238E27FC236}">
              <a16:creationId xmlns:a16="http://schemas.microsoft.com/office/drawing/2014/main" id="{A610EFF6-04CC-48BC-B64C-453FCF489AAC}"/>
            </a:ext>
          </a:extLst>
        </xdr:cNvPr>
        <xdr:cNvSpPr txBox="1"/>
      </xdr:nvSpPr>
      <xdr:spPr>
        <a:xfrm>
          <a:off x="2439044" y="961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29227</xdr:rowOff>
    </xdr:from>
    <xdr:ext cx="405111" cy="259045"/>
    <xdr:sp macro="" textlink="">
      <xdr:nvSpPr>
        <xdr:cNvPr id="201" name="n_3aveValue【体育館・プール】&#10;有形固定資産減価償却率">
          <a:extLst>
            <a:ext uri="{FF2B5EF4-FFF2-40B4-BE49-F238E27FC236}">
              <a16:creationId xmlns:a16="http://schemas.microsoft.com/office/drawing/2014/main" id="{C91453ED-D5A2-4430-94A9-6E47CFEF23ED}"/>
            </a:ext>
          </a:extLst>
        </xdr:cNvPr>
        <xdr:cNvSpPr txBox="1"/>
      </xdr:nvSpPr>
      <xdr:spPr>
        <a:xfrm>
          <a:off x="1648469"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154957</xdr:rowOff>
    </xdr:from>
    <xdr:ext cx="405111" cy="259045"/>
    <xdr:sp macro="" textlink="">
      <xdr:nvSpPr>
        <xdr:cNvPr id="202" name="n_4aveValue【体育館・プール】&#10;有形固定資産減価償却率">
          <a:extLst>
            <a:ext uri="{FF2B5EF4-FFF2-40B4-BE49-F238E27FC236}">
              <a16:creationId xmlns:a16="http://schemas.microsoft.com/office/drawing/2014/main" id="{113A0241-8948-4AC7-9CE5-CA92FFEBAE5F}"/>
            </a:ext>
          </a:extLst>
        </xdr:cNvPr>
        <xdr:cNvSpPr txBox="1"/>
      </xdr:nvSpPr>
      <xdr:spPr>
        <a:xfrm>
          <a:off x="848369"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170197</xdr:rowOff>
    </xdr:from>
    <xdr:ext cx="405111" cy="259045"/>
    <xdr:sp macro="" textlink="">
      <xdr:nvSpPr>
        <xdr:cNvPr id="203" name="n_1mainValue【体育館・プール】&#10;有形固定資産減価償却率">
          <a:extLst>
            <a:ext uri="{FF2B5EF4-FFF2-40B4-BE49-F238E27FC236}">
              <a16:creationId xmlns:a16="http://schemas.microsoft.com/office/drawing/2014/main" id="{E9FFE1BB-8B13-4C4D-A918-F7208074847C}"/>
            </a:ext>
          </a:extLst>
        </xdr:cNvPr>
        <xdr:cNvSpPr txBox="1"/>
      </xdr:nvSpPr>
      <xdr:spPr>
        <a:xfrm>
          <a:off x="3239144" y="890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128287</xdr:rowOff>
    </xdr:from>
    <xdr:ext cx="405111" cy="259045"/>
    <xdr:sp macro="" textlink="">
      <xdr:nvSpPr>
        <xdr:cNvPr id="204" name="n_2mainValue【体育館・プール】&#10;有形固定資産減価償却率">
          <a:extLst>
            <a:ext uri="{FF2B5EF4-FFF2-40B4-BE49-F238E27FC236}">
              <a16:creationId xmlns:a16="http://schemas.microsoft.com/office/drawing/2014/main" id="{FE964717-9533-418D-842A-12A5F9F4F66B}"/>
            </a:ext>
          </a:extLst>
        </xdr:cNvPr>
        <xdr:cNvSpPr txBox="1"/>
      </xdr:nvSpPr>
      <xdr:spPr>
        <a:xfrm>
          <a:off x="2439044" y="886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95267</xdr:rowOff>
    </xdr:from>
    <xdr:ext cx="405111" cy="259045"/>
    <xdr:sp macro="" textlink="">
      <xdr:nvSpPr>
        <xdr:cNvPr id="205" name="n_3mainValue【体育館・プール】&#10;有形固定資産減価償却率">
          <a:extLst>
            <a:ext uri="{FF2B5EF4-FFF2-40B4-BE49-F238E27FC236}">
              <a16:creationId xmlns:a16="http://schemas.microsoft.com/office/drawing/2014/main" id="{2CAE26F9-026F-4E8B-97B7-A3E296FE5325}"/>
            </a:ext>
          </a:extLst>
        </xdr:cNvPr>
        <xdr:cNvSpPr txBox="1"/>
      </xdr:nvSpPr>
      <xdr:spPr>
        <a:xfrm>
          <a:off x="1648469"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91457</xdr:rowOff>
    </xdr:from>
    <xdr:ext cx="405111" cy="259045"/>
    <xdr:sp macro="" textlink="">
      <xdr:nvSpPr>
        <xdr:cNvPr id="206" name="n_4mainValue【体育館・プール】&#10;有形固定資産減価償却率">
          <a:extLst>
            <a:ext uri="{FF2B5EF4-FFF2-40B4-BE49-F238E27FC236}">
              <a16:creationId xmlns:a16="http://schemas.microsoft.com/office/drawing/2014/main" id="{A46F5AA5-5F1D-4132-A880-7EFA446955EE}"/>
            </a:ext>
          </a:extLst>
        </xdr:cNvPr>
        <xdr:cNvSpPr txBox="1"/>
      </xdr:nvSpPr>
      <xdr:spPr>
        <a:xfrm>
          <a:off x="848369"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4B9AFAA-CB01-4074-9DE8-F9A2A23A920B}"/>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1A23331-BDD6-443F-BA15-582835B2F26B}"/>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ED23C3FA-B03C-4613-B52B-80CE01798057}"/>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19A4CAC7-5615-4905-A943-B3CA796CB678}"/>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0E6B125-9EF2-4642-B75D-E16DB419368F}"/>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1381330-A387-4970-A67D-8C6A9F160D22}"/>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84FD4CB-E28F-402F-8C50-3B4EB9C73E42}"/>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E9E72B9-917A-4EAB-88C4-136BAC0E705C}"/>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6F6613A8-15FC-47A4-ADA3-2EEFA8679393}"/>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19EE81F5-1B45-4B7B-8FE3-D286E539D1A8}"/>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125BE417-1790-4777-8779-97DA353F4CF1}"/>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5EF7D75A-DCB0-40A0-A4E2-21EDDC6C105E}"/>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76AB2BCD-2352-40AC-AB88-EA2652FDEDE6}"/>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F8F6B231-7493-4B1A-B171-DE517007CAE7}"/>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4337D39F-9611-401A-95A3-C6FE5DBA284D}"/>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691609ED-C07C-4982-A166-D95218DF9359}"/>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C872803A-0502-4814-9818-9DB777387FFA}"/>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8EE722D0-0D91-416C-8C84-5F8F306E9CCA}"/>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3424F531-048F-477C-BAE9-9F4DEDBD73B2}"/>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28C491EF-07D2-436C-9BB6-4F1997C77D04}"/>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FDAD0BCA-8D91-4F9D-A412-3F83ACD68CE9}"/>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E29A6E1F-3CCB-428B-9DD1-7E04C49EB3DE}"/>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8C5B4226-7C63-445B-8288-97A971AF249C}"/>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5918BC66-2FF1-4D87-801A-53BEA96B7585}"/>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BA8EDAED-027D-4CAB-A976-088596CF4A39}"/>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6E1E8C4B-04D9-4224-B92F-2CAE8B250B6A}"/>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F778CBCD-5BF8-41DD-BCA1-058A765BB9DD}"/>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4" name="【体育館・プール】&#10;一人当たり面積最大値テキスト">
          <a:extLst>
            <a:ext uri="{FF2B5EF4-FFF2-40B4-BE49-F238E27FC236}">
              <a16:creationId xmlns:a16="http://schemas.microsoft.com/office/drawing/2014/main" id="{9BF63CA4-E48E-4557-8516-397F24D2E3BC}"/>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5" name="直線コネクタ 234">
          <a:extLst>
            <a:ext uri="{FF2B5EF4-FFF2-40B4-BE49-F238E27FC236}">
              <a16:creationId xmlns:a16="http://schemas.microsoft.com/office/drawing/2014/main" id="{48CFF285-9CCE-48B2-A1AA-7186DD39C02D}"/>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41927</xdr:rowOff>
    </xdr:from>
    <xdr:ext cx="469744" cy="259045"/>
    <xdr:sp macro="" textlink="">
      <xdr:nvSpPr>
        <xdr:cNvPr id="236" name="【体育館・プール】&#10;一人当たり面積平均値テキスト">
          <a:extLst>
            <a:ext uri="{FF2B5EF4-FFF2-40B4-BE49-F238E27FC236}">
              <a16:creationId xmlns:a16="http://schemas.microsoft.com/office/drawing/2014/main" id="{1CAB8AC5-8868-4E44-B03C-728B1D175ABF}"/>
            </a:ext>
          </a:extLst>
        </xdr:cNvPr>
        <xdr:cNvSpPr txBox="1"/>
      </xdr:nvSpPr>
      <xdr:spPr>
        <a:xfrm>
          <a:off x="9467850" y="9760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19050</xdr:rowOff>
    </xdr:from>
    <xdr:to>
      <xdr:col>55</xdr:col>
      <xdr:colOff>50800</xdr:colOff>
      <xdr:row>61</xdr:row>
      <xdr:rowOff>120650</xdr:rowOff>
    </xdr:to>
    <xdr:sp macro="" textlink="">
      <xdr:nvSpPr>
        <xdr:cNvPr id="237" name="フローチャート: 判断 236">
          <a:extLst>
            <a:ext uri="{FF2B5EF4-FFF2-40B4-BE49-F238E27FC236}">
              <a16:creationId xmlns:a16="http://schemas.microsoft.com/office/drawing/2014/main" id="{53CFCA8E-D308-470C-8496-F019DF25226D}"/>
            </a:ext>
          </a:extLst>
        </xdr:cNvPr>
        <xdr:cNvSpPr/>
      </xdr:nvSpPr>
      <xdr:spPr>
        <a:xfrm>
          <a:off x="9401175" y="989647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8" name="フローチャート: 判断 237">
          <a:extLst>
            <a:ext uri="{FF2B5EF4-FFF2-40B4-BE49-F238E27FC236}">
              <a16:creationId xmlns:a16="http://schemas.microsoft.com/office/drawing/2014/main" id="{7CE14FCA-48F7-4A73-86A4-43187D82DFBD}"/>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9" name="フローチャート: 判断 238">
          <a:extLst>
            <a:ext uri="{FF2B5EF4-FFF2-40B4-BE49-F238E27FC236}">
              <a16:creationId xmlns:a16="http://schemas.microsoft.com/office/drawing/2014/main" id="{FBEF6E16-2259-43C6-9D8F-950F7200CC78}"/>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40" name="フローチャート: 判断 239">
          <a:extLst>
            <a:ext uri="{FF2B5EF4-FFF2-40B4-BE49-F238E27FC236}">
              <a16:creationId xmlns:a16="http://schemas.microsoft.com/office/drawing/2014/main" id="{574C3B07-6201-4CC9-9453-D6836A9FF534}"/>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41" name="フローチャート: 判断 240">
          <a:extLst>
            <a:ext uri="{FF2B5EF4-FFF2-40B4-BE49-F238E27FC236}">
              <a16:creationId xmlns:a16="http://schemas.microsoft.com/office/drawing/2014/main" id="{5E889AB1-2E7E-411F-8574-1EC79416D986}"/>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EB6796E-C899-4FC8-93E0-8010D55E7B10}"/>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BAA99AD-92EE-4021-BA58-49038AF3F306}"/>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7871270-5C9C-4D6D-8520-E976C071E5DB}"/>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DD70E65-4106-4CAE-A34A-6EE4803B3952}"/>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C4E9325-50C6-4D67-BC0B-2CBE4799B516}"/>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158750</xdr:rowOff>
    </xdr:from>
    <xdr:to>
      <xdr:col>55</xdr:col>
      <xdr:colOff>50800</xdr:colOff>
      <xdr:row>62</xdr:row>
      <xdr:rowOff>88900</xdr:rowOff>
    </xdr:to>
    <xdr:sp macro="" textlink="">
      <xdr:nvSpPr>
        <xdr:cNvPr id="247" name="楕円 246">
          <a:extLst>
            <a:ext uri="{FF2B5EF4-FFF2-40B4-BE49-F238E27FC236}">
              <a16:creationId xmlns:a16="http://schemas.microsoft.com/office/drawing/2014/main" id="{BF11B3BD-699A-4211-AB49-E82371EF1EEB}"/>
            </a:ext>
          </a:extLst>
        </xdr:cNvPr>
        <xdr:cNvSpPr/>
      </xdr:nvSpPr>
      <xdr:spPr>
        <a:xfrm>
          <a:off x="9401175" y="100393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137177</xdr:rowOff>
    </xdr:from>
    <xdr:ext cx="469744" cy="259045"/>
    <xdr:sp macro="" textlink="">
      <xdr:nvSpPr>
        <xdr:cNvPr id="248" name="【体育館・プール】&#10;一人当たり面積該当値テキスト">
          <a:extLst>
            <a:ext uri="{FF2B5EF4-FFF2-40B4-BE49-F238E27FC236}">
              <a16:creationId xmlns:a16="http://schemas.microsoft.com/office/drawing/2014/main" id="{DCA6F721-B341-4670-A199-9F75DD1E9E93}"/>
            </a:ext>
          </a:extLst>
        </xdr:cNvPr>
        <xdr:cNvSpPr txBox="1"/>
      </xdr:nvSpPr>
      <xdr:spPr>
        <a:xfrm>
          <a:off x="9467850"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158750</xdr:rowOff>
    </xdr:from>
    <xdr:to>
      <xdr:col>50</xdr:col>
      <xdr:colOff>165100</xdr:colOff>
      <xdr:row>62</xdr:row>
      <xdr:rowOff>88900</xdr:rowOff>
    </xdr:to>
    <xdr:sp macro="" textlink="">
      <xdr:nvSpPr>
        <xdr:cNvPr id="249" name="楕円 248">
          <a:extLst>
            <a:ext uri="{FF2B5EF4-FFF2-40B4-BE49-F238E27FC236}">
              <a16:creationId xmlns:a16="http://schemas.microsoft.com/office/drawing/2014/main" id="{FBC9AB20-19E9-4365-817D-CF7A7643A88A}"/>
            </a:ext>
          </a:extLst>
        </xdr:cNvPr>
        <xdr:cNvSpPr/>
      </xdr:nvSpPr>
      <xdr:spPr>
        <a:xfrm>
          <a:off x="8639175" y="100393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38100</xdr:rowOff>
    </xdr:from>
    <xdr:to>
      <xdr:col>55</xdr:col>
      <xdr:colOff>0</xdr:colOff>
      <xdr:row>62</xdr:row>
      <xdr:rowOff>38100</xdr:rowOff>
    </xdr:to>
    <xdr:cxnSp macro="">
      <xdr:nvCxnSpPr>
        <xdr:cNvPr id="250" name="直線コネクタ 249">
          <a:extLst>
            <a:ext uri="{FF2B5EF4-FFF2-40B4-BE49-F238E27FC236}">
              <a16:creationId xmlns:a16="http://schemas.microsoft.com/office/drawing/2014/main" id="{E5B86815-7CD8-4C5E-82EE-B6FE2D820BA6}"/>
            </a:ext>
          </a:extLst>
        </xdr:cNvPr>
        <xdr:cNvCxnSpPr/>
      </xdr:nvCxnSpPr>
      <xdr:spPr>
        <a:xfrm>
          <a:off x="8686800" y="100774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107950</xdr:rowOff>
    </xdr:from>
    <xdr:to>
      <xdr:col>46</xdr:col>
      <xdr:colOff>38100</xdr:colOff>
      <xdr:row>62</xdr:row>
      <xdr:rowOff>38100</xdr:rowOff>
    </xdr:to>
    <xdr:sp macro="" textlink="">
      <xdr:nvSpPr>
        <xdr:cNvPr id="251" name="楕円 250">
          <a:extLst>
            <a:ext uri="{FF2B5EF4-FFF2-40B4-BE49-F238E27FC236}">
              <a16:creationId xmlns:a16="http://schemas.microsoft.com/office/drawing/2014/main" id="{9B81504F-F19B-4DDB-8C7D-8F3CF85535DC}"/>
            </a:ext>
          </a:extLst>
        </xdr:cNvPr>
        <xdr:cNvSpPr/>
      </xdr:nvSpPr>
      <xdr:spPr>
        <a:xfrm>
          <a:off x="7839075" y="9982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158750</xdr:rowOff>
    </xdr:from>
    <xdr:to>
      <xdr:col>50</xdr:col>
      <xdr:colOff>114300</xdr:colOff>
      <xdr:row>62</xdr:row>
      <xdr:rowOff>38100</xdr:rowOff>
    </xdr:to>
    <xdr:cxnSp macro="">
      <xdr:nvCxnSpPr>
        <xdr:cNvPr id="252" name="直線コネクタ 251">
          <a:extLst>
            <a:ext uri="{FF2B5EF4-FFF2-40B4-BE49-F238E27FC236}">
              <a16:creationId xmlns:a16="http://schemas.microsoft.com/office/drawing/2014/main" id="{97C34593-D78A-43E9-930E-E3973BCCD870}"/>
            </a:ext>
          </a:extLst>
        </xdr:cNvPr>
        <xdr:cNvCxnSpPr/>
      </xdr:nvCxnSpPr>
      <xdr:spPr>
        <a:xfrm>
          <a:off x="7886700" y="1003935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139700</xdr:rowOff>
    </xdr:from>
    <xdr:to>
      <xdr:col>41</xdr:col>
      <xdr:colOff>101600</xdr:colOff>
      <xdr:row>63</xdr:row>
      <xdr:rowOff>69850</xdr:rowOff>
    </xdr:to>
    <xdr:sp macro="" textlink="">
      <xdr:nvSpPr>
        <xdr:cNvPr id="253" name="楕円 252">
          <a:extLst>
            <a:ext uri="{FF2B5EF4-FFF2-40B4-BE49-F238E27FC236}">
              <a16:creationId xmlns:a16="http://schemas.microsoft.com/office/drawing/2014/main" id="{AD0BD404-4C79-4C05-A12E-1FC6BF29F9B8}"/>
            </a:ext>
          </a:extLst>
        </xdr:cNvPr>
        <xdr:cNvSpPr/>
      </xdr:nvSpPr>
      <xdr:spPr>
        <a:xfrm>
          <a:off x="7029450" y="101822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158750</xdr:rowOff>
    </xdr:from>
    <xdr:to>
      <xdr:col>45</xdr:col>
      <xdr:colOff>177800</xdr:colOff>
      <xdr:row>63</xdr:row>
      <xdr:rowOff>19050</xdr:rowOff>
    </xdr:to>
    <xdr:cxnSp macro="">
      <xdr:nvCxnSpPr>
        <xdr:cNvPr id="254" name="直線コネクタ 253">
          <a:extLst>
            <a:ext uri="{FF2B5EF4-FFF2-40B4-BE49-F238E27FC236}">
              <a16:creationId xmlns:a16="http://schemas.microsoft.com/office/drawing/2014/main" id="{994D3FCB-BEB8-4881-82CD-83E97DBCC8C9}"/>
            </a:ext>
          </a:extLst>
        </xdr:cNvPr>
        <xdr:cNvCxnSpPr/>
      </xdr:nvCxnSpPr>
      <xdr:spPr>
        <a:xfrm flipV="1">
          <a:off x="7077075" y="10039350"/>
          <a:ext cx="809625"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139700</xdr:rowOff>
    </xdr:from>
    <xdr:to>
      <xdr:col>36</xdr:col>
      <xdr:colOff>165100</xdr:colOff>
      <xdr:row>63</xdr:row>
      <xdr:rowOff>69850</xdr:rowOff>
    </xdr:to>
    <xdr:sp macro="" textlink="">
      <xdr:nvSpPr>
        <xdr:cNvPr id="255" name="楕円 254">
          <a:extLst>
            <a:ext uri="{FF2B5EF4-FFF2-40B4-BE49-F238E27FC236}">
              <a16:creationId xmlns:a16="http://schemas.microsoft.com/office/drawing/2014/main" id="{CF7EB066-9F5E-4E33-88E6-54B9B96B75F8}"/>
            </a:ext>
          </a:extLst>
        </xdr:cNvPr>
        <xdr:cNvSpPr/>
      </xdr:nvSpPr>
      <xdr:spPr>
        <a:xfrm>
          <a:off x="6238875" y="101822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19050</xdr:rowOff>
    </xdr:from>
    <xdr:to>
      <xdr:col>41</xdr:col>
      <xdr:colOff>50800</xdr:colOff>
      <xdr:row>63</xdr:row>
      <xdr:rowOff>19050</xdr:rowOff>
    </xdr:to>
    <xdr:cxnSp macro="">
      <xdr:nvCxnSpPr>
        <xdr:cNvPr id="256" name="直線コネクタ 255">
          <a:extLst>
            <a:ext uri="{FF2B5EF4-FFF2-40B4-BE49-F238E27FC236}">
              <a16:creationId xmlns:a16="http://schemas.microsoft.com/office/drawing/2014/main" id="{2BAAED73-54CB-4EC4-ACA8-86B9855181BE}"/>
            </a:ext>
          </a:extLst>
        </xdr:cNvPr>
        <xdr:cNvCxnSpPr/>
      </xdr:nvCxnSpPr>
      <xdr:spPr>
        <a:xfrm>
          <a:off x="6286500" y="102203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149877</xdr:rowOff>
    </xdr:from>
    <xdr:ext cx="469744" cy="259045"/>
    <xdr:sp macro="" textlink="">
      <xdr:nvSpPr>
        <xdr:cNvPr id="257" name="n_1aveValue【体育館・プール】&#10;一人当たり面積">
          <a:extLst>
            <a:ext uri="{FF2B5EF4-FFF2-40B4-BE49-F238E27FC236}">
              <a16:creationId xmlns:a16="http://schemas.microsoft.com/office/drawing/2014/main" id="{2CF224CF-2DE2-40CF-8FC3-CDF5BF3B1802}"/>
            </a:ext>
          </a:extLst>
        </xdr:cNvPr>
        <xdr:cNvSpPr txBox="1"/>
      </xdr:nvSpPr>
      <xdr:spPr>
        <a:xfrm>
          <a:off x="845827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149877</xdr:rowOff>
    </xdr:from>
    <xdr:ext cx="469744" cy="259045"/>
    <xdr:sp macro="" textlink="">
      <xdr:nvSpPr>
        <xdr:cNvPr id="258" name="n_2aveValue【体育館・プール】&#10;一人当たり面積">
          <a:extLst>
            <a:ext uri="{FF2B5EF4-FFF2-40B4-BE49-F238E27FC236}">
              <a16:creationId xmlns:a16="http://schemas.microsoft.com/office/drawing/2014/main" id="{D4129B4A-B072-4BE8-9ACE-1FDFDEAC2893}"/>
            </a:ext>
          </a:extLst>
        </xdr:cNvPr>
        <xdr:cNvSpPr txBox="1"/>
      </xdr:nvSpPr>
      <xdr:spPr>
        <a:xfrm>
          <a:off x="767722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137177</xdr:rowOff>
    </xdr:from>
    <xdr:ext cx="469744" cy="259045"/>
    <xdr:sp macro="" textlink="">
      <xdr:nvSpPr>
        <xdr:cNvPr id="259" name="n_3aveValue【体育館・プール】&#10;一人当たり面積">
          <a:extLst>
            <a:ext uri="{FF2B5EF4-FFF2-40B4-BE49-F238E27FC236}">
              <a16:creationId xmlns:a16="http://schemas.microsoft.com/office/drawing/2014/main" id="{F9B72359-4028-4874-8FA6-1DEABDA22AEE}"/>
            </a:ext>
          </a:extLst>
        </xdr:cNvPr>
        <xdr:cNvSpPr txBox="1"/>
      </xdr:nvSpPr>
      <xdr:spPr>
        <a:xfrm>
          <a:off x="6867602"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id="{B6E070D3-3E43-40C3-9568-4CC2BD02FAC4}"/>
            </a:ext>
          </a:extLst>
        </xdr:cNvPr>
        <xdr:cNvSpPr txBox="1"/>
      </xdr:nvSpPr>
      <xdr:spPr>
        <a:xfrm>
          <a:off x="6067502"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80027</xdr:rowOff>
    </xdr:from>
    <xdr:ext cx="469744" cy="259045"/>
    <xdr:sp macro="" textlink="">
      <xdr:nvSpPr>
        <xdr:cNvPr id="261" name="n_1mainValue【体育館・プール】&#10;一人当たり面積">
          <a:extLst>
            <a:ext uri="{FF2B5EF4-FFF2-40B4-BE49-F238E27FC236}">
              <a16:creationId xmlns:a16="http://schemas.microsoft.com/office/drawing/2014/main" id="{4392C622-C58C-4851-B82B-F5AFAB4CCB4F}"/>
            </a:ext>
          </a:extLst>
        </xdr:cNvPr>
        <xdr:cNvSpPr txBox="1"/>
      </xdr:nvSpPr>
      <xdr:spPr>
        <a:xfrm>
          <a:off x="8458277"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29227</xdr:rowOff>
    </xdr:from>
    <xdr:ext cx="469744" cy="259045"/>
    <xdr:sp macro="" textlink="">
      <xdr:nvSpPr>
        <xdr:cNvPr id="262" name="n_2mainValue【体育館・プール】&#10;一人当たり面積">
          <a:extLst>
            <a:ext uri="{FF2B5EF4-FFF2-40B4-BE49-F238E27FC236}">
              <a16:creationId xmlns:a16="http://schemas.microsoft.com/office/drawing/2014/main" id="{4A244CD9-122D-4C49-AD15-E9923FEB1622}"/>
            </a:ext>
          </a:extLst>
        </xdr:cNvPr>
        <xdr:cNvSpPr txBox="1"/>
      </xdr:nvSpPr>
      <xdr:spPr>
        <a:xfrm>
          <a:off x="7677227" y="1006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60977</xdr:rowOff>
    </xdr:from>
    <xdr:ext cx="469744" cy="259045"/>
    <xdr:sp macro="" textlink="">
      <xdr:nvSpPr>
        <xdr:cNvPr id="263" name="n_3mainValue【体育館・プール】&#10;一人当たり面積">
          <a:extLst>
            <a:ext uri="{FF2B5EF4-FFF2-40B4-BE49-F238E27FC236}">
              <a16:creationId xmlns:a16="http://schemas.microsoft.com/office/drawing/2014/main" id="{950A6486-36E6-41C8-8FEA-7DA96D2245BD}"/>
            </a:ext>
          </a:extLst>
        </xdr:cNvPr>
        <xdr:cNvSpPr txBox="1"/>
      </xdr:nvSpPr>
      <xdr:spPr>
        <a:xfrm>
          <a:off x="6867602"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60977</xdr:rowOff>
    </xdr:from>
    <xdr:ext cx="469744" cy="259045"/>
    <xdr:sp macro="" textlink="">
      <xdr:nvSpPr>
        <xdr:cNvPr id="264" name="n_4mainValue【体育館・プール】&#10;一人当たり面積">
          <a:extLst>
            <a:ext uri="{FF2B5EF4-FFF2-40B4-BE49-F238E27FC236}">
              <a16:creationId xmlns:a16="http://schemas.microsoft.com/office/drawing/2014/main" id="{A0628BC9-26CB-4F5B-929D-CACB4379B10A}"/>
            </a:ext>
          </a:extLst>
        </xdr:cNvPr>
        <xdr:cNvSpPr txBox="1"/>
      </xdr:nvSpPr>
      <xdr:spPr>
        <a:xfrm>
          <a:off x="6067502"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691F6063-B304-40EB-AFF0-C69E4DBE5AFB}"/>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1BBEDC6A-B310-4834-9D44-037B9ED1CF9B}"/>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F5C13400-2E5E-4696-A14A-4B73890D3136}"/>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6240A49-8D52-4114-B7BF-42BAC17FDC87}"/>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D870661-8267-4607-BD94-911D36430604}"/>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9FF4B6EE-70D4-4305-8DED-70ACCAADBBDB}"/>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C9027F2C-DDD4-4CA9-8812-C170C86CA726}"/>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B21BEE88-64F6-444D-95EE-782557DB41FC}"/>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4AD28AEC-2033-48A5-AFF9-813BFFDF47D7}"/>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191919-0AC9-43EC-884C-F7DB0C2AFD63}"/>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878969E0-E7E5-43A5-8025-C82F558E42DC}"/>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814B4245-7A61-4679-8377-6A91EEEC08F9}"/>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7" name="テキスト ボックス 276">
          <a:extLst>
            <a:ext uri="{FF2B5EF4-FFF2-40B4-BE49-F238E27FC236}">
              <a16:creationId xmlns:a16="http://schemas.microsoft.com/office/drawing/2014/main" id="{97921DE7-F061-4AB8-BF73-04FC68F65841}"/>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626C647A-49F3-4B92-BE8B-91FE87251AEE}"/>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CB5AC843-85F7-4720-AE2C-DB480E605CFB}"/>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46A28AA5-BAC1-4DD5-A87C-DD44B0512D33}"/>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8A53B23C-3C41-41C3-9593-DD3E2E3B32F5}"/>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263A9469-B3D6-435D-9A8F-A1245B14C392}"/>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76FBB792-E3BD-47D8-B2F5-88FE0D7A1E55}"/>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B71C318C-772F-4E88-917C-1DDD78E082A8}"/>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F2412755-15EB-472F-A617-31C861416E33}"/>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6D68B961-FF8B-4788-8178-F244A3C6B302}"/>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089015BE-8741-4C2E-94A5-15F4375243A1}"/>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383C0552-B11B-4DD9-8C73-B9818470FC16}"/>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7EA7B1B6-BC3E-4338-960E-E9E24B7D763E}"/>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52A1DB47-640B-468B-9C80-79D3FD945289}"/>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123008</xdr:rowOff>
    </xdr:from>
    <xdr:to>
      <xdr:col>24</xdr:col>
      <xdr:colOff>62865</xdr:colOff>
      <xdr:row>85</xdr:row>
      <xdr:rowOff>118111</xdr:rowOff>
    </xdr:to>
    <xdr:cxnSp macro="">
      <xdr:nvCxnSpPr>
        <xdr:cNvPr id="291" name="直線コネクタ 290">
          <a:extLst>
            <a:ext uri="{FF2B5EF4-FFF2-40B4-BE49-F238E27FC236}">
              <a16:creationId xmlns:a16="http://schemas.microsoft.com/office/drawing/2014/main" id="{3E4A632E-47DB-432E-8C7B-8FE03DA8AFEB}"/>
            </a:ext>
          </a:extLst>
        </xdr:cNvPr>
        <xdr:cNvCxnSpPr/>
      </xdr:nvCxnSpPr>
      <xdr:spPr>
        <a:xfrm flipV="1">
          <a:off x="4180840" y="12756333"/>
          <a:ext cx="0" cy="1128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5308E453-738A-4BB7-9F6F-184AB3787D61}"/>
            </a:ext>
          </a:extLst>
        </xdr:cNvPr>
        <xdr:cNvSpPr txBox="1"/>
      </xdr:nvSpPr>
      <xdr:spPr>
        <a:xfrm>
          <a:off x="4219575" y="1388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3" name="直線コネクタ 292">
          <a:extLst>
            <a:ext uri="{FF2B5EF4-FFF2-40B4-BE49-F238E27FC236}">
              <a16:creationId xmlns:a16="http://schemas.microsoft.com/office/drawing/2014/main" id="{A2825CAF-AC3A-45B1-B9C1-122ACBD4C827}"/>
            </a:ext>
          </a:extLst>
        </xdr:cNvPr>
        <xdr:cNvCxnSpPr/>
      </xdr:nvCxnSpPr>
      <xdr:spPr>
        <a:xfrm>
          <a:off x="4105275" y="1388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69685</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697D589A-D880-46B4-9C7D-52AE6E4F6BED}"/>
            </a:ext>
          </a:extLst>
        </xdr:cNvPr>
        <xdr:cNvSpPr txBox="1"/>
      </xdr:nvSpPr>
      <xdr:spPr>
        <a:xfrm>
          <a:off x="4219575" y="1253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123008</xdr:rowOff>
    </xdr:from>
    <xdr:to>
      <xdr:col>24</xdr:col>
      <xdr:colOff>152400</xdr:colOff>
      <xdr:row>78</xdr:row>
      <xdr:rowOff>123008</xdr:rowOff>
    </xdr:to>
    <xdr:cxnSp macro="">
      <xdr:nvCxnSpPr>
        <xdr:cNvPr id="295" name="直線コネクタ 294">
          <a:extLst>
            <a:ext uri="{FF2B5EF4-FFF2-40B4-BE49-F238E27FC236}">
              <a16:creationId xmlns:a16="http://schemas.microsoft.com/office/drawing/2014/main" id="{1923BBBE-ECF3-45E2-9D72-0B1AEFF2F13B}"/>
            </a:ext>
          </a:extLst>
        </xdr:cNvPr>
        <xdr:cNvCxnSpPr/>
      </xdr:nvCxnSpPr>
      <xdr:spPr>
        <a:xfrm>
          <a:off x="4105275" y="127563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135907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904873E2-57C0-46B8-909B-9BCB71BDA4CE}"/>
            </a:ext>
          </a:extLst>
        </xdr:cNvPr>
        <xdr:cNvSpPr txBox="1"/>
      </xdr:nvSpPr>
      <xdr:spPr>
        <a:xfrm>
          <a:off x="4219575" y="1308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97" name="フローチャート: 判断 296">
          <a:extLst>
            <a:ext uri="{FF2B5EF4-FFF2-40B4-BE49-F238E27FC236}">
              <a16:creationId xmlns:a16="http://schemas.microsoft.com/office/drawing/2014/main" id="{31A0DF56-873C-4720-984C-4AB6B640BF76}"/>
            </a:ext>
          </a:extLst>
        </xdr:cNvPr>
        <xdr:cNvSpPr/>
      </xdr:nvSpPr>
      <xdr:spPr>
        <a:xfrm>
          <a:off x="4124325" y="132289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57513</xdr:rowOff>
    </xdr:from>
    <xdr:to>
      <xdr:col>20</xdr:col>
      <xdr:colOff>38100</xdr:colOff>
      <xdr:row>81</xdr:row>
      <xdr:rowOff>159113</xdr:rowOff>
    </xdr:to>
    <xdr:sp macro="" textlink="">
      <xdr:nvSpPr>
        <xdr:cNvPr id="298" name="フローチャート: 判断 297">
          <a:extLst>
            <a:ext uri="{FF2B5EF4-FFF2-40B4-BE49-F238E27FC236}">
              <a16:creationId xmlns:a16="http://schemas.microsoft.com/office/drawing/2014/main" id="{2E55A168-956D-4C6E-A913-2DF76CB325D8}"/>
            </a:ext>
          </a:extLst>
        </xdr:cNvPr>
        <xdr:cNvSpPr/>
      </xdr:nvSpPr>
      <xdr:spPr>
        <a:xfrm>
          <a:off x="3381375" y="1317343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24856</xdr:rowOff>
    </xdr:from>
    <xdr:to>
      <xdr:col>15</xdr:col>
      <xdr:colOff>101600</xdr:colOff>
      <xdr:row>81</xdr:row>
      <xdr:rowOff>126456</xdr:rowOff>
    </xdr:to>
    <xdr:sp macro="" textlink="">
      <xdr:nvSpPr>
        <xdr:cNvPr id="299" name="フローチャート: 判断 298">
          <a:extLst>
            <a:ext uri="{FF2B5EF4-FFF2-40B4-BE49-F238E27FC236}">
              <a16:creationId xmlns:a16="http://schemas.microsoft.com/office/drawing/2014/main" id="{A03ED623-3A8D-4D2A-9FB8-2806A02F8BCA}"/>
            </a:ext>
          </a:extLst>
        </xdr:cNvPr>
        <xdr:cNvSpPr/>
      </xdr:nvSpPr>
      <xdr:spPr>
        <a:xfrm>
          <a:off x="2571750" y="131439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300" name="フローチャート: 判断 299">
          <a:extLst>
            <a:ext uri="{FF2B5EF4-FFF2-40B4-BE49-F238E27FC236}">
              <a16:creationId xmlns:a16="http://schemas.microsoft.com/office/drawing/2014/main" id="{27C27045-CECA-4E30-95CE-9B1EBBE40E58}"/>
            </a:ext>
          </a:extLst>
        </xdr:cNvPr>
        <xdr:cNvSpPr/>
      </xdr:nvSpPr>
      <xdr:spPr>
        <a:xfrm>
          <a:off x="1781175" y="131146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144055</xdr:rowOff>
    </xdr:from>
    <xdr:to>
      <xdr:col>6</xdr:col>
      <xdr:colOff>38100</xdr:colOff>
      <xdr:row>81</xdr:row>
      <xdr:rowOff>74205</xdr:rowOff>
    </xdr:to>
    <xdr:sp macro="" textlink="">
      <xdr:nvSpPr>
        <xdr:cNvPr id="301" name="フローチャート: 判断 300">
          <a:extLst>
            <a:ext uri="{FF2B5EF4-FFF2-40B4-BE49-F238E27FC236}">
              <a16:creationId xmlns:a16="http://schemas.microsoft.com/office/drawing/2014/main" id="{8A3E6F4C-6FC9-451E-B400-D0A42E511522}"/>
            </a:ext>
          </a:extLst>
        </xdr:cNvPr>
        <xdr:cNvSpPr/>
      </xdr:nvSpPr>
      <xdr:spPr>
        <a:xfrm>
          <a:off x="981075" y="130948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E077274-3CF9-4096-BB9B-52386E72AC17}"/>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0C9B262-59B2-4B0B-B79B-3DCD28863F0D}"/>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0934557-3F93-45E8-A5BE-B713224E69AB}"/>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3FE32A3-F9B1-4AC1-BFC4-CB8A55B8037E}"/>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89BDDD07-25A7-4E9F-AB7F-871E7B7C47DF}"/>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67311</xdr:rowOff>
    </xdr:from>
    <xdr:to>
      <xdr:col>24</xdr:col>
      <xdr:colOff>114300</xdr:colOff>
      <xdr:row>85</xdr:row>
      <xdr:rowOff>168911</xdr:rowOff>
    </xdr:to>
    <xdr:sp macro="" textlink="">
      <xdr:nvSpPr>
        <xdr:cNvPr id="307" name="楕円 306">
          <a:extLst>
            <a:ext uri="{FF2B5EF4-FFF2-40B4-BE49-F238E27FC236}">
              <a16:creationId xmlns:a16="http://schemas.microsoft.com/office/drawing/2014/main" id="{3A9AC64E-E5D0-48F6-B64A-C37F8B6DA608}"/>
            </a:ext>
          </a:extLst>
        </xdr:cNvPr>
        <xdr:cNvSpPr/>
      </xdr:nvSpPr>
      <xdr:spPr>
        <a:xfrm>
          <a:off x="4124325" y="138277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153688</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FDBE31DE-949B-47E6-B9FD-11457963DC1C}"/>
            </a:ext>
          </a:extLst>
        </xdr:cNvPr>
        <xdr:cNvSpPr txBox="1"/>
      </xdr:nvSpPr>
      <xdr:spPr>
        <a:xfrm>
          <a:off x="4219575" y="1375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24856</xdr:rowOff>
    </xdr:from>
    <xdr:to>
      <xdr:col>20</xdr:col>
      <xdr:colOff>38100</xdr:colOff>
      <xdr:row>85</xdr:row>
      <xdr:rowOff>126456</xdr:rowOff>
    </xdr:to>
    <xdr:sp macro="" textlink="">
      <xdr:nvSpPr>
        <xdr:cNvPr id="309" name="楕円 308">
          <a:extLst>
            <a:ext uri="{FF2B5EF4-FFF2-40B4-BE49-F238E27FC236}">
              <a16:creationId xmlns:a16="http://schemas.microsoft.com/office/drawing/2014/main" id="{90898A3A-D1F9-41C6-B6A1-32225612B5F6}"/>
            </a:ext>
          </a:extLst>
        </xdr:cNvPr>
        <xdr:cNvSpPr/>
      </xdr:nvSpPr>
      <xdr:spPr>
        <a:xfrm>
          <a:off x="3381375" y="1379165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75656</xdr:rowOff>
    </xdr:from>
    <xdr:to>
      <xdr:col>24</xdr:col>
      <xdr:colOff>63500</xdr:colOff>
      <xdr:row>85</xdr:row>
      <xdr:rowOff>118111</xdr:rowOff>
    </xdr:to>
    <xdr:cxnSp macro="">
      <xdr:nvCxnSpPr>
        <xdr:cNvPr id="310" name="直線コネクタ 309">
          <a:extLst>
            <a:ext uri="{FF2B5EF4-FFF2-40B4-BE49-F238E27FC236}">
              <a16:creationId xmlns:a16="http://schemas.microsoft.com/office/drawing/2014/main" id="{56041DA9-6E46-4D99-A539-D1EF6AD522CC}"/>
            </a:ext>
          </a:extLst>
        </xdr:cNvPr>
        <xdr:cNvCxnSpPr/>
      </xdr:nvCxnSpPr>
      <xdr:spPr>
        <a:xfrm>
          <a:off x="3429000" y="13839281"/>
          <a:ext cx="752475" cy="4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163649</xdr:rowOff>
    </xdr:from>
    <xdr:to>
      <xdr:col>15</xdr:col>
      <xdr:colOff>101600</xdr:colOff>
      <xdr:row>85</xdr:row>
      <xdr:rowOff>93799</xdr:rowOff>
    </xdr:to>
    <xdr:sp macro="" textlink="">
      <xdr:nvSpPr>
        <xdr:cNvPr id="311" name="楕円 310">
          <a:extLst>
            <a:ext uri="{FF2B5EF4-FFF2-40B4-BE49-F238E27FC236}">
              <a16:creationId xmlns:a16="http://schemas.microsoft.com/office/drawing/2014/main" id="{2302E414-FBB3-44A6-ABCD-B2323399E981}"/>
            </a:ext>
          </a:extLst>
        </xdr:cNvPr>
        <xdr:cNvSpPr/>
      </xdr:nvSpPr>
      <xdr:spPr>
        <a:xfrm>
          <a:off x="2571750" y="1376217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42999</xdr:rowOff>
    </xdr:from>
    <xdr:to>
      <xdr:col>19</xdr:col>
      <xdr:colOff>177800</xdr:colOff>
      <xdr:row>85</xdr:row>
      <xdr:rowOff>75656</xdr:rowOff>
    </xdr:to>
    <xdr:cxnSp macro="">
      <xdr:nvCxnSpPr>
        <xdr:cNvPr id="312" name="直線コネクタ 311">
          <a:extLst>
            <a:ext uri="{FF2B5EF4-FFF2-40B4-BE49-F238E27FC236}">
              <a16:creationId xmlns:a16="http://schemas.microsoft.com/office/drawing/2014/main" id="{210FE7B0-0A8B-48F5-B140-860CA75E632E}"/>
            </a:ext>
          </a:extLst>
        </xdr:cNvPr>
        <xdr:cNvCxnSpPr/>
      </xdr:nvCxnSpPr>
      <xdr:spPr>
        <a:xfrm>
          <a:off x="2619375" y="13809799"/>
          <a:ext cx="80962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111398</xdr:rowOff>
    </xdr:from>
    <xdr:to>
      <xdr:col>10</xdr:col>
      <xdr:colOff>165100</xdr:colOff>
      <xdr:row>85</xdr:row>
      <xdr:rowOff>41548</xdr:rowOff>
    </xdr:to>
    <xdr:sp macro="" textlink="">
      <xdr:nvSpPr>
        <xdr:cNvPr id="313" name="楕円 312">
          <a:extLst>
            <a:ext uri="{FF2B5EF4-FFF2-40B4-BE49-F238E27FC236}">
              <a16:creationId xmlns:a16="http://schemas.microsoft.com/office/drawing/2014/main" id="{AEA3F7F2-EECE-4F1A-B8B8-6342415FE549}"/>
            </a:ext>
          </a:extLst>
        </xdr:cNvPr>
        <xdr:cNvSpPr/>
      </xdr:nvSpPr>
      <xdr:spPr>
        <a:xfrm>
          <a:off x="1781175" y="1371309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162198</xdr:rowOff>
    </xdr:from>
    <xdr:to>
      <xdr:col>15</xdr:col>
      <xdr:colOff>50800</xdr:colOff>
      <xdr:row>85</xdr:row>
      <xdr:rowOff>42999</xdr:rowOff>
    </xdr:to>
    <xdr:cxnSp macro="">
      <xdr:nvCxnSpPr>
        <xdr:cNvPr id="314" name="直線コネクタ 313">
          <a:extLst>
            <a:ext uri="{FF2B5EF4-FFF2-40B4-BE49-F238E27FC236}">
              <a16:creationId xmlns:a16="http://schemas.microsoft.com/office/drawing/2014/main" id="{31144F8A-BEEA-4710-B33B-5486AD5B9E3F}"/>
            </a:ext>
          </a:extLst>
        </xdr:cNvPr>
        <xdr:cNvCxnSpPr/>
      </xdr:nvCxnSpPr>
      <xdr:spPr>
        <a:xfrm>
          <a:off x="1828800" y="13760723"/>
          <a:ext cx="790575" cy="4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127726</xdr:rowOff>
    </xdr:from>
    <xdr:to>
      <xdr:col>6</xdr:col>
      <xdr:colOff>38100</xdr:colOff>
      <xdr:row>85</xdr:row>
      <xdr:rowOff>57876</xdr:rowOff>
    </xdr:to>
    <xdr:sp macro="" textlink="">
      <xdr:nvSpPr>
        <xdr:cNvPr id="315" name="楕円 314">
          <a:extLst>
            <a:ext uri="{FF2B5EF4-FFF2-40B4-BE49-F238E27FC236}">
              <a16:creationId xmlns:a16="http://schemas.microsoft.com/office/drawing/2014/main" id="{58264933-B26D-40FA-82A1-8396E77CEB14}"/>
            </a:ext>
          </a:extLst>
        </xdr:cNvPr>
        <xdr:cNvSpPr/>
      </xdr:nvSpPr>
      <xdr:spPr>
        <a:xfrm>
          <a:off x="981075" y="1372625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162198</xdr:rowOff>
    </xdr:from>
    <xdr:to>
      <xdr:col>10</xdr:col>
      <xdr:colOff>114300</xdr:colOff>
      <xdr:row>85</xdr:row>
      <xdr:rowOff>7076</xdr:rowOff>
    </xdr:to>
    <xdr:cxnSp macro="">
      <xdr:nvCxnSpPr>
        <xdr:cNvPr id="316" name="直線コネクタ 315">
          <a:extLst>
            <a:ext uri="{FF2B5EF4-FFF2-40B4-BE49-F238E27FC236}">
              <a16:creationId xmlns:a16="http://schemas.microsoft.com/office/drawing/2014/main" id="{3FBD2DD1-DEE2-4AFC-9B2D-AEA792510067}"/>
            </a:ext>
          </a:extLst>
        </xdr:cNvPr>
        <xdr:cNvCxnSpPr/>
      </xdr:nvCxnSpPr>
      <xdr:spPr>
        <a:xfrm flipV="1">
          <a:off x="1028700" y="13760723"/>
          <a:ext cx="80010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4190</xdr:rowOff>
    </xdr:from>
    <xdr:ext cx="405111" cy="259045"/>
    <xdr:sp macro="" textlink="">
      <xdr:nvSpPr>
        <xdr:cNvPr id="317" name="n_1aveValue【福祉施設】&#10;有形固定資産減価償却率">
          <a:extLst>
            <a:ext uri="{FF2B5EF4-FFF2-40B4-BE49-F238E27FC236}">
              <a16:creationId xmlns:a16="http://schemas.microsoft.com/office/drawing/2014/main" id="{DAA3C581-23E3-4225-9E30-66E168114F84}"/>
            </a:ext>
          </a:extLst>
        </xdr:cNvPr>
        <xdr:cNvSpPr txBox="1"/>
      </xdr:nvSpPr>
      <xdr:spPr>
        <a:xfrm>
          <a:off x="3239144" y="12961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142983</xdr:rowOff>
    </xdr:from>
    <xdr:ext cx="405111" cy="259045"/>
    <xdr:sp macro="" textlink="">
      <xdr:nvSpPr>
        <xdr:cNvPr id="318" name="n_2aveValue【福祉施設】&#10;有形固定資産減価償却率">
          <a:extLst>
            <a:ext uri="{FF2B5EF4-FFF2-40B4-BE49-F238E27FC236}">
              <a16:creationId xmlns:a16="http://schemas.microsoft.com/office/drawing/2014/main" id="{7A48DCC4-B634-4418-ACA7-F60E4E304025}"/>
            </a:ext>
          </a:extLst>
        </xdr:cNvPr>
        <xdr:cNvSpPr txBox="1"/>
      </xdr:nvSpPr>
      <xdr:spPr>
        <a:xfrm>
          <a:off x="2439044" y="1293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319" name="n_3aveValue【福祉施設】&#10;有形固定資産減価償却率">
          <a:extLst>
            <a:ext uri="{FF2B5EF4-FFF2-40B4-BE49-F238E27FC236}">
              <a16:creationId xmlns:a16="http://schemas.microsoft.com/office/drawing/2014/main" id="{13F8F341-CD93-458C-80DF-A312194E0372}"/>
            </a:ext>
          </a:extLst>
        </xdr:cNvPr>
        <xdr:cNvSpPr txBox="1"/>
      </xdr:nvSpPr>
      <xdr:spPr>
        <a:xfrm>
          <a:off x="1648469" y="1290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90732</xdr:rowOff>
    </xdr:from>
    <xdr:ext cx="405111" cy="259045"/>
    <xdr:sp macro="" textlink="">
      <xdr:nvSpPr>
        <xdr:cNvPr id="320" name="n_4aveValue【福祉施設】&#10;有形固定資産減価償却率">
          <a:extLst>
            <a:ext uri="{FF2B5EF4-FFF2-40B4-BE49-F238E27FC236}">
              <a16:creationId xmlns:a16="http://schemas.microsoft.com/office/drawing/2014/main" id="{BB287348-40B6-4CC9-9C16-AEEDF103B875}"/>
            </a:ext>
          </a:extLst>
        </xdr:cNvPr>
        <xdr:cNvSpPr txBox="1"/>
      </xdr:nvSpPr>
      <xdr:spPr>
        <a:xfrm>
          <a:off x="848369" y="1287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117583</xdr:rowOff>
    </xdr:from>
    <xdr:ext cx="405111" cy="259045"/>
    <xdr:sp macro="" textlink="">
      <xdr:nvSpPr>
        <xdr:cNvPr id="321" name="n_1mainValue【福祉施設】&#10;有形固定資産減価償却率">
          <a:extLst>
            <a:ext uri="{FF2B5EF4-FFF2-40B4-BE49-F238E27FC236}">
              <a16:creationId xmlns:a16="http://schemas.microsoft.com/office/drawing/2014/main" id="{35E97F75-9202-42BC-9A65-364EF5BA957B}"/>
            </a:ext>
          </a:extLst>
        </xdr:cNvPr>
        <xdr:cNvSpPr txBox="1"/>
      </xdr:nvSpPr>
      <xdr:spPr>
        <a:xfrm>
          <a:off x="3239144" y="13884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84926</xdr:rowOff>
    </xdr:from>
    <xdr:ext cx="405111" cy="259045"/>
    <xdr:sp macro="" textlink="">
      <xdr:nvSpPr>
        <xdr:cNvPr id="322" name="n_2mainValue【福祉施設】&#10;有形固定資産減価償却率">
          <a:extLst>
            <a:ext uri="{FF2B5EF4-FFF2-40B4-BE49-F238E27FC236}">
              <a16:creationId xmlns:a16="http://schemas.microsoft.com/office/drawing/2014/main" id="{5D0FB7D0-2CA4-4A35-ABA7-0177B187DB83}"/>
            </a:ext>
          </a:extLst>
        </xdr:cNvPr>
        <xdr:cNvSpPr txBox="1"/>
      </xdr:nvSpPr>
      <xdr:spPr>
        <a:xfrm>
          <a:off x="2439044" y="1385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32675</xdr:rowOff>
    </xdr:from>
    <xdr:ext cx="405111" cy="259045"/>
    <xdr:sp macro="" textlink="">
      <xdr:nvSpPr>
        <xdr:cNvPr id="323" name="n_3mainValue【福祉施設】&#10;有形固定資産減価償却率">
          <a:extLst>
            <a:ext uri="{FF2B5EF4-FFF2-40B4-BE49-F238E27FC236}">
              <a16:creationId xmlns:a16="http://schemas.microsoft.com/office/drawing/2014/main" id="{776A5E54-6B73-4E71-8478-986DD814AEE7}"/>
            </a:ext>
          </a:extLst>
        </xdr:cNvPr>
        <xdr:cNvSpPr txBox="1"/>
      </xdr:nvSpPr>
      <xdr:spPr>
        <a:xfrm>
          <a:off x="1648469" y="13793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49003</xdr:rowOff>
    </xdr:from>
    <xdr:ext cx="405111" cy="259045"/>
    <xdr:sp macro="" textlink="">
      <xdr:nvSpPr>
        <xdr:cNvPr id="324" name="n_4mainValue【福祉施設】&#10;有形固定資産減価償却率">
          <a:extLst>
            <a:ext uri="{FF2B5EF4-FFF2-40B4-BE49-F238E27FC236}">
              <a16:creationId xmlns:a16="http://schemas.microsoft.com/office/drawing/2014/main" id="{0A6FACCD-F949-498E-B22E-A71DB05A5AB8}"/>
            </a:ext>
          </a:extLst>
        </xdr:cNvPr>
        <xdr:cNvSpPr txBox="1"/>
      </xdr:nvSpPr>
      <xdr:spPr>
        <a:xfrm>
          <a:off x="848369" y="138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1C468488-4F28-4F65-9678-A0E69140F1BD}"/>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7BB467D8-F606-45A4-A390-1D0766D310B5}"/>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F6836645-31C0-4F0E-997B-10A2A00BDFEE}"/>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7B5547AC-3B36-4595-B725-377A41DD2972}"/>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AD93603D-1527-4A5C-B9DE-752F7849ED23}"/>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59067A7-6ED5-43BF-B67D-9834617CDBA9}"/>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55A7F586-C503-483E-B586-5F0AAEDA9864}"/>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DC786FAE-13A2-4100-9203-3BD8346E0AFC}"/>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9431193C-328C-49A1-9200-AF484E2B9B1B}"/>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9CD85B73-E8E2-4345-9100-3481103CD68C}"/>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60301323-2A5B-400A-A0AF-964E97C3C193}"/>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E59F4051-0722-4329-866B-AA9EE7FBFFC8}"/>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BD047F34-D755-4660-9F80-4F15611151B0}"/>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F84ED0D6-F40B-4F0F-8D6A-1626F95CED46}"/>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6CE100F3-42CD-444D-8039-2C9ADB0A89FF}"/>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930894DB-29D2-49FA-906B-87411D991DB8}"/>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3EB8F301-8BCD-4DE3-94CC-EBEB04160EF4}"/>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8E93DA79-7BE3-424D-8C97-108F8606BEAE}"/>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20365662-52ED-43C2-B022-B9A43226F806}"/>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E3B9A913-2910-4F70-AD50-67B427B30B22}"/>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580A6EEE-A0D8-4982-A436-01F5E35B5F8F}"/>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916A4102-488A-4F24-88EA-C4B15AF489C1}"/>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FFAA0DCE-42B3-43D4-BD3A-A0BEE9FB8F0B}"/>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100F6C40-DC3B-4B6D-B1D2-FF96AC0AE0DD}"/>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9A8E6381-4A8A-44C1-BBA1-EC0257234E5F}"/>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85</xdr:row>
      <xdr:rowOff>144236</xdr:rowOff>
    </xdr:to>
    <xdr:cxnSp macro="">
      <xdr:nvCxnSpPr>
        <xdr:cNvPr id="350" name="直線コネクタ 349">
          <a:extLst>
            <a:ext uri="{FF2B5EF4-FFF2-40B4-BE49-F238E27FC236}">
              <a16:creationId xmlns:a16="http://schemas.microsoft.com/office/drawing/2014/main" id="{9554D8C5-3E7D-40B4-B35B-459BCFF9A290}"/>
            </a:ext>
          </a:extLst>
        </xdr:cNvPr>
        <xdr:cNvCxnSpPr/>
      </xdr:nvCxnSpPr>
      <xdr:spPr>
        <a:xfrm flipV="1">
          <a:off x="9429115" y="12651921"/>
          <a:ext cx="0" cy="1252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51" name="【福祉施設】&#10;一人当たり面積最小値テキスト">
          <a:extLst>
            <a:ext uri="{FF2B5EF4-FFF2-40B4-BE49-F238E27FC236}">
              <a16:creationId xmlns:a16="http://schemas.microsoft.com/office/drawing/2014/main" id="{DDA856EF-DCB8-4ECA-A0F6-150FE2CEA0B9}"/>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2" name="直線コネクタ 351">
          <a:extLst>
            <a:ext uri="{FF2B5EF4-FFF2-40B4-BE49-F238E27FC236}">
              <a16:creationId xmlns:a16="http://schemas.microsoft.com/office/drawing/2014/main" id="{4EFB4C58-748D-4DA8-9A4F-EC829B0D08DF}"/>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53" name="【福祉施設】&#10;一人当たり面積最大値テキスト">
          <a:extLst>
            <a:ext uri="{FF2B5EF4-FFF2-40B4-BE49-F238E27FC236}">
              <a16:creationId xmlns:a16="http://schemas.microsoft.com/office/drawing/2014/main" id="{032677A4-58E6-4500-8B82-47504685E2BB}"/>
            </a:ext>
          </a:extLst>
        </xdr:cNvPr>
        <xdr:cNvSpPr txBox="1"/>
      </xdr:nvSpPr>
      <xdr:spPr>
        <a:xfrm>
          <a:off x="9467850" y="1244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54" name="直線コネクタ 353">
          <a:extLst>
            <a:ext uri="{FF2B5EF4-FFF2-40B4-BE49-F238E27FC236}">
              <a16:creationId xmlns:a16="http://schemas.microsoft.com/office/drawing/2014/main" id="{EAD1E895-4CBC-4D1D-8F16-9556907ABBA8}"/>
            </a:ext>
          </a:extLst>
        </xdr:cNvPr>
        <xdr:cNvCxnSpPr/>
      </xdr:nvCxnSpPr>
      <xdr:spPr>
        <a:xfrm>
          <a:off x="9363075" y="126519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108148</xdr:rowOff>
    </xdr:from>
    <xdr:ext cx="469744" cy="259045"/>
    <xdr:sp macro="" textlink="">
      <xdr:nvSpPr>
        <xdr:cNvPr id="355" name="【福祉施設】&#10;一人当たり面積平均値テキスト">
          <a:extLst>
            <a:ext uri="{FF2B5EF4-FFF2-40B4-BE49-F238E27FC236}">
              <a16:creationId xmlns:a16="http://schemas.microsoft.com/office/drawing/2014/main" id="{F27162DC-540F-4CFD-B62B-D5A5A97D46A4}"/>
            </a:ext>
          </a:extLst>
        </xdr:cNvPr>
        <xdr:cNvSpPr txBox="1"/>
      </xdr:nvSpPr>
      <xdr:spPr>
        <a:xfrm>
          <a:off x="9467850" y="132208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6" name="フローチャート: 判断 355">
          <a:extLst>
            <a:ext uri="{FF2B5EF4-FFF2-40B4-BE49-F238E27FC236}">
              <a16:creationId xmlns:a16="http://schemas.microsoft.com/office/drawing/2014/main" id="{338FA3E3-FBDF-4625-BD79-5F97C1CA8BDC}"/>
            </a:ext>
          </a:extLst>
        </xdr:cNvPr>
        <xdr:cNvSpPr/>
      </xdr:nvSpPr>
      <xdr:spPr>
        <a:xfrm>
          <a:off x="9401175" y="1336629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7" name="フローチャート: 判断 356">
          <a:extLst>
            <a:ext uri="{FF2B5EF4-FFF2-40B4-BE49-F238E27FC236}">
              <a16:creationId xmlns:a16="http://schemas.microsoft.com/office/drawing/2014/main" id="{01F910C4-BED6-4BDC-92C2-3B0AF794D8D5}"/>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8" name="フローチャート: 判断 357">
          <a:extLst>
            <a:ext uri="{FF2B5EF4-FFF2-40B4-BE49-F238E27FC236}">
              <a16:creationId xmlns:a16="http://schemas.microsoft.com/office/drawing/2014/main" id="{17D49226-F70F-4F70-A13C-B9A238057230}"/>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85271</xdr:rowOff>
    </xdr:from>
    <xdr:to>
      <xdr:col>41</xdr:col>
      <xdr:colOff>101600</xdr:colOff>
      <xdr:row>83</xdr:row>
      <xdr:rowOff>15421</xdr:rowOff>
    </xdr:to>
    <xdr:sp macro="" textlink="">
      <xdr:nvSpPr>
        <xdr:cNvPr id="359" name="フローチャート: 判断 358">
          <a:extLst>
            <a:ext uri="{FF2B5EF4-FFF2-40B4-BE49-F238E27FC236}">
              <a16:creationId xmlns:a16="http://schemas.microsoft.com/office/drawing/2014/main" id="{D04A2846-C5A1-41EA-B17E-1206E7A800E7}"/>
            </a:ext>
          </a:extLst>
        </xdr:cNvPr>
        <xdr:cNvSpPr/>
      </xdr:nvSpPr>
      <xdr:spPr>
        <a:xfrm>
          <a:off x="70294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60" name="フローチャート: 判断 359">
          <a:extLst>
            <a:ext uri="{FF2B5EF4-FFF2-40B4-BE49-F238E27FC236}">
              <a16:creationId xmlns:a16="http://schemas.microsoft.com/office/drawing/2014/main" id="{7CCB989F-D22D-4225-8451-1A33692BAA82}"/>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9BBE99C-D8A3-4AD7-8512-2093C514C9D5}"/>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A39AC44-27A6-4BC8-8EB8-5622CA4AED6F}"/>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BEB1FC7B-04E9-41A0-A06A-F886FF03535B}"/>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691DBAFB-3CCD-44F2-9B4E-D727CCBD1A1A}"/>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EE54100E-064C-450D-9AA8-A6B24EBD7395}"/>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126093</xdr:rowOff>
    </xdr:from>
    <xdr:to>
      <xdr:col>55</xdr:col>
      <xdr:colOff>50800</xdr:colOff>
      <xdr:row>84</xdr:row>
      <xdr:rowOff>56243</xdr:rowOff>
    </xdr:to>
    <xdr:sp macro="" textlink="">
      <xdr:nvSpPr>
        <xdr:cNvPr id="366" name="楕円 365">
          <a:extLst>
            <a:ext uri="{FF2B5EF4-FFF2-40B4-BE49-F238E27FC236}">
              <a16:creationId xmlns:a16="http://schemas.microsoft.com/office/drawing/2014/main" id="{7124A200-186D-4EB1-ADD0-F4B4448EDD8F}"/>
            </a:ext>
          </a:extLst>
        </xdr:cNvPr>
        <xdr:cNvSpPr/>
      </xdr:nvSpPr>
      <xdr:spPr>
        <a:xfrm>
          <a:off x="9401175" y="1356269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104520</xdr:rowOff>
    </xdr:from>
    <xdr:ext cx="469744" cy="259045"/>
    <xdr:sp macro="" textlink="">
      <xdr:nvSpPr>
        <xdr:cNvPr id="367" name="【福祉施設】&#10;一人当たり面積該当値テキスト">
          <a:extLst>
            <a:ext uri="{FF2B5EF4-FFF2-40B4-BE49-F238E27FC236}">
              <a16:creationId xmlns:a16="http://schemas.microsoft.com/office/drawing/2014/main" id="{883FED7C-16AD-4DBF-80EC-93BD9C90FBED}"/>
            </a:ext>
          </a:extLst>
        </xdr:cNvPr>
        <xdr:cNvSpPr txBox="1"/>
      </xdr:nvSpPr>
      <xdr:spPr>
        <a:xfrm>
          <a:off x="9467850" y="1354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109764</xdr:rowOff>
    </xdr:from>
    <xdr:to>
      <xdr:col>50</xdr:col>
      <xdr:colOff>165100</xdr:colOff>
      <xdr:row>84</xdr:row>
      <xdr:rowOff>39914</xdr:rowOff>
    </xdr:to>
    <xdr:sp macro="" textlink="">
      <xdr:nvSpPr>
        <xdr:cNvPr id="368" name="楕円 367">
          <a:extLst>
            <a:ext uri="{FF2B5EF4-FFF2-40B4-BE49-F238E27FC236}">
              <a16:creationId xmlns:a16="http://schemas.microsoft.com/office/drawing/2014/main" id="{D832641E-3897-4898-ACA8-AF6ACB112559}"/>
            </a:ext>
          </a:extLst>
        </xdr:cNvPr>
        <xdr:cNvSpPr/>
      </xdr:nvSpPr>
      <xdr:spPr>
        <a:xfrm>
          <a:off x="8639175" y="135463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160564</xdr:rowOff>
    </xdr:from>
    <xdr:to>
      <xdr:col>55</xdr:col>
      <xdr:colOff>0</xdr:colOff>
      <xdr:row>84</xdr:row>
      <xdr:rowOff>5443</xdr:rowOff>
    </xdr:to>
    <xdr:cxnSp macro="">
      <xdr:nvCxnSpPr>
        <xdr:cNvPr id="369" name="直線コネクタ 368">
          <a:extLst>
            <a:ext uri="{FF2B5EF4-FFF2-40B4-BE49-F238E27FC236}">
              <a16:creationId xmlns:a16="http://schemas.microsoft.com/office/drawing/2014/main" id="{6D049A0A-470A-40B3-B1E1-ACBF44F5C747}"/>
            </a:ext>
          </a:extLst>
        </xdr:cNvPr>
        <xdr:cNvCxnSpPr/>
      </xdr:nvCxnSpPr>
      <xdr:spPr>
        <a:xfrm>
          <a:off x="8686800" y="13603514"/>
          <a:ext cx="74295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109764</xdr:rowOff>
    </xdr:from>
    <xdr:to>
      <xdr:col>46</xdr:col>
      <xdr:colOff>38100</xdr:colOff>
      <xdr:row>84</xdr:row>
      <xdr:rowOff>39914</xdr:rowOff>
    </xdr:to>
    <xdr:sp macro="" textlink="">
      <xdr:nvSpPr>
        <xdr:cNvPr id="370" name="楕円 369">
          <a:extLst>
            <a:ext uri="{FF2B5EF4-FFF2-40B4-BE49-F238E27FC236}">
              <a16:creationId xmlns:a16="http://schemas.microsoft.com/office/drawing/2014/main" id="{01FCE3CD-3E5C-4C0E-8E73-B152D89AB805}"/>
            </a:ext>
          </a:extLst>
        </xdr:cNvPr>
        <xdr:cNvSpPr/>
      </xdr:nvSpPr>
      <xdr:spPr>
        <a:xfrm>
          <a:off x="7839075" y="135463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160564</xdr:rowOff>
    </xdr:from>
    <xdr:to>
      <xdr:col>50</xdr:col>
      <xdr:colOff>114300</xdr:colOff>
      <xdr:row>83</xdr:row>
      <xdr:rowOff>160564</xdr:rowOff>
    </xdr:to>
    <xdr:cxnSp macro="">
      <xdr:nvCxnSpPr>
        <xdr:cNvPr id="371" name="直線コネクタ 370">
          <a:extLst>
            <a:ext uri="{FF2B5EF4-FFF2-40B4-BE49-F238E27FC236}">
              <a16:creationId xmlns:a16="http://schemas.microsoft.com/office/drawing/2014/main" id="{A249DCB0-675D-4115-9747-C782F6725277}"/>
            </a:ext>
          </a:extLst>
        </xdr:cNvPr>
        <xdr:cNvCxnSpPr/>
      </xdr:nvCxnSpPr>
      <xdr:spPr>
        <a:xfrm>
          <a:off x="7886700" y="1360351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109764</xdr:rowOff>
    </xdr:from>
    <xdr:to>
      <xdr:col>41</xdr:col>
      <xdr:colOff>101600</xdr:colOff>
      <xdr:row>84</xdr:row>
      <xdr:rowOff>39914</xdr:rowOff>
    </xdr:to>
    <xdr:sp macro="" textlink="">
      <xdr:nvSpPr>
        <xdr:cNvPr id="372" name="楕円 371">
          <a:extLst>
            <a:ext uri="{FF2B5EF4-FFF2-40B4-BE49-F238E27FC236}">
              <a16:creationId xmlns:a16="http://schemas.microsoft.com/office/drawing/2014/main" id="{A1A643B6-73C2-4F90-B9BF-7C21AEBE49E9}"/>
            </a:ext>
          </a:extLst>
        </xdr:cNvPr>
        <xdr:cNvSpPr/>
      </xdr:nvSpPr>
      <xdr:spPr>
        <a:xfrm>
          <a:off x="7029450" y="135463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160564</xdr:rowOff>
    </xdr:from>
    <xdr:to>
      <xdr:col>45</xdr:col>
      <xdr:colOff>177800</xdr:colOff>
      <xdr:row>83</xdr:row>
      <xdr:rowOff>160564</xdr:rowOff>
    </xdr:to>
    <xdr:cxnSp macro="">
      <xdr:nvCxnSpPr>
        <xdr:cNvPr id="373" name="直線コネクタ 372">
          <a:extLst>
            <a:ext uri="{FF2B5EF4-FFF2-40B4-BE49-F238E27FC236}">
              <a16:creationId xmlns:a16="http://schemas.microsoft.com/office/drawing/2014/main" id="{A7C189DC-EC90-4A6B-8D12-8AADB58ECD58}"/>
            </a:ext>
          </a:extLst>
        </xdr:cNvPr>
        <xdr:cNvCxnSpPr/>
      </xdr:nvCxnSpPr>
      <xdr:spPr>
        <a:xfrm>
          <a:off x="7077075" y="1360351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93436</xdr:rowOff>
    </xdr:from>
    <xdr:to>
      <xdr:col>36</xdr:col>
      <xdr:colOff>165100</xdr:colOff>
      <xdr:row>84</xdr:row>
      <xdr:rowOff>23586</xdr:rowOff>
    </xdr:to>
    <xdr:sp macro="" textlink="">
      <xdr:nvSpPr>
        <xdr:cNvPr id="374" name="楕円 373">
          <a:extLst>
            <a:ext uri="{FF2B5EF4-FFF2-40B4-BE49-F238E27FC236}">
              <a16:creationId xmlns:a16="http://schemas.microsoft.com/office/drawing/2014/main" id="{979F06CB-5195-4029-A3F9-D6BB049A6DBF}"/>
            </a:ext>
          </a:extLst>
        </xdr:cNvPr>
        <xdr:cNvSpPr/>
      </xdr:nvSpPr>
      <xdr:spPr>
        <a:xfrm>
          <a:off x="6238875" y="135332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144236</xdr:rowOff>
    </xdr:from>
    <xdr:to>
      <xdr:col>41</xdr:col>
      <xdr:colOff>50800</xdr:colOff>
      <xdr:row>83</xdr:row>
      <xdr:rowOff>160564</xdr:rowOff>
    </xdr:to>
    <xdr:cxnSp macro="">
      <xdr:nvCxnSpPr>
        <xdr:cNvPr id="375" name="直線コネクタ 374">
          <a:extLst>
            <a:ext uri="{FF2B5EF4-FFF2-40B4-BE49-F238E27FC236}">
              <a16:creationId xmlns:a16="http://schemas.microsoft.com/office/drawing/2014/main" id="{5EEE00C8-51AE-4ACA-A99A-3C979148B3EC}"/>
            </a:ext>
          </a:extLst>
        </xdr:cNvPr>
        <xdr:cNvCxnSpPr/>
      </xdr:nvCxnSpPr>
      <xdr:spPr>
        <a:xfrm>
          <a:off x="6286500" y="13580836"/>
          <a:ext cx="790575" cy="2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15620</xdr:rowOff>
    </xdr:from>
    <xdr:ext cx="469744" cy="259045"/>
    <xdr:sp macro="" textlink="">
      <xdr:nvSpPr>
        <xdr:cNvPr id="376" name="n_1aveValue【福祉施設】&#10;一人当たり面積">
          <a:extLst>
            <a:ext uri="{FF2B5EF4-FFF2-40B4-BE49-F238E27FC236}">
              <a16:creationId xmlns:a16="http://schemas.microsoft.com/office/drawing/2014/main" id="{F37473A2-D041-40F7-B40D-8701AA3656E7}"/>
            </a:ext>
          </a:extLst>
        </xdr:cNvPr>
        <xdr:cNvSpPr txBox="1"/>
      </xdr:nvSpPr>
      <xdr:spPr>
        <a:xfrm>
          <a:off x="8458277"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15620</xdr:rowOff>
    </xdr:from>
    <xdr:ext cx="469744" cy="259045"/>
    <xdr:sp macro="" textlink="">
      <xdr:nvSpPr>
        <xdr:cNvPr id="377" name="n_2aveValue【福祉施設】&#10;一人当たり面積">
          <a:extLst>
            <a:ext uri="{FF2B5EF4-FFF2-40B4-BE49-F238E27FC236}">
              <a16:creationId xmlns:a16="http://schemas.microsoft.com/office/drawing/2014/main" id="{5ECA0FD1-0C55-4DFB-ADFE-8C3223243255}"/>
            </a:ext>
          </a:extLst>
        </xdr:cNvPr>
        <xdr:cNvSpPr txBox="1"/>
      </xdr:nvSpPr>
      <xdr:spPr>
        <a:xfrm>
          <a:off x="7677227"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31948</xdr:rowOff>
    </xdr:from>
    <xdr:ext cx="469744" cy="259045"/>
    <xdr:sp macro="" textlink="">
      <xdr:nvSpPr>
        <xdr:cNvPr id="378" name="n_3aveValue【福祉施設】&#10;一人当たり面積">
          <a:extLst>
            <a:ext uri="{FF2B5EF4-FFF2-40B4-BE49-F238E27FC236}">
              <a16:creationId xmlns:a16="http://schemas.microsoft.com/office/drawing/2014/main" id="{FAFE0818-695F-4567-A31E-09858805EDBA}"/>
            </a:ext>
          </a:extLst>
        </xdr:cNvPr>
        <xdr:cNvSpPr txBox="1"/>
      </xdr:nvSpPr>
      <xdr:spPr>
        <a:xfrm>
          <a:off x="68676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64606</xdr:rowOff>
    </xdr:from>
    <xdr:ext cx="469744" cy="259045"/>
    <xdr:sp macro="" textlink="">
      <xdr:nvSpPr>
        <xdr:cNvPr id="379" name="n_4aveValue【福祉施設】&#10;一人当たり面積">
          <a:extLst>
            <a:ext uri="{FF2B5EF4-FFF2-40B4-BE49-F238E27FC236}">
              <a16:creationId xmlns:a16="http://schemas.microsoft.com/office/drawing/2014/main" id="{74F6517A-8ED7-423F-A03D-D18EEC524E7D}"/>
            </a:ext>
          </a:extLst>
        </xdr:cNvPr>
        <xdr:cNvSpPr txBox="1"/>
      </xdr:nvSpPr>
      <xdr:spPr>
        <a:xfrm>
          <a:off x="60675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31041</xdr:rowOff>
    </xdr:from>
    <xdr:ext cx="469744" cy="259045"/>
    <xdr:sp macro="" textlink="">
      <xdr:nvSpPr>
        <xdr:cNvPr id="380" name="n_1mainValue【福祉施設】&#10;一人当たり面積">
          <a:extLst>
            <a:ext uri="{FF2B5EF4-FFF2-40B4-BE49-F238E27FC236}">
              <a16:creationId xmlns:a16="http://schemas.microsoft.com/office/drawing/2014/main" id="{E3F3A445-85BE-44D8-85D7-565DD39E91DB}"/>
            </a:ext>
          </a:extLst>
        </xdr:cNvPr>
        <xdr:cNvSpPr txBox="1"/>
      </xdr:nvSpPr>
      <xdr:spPr>
        <a:xfrm>
          <a:off x="8458277" y="1362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31041</xdr:rowOff>
    </xdr:from>
    <xdr:ext cx="469744" cy="259045"/>
    <xdr:sp macro="" textlink="">
      <xdr:nvSpPr>
        <xdr:cNvPr id="381" name="n_2mainValue【福祉施設】&#10;一人当たり面積">
          <a:extLst>
            <a:ext uri="{FF2B5EF4-FFF2-40B4-BE49-F238E27FC236}">
              <a16:creationId xmlns:a16="http://schemas.microsoft.com/office/drawing/2014/main" id="{81F2FA85-B433-4311-8994-66A11C4E709B}"/>
            </a:ext>
          </a:extLst>
        </xdr:cNvPr>
        <xdr:cNvSpPr txBox="1"/>
      </xdr:nvSpPr>
      <xdr:spPr>
        <a:xfrm>
          <a:off x="7677227" y="1362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31041</xdr:rowOff>
    </xdr:from>
    <xdr:ext cx="469744" cy="259045"/>
    <xdr:sp macro="" textlink="">
      <xdr:nvSpPr>
        <xdr:cNvPr id="382" name="n_3mainValue【福祉施設】&#10;一人当たり面積">
          <a:extLst>
            <a:ext uri="{FF2B5EF4-FFF2-40B4-BE49-F238E27FC236}">
              <a16:creationId xmlns:a16="http://schemas.microsoft.com/office/drawing/2014/main" id="{489EE153-6734-4A93-9B20-A30899E8807F}"/>
            </a:ext>
          </a:extLst>
        </xdr:cNvPr>
        <xdr:cNvSpPr txBox="1"/>
      </xdr:nvSpPr>
      <xdr:spPr>
        <a:xfrm>
          <a:off x="6867602" y="1362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14713</xdr:rowOff>
    </xdr:from>
    <xdr:ext cx="469744" cy="259045"/>
    <xdr:sp macro="" textlink="">
      <xdr:nvSpPr>
        <xdr:cNvPr id="383" name="n_4mainValue【福祉施設】&#10;一人当たり面積">
          <a:extLst>
            <a:ext uri="{FF2B5EF4-FFF2-40B4-BE49-F238E27FC236}">
              <a16:creationId xmlns:a16="http://schemas.microsoft.com/office/drawing/2014/main" id="{D1DAEFE6-5070-4532-AF5E-15A9A63500AE}"/>
            </a:ext>
          </a:extLst>
        </xdr:cNvPr>
        <xdr:cNvSpPr txBox="1"/>
      </xdr:nvSpPr>
      <xdr:spPr>
        <a:xfrm>
          <a:off x="6067502" y="136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35C375DF-97AE-4AD3-A701-2EAF4D927FB8}"/>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E0EF7A66-81A5-4E23-85E3-4FC889968E59}"/>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81F72E98-0FC7-43C6-AAF9-C0B20DC56DFE}"/>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A9C580F8-50A0-468D-AD02-89AACEBC886B}"/>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9A03B243-1DF0-4E9B-A257-B1B871C66D12}"/>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DEB3A72B-BFAC-4AC3-A145-0A38057D4632}"/>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86143F7E-19E9-4295-93D0-B0593DA8780D}"/>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BEE97355-BD82-4A31-96F9-E6B83CB1C9B1}"/>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08A078ED-9CC3-447C-A78A-3F3886FE8A46}"/>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9F87ECBF-FF8D-45C8-A882-9AA01D41E990}"/>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3CF27295-167E-40B5-81C6-9B5AA2E51FC6}"/>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5" name="直線コネクタ 394">
          <a:extLst>
            <a:ext uri="{FF2B5EF4-FFF2-40B4-BE49-F238E27FC236}">
              <a16:creationId xmlns:a16="http://schemas.microsoft.com/office/drawing/2014/main" id="{FC0B03FC-5F34-4D18-8BF3-255EF9D0CC6D}"/>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6" name="テキスト ボックス 395">
          <a:extLst>
            <a:ext uri="{FF2B5EF4-FFF2-40B4-BE49-F238E27FC236}">
              <a16:creationId xmlns:a16="http://schemas.microsoft.com/office/drawing/2014/main" id="{840EC772-1890-45C4-9AFA-4AFF1331C809}"/>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7" name="直線コネクタ 396">
          <a:extLst>
            <a:ext uri="{FF2B5EF4-FFF2-40B4-BE49-F238E27FC236}">
              <a16:creationId xmlns:a16="http://schemas.microsoft.com/office/drawing/2014/main" id="{A450E1C9-5F34-47DC-8DB3-A3A8DA8AC7B4}"/>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8" name="テキスト ボックス 397">
          <a:extLst>
            <a:ext uri="{FF2B5EF4-FFF2-40B4-BE49-F238E27FC236}">
              <a16:creationId xmlns:a16="http://schemas.microsoft.com/office/drawing/2014/main" id="{9FFD9278-77D5-480F-A910-6BD0D31C0315}"/>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9" name="直線コネクタ 398">
          <a:extLst>
            <a:ext uri="{FF2B5EF4-FFF2-40B4-BE49-F238E27FC236}">
              <a16:creationId xmlns:a16="http://schemas.microsoft.com/office/drawing/2014/main" id="{DFCC589F-40E8-46C0-82EB-707A4A2A75FB}"/>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0" name="テキスト ボックス 399">
          <a:extLst>
            <a:ext uri="{FF2B5EF4-FFF2-40B4-BE49-F238E27FC236}">
              <a16:creationId xmlns:a16="http://schemas.microsoft.com/office/drawing/2014/main" id="{072F8A68-978B-47E7-BEA9-B228347F939C}"/>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1" name="直線コネクタ 400">
          <a:extLst>
            <a:ext uri="{FF2B5EF4-FFF2-40B4-BE49-F238E27FC236}">
              <a16:creationId xmlns:a16="http://schemas.microsoft.com/office/drawing/2014/main" id="{8035AF61-7AA6-4D3F-9BE2-858DB9A02162}"/>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2" name="テキスト ボックス 401">
          <a:extLst>
            <a:ext uri="{FF2B5EF4-FFF2-40B4-BE49-F238E27FC236}">
              <a16:creationId xmlns:a16="http://schemas.microsoft.com/office/drawing/2014/main" id="{3815981F-B4DF-4970-A6AE-95DAA5C3D301}"/>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3" name="直線コネクタ 402">
          <a:extLst>
            <a:ext uri="{FF2B5EF4-FFF2-40B4-BE49-F238E27FC236}">
              <a16:creationId xmlns:a16="http://schemas.microsoft.com/office/drawing/2014/main" id="{1D4939EE-821E-4E97-9AD3-150937479FA1}"/>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4" name="テキスト ボックス 403">
          <a:extLst>
            <a:ext uri="{FF2B5EF4-FFF2-40B4-BE49-F238E27FC236}">
              <a16:creationId xmlns:a16="http://schemas.microsoft.com/office/drawing/2014/main" id="{2D39D623-5848-4714-858C-45F7CCB0E781}"/>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7B2E328B-3801-4A18-85D6-9FBAB1CE99FA}"/>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6" name="テキスト ボックス 405">
          <a:extLst>
            <a:ext uri="{FF2B5EF4-FFF2-40B4-BE49-F238E27FC236}">
              <a16:creationId xmlns:a16="http://schemas.microsoft.com/office/drawing/2014/main" id="{EBD7CA58-5F13-4187-B6E8-7DFC31EC2E57}"/>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a:extLst>
            <a:ext uri="{FF2B5EF4-FFF2-40B4-BE49-F238E27FC236}">
              <a16:creationId xmlns:a16="http://schemas.microsoft.com/office/drawing/2014/main" id="{6A490C8D-44F5-4C32-9AB2-2510343AF961}"/>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108</xdr:row>
      <xdr:rowOff>152400</xdr:rowOff>
    </xdr:to>
    <xdr:cxnSp macro="">
      <xdr:nvCxnSpPr>
        <xdr:cNvPr id="408" name="直線コネクタ 407">
          <a:extLst>
            <a:ext uri="{FF2B5EF4-FFF2-40B4-BE49-F238E27FC236}">
              <a16:creationId xmlns:a16="http://schemas.microsoft.com/office/drawing/2014/main" id="{3D5D9397-46D7-4DD5-842F-8965607888C6}"/>
            </a:ext>
          </a:extLst>
        </xdr:cNvPr>
        <xdr:cNvCxnSpPr/>
      </xdr:nvCxnSpPr>
      <xdr:spPr>
        <a:xfrm flipV="1">
          <a:off x="4180840" y="1634299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9" name="【市民会館】&#10;有形固定資産減価償却率最小値テキスト">
          <a:extLst>
            <a:ext uri="{FF2B5EF4-FFF2-40B4-BE49-F238E27FC236}">
              <a16:creationId xmlns:a16="http://schemas.microsoft.com/office/drawing/2014/main" id="{244570C8-8AED-4062-A3DB-6C3E97B53F3B}"/>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10" name="直線コネクタ 409">
          <a:extLst>
            <a:ext uri="{FF2B5EF4-FFF2-40B4-BE49-F238E27FC236}">
              <a16:creationId xmlns:a16="http://schemas.microsoft.com/office/drawing/2014/main" id="{8DA8BA4C-1613-4D09-B494-CC0EFD55D3C4}"/>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405111" cy="259045"/>
    <xdr:sp macro="" textlink="">
      <xdr:nvSpPr>
        <xdr:cNvPr id="411" name="【市民会館】&#10;有形固定資産減価償却率最大値テキスト">
          <a:extLst>
            <a:ext uri="{FF2B5EF4-FFF2-40B4-BE49-F238E27FC236}">
              <a16:creationId xmlns:a16="http://schemas.microsoft.com/office/drawing/2014/main" id="{7A007502-CCB1-4825-9366-19137B6A6793}"/>
            </a:ext>
          </a:extLst>
        </xdr:cNvPr>
        <xdr:cNvSpPr txBox="1"/>
      </xdr:nvSpPr>
      <xdr:spPr>
        <a:xfrm>
          <a:off x="4219575" y="1612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12" name="直線コネクタ 411">
          <a:extLst>
            <a:ext uri="{FF2B5EF4-FFF2-40B4-BE49-F238E27FC236}">
              <a16:creationId xmlns:a16="http://schemas.microsoft.com/office/drawing/2014/main" id="{883B8063-1DB6-4A7B-8376-C5CBB7E6BE62}"/>
            </a:ext>
          </a:extLst>
        </xdr:cNvPr>
        <xdr:cNvCxnSpPr/>
      </xdr:nvCxnSpPr>
      <xdr:spPr>
        <a:xfrm>
          <a:off x="4105275" y="163429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78757</xdr:rowOff>
    </xdr:from>
    <xdr:ext cx="405111" cy="259045"/>
    <xdr:sp macro="" textlink="">
      <xdr:nvSpPr>
        <xdr:cNvPr id="413" name="【市民会館】&#10;有形固定資産減価償却率平均値テキスト">
          <a:extLst>
            <a:ext uri="{FF2B5EF4-FFF2-40B4-BE49-F238E27FC236}">
              <a16:creationId xmlns:a16="http://schemas.microsoft.com/office/drawing/2014/main" id="{CBC74693-50E8-4B80-A95E-EEC4F9D07662}"/>
            </a:ext>
          </a:extLst>
        </xdr:cNvPr>
        <xdr:cNvSpPr txBox="1"/>
      </xdr:nvSpPr>
      <xdr:spPr>
        <a:xfrm>
          <a:off x="4219575" y="1659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14" name="フローチャート: 判断 413">
          <a:extLst>
            <a:ext uri="{FF2B5EF4-FFF2-40B4-BE49-F238E27FC236}">
              <a16:creationId xmlns:a16="http://schemas.microsoft.com/office/drawing/2014/main" id="{EE1358FE-6AED-4B3E-9A17-DED176616A5D}"/>
            </a:ext>
          </a:extLst>
        </xdr:cNvPr>
        <xdr:cNvSpPr/>
      </xdr:nvSpPr>
      <xdr:spPr>
        <a:xfrm>
          <a:off x="4124325" y="167341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15" name="フローチャート: 判断 414">
          <a:extLst>
            <a:ext uri="{FF2B5EF4-FFF2-40B4-BE49-F238E27FC236}">
              <a16:creationId xmlns:a16="http://schemas.microsoft.com/office/drawing/2014/main" id="{1F2090FD-9056-4D63-9631-C7DB0D4BA8B7}"/>
            </a:ext>
          </a:extLst>
        </xdr:cNvPr>
        <xdr:cNvSpPr/>
      </xdr:nvSpPr>
      <xdr:spPr>
        <a:xfrm>
          <a:off x="3381375" y="16725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xdr:rowOff>
    </xdr:from>
    <xdr:to>
      <xdr:col>15</xdr:col>
      <xdr:colOff>101600</xdr:colOff>
      <xdr:row>103</xdr:row>
      <xdr:rowOff>109855</xdr:rowOff>
    </xdr:to>
    <xdr:sp macro="" textlink="">
      <xdr:nvSpPr>
        <xdr:cNvPr id="416" name="フローチャート: 判断 415">
          <a:extLst>
            <a:ext uri="{FF2B5EF4-FFF2-40B4-BE49-F238E27FC236}">
              <a16:creationId xmlns:a16="http://schemas.microsoft.com/office/drawing/2014/main" id="{90D9C04D-EE46-41D7-95BF-045955268A9E}"/>
            </a:ext>
          </a:extLst>
        </xdr:cNvPr>
        <xdr:cNvSpPr/>
      </xdr:nvSpPr>
      <xdr:spPr>
        <a:xfrm>
          <a:off x="2571750" y="16689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19686</xdr:rowOff>
    </xdr:from>
    <xdr:to>
      <xdr:col>10</xdr:col>
      <xdr:colOff>165100</xdr:colOff>
      <xdr:row>103</xdr:row>
      <xdr:rowOff>121286</xdr:rowOff>
    </xdr:to>
    <xdr:sp macro="" textlink="">
      <xdr:nvSpPr>
        <xdr:cNvPr id="417" name="フローチャート: 判断 416">
          <a:extLst>
            <a:ext uri="{FF2B5EF4-FFF2-40B4-BE49-F238E27FC236}">
              <a16:creationId xmlns:a16="http://schemas.microsoft.com/office/drawing/2014/main" id="{FACF4C23-6543-47A5-900C-2B86D01D4C5C}"/>
            </a:ext>
          </a:extLst>
        </xdr:cNvPr>
        <xdr:cNvSpPr/>
      </xdr:nvSpPr>
      <xdr:spPr>
        <a:xfrm>
          <a:off x="1781175" y="166979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168275</xdr:rowOff>
    </xdr:from>
    <xdr:to>
      <xdr:col>6</xdr:col>
      <xdr:colOff>38100</xdr:colOff>
      <xdr:row>103</xdr:row>
      <xdr:rowOff>98425</xdr:rowOff>
    </xdr:to>
    <xdr:sp macro="" textlink="">
      <xdr:nvSpPr>
        <xdr:cNvPr id="418" name="フローチャート: 判断 417">
          <a:extLst>
            <a:ext uri="{FF2B5EF4-FFF2-40B4-BE49-F238E27FC236}">
              <a16:creationId xmlns:a16="http://schemas.microsoft.com/office/drawing/2014/main" id="{3B4C98A7-CCC5-4D30-8328-7E16C3ED7C0F}"/>
            </a:ext>
          </a:extLst>
        </xdr:cNvPr>
        <xdr:cNvSpPr/>
      </xdr:nvSpPr>
      <xdr:spPr>
        <a:xfrm>
          <a:off x="981075" y="166751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D828E4DF-428F-4A5B-8920-41E978846055}"/>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58CC98D5-87C0-4EAE-931F-1F4B8574AAC6}"/>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8C596FF4-AB24-4A8C-B034-E5350A812ACF}"/>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59979944-E579-4185-A8CF-9103764E9C58}"/>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EAD1823-A6BC-4F72-9372-F737DA608930}"/>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101600</xdr:rowOff>
    </xdr:from>
    <xdr:to>
      <xdr:col>24</xdr:col>
      <xdr:colOff>114300</xdr:colOff>
      <xdr:row>109</xdr:row>
      <xdr:rowOff>31750</xdr:rowOff>
    </xdr:to>
    <xdr:sp macro="" textlink="">
      <xdr:nvSpPr>
        <xdr:cNvPr id="424" name="楕円 423">
          <a:extLst>
            <a:ext uri="{FF2B5EF4-FFF2-40B4-BE49-F238E27FC236}">
              <a16:creationId xmlns:a16="http://schemas.microsoft.com/office/drawing/2014/main" id="{1BABF56C-47CB-4339-970A-EDAF808942CC}"/>
            </a:ext>
          </a:extLst>
        </xdr:cNvPr>
        <xdr:cNvSpPr/>
      </xdr:nvSpPr>
      <xdr:spPr>
        <a:xfrm>
          <a:off x="4124325" y="175926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16527</xdr:rowOff>
    </xdr:from>
    <xdr:ext cx="469744" cy="259045"/>
    <xdr:sp macro="" textlink="">
      <xdr:nvSpPr>
        <xdr:cNvPr id="425" name="【市民会館】&#10;有形固定資産減価償却率該当値テキスト">
          <a:extLst>
            <a:ext uri="{FF2B5EF4-FFF2-40B4-BE49-F238E27FC236}">
              <a16:creationId xmlns:a16="http://schemas.microsoft.com/office/drawing/2014/main" id="{ABB0F140-516F-4588-AE78-DEDFEC78BB8F}"/>
            </a:ext>
          </a:extLst>
        </xdr:cNvPr>
        <xdr:cNvSpPr txBox="1"/>
      </xdr:nvSpPr>
      <xdr:spPr>
        <a:xfrm>
          <a:off x="4219575" y="1750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101600</xdr:rowOff>
    </xdr:from>
    <xdr:to>
      <xdr:col>20</xdr:col>
      <xdr:colOff>38100</xdr:colOff>
      <xdr:row>109</xdr:row>
      <xdr:rowOff>31750</xdr:rowOff>
    </xdr:to>
    <xdr:sp macro="" textlink="">
      <xdr:nvSpPr>
        <xdr:cNvPr id="426" name="楕円 425">
          <a:extLst>
            <a:ext uri="{FF2B5EF4-FFF2-40B4-BE49-F238E27FC236}">
              <a16:creationId xmlns:a16="http://schemas.microsoft.com/office/drawing/2014/main" id="{06FAED2B-AF30-4AD9-9A73-3F270F54F9C9}"/>
            </a:ext>
          </a:extLst>
        </xdr:cNvPr>
        <xdr:cNvSpPr/>
      </xdr:nvSpPr>
      <xdr:spPr>
        <a:xfrm>
          <a:off x="3381375" y="175926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152400</xdr:rowOff>
    </xdr:from>
    <xdr:to>
      <xdr:col>24</xdr:col>
      <xdr:colOff>63500</xdr:colOff>
      <xdr:row>108</xdr:row>
      <xdr:rowOff>152400</xdr:rowOff>
    </xdr:to>
    <xdr:cxnSp macro="">
      <xdr:nvCxnSpPr>
        <xdr:cNvPr id="427" name="直線コネクタ 426">
          <a:extLst>
            <a:ext uri="{FF2B5EF4-FFF2-40B4-BE49-F238E27FC236}">
              <a16:creationId xmlns:a16="http://schemas.microsoft.com/office/drawing/2014/main" id="{25451E36-1A5C-46CD-9CAB-E60A1CE01107}"/>
            </a:ext>
          </a:extLst>
        </xdr:cNvPr>
        <xdr:cNvCxnSpPr/>
      </xdr:nvCxnSpPr>
      <xdr:spPr>
        <a:xfrm>
          <a:off x="3429000" y="176403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101600</xdr:rowOff>
    </xdr:from>
    <xdr:to>
      <xdr:col>15</xdr:col>
      <xdr:colOff>101600</xdr:colOff>
      <xdr:row>109</xdr:row>
      <xdr:rowOff>31750</xdr:rowOff>
    </xdr:to>
    <xdr:sp macro="" textlink="">
      <xdr:nvSpPr>
        <xdr:cNvPr id="428" name="楕円 427">
          <a:extLst>
            <a:ext uri="{FF2B5EF4-FFF2-40B4-BE49-F238E27FC236}">
              <a16:creationId xmlns:a16="http://schemas.microsoft.com/office/drawing/2014/main" id="{70BE2F34-CDD6-4352-8FEF-8A82C7DC5D01}"/>
            </a:ext>
          </a:extLst>
        </xdr:cNvPr>
        <xdr:cNvSpPr/>
      </xdr:nvSpPr>
      <xdr:spPr>
        <a:xfrm>
          <a:off x="2571750" y="175926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152400</xdr:rowOff>
    </xdr:from>
    <xdr:to>
      <xdr:col>19</xdr:col>
      <xdr:colOff>177800</xdr:colOff>
      <xdr:row>108</xdr:row>
      <xdr:rowOff>152400</xdr:rowOff>
    </xdr:to>
    <xdr:cxnSp macro="">
      <xdr:nvCxnSpPr>
        <xdr:cNvPr id="429" name="直線コネクタ 428">
          <a:extLst>
            <a:ext uri="{FF2B5EF4-FFF2-40B4-BE49-F238E27FC236}">
              <a16:creationId xmlns:a16="http://schemas.microsoft.com/office/drawing/2014/main" id="{0E9A8B94-38F9-4990-BB3E-734665ABA4B8}"/>
            </a:ext>
          </a:extLst>
        </xdr:cNvPr>
        <xdr:cNvCxnSpPr/>
      </xdr:nvCxnSpPr>
      <xdr:spPr>
        <a:xfrm>
          <a:off x="2619375" y="176403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101600</xdr:rowOff>
    </xdr:from>
    <xdr:to>
      <xdr:col>10</xdr:col>
      <xdr:colOff>165100</xdr:colOff>
      <xdr:row>109</xdr:row>
      <xdr:rowOff>31750</xdr:rowOff>
    </xdr:to>
    <xdr:sp macro="" textlink="">
      <xdr:nvSpPr>
        <xdr:cNvPr id="430" name="楕円 429">
          <a:extLst>
            <a:ext uri="{FF2B5EF4-FFF2-40B4-BE49-F238E27FC236}">
              <a16:creationId xmlns:a16="http://schemas.microsoft.com/office/drawing/2014/main" id="{9CA4E85F-4705-4E9D-973B-5E16FE80B634}"/>
            </a:ext>
          </a:extLst>
        </xdr:cNvPr>
        <xdr:cNvSpPr/>
      </xdr:nvSpPr>
      <xdr:spPr>
        <a:xfrm>
          <a:off x="1781175" y="175926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152400</xdr:rowOff>
    </xdr:from>
    <xdr:to>
      <xdr:col>15</xdr:col>
      <xdr:colOff>50800</xdr:colOff>
      <xdr:row>108</xdr:row>
      <xdr:rowOff>152400</xdr:rowOff>
    </xdr:to>
    <xdr:cxnSp macro="">
      <xdr:nvCxnSpPr>
        <xdr:cNvPr id="431" name="直線コネクタ 430">
          <a:extLst>
            <a:ext uri="{FF2B5EF4-FFF2-40B4-BE49-F238E27FC236}">
              <a16:creationId xmlns:a16="http://schemas.microsoft.com/office/drawing/2014/main" id="{BD0BA977-43F1-4223-BECB-A0E20761A895}"/>
            </a:ext>
          </a:extLst>
        </xdr:cNvPr>
        <xdr:cNvCxnSpPr/>
      </xdr:nvCxnSpPr>
      <xdr:spPr>
        <a:xfrm>
          <a:off x="1828800" y="176403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101600</xdr:rowOff>
    </xdr:from>
    <xdr:to>
      <xdr:col>6</xdr:col>
      <xdr:colOff>38100</xdr:colOff>
      <xdr:row>109</xdr:row>
      <xdr:rowOff>31750</xdr:rowOff>
    </xdr:to>
    <xdr:sp macro="" textlink="">
      <xdr:nvSpPr>
        <xdr:cNvPr id="432" name="楕円 431">
          <a:extLst>
            <a:ext uri="{FF2B5EF4-FFF2-40B4-BE49-F238E27FC236}">
              <a16:creationId xmlns:a16="http://schemas.microsoft.com/office/drawing/2014/main" id="{4F18AD76-C8DB-433B-94E4-14163B007A39}"/>
            </a:ext>
          </a:extLst>
        </xdr:cNvPr>
        <xdr:cNvSpPr/>
      </xdr:nvSpPr>
      <xdr:spPr>
        <a:xfrm>
          <a:off x="981075" y="175926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152400</xdr:rowOff>
    </xdr:from>
    <xdr:to>
      <xdr:col>10</xdr:col>
      <xdr:colOff>114300</xdr:colOff>
      <xdr:row>108</xdr:row>
      <xdr:rowOff>152400</xdr:rowOff>
    </xdr:to>
    <xdr:cxnSp macro="">
      <xdr:nvCxnSpPr>
        <xdr:cNvPr id="433" name="直線コネクタ 432">
          <a:extLst>
            <a:ext uri="{FF2B5EF4-FFF2-40B4-BE49-F238E27FC236}">
              <a16:creationId xmlns:a16="http://schemas.microsoft.com/office/drawing/2014/main" id="{9880E1FB-8ABE-4C98-AE59-5AC2E192A249}"/>
            </a:ext>
          </a:extLst>
        </xdr:cNvPr>
        <xdr:cNvCxnSpPr/>
      </xdr:nvCxnSpPr>
      <xdr:spPr>
        <a:xfrm>
          <a:off x="1028700" y="176403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434" name="n_1aveValue【市民会館】&#10;有形固定資産減価償却率">
          <a:extLst>
            <a:ext uri="{FF2B5EF4-FFF2-40B4-BE49-F238E27FC236}">
              <a16:creationId xmlns:a16="http://schemas.microsoft.com/office/drawing/2014/main" id="{9EE012C4-1A79-4665-BD42-0D0D22DDCC98}"/>
            </a:ext>
          </a:extLst>
        </xdr:cNvPr>
        <xdr:cNvSpPr txBox="1"/>
      </xdr:nvSpPr>
      <xdr:spPr>
        <a:xfrm>
          <a:off x="3239144" y="1651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126382</xdr:rowOff>
    </xdr:from>
    <xdr:ext cx="405111" cy="259045"/>
    <xdr:sp macro="" textlink="">
      <xdr:nvSpPr>
        <xdr:cNvPr id="435" name="n_2aveValue【市民会館】&#10;有形固定資産減価償却率">
          <a:extLst>
            <a:ext uri="{FF2B5EF4-FFF2-40B4-BE49-F238E27FC236}">
              <a16:creationId xmlns:a16="http://schemas.microsoft.com/office/drawing/2014/main" id="{6D31AE50-FF84-4C86-8F04-918383A51D45}"/>
            </a:ext>
          </a:extLst>
        </xdr:cNvPr>
        <xdr:cNvSpPr txBox="1"/>
      </xdr:nvSpPr>
      <xdr:spPr>
        <a:xfrm>
          <a:off x="2439044" y="1647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137813</xdr:rowOff>
    </xdr:from>
    <xdr:ext cx="405111" cy="259045"/>
    <xdr:sp macro="" textlink="">
      <xdr:nvSpPr>
        <xdr:cNvPr id="436" name="n_3aveValue【市民会館】&#10;有形固定資産減価償却率">
          <a:extLst>
            <a:ext uri="{FF2B5EF4-FFF2-40B4-BE49-F238E27FC236}">
              <a16:creationId xmlns:a16="http://schemas.microsoft.com/office/drawing/2014/main" id="{274AE6D1-024E-4D00-A719-AB42E4E93445}"/>
            </a:ext>
          </a:extLst>
        </xdr:cNvPr>
        <xdr:cNvSpPr txBox="1"/>
      </xdr:nvSpPr>
      <xdr:spPr>
        <a:xfrm>
          <a:off x="1648469" y="1649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114952</xdr:rowOff>
    </xdr:from>
    <xdr:ext cx="405111" cy="259045"/>
    <xdr:sp macro="" textlink="">
      <xdr:nvSpPr>
        <xdr:cNvPr id="437" name="n_4aveValue【市民会館】&#10;有形固定資産減価償却率">
          <a:extLst>
            <a:ext uri="{FF2B5EF4-FFF2-40B4-BE49-F238E27FC236}">
              <a16:creationId xmlns:a16="http://schemas.microsoft.com/office/drawing/2014/main" id="{93A8AEED-5BB3-416D-8A82-47796417CD60}"/>
            </a:ext>
          </a:extLst>
        </xdr:cNvPr>
        <xdr:cNvSpPr txBox="1"/>
      </xdr:nvSpPr>
      <xdr:spPr>
        <a:xfrm>
          <a:off x="848369" y="1646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22877</xdr:rowOff>
    </xdr:from>
    <xdr:ext cx="469744" cy="259045"/>
    <xdr:sp macro="" textlink="">
      <xdr:nvSpPr>
        <xdr:cNvPr id="438" name="n_1mainValue【市民会館】&#10;有形固定資産減価償却率">
          <a:extLst>
            <a:ext uri="{FF2B5EF4-FFF2-40B4-BE49-F238E27FC236}">
              <a16:creationId xmlns:a16="http://schemas.microsoft.com/office/drawing/2014/main" id="{8942089F-5CE3-4F22-AEA4-C3F6E7A5C3EE}"/>
            </a:ext>
          </a:extLst>
        </xdr:cNvPr>
        <xdr:cNvSpPr txBox="1"/>
      </xdr:nvSpPr>
      <xdr:spPr>
        <a:xfrm>
          <a:off x="3210002"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22877</xdr:rowOff>
    </xdr:from>
    <xdr:ext cx="469744" cy="259045"/>
    <xdr:sp macro="" textlink="">
      <xdr:nvSpPr>
        <xdr:cNvPr id="439" name="n_2mainValue【市民会館】&#10;有形固定資産減価償却率">
          <a:extLst>
            <a:ext uri="{FF2B5EF4-FFF2-40B4-BE49-F238E27FC236}">
              <a16:creationId xmlns:a16="http://schemas.microsoft.com/office/drawing/2014/main" id="{7B87B2C9-92F7-425C-A07B-74B8D94ECA85}"/>
            </a:ext>
          </a:extLst>
        </xdr:cNvPr>
        <xdr:cNvSpPr txBox="1"/>
      </xdr:nvSpPr>
      <xdr:spPr>
        <a:xfrm>
          <a:off x="2409902"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22877</xdr:rowOff>
    </xdr:from>
    <xdr:ext cx="469744" cy="259045"/>
    <xdr:sp macro="" textlink="">
      <xdr:nvSpPr>
        <xdr:cNvPr id="440" name="n_3mainValue【市民会館】&#10;有形固定資産減価償却率">
          <a:extLst>
            <a:ext uri="{FF2B5EF4-FFF2-40B4-BE49-F238E27FC236}">
              <a16:creationId xmlns:a16="http://schemas.microsoft.com/office/drawing/2014/main" id="{791797FE-BA00-4530-874A-6AD8599E9B19}"/>
            </a:ext>
          </a:extLst>
        </xdr:cNvPr>
        <xdr:cNvSpPr txBox="1"/>
      </xdr:nvSpPr>
      <xdr:spPr>
        <a:xfrm>
          <a:off x="1609802"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22877</xdr:rowOff>
    </xdr:from>
    <xdr:ext cx="469744" cy="259045"/>
    <xdr:sp macro="" textlink="">
      <xdr:nvSpPr>
        <xdr:cNvPr id="441" name="n_4mainValue【市民会館】&#10;有形固定資産減価償却率">
          <a:extLst>
            <a:ext uri="{FF2B5EF4-FFF2-40B4-BE49-F238E27FC236}">
              <a16:creationId xmlns:a16="http://schemas.microsoft.com/office/drawing/2014/main" id="{438CE098-C761-4D75-8BC6-61E557CB8652}"/>
            </a:ext>
          </a:extLst>
        </xdr:cNvPr>
        <xdr:cNvSpPr txBox="1"/>
      </xdr:nvSpPr>
      <xdr:spPr>
        <a:xfrm>
          <a:off x="819227"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97C53A29-A816-41A3-9BA6-301531740D4A}"/>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88B39299-26D2-4A0F-9CB2-B2CE5FB179AE}"/>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EF7DAAA9-11D4-4FDA-9FD5-51FF1F80D11A}"/>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7D7AB474-6A34-45E5-BB3A-6559FFF16974}"/>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BCF35D8C-64E2-49DA-AF7C-DA21C7D080C9}"/>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200168D8-CE62-431B-81D0-A6158166B9C8}"/>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6D04EFAA-ACE3-4BDC-BEFB-28E63F6F5177}"/>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7D056752-BCD0-4086-B7CC-6C7504D85CB7}"/>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E0A37F20-A91F-497E-8F77-6B1204E7B6FD}"/>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9B4D5508-BB19-4A38-87EF-205F13E192D8}"/>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a:extLst>
            <a:ext uri="{FF2B5EF4-FFF2-40B4-BE49-F238E27FC236}">
              <a16:creationId xmlns:a16="http://schemas.microsoft.com/office/drawing/2014/main" id="{0683847D-8778-46B6-87AE-053B9FE14FCF}"/>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3" name="テキスト ボックス 452">
          <a:extLst>
            <a:ext uri="{FF2B5EF4-FFF2-40B4-BE49-F238E27FC236}">
              <a16:creationId xmlns:a16="http://schemas.microsoft.com/office/drawing/2014/main" id="{D9BA9A61-CE3A-4C48-949C-4DB4E62586C0}"/>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a:extLst>
            <a:ext uri="{FF2B5EF4-FFF2-40B4-BE49-F238E27FC236}">
              <a16:creationId xmlns:a16="http://schemas.microsoft.com/office/drawing/2014/main" id="{430ADB33-E6BE-4753-8F8B-52F22B897C17}"/>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5" name="テキスト ボックス 454">
          <a:extLst>
            <a:ext uri="{FF2B5EF4-FFF2-40B4-BE49-F238E27FC236}">
              <a16:creationId xmlns:a16="http://schemas.microsoft.com/office/drawing/2014/main" id="{82228E8E-432D-4ADB-B7AA-A8AD8625E7AE}"/>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a:extLst>
            <a:ext uri="{FF2B5EF4-FFF2-40B4-BE49-F238E27FC236}">
              <a16:creationId xmlns:a16="http://schemas.microsoft.com/office/drawing/2014/main" id="{E7F19345-3360-4E72-B0F5-A5C26049C43D}"/>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7" name="テキスト ボックス 456">
          <a:extLst>
            <a:ext uri="{FF2B5EF4-FFF2-40B4-BE49-F238E27FC236}">
              <a16:creationId xmlns:a16="http://schemas.microsoft.com/office/drawing/2014/main" id="{BEAB64CB-812E-4B9E-9B52-31D0BF01D57D}"/>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a:extLst>
            <a:ext uri="{FF2B5EF4-FFF2-40B4-BE49-F238E27FC236}">
              <a16:creationId xmlns:a16="http://schemas.microsoft.com/office/drawing/2014/main" id="{0CD23988-C685-49EA-A24A-BA401FC444AD}"/>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9" name="テキスト ボックス 458">
          <a:extLst>
            <a:ext uri="{FF2B5EF4-FFF2-40B4-BE49-F238E27FC236}">
              <a16:creationId xmlns:a16="http://schemas.microsoft.com/office/drawing/2014/main" id="{6993726B-845A-4A37-9090-E7E376C1A23C}"/>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C5FE6163-3D7C-43DC-B00F-11A82C79B066}"/>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B9116202-4F62-4836-85AF-21AB7560311D}"/>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9FCE4D7D-8AB1-47C1-96F2-7AFC7D4B653F}"/>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39624</xdr:rowOff>
    </xdr:from>
    <xdr:to>
      <xdr:col>54</xdr:col>
      <xdr:colOff>189865</xdr:colOff>
      <xdr:row>108</xdr:row>
      <xdr:rowOff>48768</xdr:rowOff>
    </xdr:to>
    <xdr:cxnSp macro="">
      <xdr:nvCxnSpPr>
        <xdr:cNvPr id="463" name="直線コネクタ 462">
          <a:extLst>
            <a:ext uri="{FF2B5EF4-FFF2-40B4-BE49-F238E27FC236}">
              <a16:creationId xmlns:a16="http://schemas.microsoft.com/office/drawing/2014/main" id="{DACB86D6-5A84-4B8E-9748-C96D4AEEF9E6}"/>
            </a:ext>
          </a:extLst>
        </xdr:cNvPr>
        <xdr:cNvCxnSpPr/>
      </xdr:nvCxnSpPr>
      <xdr:spPr>
        <a:xfrm flipV="1">
          <a:off x="9429115" y="16555974"/>
          <a:ext cx="0" cy="977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4" name="【市民会館】&#10;一人当たり面積最小値テキスト">
          <a:extLst>
            <a:ext uri="{FF2B5EF4-FFF2-40B4-BE49-F238E27FC236}">
              <a16:creationId xmlns:a16="http://schemas.microsoft.com/office/drawing/2014/main" id="{B780C666-E798-47AC-8869-37256E84A61B}"/>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5" name="直線コネクタ 464">
          <a:extLst>
            <a:ext uri="{FF2B5EF4-FFF2-40B4-BE49-F238E27FC236}">
              <a16:creationId xmlns:a16="http://schemas.microsoft.com/office/drawing/2014/main" id="{D2C5C592-A5B2-4B09-B0D0-12E09F9A096C}"/>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157751</xdr:rowOff>
    </xdr:from>
    <xdr:ext cx="469744" cy="259045"/>
    <xdr:sp macro="" textlink="">
      <xdr:nvSpPr>
        <xdr:cNvPr id="466" name="【市民会館】&#10;一人当たり面積最大値テキスト">
          <a:extLst>
            <a:ext uri="{FF2B5EF4-FFF2-40B4-BE49-F238E27FC236}">
              <a16:creationId xmlns:a16="http://schemas.microsoft.com/office/drawing/2014/main" id="{6441513B-3DA2-49DE-920B-BC81F445CCE9}"/>
            </a:ext>
          </a:extLst>
        </xdr:cNvPr>
        <xdr:cNvSpPr txBox="1"/>
      </xdr:nvSpPr>
      <xdr:spPr>
        <a:xfrm>
          <a:off x="9467850" y="1635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39624</xdr:rowOff>
    </xdr:from>
    <xdr:to>
      <xdr:col>55</xdr:col>
      <xdr:colOff>88900</xdr:colOff>
      <xdr:row>102</xdr:row>
      <xdr:rowOff>39624</xdr:rowOff>
    </xdr:to>
    <xdr:cxnSp macro="">
      <xdr:nvCxnSpPr>
        <xdr:cNvPr id="467" name="直線コネクタ 466">
          <a:extLst>
            <a:ext uri="{FF2B5EF4-FFF2-40B4-BE49-F238E27FC236}">
              <a16:creationId xmlns:a16="http://schemas.microsoft.com/office/drawing/2014/main" id="{24A32803-DF07-4255-9673-7314465730AC}"/>
            </a:ext>
          </a:extLst>
        </xdr:cNvPr>
        <xdr:cNvCxnSpPr/>
      </xdr:nvCxnSpPr>
      <xdr:spPr>
        <a:xfrm>
          <a:off x="9363075" y="165559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8" name="【市民会館】&#10;一人当たり面積平均値テキスト">
          <a:extLst>
            <a:ext uri="{FF2B5EF4-FFF2-40B4-BE49-F238E27FC236}">
              <a16:creationId xmlns:a16="http://schemas.microsoft.com/office/drawing/2014/main" id="{A42CCFA6-231E-42B1-B0E7-FB605A43CD0B}"/>
            </a:ext>
          </a:extLst>
        </xdr:cNvPr>
        <xdr:cNvSpPr txBox="1"/>
      </xdr:nvSpPr>
      <xdr:spPr>
        <a:xfrm>
          <a:off x="9467850" y="17059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9" name="フローチャート: 判断 468">
          <a:extLst>
            <a:ext uri="{FF2B5EF4-FFF2-40B4-BE49-F238E27FC236}">
              <a16:creationId xmlns:a16="http://schemas.microsoft.com/office/drawing/2014/main" id="{D2D692A1-0A2C-43DD-8583-AD58580C5188}"/>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70" name="フローチャート: 判断 469">
          <a:extLst>
            <a:ext uri="{FF2B5EF4-FFF2-40B4-BE49-F238E27FC236}">
              <a16:creationId xmlns:a16="http://schemas.microsoft.com/office/drawing/2014/main" id="{F832001C-F2F1-4B73-80DC-D7BF4EB3FAAA}"/>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71" name="フローチャート: 判断 470">
          <a:extLst>
            <a:ext uri="{FF2B5EF4-FFF2-40B4-BE49-F238E27FC236}">
              <a16:creationId xmlns:a16="http://schemas.microsoft.com/office/drawing/2014/main" id="{E07E2CF1-28F9-48E7-9DC3-EA6B793C7514}"/>
            </a:ext>
          </a:extLst>
        </xdr:cNvPr>
        <xdr:cNvSpPr/>
      </xdr:nvSpPr>
      <xdr:spPr>
        <a:xfrm>
          <a:off x="7839075" y="172031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43687</xdr:rowOff>
    </xdr:from>
    <xdr:to>
      <xdr:col>41</xdr:col>
      <xdr:colOff>101600</xdr:colOff>
      <xdr:row>106</xdr:row>
      <xdr:rowOff>145287</xdr:rowOff>
    </xdr:to>
    <xdr:sp macro="" textlink="">
      <xdr:nvSpPr>
        <xdr:cNvPr id="472" name="フローチャート: 判断 471">
          <a:extLst>
            <a:ext uri="{FF2B5EF4-FFF2-40B4-BE49-F238E27FC236}">
              <a16:creationId xmlns:a16="http://schemas.microsoft.com/office/drawing/2014/main" id="{32F9B80F-DD8E-4B3D-871D-D959B0ECFAC3}"/>
            </a:ext>
          </a:extLst>
        </xdr:cNvPr>
        <xdr:cNvSpPr/>
      </xdr:nvSpPr>
      <xdr:spPr>
        <a:xfrm>
          <a:off x="7029450" y="172109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3" name="フローチャート: 判断 472">
          <a:extLst>
            <a:ext uri="{FF2B5EF4-FFF2-40B4-BE49-F238E27FC236}">
              <a16:creationId xmlns:a16="http://schemas.microsoft.com/office/drawing/2014/main" id="{4B02D36B-A789-4E60-AAFB-DB940FFF8A60}"/>
            </a:ext>
          </a:extLst>
        </xdr:cNvPr>
        <xdr:cNvSpPr/>
      </xdr:nvSpPr>
      <xdr:spPr>
        <a:xfrm>
          <a:off x="6238875" y="17192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D1F7FA1-70BA-4592-9072-777AB681503E}"/>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D37D146F-512F-4D3D-A283-ADBB8B7A4762}"/>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2A9F812D-F892-44C2-8B58-5CD0079B7343}"/>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171E3DCB-BBC6-42FE-8C32-47BEF5D0D86D}"/>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634207F1-E701-43CA-AF69-416D725D6901}"/>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169418</xdr:rowOff>
    </xdr:from>
    <xdr:to>
      <xdr:col>55</xdr:col>
      <xdr:colOff>50800</xdr:colOff>
      <xdr:row>108</xdr:row>
      <xdr:rowOff>99568</xdr:rowOff>
    </xdr:to>
    <xdr:sp macro="" textlink="">
      <xdr:nvSpPr>
        <xdr:cNvPr id="479" name="楕円 478">
          <a:extLst>
            <a:ext uri="{FF2B5EF4-FFF2-40B4-BE49-F238E27FC236}">
              <a16:creationId xmlns:a16="http://schemas.microsoft.com/office/drawing/2014/main" id="{13F8A09B-CD09-40E5-AF7B-27D59538E256}"/>
            </a:ext>
          </a:extLst>
        </xdr:cNvPr>
        <xdr:cNvSpPr/>
      </xdr:nvSpPr>
      <xdr:spPr>
        <a:xfrm>
          <a:off x="9401175" y="17485868"/>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84345</xdr:rowOff>
    </xdr:from>
    <xdr:ext cx="469744" cy="259045"/>
    <xdr:sp macro="" textlink="">
      <xdr:nvSpPr>
        <xdr:cNvPr id="480" name="【市民会館】&#10;一人当たり面積該当値テキスト">
          <a:extLst>
            <a:ext uri="{FF2B5EF4-FFF2-40B4-BE49-F238E27FC236}">
              <a16:creationId xmlns:a16="http://schemas.microsoft.com/office/drawing/2014/main" id="{AB65D7C1-F45E-4BF1-8516-DF87B0E6262A}"/>
            </a:ext>
          </a:extLst>
        </xdr:cNvPr>
        <xdr:cNvSpPr txBox="1"/>
      </xdr:nvSpPr>
      <xdr:spPr>
        <a:xfrm>
          <a:off x="9467850" y="1741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169418</xdr:rowOff>
    </xdr:from>
    <xdr:to>
      <xdr:col>50</xdr:col>
      <xdr:colOff>165100</xdr:colOff>
      <xdr:row>108</xdr:row>
      <xdr:rowOff>99568</xdr:rowOff>
    </xdr:to>
    <xdr:sp macro="" textlink="">
      <xdr:nvSpPr>
        <xdr:cNvPr id="481" name="楕円 480">
          <a:extLst>
            <a:ext uri="{FF2B5EF4-FFF2-40B4-BE49-F238E27FC236}">
              <a16:creationId xmlns:a16="http://schemas.microsoft.com/office/drawing/2014/main" id="{3DA4E207-128E-45DB-87CC-1F1D7A384347}"/>
            </a:ext>
          </a:extLst>
        </xdr:cNvPr>
        <xdr:cNvSpPr/>
      </xdr:nvSpPr>
      <xdr:spPr>
        <a:xfrm>
          <a:off x="8639175" y="1748586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48768</xdr:rowOff>
    </xdr:from>
    <xdr:to>
      <xdr:col>55</xdr:col>
      <xdr:colOff>0</xdr:colOff>
      <xdr:row>108</xdr:row>
      <xdr:rowOff>48768</xdr:rowOff>
    </xdr:to>
    <xdr:cxnSp macro="">
      <xdr:nvCxnSpPr>
        <xdr:cNvPr id="482" name="直線コネクタ 481">
          <a:extLst>
            <a:ext uri="{FF2B5EF4-FFF2-40B4-BE49-F238E27FC236}">
              <a16:creationId xmlns:a16="http://schemas.microsoft.com/office/drawing/2014/main" id="{CE7FFB4E-6C78-4F6B-BAF0-1AFEB83A5A7D}"/>
            </a:ext>
          </a:extLst>
        </xdr:cNvPr>
        <xdr:cNvCxnSpPr/>
      </xdr:nvCxnSpPr>
      <xdr:spPr>
        <a:xfrm>
          <a:off x="8686800" y="1753349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169418</xdr:rowOff>
    </xdr:from>
    <xdr:to>
      <xdr:col>46</xdr:col>
      <xdr:colOff>38100</xdr:colOff>
      <xdr:row>108</xdr:row>
      <xdr:rowOff>99568</xdr:rowOff>
    </xdr:to>
    <xdr:sp macro="" textlink="">
      <xdr:nvSpPr>
        <xdr:cNvPr id="483" name="楕円 482">
          <a:extLst>
            <a:ext uri="{FF2B5EF4-FFF2-40B4-BE49-F238E27FC236}">
              <a16:creationId xmlns:a16="http://schemas.microsoft.com/office/drawing/2014/main" id="{7D841E0B-6FB7-4946-BA81-E357406D62FB}"/>
            </a:ext>
          </a:extLst>
        </xdr:cNvPr>
        <xdr:cNvSpPr/>
      </xdr:nvSpPr>
      <xdr:spPr>
        <a:xfrm>
          <a:off x="7839075" y="1748586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48768</xdr:rowOff>
    </xdr:from>
    <xdr:to>
      <xdr:col>50</xdr:col>
      <xdr:colOff>114300</xdr:colOff>
      <xdr:row>108</xdr:row>
      <xdr:rowOff>48768</xdr:rowOff>
    </xdr:to>
    <xdr:cxnSp macro="">
      <xdr:nvCxnSpPr>
        <xdr:cNvPr id="484" name="直線コネクタ 483">
          <a:extLst>
            <a:ext uri="{FF2B5EF4-FFF2-40B4-BE49-F238E27FC236}">
              <a16:creationId xmlns:a16="http://schemas.microsoft.com/office/drawing/2014/main" id="{2932DB18-CEFB-4EFE-AEAC-0400FE2E30DA}"/>
            </a:ext>
          </a:extLst>
        </xdr:cNvPr>
        <xdr:cNvCxnSpPr/>
      </xdr:nvCxnSpPr>
      <xdr:spPr>
        <a:xfrm>
          <a:off x="7886700" y="1753349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169418</xdr:rowOff>
    </xdr:from>
    <xdr:to>
      <xdr:col>41</xdr:col>
      <xdr:colOff>101600</xdr:colOff>
      <xdr:row>108</xdr:row>
      <xdr:rowOff>99568</xdr:rowOff>
    </xdr:to>
    <xdr:sp macro="" textlink="">
      <xdr:nvSpPr>
        <xdr:cNvPr id="485" name="楕円 484">
          <a:extLst>
            <a:ext uri="{FF2B5EF4-FFF2-40B4-BE49-F238E27FC236}">
              <a16:creationId xmlns:a16="http://schemas.microsoft.com/office/drawing/2014/main" id="{3C8126A4-53C9-473B-A6B1-FB254210DDA7}"/>
            </a:ext>
          </a:extLst>
        </xdr:cNvPr>
        <xdr:cNvSpPr/>
      </xdr:nvSpPr>
      <xdr:spPr>
        <a:xfrm>
          <a:off x="7029450" y="1748586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48768</xdr:rowOff>
    </xdr:from>
    <xdr:to>
      <xdr:col>45</xdr:col>
      <xdr:colOff>177800</xdr:colOff>
      <xdr:row>108</xdr:row>
      <xdr:rowOff>48768</xdr:rowOff>
    </xdr:to>
    <xdr:cxnSp macro="">
      <xdr:nvCxnSpPr>
        <xdr:cNvPr id="486" name="直線コネクタ 485">
          <a:extLst>
            <a:ext uri="{FF2B5EF4-FFF2-40B4-BE49-F238E27FC236}">
              <a16:creationId xmlns:a16="http://schemas.microsoft.com/office/drawing/2014/main" id="{CA3E8FCF-A7EA-416D-8E81-9AC7DD19ED16}"/>
            </a:ext>
          </a:extLst>
        </xdr:cNvPr>
        <xdr:cNvCxnSpPr/>
      </xdr:nvCxnSpPr>
      <xdr:spPr>
        <a:xfrm>
          <a:off x="7077075" y="17533493"/>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169418</xdr:rowOff>
    </xdr:from>
    <xdr:to>
      <xdr:col>36</xdr:col>
      <xdr:colOff>165100</xdr:colOff>
      <xdr:row>108</xdr:row>
      <xdr:rowOff>99568</xdr:rowOff>
    </xdr:to>
    <xdr:sp macro="" textlink="">
      <xdr:nvSpPr>
        <xdr:cNvPr id="487" name="楕円 486">
          <a:extLst>
            <a:ext uri="{FF2B5EF4-FFF2-40B4-BE49-F238E27FC236}">
              <a16:creationId xmlns:a16="http://schemas.microsoft.com/office/drawing/2014/main" id="{D35AFA9A-316C-4D93-A162-DA3D8CD378E9}"/>
            </a:ext>
          </a:extLst>
        </xdr:cNvPr>
        <xdr:cNvSpPr/>
      </xdr:nvSpPr>
      <xdr:spPr>
        <a:xfrm>
          <a:off x="6238875" y="1748586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48768</xdr:rowOff>
    </xdr:from>
    <xdr:to>
      <xdr:col>41</xdr:col>
      <xdr:colOff>50800</xdr:colOff>
      <xdr:row>108</xdr:row>
      <xdr:rowOff>48768</xdr:rowOff>
    </xdr:to>
    <xdr:cxnSp macro="">
      <xdr:nvCxnSpPr>
        <xdr:cNvPr id="488" name="直線コネクタ 487">
          <a:extLst>
            <a:ext uri="{FF2B5EF4-FFF2-40B4-BE49-F238E27FC236}">
              <a16:creationId xmlns:a16="http://schemas.microsoft.com/office/drawing/2014/main" id="{AAD9AF83-7745-42E8-A8A5-615C595AE6A9}"/>
            </a:ext>
          </a:extLst>
        </xdr:cNvPr>
        <xdr:cNvCxnSpPr/>
      </xdr:nvCxnSpPr>
      <xdr:spPr>
        <a:xfrm>
          <a:off x="6286500" y="17533493"/>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9" name="n_1aveValue【市民会館】&#10;一人当たり面積">
          <a:extLst>
            <a:ext uri="{FF2B5EF4-FFF2-40B4-BE49-F238E27FC236}">
              <a16:creationId xmlns:a16="http://schemas.microsoft.com/office/drawing/2014/main" id="{0A3F1854-B21A-476C-A373-7D89DD3AE41C}"/>
            </a:ext>
          </a:extLst>
        </xdr:cNvPr>
        <xdr:cNvSpPr txBox="1"/>
      </xdr:nvSpPr>
      <xdr:spPr>
        <a:xfrm>
          <a:off x="845827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90" name="n_2aveValue【市民会館】&#10;一人当たり面積">
          <a:extLst>
            <a:ext uri="{FF2B5EF4-FFF2-40B4-BE49-F238E27FC236}">
              <a16:creationId xmlns:a16="http://schemas.microsoft.com/office/drawing/2014/main" id="{52F29B43-1EA3-4E4B-BDE9-D105F0CA4977}"/>
            </a:ext>
          </a:extLst>
        </xdr:cNvPr>
        <xdr:cNvSpPr txBox="1"/>
      </xdr:nvSpPr>
      <xdr:spPr>
        <a:xfrm>
          <a:off x="7677227" y="1700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161814</xdr:rowOff>
    </xdr:from>
    <xdr:ext cx="469744" cy="259045"/>
    <xdr:sp macro="" textlink="">
      <xdr:nvSpPr>
        <xdr:cNvPr id="491" name="n_3aveValue【市民会館】&#10;一人当たり面積">
          <a:extLst>
            <a:ext uri="{FF2B5EF4-FFF2-40B4-BE49-F238E27FC236}">
              <a16:creationId xmlns:a16="http://schemas.microsoft.com/office/drawing/2014/main" id="{88E6023B-8443-4A62-A7CA-6845DC5EC6DD}"/>
            </a:ext>
          </a:extLst>
        </xdr:cNvPr>
        <xdr:cNvSpPr txBox="1"/>
      </xdr:nvSpPr>
      <xdr:spPr>
        <a:xfrm>
          <a:off x="6867602" y="1700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92" name="n_4aveValue【市民会館】&#10;一人当たり面積">
          <a:extLst>
            <a:ext uri="{FF2B5EF4-FFF2-40B4-BE49-F238E27FC236}">
              <a16:creationId xmlns:a16="http://schemas.microsoft.com/office/drawing/2014/main" id="{1BE8794B-22BA-4B7C-870E-BFAED147737D}"/>
            </a:ext>
          </a:extLst>
        </xdr:cNvPr>
        <xdr:cNvSpPr txBox="1"/>
      </xdr:nvSpPr>
      <xdr:spPr>
        <a:xfrm>
          <a:off x="6067502" y="1698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90695</xdr:rowOff>
    </xdr:from>
    <xdr:ext cx="469744" cy="259045"/>
    <xdr:sp macro="" textlink="">
      <xdr:nvSpPr>
        <xdr:cNvPr id="493" name="n_1mainValue【市民会館】&#10;一人当たり面積">
          <a:extLst>
            <a:ext uri="{FF2B5EF4-FFF2-40B4-BE49-F238E27FC236}">
              <a16:creationId xmlns:a16="http://schemas.microsoft.com/office/drawing/2014/main" id="{35B88C24-B4C0-46E8-8EFA-AD1870E2C13E}"/>
            </a:ext>
          </a:extLst>
        </xdr:cNvPr>
        <xdr:cNvSpPr txBox="1"/>
      </xdr:nvSpPr>
      <xdr:spPr>
        <a:xfrm>
          <a:off x="8458277" y="1757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90695</xdr:rowOff>
    </xdr:from>
    <xdr:ext cx="469744" cy="259045"/>
    <xdr:sp macro="" textlink="">
      <xdr:nvSpPr>
        <xdr:cNvPr id="494" name="n_2mainValue【市民会館】&#10;一人当たり面積">
          <a:extLst>
            <a:ext uri="{FF2B5EF4-FFF2-40B4-BE49-F238E27FC236}">
              <a16:creationId xmlns:a16="http://schemas.microsoft.com/office/drawing/2014/main" id="{99EA8D76-1617-42D9-B65B-D472824E065D}"/>
            </a:ext>
          </a:extLst>
        </xdr:cNvPr>
        <xdr:cNvSpPr txBox="1"/>
      </xdr:nvSpPr>
      <xdr:spPr>
        <a:xfrm>
          <a:off x="7677227" y="1757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90695</xdr:rowOff>
    </xdr:from>
    <xdr:ext cx="469744" cy="259045"/>
    <xdr:sp macro="" textlink="">
      <xdr:nvSpPr>
        <xdr:cNvPr id="495" name="n_3mainValue【市民会館】&#10;一人当たり面積">
          <a:extLst>
            <a:ext uri="{FF2B5EF4-FFF2-40B4-BE49-F238E27FC236}">
              <a16:creationId xmlns:a16="http://schemas.microsoft.com/office/drawing/2014/main" id="{FD96ACB9-2A40-4A69-8127-59206FB0116D}"/>
            </a:ext>
          </a:extLst>
        </xdr:cNvPr>
        <xdr:cNvSpPr txBox="1"/>
      </xdr:nvSpPr>
      <xdr:spPr>
        <a:xfrm>
          <a:off x="6867602" y="1757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90695</xdr:rowOff>
    </xdr:from>
    <xdr:ext cx="469744" cy="259045"/>
    <xdr:sp macro="" textlink="">
      <xdr:nvSpPr>
        <xdr:cNvPr id="496" name="n_4mainValue【市民会館】&#10;一人当たり面積">
          <a:extLst>
            <a:ext uri="{FF2B5EF4-FFF2-40B4-BE49-F238E27FC236}">
              <a16:creationId xmlns:a16="http://schemas.microsoft.com/office/drawing/2014/main" id="{A9725849-0DE8-4C3B-AE35-C81A7921D96C}"/>
            </a:ext>
          </a:extLst>
        </xdr:cNvPr>
        <xdr:cNvSpPr txBox="1"/>
      </xdr:nvSpPr>
      <xdr:spPr>
        <a:xfrm>
          <a:off x="6067502" y="1757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B3E83E5-A7A8-4A6D-A8C1-27AEA0A8A4C0}"/>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C099EF96-2DC0-41EC-85DA-C852F43B00DE}"/>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12B80DBC-1D10-4B07-8EC1-C5D2F8102E8A}"/>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440BA8BE-C2A4-4A98-AC2F-B5FFCBF1EACB}"/>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D8F33E3-091A-47BA-9665-9EF1FA6EA818}"/>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6C0BD17B-415F-4F45-B1DA-0D0C0D2BC7F2}"/>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54163645-B2E6-44DD-BC68-C774FF7B75B2}"/>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B5211C6D-CA1F-434F-93F3-FCE743BC1B89}"/>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3873589A-9437-47F8-9A72-41F9D2FCCC92}"/>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118068EA-22CA-4B4C-BBBC-EB3A1BA93F51}"/>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a:extLst>
            <a:ext uri="{FF2B5EF4-FFF2-40B4-BE49-F238E27FC236}">
              <a16:creationId xmlns:a16="http://schemas.microsoft.com/office/drawing/2014/main" id="{9E3B0837-C5FC-4CAC-8282-7AEF4B07AA0B}"/>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8" name="直線コネクタ 507">
          <a:extLst>
            <a:ext uri="{FF2B5EF4-FFF2-40B4-BE49-F238E27FC236}">
              <a16:creationId xmlns:a16="http://schemas.microsoft.com/office/drawing/2014/main" id="{D728368D-F7CE-4186-8738-7C08D41B5F45}"/>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9" name="テキスト ボックス 508">
          <a:extLst>
            <a:ext uri="{FF2B5EF4-FFF2-40B4-BE49-F238E27FC236}">
              <a16:creationId xmlns:a16="http://schemas.microsoft.com/office/drawing/2014/main" id="{A1882ED3-4FA7-45A3-9D8A-E10BFB8BF26B}"/>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0" name="直線コネクタ 509">
          <a:extLst>
            <a:ext uri="{FF2B5EF4-FFF2-40B4-BE49-F238E27FC236}">
              <a16:creationId xmlns:a16="http://schemas.microsoft.com/office/drawing/2014/main" id="{AB1C4A51-EF1C-4DCE-9516-CE9C285138DC}"/>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1" name="テキスト ボックス 510">
          <a:extLst>
            <a:ext uri="{FF2B5EF4-FFF2-40B4-BE49-F238E27FC236}">
              <a16:creationId xmlns:a16="http://schemas.microsoft.com/office/drawing/2014/main" id="{3A098F65-6DF3-434E-81BE-2EC7A2DE2428}"/>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2" name="直線コネクタ 511">
          <a:extLst>
            <a:ext uri="{FF2B5EF4-FFF2-40B4-BE49-F238E27FC236}">
              <a16:creationId xmlns:a16="http://schemas.microsoft.com/office/drawing/2014/main" id="{7A1AC434-1E33-46B4-9C33-2BAAF1813965}"/>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3" name="テキスト ボックス 512">
          <a:extLst>
            <a:ext uri="{FF2B5EF4-FFF2-40B4-BE49-F238E27FC236}">
              <a16:creationId xmlns:a16="http://schemas.microsoft.com/office/drawing/2014/main" id="{72F6BAF1-AD82-4A1C-BC3D-EE732B437A29}"/>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4" name="直線コネクタ 513">
          <a:extLst>
            <a:ext uri="{FF2B5EF4-FFF2-40B4-BE49-F238E27FC236}">
              <a16:creationId xmlns:a16="http://schemas.microsoft.com/office/drawing/2014/main" id="{A7CDB0D9-92A2-4ADE-ACA5-865EC596D463}"/>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5" name="テキスト ボックス 514">
          <a:extLst>
            <a:ext uri="{FF2B5EF4-FFF2-40B4-BE49-F238E27FC236}">
              <a16:creationId xmlns:a16="http://schemas.microsoft.com/office/drawing/2014/main" id="{2D6F2886-D72C-46BD-9BFA-D8A024094031}"/>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376BA16E-4EF9-48B0-95B1-866A30E3EA18}"/>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7" name="テキスト ボックス 516">
          <a:extLst>
            <a:ext uri="{FF2B5EF4-FFF2-40B4-BE49-F238E27FC236}">
              <a16:creationId xmlns:a16="http://schemas.microsoft.com/office/drawing/2014/main" id="{176FB6A5-9770-4F26-BC53-8CCF0F37F4DF}"/>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5B5DBE27-AF06-457D-AFFE-CACAB309388E}"/>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42</xdr:row>
      <xdr:rowOff>30480</xdr:rowOff>
    </xdr:to>
    <xdr:cxnSp macro="">
      <xdr:nvCxnSpPr>
        <xdr:cNvPr id="519" name="直線コネクタ 518">
          <a:extLst>
            <a:ext uri="{FF2B5EF4-FFF2-40B4-BE49-F238E27FC236}">
              <a16:creationId xmlns:a16="http://schemas.microsoft.com/office/drawing/2014/main" id="{8A252A93-4003-47D4-AA75-526DD295F693}"/>
            </a:ext>
          </a:extLst>
        </xdr:cNvPr>
        <xdr:cNvCxnSpPr/>
      </xdr:nvCxnSpPr>
      <xdr:spPr>
        <a:xfrm flipV="1">
          <a:off x="14696439" y="5502910"/>
          <a:ext cx="0" cy="1325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34307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96A1F57-62C9-4CF2-A7F0-78321057D154}"/>
            </a:ext>
          </a:extLst>
        </xdr:cNvPr>
        <xdr:cNvSpPr txBox="1"/>
      </xdr:nvSpPr>
      <xdr:spPr>
        <a:xfrm>
          <a:off x="14735175" y="683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521" name="直線コネクタ 520">
          <a:extLst>
            <a:ext uri="{FF2B5EF4-FFF2-40B4-BE49-F238E27FC236}">
              <a16:creationId xmlns:a16="http://schemas.microsoft.com/office/drawing/2014/main" id="{29333413-514D-4984-9AE9-157ACE5B10F5}"/>
            </a:ext>
          </a:extLst>
        </xdr:cNvPr>
        <xdr:cNvCxnSpPr/>
      </xdr:nvCxnSpPr>
      <xdr:spPr>
        <a:xfrm>
          <a:off x="14611350" y="68281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8FD5A68B-F73C-4A88-A522-F67E7F99F0AF}"/>
            </a:ext>
          </a:extLst>
        </xdr:cNvPr>
        <xdr:cNvSpPr txBox="1"/>
      </xdr:nvSpPr>
      <xdr:spPr>
        <a:xfrm>
          <a:off x="14735175" y="528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3" name="直線コネクタ 522">
          <a:extLst>
            <a:ext uri="{FF2B5EF4-FFF2-40B4-BE49-F238E27FC236}">
              <a16:creationId xmlns:a16="http://schemas.microsoft.com/office/drawing/2014/main" id="{AA1BC7E7-098F-4D94-B0BF-75A374A64CBD}"/>
            </a:ext>
          </a:extLst>
        </xdr:cNvPr>
        <xdr:cNvCxnSpPr/>
      </xdr:nvCxnSpPr>
      <xdr:spPr>
        <a:xfrm>
          <a:off x="14611350" y="55029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614A4023-8DF5-48C7-B22F-FFE1E45102E7}"/>
            </a:ext>
          </a:extLst>
        </xdr:cNvPr>
        <xdr:cNvSpPr txBox="1"/>
      </xdr:nvSpPr>
      <xdr:spPr>
        <a:xfrm>
          <a:off x="14735175" y="614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5" name="フローチャート: 判断 524">
          <a:extLst>
            <a:ext uri="{FF2B5EF4-FFF2-40B4-BE49-F238E27FC236}">
              <a16:creationId xmlns:a16="http://schemas.microsoft.com/office/drawing/2014/main" id="{B4233428-BAC5-47CD-82FF-FE41CA8BB80E}"/>
            </a:ext>
          </a:extLst>
        </xdr:cNvPr>
        <xdr:cNvSpPr/>
      </xdr:nvSpPr>
      <xdr:spPr>
        <a:xfrm>
          <a:off x="14649450" y="61556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34544</xdr:rowOff>
    </xdr:from>
    <xdr:to>
      <xdr:col>81</xdr:col>
      <xdr:colOff>101600</xdr:colOff>
      <xdr:row>38</xdr:row>
      <xdr:rowOff>136144</xdr:rowOff>
    </xdr:to>
    <xdr:sp macro="" textlink="">
      <xdr:nvSpPr>
        <xdr:cNvPr id="526" name="フローチャート: 判断 525">
          <a:extLst>
            <a:ext uri="{FF2B5EF4-FFF2-40B4-BE49-F238E27FC236}">
              <a16:creationId xmlns:a16="http://schemas.microsoft.com/office/drawing/2014/main" id="{691B7E93-2D69-4781-84CE-6A95201F04B9}"/>
            </a:ext>
          </a:extLst>
        </xdr:cNvPr>
        <xdr:cNvSpPr/>
      </xdr:nvSpPr>
      <xdr:spPr>
        <a:xfrm>
          <a:off x="13887450" y="618451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527" name="フローチャート: 判断 526">
          <a:extLst>
            <a:ext uri="{FF2B5EF4-FFF2-40B4-BE49-F238E27FC236}">
              <a16:creationId xmlns:a16="http://schemas.microsoft.com/office/drawing/2014/main" id="{03BD4F53-339C-41A1-8853-14E9888C1566}"/>
            </a:ext>
          </a:extLst>
        </xdr:cNvPr>
        <xdr:cNvSpPr/>
      </xdr:nvSpPr>
      <xdr:spPr>
        <a:xfrm>
          <a:off x="13096875" y="61556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55118</xdr:rowOff>
    </xdr:from>
    <xdr:to>
      <xdr:col>72</xdr:col>
      <xdr:colOff>38100</xdr:colOff>
      <xdr:row>37</xdr:row>
      <xdr:rowOff>156718</xdr:rowOff>
    </xdr:to>
    <xdr:sp macro="" textlink="">
      <xdr:nvSpPr>
        <xdr:cNvPr id="528" name="フローチャート: 判断 527">
          <a:extLst>
            <a:ext uri="{FF2B5EF4-FFF2-40B4-BE49-F238E27FC236}">
              <a16:creationId xmlns:a16="http://schemas.microsoft.com/office/drawing/2014/main" id="{20E757CE-C077-4090-B8CE-72960DA1682B}"/>
            </a:ext>
          </a:extLst>
        </xdr:cNvPr>
        <xdr:cNvSpPr/>
      </xdr:nvSpPr>
      <xdr:spPr>
        <a:xfrm>
          <a:off x="12296775" y="604634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139700</xdr:rowOff>
    </xdr:from>
    <xdr:to>
      <xdr:col>67</xdr:col>
      <xdr:colOff>101600</xdr:colOff>
      <xdr:row>37</xdr:row>
      <xdr:rowOff>69850</xdr:rowOff>
    </xdr:to>
    <xdr:sp macro="" textlink="">
      <xdr:nvSpPr>
        <xdr:cNvPr id="529" name="フローチャート: 判断 528">
          <a:extLst>
            <a:ext uri="{FF2B5EF4-FFF2-40B4-BE49-F238E27FC236}">
              <a16:creationId xmlns:a16="http://schemas.microsoft.com/office/drawing/2014/main" id="{8722B726-5E18-4C0C-B5AE-9764DD9F948D}"/>
            </a:ext>
          </a:extLst>
        </xdr:cNvPr>
        <xdr:cNvSpPr/>
      </xdr:nvSpPr>
      <xdr:spPr>
        <a:xfrm>
          <a:off x="11487150" y="59721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747E8F06-497E-444A-BF08-86AD392D3968}"/>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1A292C01-092E-420F-82CE-F3B5D481CA9B}"/>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700D409-AD99-4497-A60A-73B1D692BCA9}"/>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FCF70EA7-5609-47E9-A63E-446C3E85AF68}"/>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26CD2CB3-4CD0-4801-B8C9-BE396711DDA2}"/>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43688</xdr:rowOff>
    </xdr:from>
    <xdr:to>
      <xdr:col>85</xdr:col>
      <xdr:colOff>177800</xdr:colOff>
      <xdr:row>36</xdr:row>
      <xdr:rowOff>145288</xdr:rowOff>
    </xdr:to>
    <xdr:sp macro="" textlink="">
      <xdr:nvSpPr>
        <xdr:cNvPr id="535" name="楕円 534">
          <a:extLst>
            <a:ext uri="{FF2B5EF4-FFF2-40B4-BE49-F238E27FC236}">
              <a16:creationId xmlns:a16="http://schemas.microsoft.com/office/drawing/2014/main" id="{550925C9-37CB-4332-8BBA-9467BB728D19}"/>
            </a:ext>
          </a:extLst>
        </xdr:cNvPr>
        <xdr:cNvSpPr/>
      </xdr:nvSpPr>
      <xdr:spPr>
        <a:xfrm>
          <a:off x="14649450" y="58761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66565</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69A320D4-7CB3-4B38-9A28-B14742F950C7}"/>
            </a:ext>
          </a:extLst>
        </xdr:cNvPr>
        <xdr:cNvSpPr txBox="1"/>
      </xdr:nvSpPr>
      <xdr:spPr>
        <a:xfrm>
          <a:off x="14735175" y="5737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43688</xdr:rowOff>
    </xdr:from>
    <xdr:to>
      <xdr:col>81</xdr:col>
      <xdr:colOff>101600</xdr:colOff>
      <xdr:row>36</xdr:row>
      <xdr:rowOff>145288</xdr:rowOff>
    </xdr:to>
    <xdr:sp macro="" textlink="">
      <xdr:nvSpPr>
        <xdr:cNvPr id="537" name="楕円 536">
          <a:extLst>
            <a:ext uri="{FF2B5EF4-FFF2-40B4-BE49-F238E27FC236}">
              <a16:creationId xmlns:a16="http://schemas.microsoft.com/office/drawing/2014/main" id="{19B13D80-2D8F-464A-A541-D488C49236EA}"/>
            </a:ext>
          </a:extLst>
        </xdr:cNvPr>
        <xdr:cNvSpPr/>
      </xdr:nvSpPr>
      <xdr:spPr>
        <a:xfrm>
          <a:off x="13887450" y="587616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94488</xdr:rowOff>
    </xdr:from>
    <xdr:to>
      <xdr:col>85</xdr:col>
      <xdr:colOff>127000</xdr:colOff>
      <xdr:row>36</xdr:row>
      <xdr:rowOff>94488</xdr:rowOff>
    </xdr:to>
    <xdr:cxnSp macro="">
      <xdr:nvCxnSpPr>
        <xdr:cNvPr id="538" name="直線コネクタ 537">
          <a:extLst>
            <a:ext uri="{FF2B5EF4-FFF2-40B4-BE49-F238E27FC236}">
              <a16:creationId xmlns:a16="http://schemas.microsoft.com/office/drawing/2014/main" id="{1068CC1C-89D2-4DA5-BAA9-AA573A3948F1}"/>
            </a:ext>
          </a:extLst>
        </xdr:cNvPr>
        <xdr:cNvCxnSpPr/>
      </xdr:nvCxnSpPr>
      <xdr:spPr>
        <a:xfrm>
          <a:off x="13935075" y="592378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32258</xdr:rowOff>
    </xdr:from>
    <xdr:to>
      <xdr:col>76</xdr:col>
      <xdr:colOff>165100</xdr:colOff>
      <xdr:row>37</xdr:row>
      <xdr:rowOff>133858</xdr:rowOff>
    </xdr:to>
    <xdr:sp macro="" textlink="">
      <xdr:nvSpPr>
        <xdr:cNvPr id="539" name="楕円 538">
          <a:extLst>
            <a:ext uri="{FF2B5EF4-FFF2-40B4-BE49-F238E27FC236}">
              <a16:creationId xmlns:a16="http://schemas.microsoft.com/office/drawing/2014/main" id="{3452A9CA-3C9F-4AB4-B3B0-51C9783A277A}"/>
            </a:ext>
          </a:extLst>
        </xdr:cNvPr>
        <xdr:cNvSpPr/>
      </xdr:nvSpPr>
      <xdr:spPr>
        <a:xfrm>
          <a:off x="13096875" y="602030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94488</xdr:rowOff>
    </xdr:from>
    <xdr:to>
      <xdr:col>81</xdr:col>
      <xdr:colOff>50800</xdr:colOff>
      <xdr:row>37</xdr:row>
      <xdr:rowOff>83058</xdr:rowOff>
    </xdr:to>
    <xdr:cxnSp macro="">
      <xdr:nvCxnSpPr>
        <xdr:cNvPr id="540" name="直線コネクタ 539">
          <a:extLst>
            <a:ext uri="{FF2B5EF4-FFF2-40B4-BE49-F238E27FC236}">
              <a16:creationId xmlns:a16="http://schemas.microsoft.com/office/drawing/2014/main" id="{FA6A8E30-7CC7-4F0D-9774-83737A916187}"/>
            </a:ext>
          </a:extLst>
        </xdr:cNvPr>
        <xdr:cNvCxnSpPr/>
      </xdr:nvCxnSpPr>
      <xdr:spPr>
        <a:xfrm flipV="1">
          <a:off x="13144500" y="5923788"/>
          <a:ext cx="790575"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135128</xdr:rowOff>
    </xdr:from>
    <xdr:to>
      <xdr:col>72</xdr:col>
      <xdr:colOff>38100</xdr:colOff>
      <xdr:row>37</xdr:row>
      <xdr:rowOff>65278</xdr:rowOff>
    </xdr:to>
    <xdr:sp macro="" textlink="">
      <xdr:nvSpPr>
        <xdr:cNvPr id="541" name="楕円 540">
          <a:extLst>
            <a:ext uri="{FF2B5EF4-FFF2-40B4-BE49-F238E27FC236}">
              <a16:creationId xmlns:a16="http://schemas.microsoft.com/office/drawing/2014/main" id="{BAB46601-FFB5-42AA-B77E-667B010C5917}"/>
            </a:ext>
          </a:extLst>
        </xdr:cNvPr>
        <xdr:cNvSpPr/>
      </xdr:nvSpPr>
      <xdr:spPr>
        <a:xfrm>
          <a:off x="12296775" y="59644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14478</xdr:rowOff>
    </xdr:from>
    <xdr:to>
      <xdr:col>76</xdr:col>
      <xdr:colOff>114300</xdr:colOff>
      <xdr:row>37</xdr:row>
      <xdr:rowOff>83058</xdr:rowOff>
    </xdr:to>
    <xdr:cxnSp macro="">
      <xdr:nvCxnSpPr>
        <xdr:cNvPr id="542" name="直線コネクタ 541">
          <a:extLst>
            <a:ext uri="{FF2B5EF4-FFF2-40B4-BE49-F238E27FC236}">
              <a16:creationId xmlns:a16="http://schemas.microsoft.com/office/drawing/2014/main" id="{E7BD07C4-7776-45E8-B44F-7E3DC50EEF59}"/>
            </a:ext>
          </a:extLst>
        </xdr:cNvPr>
        <xdr:cNvCxnSpPr/>
      </xdr:nvCxnSpPr>
      <xdr:spPr>
        <a:xfrm>
          <a:off x="12344400" y="6002528"/>
          <a:ext cx="8001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66548</xdr:rowOff>
    </xdr:from>
    <xdr:to>
      <xdr:col>67</xdr:col>
      <xdr:colOff>101600</xdr:colOff>
      <xdr:row>36</xdr:row>
      <xdr:rowOff>168148</xdr:rowOff>
    </xdr:to>
    <xdr:sp macro="" textlink="">
      <xdr:nvSpPr>
        <xdr:cNvPr id="543" name="楕円 542">
          <a:extLst>
            <a:ext uri="{FF2B5EF4-FFF2-40B4-BE49-F238E27FC236}">
              <a16:creationId xmlns:a16="http://schemas.microsoft.com/office/drawing/2014/main" id="{1E092C0C-6929-4122-9039-5F97358B77E2}"/>
            </a:ext>
          </a:extLst>
        </xdr:cNvPr>
        <xdr:cNvSpPr/>
      </xdr:nvSpPr>
      <xdr:spPr>
        <a:xfrm>
          <a:off x="11487150" y="589902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117348</xdr:rowOff>
    </xdr:from>
    <xdr:to>
      <xdr:col>71</xdr:col>
      <xdr:colOff>177800</xdr:colOff>
      <xdr:row>37</xdr:row>
      <xdr:rowOff>14478</xdr:rowOff>
    </xdr:to>
    <xdr:cxnSp macro="">
      <xdr:nvCxnSpPr>
        <xdr:cNvPr id="544" name="直線コネクタ 543">
          <a:extLst>
            <a:ext uri="{FF2B5EF4-FFF2-40B4-BE49-F238E27FC236}">
              <a16:creationId xmlns:a16="http://schemas.microsoft.com/office/drawing/2014/main" id="{F9488D22-0C65-4DE9-B025-2E294E411979}"/>
            </a:ext>
          </a:extLst>
        </xdr:cNvPr>
        <xdr:cNvCxnSpPr/>
      </xdr:nvCxnSpPr>
      <xdr:spPr>
        <a:xfrm>
          <a:off x="11534775" y="5946648"/>
          <a:ext cx="809625"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127271</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35924D2D-2FFA-44BB-9B7A-ADD584FB3061}"/>
            </a:ext>
          </a:extLst>
        </xdr:cNvPr>
        <xdr:cNvSpPr txBox="1"/>
      </xdr:nvSpPr>
      <xdr:spPr>
        <a:xfrm>
          <a:off x="13745219" y="627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A9E332F8-1B8A-4867-8E57-133A9B5F53B5}"/>
            </a:ext>
          </a:extLst>
        </xdr:cNvPr>
        <xdr:cNvSpPr txBox="1"/>
      </xdr:nvSpPr>
      <xdr:spPr>
        <a:xfrm>
          <a:off x="12964169" y="624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147845</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9E63695F-1720-492D-ABF4-78EB3FB9A4CE}"/>
            </a:ext>
          </a:extLst>
        </xdr:cNvPr>
        <xdr:cNvSpPr txBox="1"/>
      </xdr:nvSpPr>
      <xdr:spPr>
        <a:xfrm>
          <a:off x="12164069" y="613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60977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E31F1958-E3C0-4A2F-B02B-A8966659446D}"/>
            </a:ext>
          </a:extLst>
        </xdr:cNvPr>
        <xdr:cNvSpPr txBox="1"/>
      </xdr:nvSpPr>
      <xdr:spPr>
        <a:xfrm>
          <a:off x="11354444" y="605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161815</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FCFE55D2-6722-474C-9322-D0F46330E74E}"/>
            </a:ext>
          </a:extLst>
        </xdr:cNvPr>
        <xdr:cNvSpPr txBox="1"/>
      </xdr:nvSpPr>
      <xdr:spPr>
        <a:xfrm>
          <a:off x="13745219" y="567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150385</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89DB8340-937E-4190-A9B3-A2CC1A1E108A}"/>
            </a:ext>
          </a:extLst>
        </xdr:cNvPr>
        <xdr:cNvSpPr txBox="1"/>
      </xdr:nvSpPr>
      <xdr:spPr>
        <a:xfrm>
          <a:off x="12964169" y="581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81805</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DBBC36FE-954F-4F0C-9DE5-1FE8E18C9FBE}"/>
            </a:ext>
          </a:extLst>
        </xdr:cNvPr>
        <xdr:cNvSpPr txBox="1"/>
      </xdr:nvSpPr>
      <xdr:spPr>
        <a:xfrm>
          <a:off x="12164069" y="5752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13225</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D2451163-498A-46B9-9ACF-6E9929EE4F97}"/>
            </a:ext>
          </a:extLst>
        </xdr:cNvPr>
        <xdr:cNvSpPr txBox="1"/>
      </xdr:nvSpPr>
      <xdr:spPr>
        <a:xfrm>
          <a:off x="11354444" y="567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F43FA8E4-6103-446C-A272-0564A85D48B2}"/>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E0752082-F2E0-434B-9A21-5CF792E59A69}"/>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803E57CD-63BC-4FDD-BB2C-890D876CF0BF}"/>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75508EF7-52DF-45FF-A2E6-11F6BF4D7E04}"/>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EE192EFD-18CC-4E40-BE8E-74102E934DA0}"/>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7F736E6D-41FF-4AAF-A1E0-D5C9E944C6C6}"/>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1D4A5988-0689-42B3-B3B0-8235BC98B462}"/>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1619DF9-B1CB-47BC-B9FF-12D1783D0281}"/>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454991A4-BB61-42EE-9A36-B7FE84EA1B94}"/>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A82667-EF48-4382-BCB0-1A0491FBA8A8}"/>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3" name="テキスト ボックス 562">
          <a:extLst>
            <a:ext uri="{FF2B5EF4-FFF2-40B4-BE49-F238E27FC236}">
              <a16:creationId xmlns:a16="http://schemas.microsoft.com/office/drawing/2014/main" id="{6221E478-FD23-4439-95D0-F9F6BA20BA1D}"/>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F29F3D18-1B9C-440A-BFA7-E84558453A26}"/>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5" name="テキスト ボックス 564">
          <a:extLst>
            <a:ext uri="{FF2B5EF4-FFF2-40B4-BE49-F238E27FC236}">
              <a16:creationId xmlns:a16="http://schemas.microsoft.com/office/drawing/2014/main" id="{929999FC-2B91-44B0-B11E-706AC1093850}"/>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7635E0CC-1ABC-4592-9CF6-ABD7A69CCFD4}"/>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7" name="テキスト ボックス 566">
          <a:extLst>
            <a:ext uri="{FF2B5EF4-FFF2-40B4-BE49-F238E27FC236}">
              <a16:creationId xmlns:a16="http://schemas.microsoft.com/office/drawing/2014/main" id="{90E3C930-0927-4DB4-971D-0A4C422CE632}"/>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D6BFB734-50D1-4785-AEFC-2454B530640B}"/>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9" name="テキスト ボックス 568">
          <a:extLst>
            <a:ext uri="{FF2B5EF4-FFF2-40B4-BE49-F238E27FC236}">
              <a16:creationId xmlns:a16="http://schemas.microsoft.com/office/drawing/2014/main" id="{6ED2F46A-8F4D-4F82-88F4-F698BCBC2F01}"/>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72FD1362-E9EB-46AA-A62C-DC87A88D464D}"/>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1" name="テキスト ボックス 570">
          <a:extLst>
            <a:ext uri="{FF2B5EF4-FFF2-40B4-BE49-F238E27FC236}">
              <a16:creationId xmlns:a16="http://schemas.microsoft.com/office/drawing/2014/main" id="{DA5B19A4-4877-49C7-AAA3-7DBEC8703E9E}"/>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0EC65422-5CF8-4216-8DDF-1BBABC46DA69}"/>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3" name="テキスト ボックス 572">
          <a:extLst>
            <a:ext uri="{FF2B5EF4-FFF2-40B4-BE49-F238E27FC236}">
              <a16:creationId xmlns:a16="http://schemas.microsoft.com/office/drawing/2014/main" id="{4770310B-F6F7-4E0F-8F20-809D35CE96DD}"/>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E7164822-A315-4344-A812-3C433F6A1775}"/>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5" name="テキスト ボックス 574">
          <a:extLst>
            <a:ext uri="{FF2B5EF4-FFF2-40B4-BE49-F238E27FC236}">
              <a16:creationId xmlns:a16="http://schemas.microsoft.com/office/drawing/2014/main" id="{AAF5BEBA-E212-4DE0-8249-95C26B34FB5D}"/>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A3458665-A3C1-4C90-838B-00E6DE1D9105}"/>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a:extLst>
            <a:ext uri="{FF2B5EF4-FFF2-40B4-BE49-F238E27FC236}">
              <a16:creationId xmlns:a16="http://schemas.microsoft.com/office/drawing/2014/main" id="{CCFAE005-48E6-4B30-AEB9-E319FE76D4A5}"/>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6189E2BF-D519-421E-9B8F-3B5C98668F35}"/>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170432</xdr:rowOff>
    </xdr:from>
    <xdr:to>
      <xdr:col>116</xdr:col>
      <xdr:colOff>62864</xdr:colOff>
      <xdr:row>42</xdr:row>
      <xdr:rowOff>82323</xdr:rowOff>
    </xdr:to>
    <xdr:cxnSp macro="">
      <xdr:nvCxnSpPr>
        <xdr:cNvPr id="579" name="直線コネクタ 578">
          <a:extLst>
            <a:ext uri="{FF2B5EF4-FFF2-40B4-BE49-F238E27FC236}">
              <a16:creationId xmlns:a16="http://schemas.microsoft.com/office/drawing/2014/main" id="{7DFA717E-49EA-422E-9113-1434779A5ABB}"/>
            </a:ext>
          </a:extLst>
        </xdr:cNvPr>
        <xdr:cNvCxnSpPr/>
      </xdr:nvCxnSpPr>
      <xdr:spPr>
        <a:xfrm flipV="1">
          <a:off x="19954239" y="5504432"/>
          <a:ext cx="0" cy="1381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86150</xdr:rowOff>
    </xdr:from>
    <xdr:ext cx="534377" cy="259045"/>
    <xdr:sp macro="" textlink="">
      <xdr:nvSpPr>
        <xdr:cNvPr id="580" name="【一般廃棄物処理施設】&#10;一人当たり有形固定資産（償却資産）額最小値テキスト">
          <a:extLst>
            <a:ext uri="{FF2B5EF4-FFF2-40B4-BE49-F238E27FC236}">
              <a16:creationId xmlns:a16="http://schemas.microsoft.com/office/drawing/2014/main" id="{08EE17BF-DA01-4CB5-9DA5-1E5943086E97}"/>
            </a:ext>
          </a:extLst>
        </xdr:cNvPr>
        <xdr:cNvSpPr txBox="1"/>
      </xdr:nvSpPr>
      <xdr:spPr>
        <a:xfrm>
          <a:off x="19992975" y="68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82323</xdr:rowOff>
    </xdr:from>
    <xdr:to>
      <xdr:col>116</xdr:col>
      <xdr:colOff>152400</xdr:colOff>
      <xdr:row>42</xdr:row>
      <xdr:rowOff>82323</xdr:rowOff>
    </xdr:to>
    <xdr:cxnSp macro="">
      <xdr:nvCxnSpPr>
        <xdr:cNvPr id="581" name="直線コネクタ 580">
          <a:extLst>
            <a:ext uri="{FF2B5EF4-FFF2-40B4-BE49-F238E27FC236}">
              <a16:creationId xmlns:a16="http://schemas.microsoft.com/office/drawing/2014/main" id="{E5DE77F6-A5B3-4C14-92EE-FEFE7B6C10DC}"/>
            </a:ext>
          </a:extLst>
        </xdr:cNvPr>
        <xdr:cNvCxnSpPr/>
      </xdr:nvCxnSpPr>
      <xdr:spPr>
        <a:xfrm>
          <a:off x="19878675" y="68863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117109</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B8D1773A-B82A-4750-9F3F-B11F12E76E47}"/>
            </a:ext>
          </a:extLst>
        </xdr:cNvPr>
        <xdr:cNvSpPr txBox="1"/>
      </xdr:nvSpPr>
      <xdr:spPr>
        <a:xfrm>
          <a:off x="19992975" y="529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170432</xdr:rowOff>
    </xdr:from>
    <xdr:to>
      <xdr:col>116</xdr:col>
      <xdr:colOff>152400</xdr:colOff>
      <xdr:row>33</xdr:row>
      <xdr:rowOff>170432</xdr:rowOff>
    </xdr:to>
    <xdr:cxnSp macro="">
      <xdr:nvCxnSpPr>
        <xdr:cNvPr id="583" name="直線コネクタ 582">
          <a:extLst>
            <a:ext uri="{FF2B5EF4-FFF2-40B4-BE49-F238E27FC236}">
              <a16:creationId xmlns:a16="http://schemas.microsoft.com/office/drawing/2014/main" id="{538D3F25-AAD6-4F7E-986F-D0E4672C717D}"/>
            </a:ext>
          </a:extLst>
        </xdr:cNvPr>
        <xdr:cNvCxnSpPr/>
      </xdr:nvCxnSpPr>
      <xdr:spPr>
        <a:xfrm>
          <a:off x="19878675" y="550443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61470</xdr:rowOff>
    </xdr:from>
    <xdr:ext cx="534377" cy="259045"/>
    <xdr:sp macro="" textlink="">
      <xdr:nvSpPr>
        <xdr:cNvPr id="584" name="【一般廃棄物処理施設】&#10;一人当たり有形固定資産（償却資産）額平均値テキスト">
          <a:extLst>
            <a:ext uri="{FF2B5EF4-FFF2-40B4-BE49-F238E27FC236}">
              <a16:creationId xmlns:a16="http://schemas.microsoft.com/office/drawing/2014/main" id="{2599C76C-8D4C-4B73-B62F-A5BF721BC79A}"/>
            </a:ext>
          </a:extLst>
        </xdr:cNvPr>
        <xdr:cNvSpPr txBox="1"/>
      </xdr:nvSpPr>
      <xdr:spPr>
        <a:xfrm>
          <a:off x="19992975" y="605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38594</xdr:rowOff>
    </xdr:from>
    <xdr:to>
      <xdr:col>116</xdr:col>
      <xdr:colOff>114300</xdr:colOff>
      <xdr:row>38</xdr:row>
      <xdr:rowOff>140194</xdr:rowOff>
    </xdr:to>
    <xdr:sp macro="" textlink="">
      <xdr:nvSpPr>
        <xdr:cNvPr id="585" name="フローチャート: 判断 584">
          <a:extLst>
            <a:ext uri="{FF2B5EF4-FFF2-40B4-BE49-F238E27FC236}">
              <a16:creationId xmlns:a16="http://schemas.microsoft.com/office/drawing/2014/main" id="{7C085018-3CA1-43C2-94FB-379B0B159AF6}"/>
            </a:ext>
          </a:extLst>
        </xdr:cNvPr>
        <xdr:cNvSpPr/>
      </xdr:nvSpPr>
      <xdr:spPr>
        <a:xfrm>
          <a:off x="19897725" y="619174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94307</xdr:rowOff>
    </xdr:from>
    <xdr:to>
      <xdr:col>112</xdr:col>
      <xdr:colOff>38100</xdr:colOff>
      <xdr:row>39</xdr:row>
      <xdr:rowOff>24457</xdr:rowOff>
    </xdr:to>
    <xdr:sp macro="" textlink="">
      <xdr:nvSpPr>
        <xdr:cNvPr id="586" name="フローチャート: 判断 585">
          <a:extLst>
            <a:ext uri="{FF2B5EF4-FFF2-40B4-BE49-F238E27FC236}">
              <a16:creationId xmlns:a16="http://schemas.microsoft.com/office/drawing/2014/main" id="{0376D8BC-1CED-4D80-90B6-BD8B67E13094}"/>
            </a:ext>
          </a:extLst>
        </xdr:cNvPr>
        <xdr:cNvSpPr/>
      </xdr:nvSpPr>
      <xdr:spPr>
        <a:xfrm>
          <a:off x="19154775" y="62474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72312</xdr:rowOff>
    </xdr:from>
    <xdr:to>
      <xdr:col>107</xdr:col>
      <xdr:colOff>101600</xdr:colOff>
      <xdr:row>39</xdr:row>
      <xdr:rowOff>2462</xdr:rowOff>
    </xdr:to>
    <xdr:sp macro="" textlink="">
      <xdr:nvSpPr>
        <xdr:cNvPr id="587" name="フローチャート: 判断 586">
          <a:extLst>
            <a:ext uri="{FF2B5EF4-FFF2-40B4-BE49-F238E27FC236}">
              <a16:creationId xmlns:a16="http://schemas.microsoft.com/office/drawing/2014/main" id="{8CB99BA6-FB3F-4170-94DC-F0A13C89F456}"/>
            </a:ext>
          </a:extLst>
        </xdr:cNvPr>
        <xdr:cNvSpPr/>
      </xdr:nvSpPr>
      <xdr:spPr>
        <a:xfrm>
          <a:off x="18345150" y="62222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77472</xdr:rowOff>
    </xdr:from>
    <xdr:to>
      <xdr:col>102</xdr:col>
      <xdr:colOff>165100</xdr:colOff>
      <xdr:row>39</xdr:row>
      <xdr:rowOff>7622</xdr:rowOff>
    </xdr:to>
    <xdr:sp macro="" textlink="">
      <xdr:nvSpPr>
        <xdr:cNvPr id="588" name="フローチャート: 判断 587">
          <a:extLst>
            <a:ext uri="{FF2B5EF4-FFF2-40B4-BE49-F238E27FC236}">
              <a16:creationId xmlns:a16="http://schemas.microsoft.com/office/drawing/2014/main" id="{CB2ED683-EFE8-4D69-90C0-2E0D766783D1}"/>
            </a:ext>
          </a:extLst>
        </xdr:cNvPr>
        <xdr:cNvSpPr/>
      </xdr:nvSpPr>
      <xdr:spPr>
        <a:xfrm>
          <a:off x="17554575" y="62306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78337</xdr:rowOff>
    </xdr:from>
    <xdr:to>
      <xdr:col>98</xdr:col>
      <xdr:colOff>38100</xdr:colOff>
      <xdr:row>39</xdr:row>
      <xdr:rowOff>8487</xdr:rowOff>
    </xdr:to>
    <xdr:sp macro="" textlink="">
      <xdr:nvSpPr>
        <xdr:cNvPr id="589" name="フローチャート: 判断 588">
          <a:extLst>
            <a:ext uri="{FF2B5EF4-FFF2-40B4-BE49-F238E27FC236}">
              <a16:creationId xmlns:a16="http://schemas.microsoft.com/office/drawing/2014/main" id="{2ECE9AF5-6989-47F7-A2BE-5B08E3990691}"/>
            </a:ext>
          </a:extLst>
        </xdr:cNvPr>
        <xdr:cNvSpPr/>
      </xdr:nvSpPr>
      <xdr:spPr>
        <a:xfrm>
          <a:off x="16754475" y="623148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A62A3D3B-8F38-4031-B1A9-217DC071876B}"/>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3818A2F8-9C77-413E-BF70-274AA48AEA1B}"/>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B09A7CE1-4C68-4E45-B803-6A8001CD6C51}"/>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E9805826-388D-49C9-8AF0-25EF5B9B263D}"/>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6B2CFD0C-4510-47EA-8060-3B8C0AB23BA4}"/>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122261</xdr:rowOff>
    </xdr:from>
    <xdr:to>
      <xdr:col>116</xdr:col>
      <xdr:colOff>114300</xdr:colOff>
      <xdr:row>39</xdr:row>
      <xdr:rowOff>52411</xdr:rowOff>
    </xdr:to>
    <xdr:sp macro="" textlink="">
      <xdr:nvSpPr>
        <xdr:cNvPr id="595" name="楕円 594">
          <a:extLst>
            <a:ext uri="{FF2B5EF4-FFF2-40B4-BE49-F238E27FC236}">
              <a16:creationId xmlns:a16="http://schemas.microsoft.com/office/drawing/2014/main" id="{BAE6CBA6-0F0C-4AE7-A287-029DCC68FD4C}"/>
            </a:ext>
          </a:extLst>
        </xdr:cNvPr>
        <xdr:cNvSpPr/>
      </xdr:nvSpPr>
      <xdr:spPr>
        <a:xfrm>
          <a:off x="19897725" y="627858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100688</xdr:rowOff>
    </xdr:from>
    <xdr:ext cx="534377" cy="259045"/>
    <xdr:sp macro="" textlink="">
      <xdr:nvSpPr>
        <xdr:cNvPr id="596" name="【一般廃棄物処理施設】&#10;一人当たり有形固定資産（償却資産）額該当値テキスト">
          <a:extLst>
            <a:ext uri="{FF2B5EF4-FFF2-40B4-BE49-F238E27FC236}">
              <a16:creationId xmlns:a16="http://schemas.microsoft.com/office/drawing/2014/main" id="{91E18FB5-538C-45EF-A35A-A66F11CDA869}"/>
            </a:ext>
          </a:extLst>
        </xdr:cNvPr>
        <xdr:cNvSpPr txBox="1"/>
      </xdr:nvSpPr>
      <xdr:spPr>
        <a:xfrm>
          <a:off x="19992975" y="625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150819</xdr:rowOff>
    </xdr:from>
    <xdr:to>
      <xdr:col>112</xdr:col>
      <xdr:colOff>38100</xdr:colOff>
      <xdr:row>39</xdr:row>
      <xdr:rowOff>80969</xdr:rowOff>
    </xdr:to>
    <xdr:sp macro="" textlink="">
      <xdr:nvSpPr>
        <xdr:cNvPr id="597" name="楕円 596">
          <a:extLst>
            <a:ext uri="{FF2B5EF4-FFF2-40B4-BE49-F238E27FC236}">
              <a16:creationId xmlns:a16="http://schemas.microsoft.com/office/drawing/2014/main" id="{D82FB7DA-5410-48BD-8C57-5B0A32B34CC7}"/>
            </a:ext>
          </a:extLst>
        </xdr:cNvPr>
        <xdr:cNvSpPr/>
      </xdr:nvSpPr>
      <xdr:spPr>
        <a:xfrm>
          <a:off x="19154775" y="630396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1611</xdr:rowOff>
    </xdr:from>
    <xdr:to>
      <xdr:col>116</xdr:col>
      <xdr:colOff>63500</xdr:colOff>
      <xdr:row>39</xdr:row>
      <xdr:rowOff>30169</xdr:rowOff>
    </xdr:to>
    <xdr:cxnSp macro="">
      <xdr:nvCxnSpPr>
        <xdr:cNvPr id="598" name="直線コネクタ 597">
          <a:extLst>
            <a:ext uri="{FF2B5EF4-FFF2-40B4-BE49-F238E27FC236}">
              <a16:creationId xmlns:a16="http://schemas.microsoft.com/office/drawing/2014/main" id="{EA10FCF3-E4B3-4237-A85E-985F385934BE}"/>
            </a:ext>
          </a:extLst>
        </xdr:cNvPr>
        <xdr:cNvCxnSpPr/>
      </xdr:nvCxnSpPr>
      <xdr:spPr>
        <a:xfrm flipV="1">
          <a:off x="19202400" y="6316686"/>
          <a:ext cx="752475" cy="2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32258</xdr:rowOff>
    </xdr:from>
    <xdr:to>
      <xdr:col>107</xdr:col>
      <xdr:colOff>101600</xdr:colOff>
      <xdr:row>38</xdr:row>
      <xdr:rowOff>133858</xdr:rowOff>
    </xdr:to>
    <xdr:sp macro="" textlink="">
      <xdr:nvSpPr>
        <xdr:cNvPr id="599" name="楕円 598">
          <a:extLst>
            <a:ext uri="{FF2B5EF4-FFF2-40B4-BE49-F238E27FC236}">
              <a16:creationId xmlns:a16="http://schemas.microsoft.com/office/drawing/2014/main" id="{3BB98ED7-45B7-4851-8F19-1D7CCFC5029E}"/>
            </a:ext>
          </a:extLst>
        </xdr:cNvPr>
        <xdr:cNvSpPr/>
      </xdr:nvSpPr>
      <xdr:spPr>
        <a:xfrm>
          <a:off x="18345150" y="618223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83058</xdr:rowOff>
    </xdr:from>
    <xdr:to>
      <xdr:col>111</xdr:col>
      <xdr:colOff>177800</xdr:colOff>
      <xdr:row>39</xdr:row>
      <xdr:rowOff>30169</xdr:rowOff>
    </xdr:to>
    <xdr:cxnSp macro="">
      <xdr:nvCxnSpPr>
        <xdr:cNvPr id="600" name="直線コネクタ 599">
          <a:extLst>
            <a:ext uri="{FF2B5EF4-FFF2-40B4-BE49-F238E27FC236}">
              <a16:creationId xmlns:a16="http://schemas.microsoft.com/office/drawing/2014/main" id="{E7FCE52B-A7D5-4889-B4F5-3178902010F3}"/>
            </a:ext>
          </a:extLst>
        </xdr:cNvPr>
        <xdr:cNvCxnSpPr/>
      </xdr:nvCxnSpPr>
      <xdr:spPr>
        <a:xfrm>
          <a:off x="18392775" y="6239383"/>
          <a:ext cx="809625" cy="10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30919</xdr:rowOff>
    </xdr:from>
    <xdr:to>
      <xdr:col>102</xdr:col>
      <xdr:colOff>165100</xdr:colOff>
      <xdr:row>38</xdr:row>
      <xdr:rowOff>132519</xdr:rowOff>
    </xdr:to>
    <xdr:sp macro="" textlink="">
      <xdr:nvSpPr>
        <xdr:cNvPr id="601" name="楕円 600">
          <a:extLst>
            <a:ext uri="{FF2B5EF4-FFF2-40B4-BE49-F238E27FC236}">
              <a16:creationId xmlns:a16="http://schemas.microsoft.com/office/drawing/2014/main" id="{E2D06988-D31A-44D4-A094-5CF93C7FAABD}"/>
            </a:ext>
          </a:extLst>
        </xdr:cNvPr>
        <xdr:cNvSpPr/>
      </xdr:nvSpPr>
      <xdr:spPr>
        <a:xfrm>
          <a:off x="17554575" y="618089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81719</xdr:rowOff>
    </xdr:from>
    <xdr:to>
      <xdr:col>107</xdr:col>
      <xdr:colOff>50800</xdr:colOff>
      <xdr:row>38</xdr:row>
      <xdr:rowOff>83058</xdr:rowOff>
    </xdr:to>
    <xdr:cxnSp macro="">
      <xdr:nvCxnSpPr>
        <xdr:cNvPr id="602" name="直線コネクタ 601">
          <a:extLst>
            <a:ext uri="{FF2B5EF4-FFF2-40B4-BE49-F238E27FC236}">
              <a16:creationId xmlns:a16="http://schemas.microsoft.com/office/drawing/2014/main" id="{8CA31040-5D14-4B25-8B67-AE1FA9FA83D6}"/>
            </a:ext>
          </a:extLst>
        </xdr:cNvPr>
        <xdr:cNvCxnSpPr/>
      </xdr:nvCxnSpPr>
      <xdr:spPr>
        <a:xfrm>
          <a:off x="17602200" y="6238044"/>
          <a:ext cx="790575"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27457</xdr:rowOff>
    </xdr:from>
    <xdr:to>
      <xdr:col>98</xdr:col>
      <xdr:colOff>38100</xdr:colOff>
      <xdr:row>38</xdr:row>
      <xdr:rowOff>129057</xdr:rowOff>
    </xdr:to>
    <xdr:sp macro="" textlink="">
      <xdr:nvSpPr>
        <xdr:cNvPr id="603" name="楕円 602">
          <a:extLst>
            <a:ext uri="{FF2B5EF4-FFF2-40B4-BE49-F238E27FC236}">
              <a16:creationId xmlns:a16="http://schemas.microsoft.com/office/drawing/2014/main" id="{181F8386-A4E9-4E78-9E95-D56A6E7E03DA}"/>
            </a:ext>
          </a:extLst>
        </xdr:cNvPr>
        <xdr:cNvSpPr/>
      </xdr:nvSpPr>
      <xdr:spPr>
        <a:xfrm>
          <a:off x="16754475" y="618378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78257</xdr:rowOff>
    </xdr:from>
    <xdr:to>
      <xdr:col>102</xdr:col>
      <xdr:colOff>114300</xdr:colOff>
      <xdr:row>38</xdr:row>
      <xdr:rowOff>81719</xdr:rowOff>
    </xdr:to>
    <xdr:cxnSp macro="">
      <xdr:nvCxnSpPr>
        <xdr:cNvPr id="604" name="直線コネクタ 603">
          <a:extLst>
            <a:ext uri="{FF2B5EF4-FFF2-40B4-BE49-F238E27FC236}">
              <a16:creationId xmlns:a16="http://schemas.microsoft.com/office/drawing/2014/main" id="{FD705183-28B4-4395-8771-808B3DB4383E}"/>
            </a:ext>
          </a:extLst>
        </xdr:cNvPr>
        <xdr:cNvCxnSpPr/>
      </xdr:nvCxnSpPr>
      <xdr:spPr>
        <a:xfrm>
          <a:off x="16802100" y="6231407"/>
          <a:ext cx="800100" cy="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40984</xdr:rowOff>
    </xdr:from>
    <xdr:ext cx="534377" cy="259045"/>
    <xdr:sp macro="" textlink="">
      <xdr:nvSpPr>
        <xdr:cNvPr id="605" name="n_1aveValue【一般廃棄物処理施設】&#10;一人当たり有形固定資産（償却資産）額">
          <a:extLst>
            <a:ext uri="{FF2B5EF4-FFF2-40B4-BE49-F238E27FC236}">
              <a16:creationId xmlns:a16="http://schemas.microsoft.com/office/drawing/2014/main" id="{EFA86CCE-50BD-4170-9087-921FAEC62B94}"/>
            </a:ext>
          </a:extLst>
        </xdr:cNvPr>
        <xdr:cNvSpPr txBox="1"/>
      </xdr:nvSpPr>
      <xdr:spPr>
        <a:xfrm>
          <a:off x="18944736" y="60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165039</xdr:rowOff>
    </xdr:from>
    <xdr:ext cx="534377" cy="259045"/>
    <xdr:sp macro="" textlink="">
      <xdr:nvSpPr>
        <xdr:cNvPr id="606" name="n_2aveValue【一般廃棄物処理施設】&#10;一人当たり有形固定資産（償却資産）額">
          <a:extLst>
            <a:ext uri="{FF2B5EF4-FFF2-40B4-BE49-F238E27FC236}">
              <a16:creationId xmlns:a16="http://schemas.microsoft.com/office/drawing/2014/main" id="{BE63D094-C8BF-449D-857E-C98ED7C285F5}"/>
            </a:ext>
          </a:extLst>
        </xdr:cNvPr>
        <xdr:cNvSpPr txBox="1"/>
      </xdr:nvSpPr>
      <xdr:spPr>
        <a:xfrm>
          <a:off x="18163686" y="63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170199</xdr:rowOff>
    </xdr:from>
    <xdr:ext cx="534377" cy="259045"/>
    <xdr:sp macro="" textlink="">
      <xdr:nvSpPr>
        <xdr:cNvPr id="607" name="n_3aveValue【一般廃棄物処理施設】&#10;一人当たり有形固定資産（償却資産）額">
          <a:extLst>
            <a:ext uri="{FF2B5EF4-FFF2-40B4-BE49-F238E27FC236}">
              <a16:creationId xmlns:a16="http://schemas.microsoft.com/office/drawing/2014/main" id="{9EDECC55-D520-462B-A750-F60FBC7C8DD4}"/>
            </a:ext>
          </a:extLst>
        </xdr:cNvPr>
        <xdr:cNvSpPr txBox="1"/>
      </xdr:nvSpPr>
      <xdr:spPr>
        <a:xfrm>
          <a:off x="17354061" y="63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171064</xdr:rowOff>
    </xdr:from>
    <xdr:ext cx="534377" cy="259045"/>
    <xdr:sp macro="" textlink="">
      <xdr:nvSpPr>
        <xdr:cNvPr id="608" name="n_4aveValue【一般廃棄物処理施設】&#10;一人当たり有形固定資産（償却資産）額">
          <a:extLst>
            <a:ext uri="{FF2B5EF4-FFF2-40B4-BE49-F238E27FC236}">
              <a16:creationId xmlns:a16="http://schemas.microsoft.com/office/drawing/2014/main" id="{68FFECD6-4544-4EAA-8A23-16CBB9546786}"/>
            </a:ext>
          </a:extLst>
        </xdr:cNvPr>
        <xdr:cNvSpPr txBox="1"/>
      </xdr:nvSpPr>
      <xdr:spPr>
        <a:xfrm>
          <a:off x="16563486" y="63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72096</xdr:rowOff>
    </xdr:from>
    <xdr:ext cx="534377" cy="259045"/>
    <xdr:sp macro="" textlink="">
      <xdr:nvSpPr>
        <xdr:cNvPr id="609" name="n_1mainValue【一般廃棄物処理施設】&#10;一人当たり有形固定資産（償却資産）額">
          <a:extLst>
            <a:ext uri="{FF2B5EF4-FFF2-40B4-BE49-F238E27FC236}">
              <a16:creationId xmlns:a16="http://schemas.microsoft.com/office/drawing/2014/main" id="{1735A818-3ADB-4E6B-AA5A-953C54BB9717}"/>
            </a:ext>
          </a:extLst>
        </xdr:cNvPr>
        <xdr:cNvSpPr txBox="1"/>
      </xdr:nvSpPr>
      <xdr:spPr>
        <a:xfrm>
          <a:off x="18944736" y="638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150385</xdr:rowOff>
    </xdr:from>
    <xdr:ext cx="534377" cy="259045"/>
    <xdr:sp macro="" textlink="">
      <xdr:nvSpPr>
        <xdr:cNvPr id="610" name="n_2mainValue【一般廃棄物処理施設】&#10;一人当たり有形固定資産（償却資産）額">
          <a:extLst>
            <a:ext uri="{FF2B5EF4-FFF2-40B4-BE49-F238E27FC236}">
              <a16:creationId xmlns:a16="http://schemas.microsoft.com/office/drawing/2014/main" id="{A0B1AF6F-AE6F-4EB7-80E1-3749BC777FD6}"/>
            </a:ext>
          </a:extLst>
        </xdr:cNvPr>
        <xdr:cNvSpPr txBox="1"/>
      </xdr:nvSpPr>
      <xdr:spPr>
        <a:xfrm>
          <a:off x="18163686" y="597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149046</xdr:rowOff>
    </xdr:from>
    <xdr:ext cx="534377" cy="259045"/>
    <xdr:sp macro="" textlink="">
      <xdr:nvSpPr>
        <xdr:cNvPr id="611" name="n_3mainValue【一般廃棄物処理施設】&#10;一人当たり有形固定資産（償却資産）額">
          <a:extLst>
            <a:ext uri="{FF2B5EF4-FFF2-40B4-BE49-F238E27FC236}">
              <a16:creationId xmlns:a16="http://schemas.microsoft.com/office/drawing/2014/main" id="{C8AD3844-24F8-4632-AD55-96E8864656C4}"/>
            </a:ext>
          </a:extLst>
        </xdr:cNvPr>
        <xdr:cNvSpPr txBox="1"/>
      </xdr:nvSpPr>
      <xdr:spPr>
        <a:xfrm>
          <a:off x="17354061" y="597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145584</xdr:rowOff>
    </xdr:from>
    <xdr:ext cx="534377" cy="259045"/>
    <xdr:sp macro="" textlink="">
      <xdr:nvSpPr>
        <xdr:cNvPr id="612" name="n_4mainValue【一般廃棄物処理施設】&#10;一人当たり有形固定資産（償却資産）額">
          <a:extLst>
            <a:ext uri="{FF2B5EF4-FFF2-40B4-BE49-F238E27FC236}">
              <a16:creationId xmlns:a16="http://schemas.microsoft.com/office/drawing/2014/main" id="{7D39FE95-4CAC-4640-B90E-20B88B40F8DA}"/>
            </a:ext>
          </a:extLst>
        </xdr:cNvPr>
        <xdr:cNvSpPr txBox="1"/>
      </xdr:nvSpPr>
      <xdr:spPr>
        <a:xfrm>
          <a:off x="16563486" y="5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09F9361E-0DD2-42BB-B931-522513EE0189}"/>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46B82759-02E3-4947-B1BE-16AAEEFEBF15}"/>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B68E0D3A-950F-469E-8A01-5609598897C6}"/>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244D7C9D-4A11-4A7E-A59C-E8933042CE8C}"/>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7AABBF89-FD34-4F73-A368-8359EA5813FF}"/>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4FC39A7C-3A57-47BE-8901-7E569A9400E3}"/>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87A76518-D460-47DE-938E-0036FAF03F2A}"/>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61B68E27-6ACA-4E8F-A4C0-8829B6A08BA0}"/>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650BE2B2-B370-4A04-BEFA-B9CAD7A83994}"/>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FEB4F2B8-05D8-4645-A4F1-27A05BD1F530}"/>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3" name="テキスト ボックス 622">
          <a:extLst>
            <a:ext uri="{FF2B5EF4-FFF2-40B4-BE49-F238E27FC236}">
              <a16:creationId xmlns:a16="http://schemas.microsoft.com/office/drawing/2014/main" id="{AFBC9FB2-135A-468B-B89C-CBFF25C679A8}"/>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33C0526C-8B30-4D50-A4FD-2C94949F47E4}"/>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5" name="テキスト ボックス 624">
          <a:extLst>
            <a:ext uri="{FF2B5EF4-FFF2-40B4-BE49-F238E27FC236}">
              <a16:creationId xmlns:a16="http://schemas.microsoft.com/office/drawing/2014/main" id="{F6DD2122-E81A-4AC1-A1DA-CB3F70E26A67}"/>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6998E355-EB7B-4184-87BB-F78CFB82E2A3}"/>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4071F84A-E02E-4FFA-87FF-852AC7448514}"/>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FD4F6A02-A32A-4D8F-950C-9548BE758753}"/>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B8EA2779-ECD2-402A-95B2-7C5764D29C9B}"/>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FC302DBE-D3D4-4B01-BF0D-F36A379EC5CA}"/>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6CD71657-230C-4AC3-9182-07DD3192B3F2}"/>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54AC9E66-9989-4884-A259-0F19795D5131}"/>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9C20607F-A02B-485C-AA48-A95D24B38E41}"/>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483E41E2-6B62-45EF-B404-71B6E54FA08C}"/>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5" name="テキスト ボックス 634">
          <a:extLst>
            <a:ext uri="{FF2B5EF4-FFF2-40B4-BE49-F238E27FC236}">
              <a16:creationId xmlns:a16="http://schemas.microsoft.com/office/drawing/2014/main" id="{72477A09-C478-426C-8F38-A300BCC5B977}"/>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6C48CE1B-C8A9-4C00-AD9F-035CDFD901D0}"/>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a:extLst>
            <a:ext uri="{FF2B5EF4-FFF2-40B4-BE49-F238E27FC236}">
              <a16:creationId xmlns:a16="http://schemas.microsoft.com/office/drawing/2014/main" id="{983E20FA-6C97-4C83-AFAC-26C7A6B906B3}"/>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a:extLst>
            <a:ext uri="{FF2B5EF4-FFF2-40B4-BE49-F238E27FC236}">
              <a16:creationId xmlns:a16="http://schemas.microsoft.com/office/drawing/2014/main" id="{ED367D82-40DF-4D7A-AE20-76E05783AC77}"/>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106135</xdr:rowOff>
    </xdr:to>
    <xdr:cxnSp macro="">
      <xdr:nvCxnSpPr>
        <xdr:cNvPr id="639" name="直線コネクタ 638">
          <a:extLst>
            <a:ext uri="{FF2B5EF4-FFF2-40B4-BE49-F238E27FC236}">
              <a16:creationId xmlns:a16="http://schemas.microsoft.com/office/drawing/2014/main" id="{A21B1B1E-D6F8-455A-AA0E-AC84378C3964}"/>
            </a:ext>
          </a:extLst>
        </xdr:cNvPr>
        <xdr:cNvCxnSpPr/>
      </xdr:nvCxnSpPr>
      <xdr:spPr>
        <a:xfrm flipV="1">
          <a:off x="14696439" y="9008654"/>
          <a:ext cx="0" cy="1295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109962</xdr:rowOff>
    </xdr:from>
    <xdr:ext cx="405111" cy="259045"/>
    <xdr:sp macro="" textlink="">
      <xdr:nvSpPr>
        <xdr:cNvPr id="640" name="【保健センター・保健所】&#10;有形固定資産減価償却率最小値テキスト">
          <a:extLst>
            <a:ext uri="{FF2B5EF4-FFF2-40B4-BE49-F238E27FC236}">
              <a16:creationId xmlns:a16="http://schemas.microsoft.com/office/drawing/2014/main" id="{E650E530-7B1E-4F13-9BB8-6DA4D8D843A7}"/>
            </a:ext>
          </a:extLst>
        </xdr:cNvPr>
        <xdr:cNvSpPr txBox="1"/>
      </xdr:nvSpPr>
      <xdr:spPr>
        <a:xfrm>
          <a:off x="14735175" y="1030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106135</xdr:rowOff>
    </xdr:from>
    <xdr:to>
      <xdr:col>86</xdr:col>
      <xdr:colOff>25400</xdr:colOff>
      <xdr:row>63</xdr:row>
      <xdr:rowOff>106135</xdr:rowOff>
    </xdr:to>
    <xdr:cxnSp macro="">
      <xdr:nvCxnSpPr>
        <xdr:cNvPr id="641" name="直線コネクタ 640">
          <a:extLst>
            <a:ext uri="{FF2B5EF4-FFF2-40B4-BE49-F238E27FC236}">
              <a16:creationId xmlns:a16="http://schemas.microsoft.com/office/drawing/2014/main" id="{406E81B5-71E1-477B-B5B6-040E425B9DF1}"/>
            </a:ext>
          </a:extLst>
        </xdr:cNvPr>
        <xdr:cNvCxnSpPr/>
      </xdr:nvCxnSpPr>
      <xdr:spPr>
        <a:xfrm>
          <a:off x="14611350" y="103042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42" name="【保健センター・保健所】&#10;有形固定資産減価償却率最大値テキスト">
          <a:extLst>
            <a:ext uri="{FF2B5EF4-FFF2-40B4-BE49-F238E27FC236}">
              <a16:creationId xmlns:a16="http://schemas.microsoft.com/office/drawing/2014/main" id="{71A9CB1D-0A6A-474A-913B-E61E162BE8FF}"/>
            </a:ext>
          </a:extLst>
        </xdr:cNvPr>
        <xdr:cNvSpPr txBox="1"/>
      </xdr:nvSpPr>
      <xdr:spPr>
        <a:xfrm>
          <a:off x="14735175" y="879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43" name="直線コネクタ 642">
          <a:extLst>
            <a:ext uri="{FF2B5EF4-FFF2-40B4-BE49-F238E27FC236}">
              <a16:creationId xmlns:a16="http://schemas.microsoft.com/office/drawing/2014/main" id="{BB705A7B-F7F3-4620-A772-7B7E39ABB637}"/>
            </a:ext>
          </a:extLst>
        </xdr:cNvPr>
        <xdr:cNvCxnSpPr/>
      </xdr:nvCxnSpPr>
      <xdr:spPr>
        <a:xfrm>
          <a:off x="14611350" y="90086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112503</xdr:rowOff>
    </xdr:from>
    <xdr:ext cx="405111" cy="259045"/>
    <xdr:sp macro="" textlink="">
      <xdr:nvSpPr>
        <xdr:cNvPr id="644" name="【保健センター・保健所】&#10;有形固定資産減価償却率平均値テキスト">
          <a:extLst>
            <a:ext uri="{FF2B5EF4-FFF2-40B4-BE49-F238E27FC236}">
              <a16:creationId xmlns:a16="http://schemas.microsoft.com/office/drawing/2014/main" id="{9C91B71F-B8AF-456A-B8F6-AE4B248466F6}"/>
            </a:ext>
          </a:extLst>
        </xdr:cNvPr>
        <xdr:cNvSpPr txBox="1"/>
      </xdr:nvSpPr>
      <xdr:spPr>
        <a:xfrm>
          <a:off x="14735175" y="9342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645" name="フローチャート: 判断 644">
          <a:extLst>
            <a:ext uri="{FF2B5EF4-FFF2-40B4-BE49-F238E27FC236}">
              <a16:creationId xmlns:a16="http://schemas.microsoft.com/office/drawing/2014/main" id="{5EDA727C-724B-4FF3-BF43-BA88937FF239}"/>
            </a:ext>
          </a:extLst>
        </xdr:cNvPr>
        <xdr:cNvSpPr/>
      </xdr:nvSpPr>
      <xdr:spPr>
        <a:xfrm>
          <a:off x="14649450" y="94781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63500</xdr:rowOff>
    </xdr:from>
    <xdr:to>
      <xdr:col>81</xdr:col>
      <xdr:colOff>101600</xdr:colOff>
      <xdr:row>58</xdr:row>
      <xdr:rowOff>165100</xdr:rowOff>
    </xdr:to>
    <xdr:sp macro="" textlink="">
      <xdr:nvSpPr>
        <xdr:cNvPr id="646" name="フローチャート: 判断 645">
          <a:extLst>
            <a:ext uri="{FF2B5EF4-FFF2-40B4-BE49-F238E27FC236}">
              <a16:creationId xmlns:a16="http://schemas.microsoft.com/office/drawing/2014/main" id="{514A103F-BF22-4877-97D0-E707C698491E}"/>
            </a:ext>
          </a:extLst>
        </xdr:cNvPr>
        <xdr:cNvSpPr/>
      </xdr:nvSpPr>
      <xdr:spPr>
        <a:xfrm>
          <a:off x="13887450" y="9458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136978</xdr:rowOff>
    </xdr:from>
    <xdr:to>
      <xdr:col>76</xdr:col>
      <xdr:colOff>165100</xdr:colOff>
      <xdr:row>58</xdr:row>
      <xdr:rowOff>67128</xdr:rowOff>
    </xdr:to>
    <xdr:sp macro="" textlink="">
      <xdr:nvSpPr>
        <xdr:cNvPr id="647" name="フローチャート: 判断 646">
          <a:extLst>
            <a:ext uri="{FF2B5EF4-FFF2-40B4-BE49-F238E27FC236}">
              <a16:creationId xmlns:a16="http://schemas.microsoft.com/office/drawing/2014/main" id="{39FB2AFC-68C5-45F3-A363-A2347961D287}"/>
            </a:ext>
          </a:extLst>
        </xdr:cNvPr>
        <xdr:cNvSpPr/>
      </xdr:nvSpPr>
      <xdr:spPr>
        <a:xfrm>
          <a:off x="13096875" y="936987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123916</xdr:rowOff>
    </xdr:from>
    <xdr:to>
      <xdr:col>72</xdr:col>
      <xdr:colOff>38100</xdr:colOff>
      <xdr:row>58</xdr:row>
      <xdr:rowOff>54066</xdr:rowOff>
    </xdr:to>
    <xdr:sp macro="" textlink="">
      <xdr:nvSpPr>
        <xdr:cNvPr id="648" name="フローチャート: 判断 647">
          <a:extLst>
            <a:ext uri="{FF2B5EF4-FFF2-40B4-BE49-F238E27FC236}">
              <a16:creationId xmlns:a16="http://schemas.microsoft.com/office/drawing/2014/main" id="{75F53464-846B-44A8-8A73-DA9121F94F3F}"/>
            </a:ext>
          </a:extLst>
        </xdr:cNvPr>
        <xdr:cNvSpPr/>
      </xdr:nvSpPr>
      <xdr:spPr>
        <a:xfrm>
          <a:off x="12296775" y="935046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110853</xdr:rowOff>
    </xdr:from>
    <xdr:to>
      <xdr:col>67</xdr:col>
      <xdr:colOff>101600</xdr:colOff>
      <xdr:row>58</xdr:row>
      <xdr:rowOff>41003</xdr:rowOff>
    </xdr:to>
    <xdr:sp macro="" textlink="">
      <xdr:nvSpPr>
        <xdr:cNvPr id="649" name="フローチャート: 判断 648">
          <a:extLst>
            <a:ext uri="{FF2B5EF4-FFF2-40B4-BE49-F238E27FC236}">
              <a16:creationId xmlns:a16="http://schemas.microsoft.com/office/drawing/2014/main" id="{5D229E65-9F55-4A30-8CD4-DFFC7A46FC1B}"/>
            </a:ext>
          </a:extLst>
        </xdr:cNvPr>
        <xdr:cNvSpPr/>
      </xdr:nvSpPr>
      <xdr:spPr>
        <a:xfrm>
          <a:off x="11487150" y="93374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C364F31E-B0EE-4F85-883B-AC9BEE9CEB27}"/>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9CFEF534-B6F9-4C36-9630-47151187856F}"/>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FE95AE2A-CEF4-4DC6-950C-03B93242B7FF}"/>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7940E9BB-B32C-4475-AD2F-E86D08E03979}"/>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FE4CECAE-A207-4DD8-AE36-E6F9BEEE07F8}"/>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55335</xdr:rowOff>
    </xdr:from>
    <xdr:to>
      <xdr:col>85</xdr:col>
      <xdr:colOff>177800</xdr:colOff>
      <xdr:row>63</xdr:row>
      <xdr:rowOff>156935</xdr:rowOff>
    </xdr:to>
    <xdr:sp macro="" textlink="">
      <xdr:nvSpPr>
        <xdr:cNvPr id="655" name="楕円 654">
          <a:extLst>
            <a:ext uri="{FF2B5EF4-FFF2-40B4-BE49-F238E27FC236}">
              <a16:creationId xmlns:a16="http://schemas.microsoft.com/office/drawing/2014/main" id="{7B73B0E7-0C67-477B-83DC-93DEF020B61C}"/>
            </a:ext>
          </a:extLst>
        </xdr:cNvPr>
        <xdr:cNvSpPr/>
      </xdr:nvSpPr>
      <xdr:spPr>
        <a:xfrm>
          <a:off x="14649450" y="1025661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141712</xdr:rowOff>
    </xdr:from>
    <xdr:ext cx="405111" cy="259045"/>
    <xdr:sp macro="" textlink="">
      <xdr:nvSpPr>
        <xdr:cNvPr id="656" name="【保健センター・保健所】&#10;有形固定資産減価償却率該当値テキスト">
          <a:extLst>
            <a:ext uri="{FF2B5EF4-FFF2-40B4-BE49-F238E27FC236}">
              <a16:creationId xmlns:a16="http://schemas.microsoft.com/office/drawing/2014/main" id="{C3C80982-291F-47DD-B178-CF33ED73A2D6}"/>
            </a:ext>
          </a:extLst>
        </xdr:cNvPr>
        <xdr:cNvSpPr txBox="1"/>
      </xdr:nvSpPr>
      <xdr:spPr>
        <a:xfrm>
          <a:off x="14735175" y="1018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35741</xdr:rowOff>
    </xdr:from>
    <xdr:to>
      <xdr:col>81</xdr:col>
      <xdr:colOff>101600</xdr:colOff>
      <xdr:row>63</xdr:row>
      <xdr:rowOff>137341</xdr:rowOff>
    </xdr:to>
    <xdr:sp macro="" textlink="">
      <xdr:nvSpPr>
        <xdr:cNvPr id="657" name="楕円 656">
          <a:extLst>
            <a:ext uri="{FF2B5EF4-FFF2-40B4-BE49-F238E27FC236}">
              <a16:creationId xmlns:a16="http://schemas.microsoft.com/office/drawing/2014/main" id="{433C86D1-CA76-4082-A39F-A60AFF3E099E}"/>
            </a:ext>
          </a:extLst>
        </xdr:cNvPr>
        <xdr:cNvSpPr/>
      </xdr:nvSpPr>
      <xdr:spPr>
        <a:xfrm>
          <a:off x="13887450" y="1023701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86541</xdr:rowOff>
    </xdr:from>
    <xdr:to>
      <xdr:col>85</xdr:col>
      <xdr:colOff>127000</xdr:colOff>
      <xdr:row>63</xdr:row>
      <xdr:rowOff>106135</xdr:rowOff>
    </xdr:to>
    <xdr:cxnSp macro="">
      <xdr:nvCxnSpPr>
        <xdr:cNvPr id="658" name="直線コネクタ 657">
          <a:extLst>
            <a:ext uri="{FF2B5EF4-FFF2-40B4-BE49-F238E27FC236}">
              <a16:creationId xmlns:a16="http://schemas.microsoft.com/office/drawing/2014/main" id="{EDDC8500-94A9-43E1-ABF1-4D74208559BE}"/>
            </a:ext>
          </a:extLst>
        </xdr:cNvPr>
        <xdr:cNvCxnSpPr/>
      </xdr:nvCxnSpPr>
      <xdr:spPr>
        <a:xfrm>
          <a:off x="13935075" y="10284641"/>
          <a:ext cx="762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132080</xdr:rowOff>
    </xdr:from>
    <xdr:to>
      <xdr:col>76</xdr:col>
      <xdr:colOff>165100</xdr:colOff>
      <xdr:row>63</xdr:row>
      <xdr:rowOff>62230</xdr:rowOff>
    </xdr:to>
    <xdr:sp macro="" textlink="">
      <xdr:nvSpPr>
        <xdr:cNvPr id="659" name="楕円 658">
          <a:extLst>
            <a:ext uri="{FF2B5EF4-FFF2-40B4-BE49-F238E27FC236}">
              <a16:creationId xmlns:a16="http://schemas.microsoft.com/office/drawing/2014/main" id="{53105C52-501C-4170-BCF2-3C977CEC0C94}"/>
            </a:ext>
          </a:extLst>
        </xdr:cNvPr>
        <xdr:cNvSpPr/>
      </xdr:nvSpPr>
      <xdr:spPr>
        <a:xfrm>
          <a:off x="13096875" y="101714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11430</xdr:rowOff>
    </xdr:from>
    <xdr:to>
      <xdr:col>81</xdr:col>
      <xdr:colOff>50800</xdr:colOff>
      <xdr:row>63</xdr:row>
      <xdr:rowOff>86541</xdr:rowOff>
    </xdr:to>
    <xdr:cxnSp macro="">
      <xdr:nvCxnSpPr>
        <xdr:cNvPr id="660" name="直線コネクタ 659">
          <a:extLst>
            <a:ext uri="{FF2B5EF4-FFF2-40B4-BE49-F238E27FC236}">
              <a16:creationId xmlns:a16="http://schemas.microsoft.com/office/drawing/2014/main" id="{664D8D1F-89AE-4781-B0E7-1E9BF847BDEF}"/>
            </a:ext>
          </a:extLst>
        </xdr:cNvPr>
        <xdr:cNvCxnSpPr/>
      </xdr:nvCxnSpPr>
      <xdr:spPr>
        <a:xfrm>
          <a:off x="13144500" y="10209530"/>
          <a:ext cx="790575"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60234</xdr:rowOff>
    </xdr:from>
    <xdr:to>
      <xdr:col>72</xdr:col>
      <xdr:colOff>38100</xdr:colOff>
      <xdr:row>62</xdr:row>
      <xdr:rowOff>161834</xdr:rowOff>
    </xdr:to>
    <xdr:sp macro="" textlink="">
      <xdr:nvSpPr>
        <xdr:cNvPr id="661" name="楕円 660">
          <a:extLst>
            <a:ext uri="{FF2B5EF4-FFF2-40B4-BE49-F238E27FC236}">
              <a16:creationId xmlns:a16="http://schemas.microsoft.com/office/drawing/2014/main" id="{E4F2C377-AB38-42BB-9216-FE7DE10F8D76}"/>
            </a:ext>
          </a:extLst>
        </xdr:cNvPr>
        <xdr:cNvSpPr/>
      </xdr:nvSpPr>
      <xdr:spPr>
        <a:xfrm>
          <a:off x="12296775" y="1009958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111034</xdr:rowOff>
    </xdr:from>
    <xdr:to>
      <xdr:col>76</xdr:col>
      <xdr:colOff>114300</xdr:colOff>
      <xdr:row>63</xdr:row>
      <xdr:rowOff>11430</xdr:rowOff>
    </xdr:to>
    <xdr:cxnSp macro="">
      <xdr:nvCxnSpPr>
        <xdr:cNvPr id="662" name="直線コネクタ 661">
          <a:extLst>
            <a:ext uri="{FF2B5EF4-FFF2-40B4-BE49-F238E27FC236}">
              <a16:creationId xmlns:a16="http://schemas.microsoft.com/office/drawing/2014/main" id="{77175C65-8383-461D-8B79-E5AA3A6DF0B8}"/>
            </a:ext>
          </a:extLst>
        </xdr:cNvPr>
        <xdr:cNvCxnSpPr/>
      </xdr:nvCxnSpPr>
      <xdr:spPr>
        <a:xfrm>
          <a:off x="12344400" y="10147209"/>
          <a:ext cx="800100" cy="6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156573</xdr:rowOff>
    </xdr:from>
    <xdr:to>
      <xdr:col>67</xdr:col>
      <xdr:colOff>101600</xdr:colOff>
      <xdr:row>62</xdr:row>
      <xdr:rowOff>86723</xdr:rowOff>
    </xdr:to>
    <xdr:sp macro="" textlink="">
      <xdr:nvSpPr>
        <xdr:cNvPr id="663" name="楕円 662">
          <a:extLst>
            <a:ext uri="{FF2B5EF4-FFF2-40B4-BE49-F238E27FC236}">
              <a16:creationId xmlns:a16="http://schemas.microsoft.com/office/drawing/2014/main" id="{7AC64115-07F0-4C65-B746-AC5A8F715D85}"/>
            </a:ext>
          </a:extLst>
        </xdr:cNvPr>
        <xdr:cNvSpPr/>
      </xdr:nvSpPr>
      <xdr:spPr>
        <a:xfrm>
          <a:off x="11487150" y="1003717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35923</xdr:rowOff>
    </xdr:from>
    <xdr:to>
      <xdr:col>71</xdr:col>
      <xdr:colOff>177800</xdr:colOff>
      <xdr:row>62</xdr:row>
      <xdr:rowOff>111034</xdr:rowOff>
    </xdr:to>
    <xdr:cxnSp macro="">
      <xdr:nvCxnSpPr>
        <xdr:cNvPr id="664" name="直線コネクタ 663">
          <a:extLst>
            <a:ext uri="{FF2B5EF4-FFF2-40B4-BE49-F238E27FC236}">
              <a16:creationId xmlns:a16="http://schemas.microsoft.com/office/drawing/2014/main" id="{02F66C6F-0E0D-4EFA-8202-6643E4D3D0DE}"/>
            </a:ext>
          </a:extLst>
        </xdr:cNvPr>
        <xdr:cNvCxnSpPr/>
      </xdr:nvCxnSpPr>
      <xdr:spPr>
        <a:xfrm>
          <a:off x="11534775" y="10075273"/>
          <a:ext cx="809625" cy="7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10177</xdr:rowOff>
    </xdr:from>
    <xdr:ext cx="405111" cy="259045"/>
    <xdr:sp macro="" textlink="">
      <xdr:nvSpPr>
        <xdr:cNvPr id="665" name="n_1aveValue【保健センター・保健所】&#10;有形固定資産減価償却率">
          <a:extLst>
            <a:ext uri="{FF2B5EF4-FFF2-40B4-BE49-F238E27FC236}">
              <a16:creationId xmlns:a16="http://schemas.microsoft.com/office/drawing/2014/main" id="{FA8D2444-F61A-401B-830E-7DECC0664245}"/>
            </a:ext>
          </a:extLst>
        </xdr:cNvPr>
        <xdr:cNvSpPr txBox="1"/>
      </xdr:nvSpPr>
      <xdr:spPr>
        <a:xfrm>
          <a:off x="13745219" y="923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666" name="n_2aveValue【保健センター・保健所】&#10;有形固定資産減価償却率">
          <a:extLst>
            <a:ext uri="{FF2B5EF4-FFF2-40B4-BE49-F238E27FC236}">
              <a16:creationId xmlns:a16="http://schemas.microsoft.com/office/drawing/2014/main" id="{7E7B1951-C9A4-444C-8E7B-ED9952683449}"/>
            </a:ext>
          </a:extLst>
        </xdr:cNvPr>
        <xdr:cNvSpPr txBox="1"/>
      </xdr:nvSpPr>
      <xdr:spPr>
        <a:xfrm>
          <a:off x="1296416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70593</xdr:rowOff>
    </xdr:from>
    <xdr:ext cx="405111" cy="259045"/>
    <xdr:sp macro="" textlink="">
      <xdr:nvSpPr>
        <xdr:cNvPr id="667" name="n_3aveValue【保健センター・保健所】&#10;有形固定資産減価償却率">
          <a:extLst>
            <a:ext uri="{FF2B5EF4-FFF2-40B4-BE49-F238E27FC236}">
              <a16:creationId xmlns:a16="http://schemas.microsoft.com/office/drawing/2014/main" id="{EA93C1D7-FDB0-414C-8E67-79707E32ABD9}"/>
            </a:ext>
          </a:extLst>
        </xdr:cNvPr>
        <xdr:cNvSpPr txBox="1"/>
      </xdr:nvSpPr>
      <xdr:spPr>
        <a:xfrm>
          <a:off x="12164069"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57530</xdr:rowOff>
    </xdr:from>
    <xdr:ext cx="405111" cy="259045"/>
    <xdr:sp macro="" textlink="">
      <xdr:nvSpPr>
        <xdr:cNvPr id="668" name="n_4aveValue【保健センター・保健所】&#10;有形固定資産減価償却率">
          <a:extLst>
            <a:ext uri="{FF2B5EF4-FFF2-40B4-BE49-F238E27FC236}">
              <a16:creationId xmlns:a16="http://schemas.microsoft.com/office/drawing/2014/main" id="{41E17DC2-5E58-470A-829C-EC856D68454A}"/>
            </a:ext>
          </a:extLst>
        </xdr:cNvPr>
        <xdr:cNvSpPr txBox="1"/>
      </xdr:nvSpPr>
      <xdr:spPr>
        <a:xfrm>
          <a:off x="11354444" y="91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128468</xdr:rowOff>
    </xdr:from>
    <xdr:ext cx="405111" cy="259045"/>
    <xdr:sp macro="" textlink="">
      <xdr:nvSpPr>
        <xdr:cNvPr id="669" name="n_1mainValue【保健センター・保健所】&#10;有形固定資産減価償却率">
          <a:extLst>
            <a:ext uri="{FF2B5EF4-FFF2-40B4-BE49-F238E27FC236}">
              <a16:creationId xmlns:a16="http://schemas.microsoft.com/office/drawing/2014/main" id="{750FD3E5-3E38-48A4-8496-BAFC1C4CFB20}"/>
            </a:ext>
          </a:extLst>
        </xdr:cNvPr>
        <xdr:cNvSpPr txBox="1"/>
      </xdr:nvSpPr>
      <xdr:spPr>
        <a:xfrm>
          <a:off x="13745219"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53357</xdr:rowOff>
    </xdr:from>
    <xdr:ext cx="405111" cy="259045"/>
    <xdr:sp macro="" textlink="">
      <xdr:nvSpPr>
        <xdr:cNvPr id="670" name="n_2mainValue【保健センター・保健所】&#10;有形固定資産減価償却率">
          <a:extLst>
            <a:ext uri="{FF2B5EF4-FFF2-40B4-BE49-F238E27FC236}">
              <a16:creationId xmlns:a16="http://schemas.microsoft.com/office/drawing/2014/main" id="{35E625C5-F490-4047-BB5E-6449799F4953}"/>
            </a:ext>
          </a:extLst>
        </xdr:cNvPr>
        <xdr:cNvSpPr txBox="1"/>
      </xdr:nvSpPr>
      <xdr:spPr>
        <a:xfrm>
          <a:off x="12964169"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152961</xdr:rowOff>
    </xdr:from>
    <xdr:ext cx="405111" cy="259045"/>
    <xdr:sp macro="" textlink="">
      <xdr:nvSpPr>
        <xdr:cNvPr id="671" name="n_3mainValue【保健センター・保健所】&#10;有形固定資産減価償却率">
          <a:extLst>
            <a:ext uri="{FF2B5EF4-FFF2-40B4-BE49-F238E27FC236}">
              <a16:creationId xmlns:a16="http://schemas.microsoft.com/office/drawing/2014/main" id="{F3112504-F8AA-4703-953D-4F649482EF62}"/>
            </a:ext>
          </a:extLst>
        </xdr:cNvPr>
        <xdr:cNvSpPr txBox="1"/>
      </xdr:nvSpPr>
      <xdr:spPr>
        <a:xfrm>
          <a:off x="12164069" y="1019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77850</xdr:rowOff>
    </xdr:from>
    <xdr:ext cx="405111" cy="259045"/>
    <xdr:sp macro="" textlink="">
      <xdr:nvSpPr>
        <xdr:cNvPr id="672" name="n_4mainValue【保健センター・保健所】&#10;有形固定資産減価償却率">
          <a:extLst>
            <a:ext uri="{FF2B5EF4-FFF2-40B4-BE49-F238E27FC236}">
              <a16:creationId xmlns:a16="http://schemas.microsoft.com/office/drawing/2014/main" id="{35B6719B-9735-401E-AA16-0CBE36CA6197}"/>
            </a:ext>
          </a:extLst>
        </xdr:cNvPr>
        <xdr:cNvSpPr txBox="1"/>
      </xdr:nvSpPr>
      <xdr:spPr>
        <a:xfrm>
          <a:off x="11354444" y="10117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ED338208-607B-4AB6-B436-EF4D742A9B23}"/>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A8F9FB7A-EECE-4B04-9A7D-75AC1AE0E9FD}"/>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A5E0FFBF-7D8B-4284-A540-42822F534655}"/>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A0070C69-BFA8-4789-A9CC-5EEFF6E56084}"/>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BD553B35-1F55-4C96-A2C7-1354DC9ADCAA}"/>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6892A292-8949-4F7C-960D-DD59CBAB297A}"/>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5B50F88E-579B-4A19-8719-A01591D2C83B}"/>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88B5FE16-529F-4C04-ACCB-5407EBCAB73F}"/>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8AFA8B16-F007-4BE9-95E5-9300B3429E25}"/>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0E48D8A2-F6D0-4D4F-B738-370F1737E0F2}"/>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a:extLst>
            <a:ext uri="{FF2B5EF4-FFF2-40B4-BE49-F238E27FC236}">
              <a16:creationId xmlns:a16="http://schemas.microsoft.com/office/drawing/2014/main" id="{5AE41843-758F-4CB2-BDE5-576BE580102A}"/>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4" name="テキスト ボックス 683">
          <a:extLst>
            <a:ext uri="{FF2B5EF4-FFF2-40B4-BE49-F238E27FC236}">
              <a16:creationId xmlns:a16="http://schemas.microsoft.com/office/drawing/2014/main" id="{7085B969-C7D7-4D90-9368-5AF2EA0D90FF}"/>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a:extLst>
            <a:ext uri="{FF2B5EF4-FFF2-40B4-BE49-F238E27FC236}">
              <a16:creationId xmlns:a16="http://schemas.microsoft.com/office/drawing/2014/main" id="{D86F114D-F337-4869-82F3-1825224BE9CE}"/>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6" name="テキスト ボックス 685">
          <a:extLst>
            <a:ext uri="{FF2B5EF4-FFF2-40B4-BE49-F238E27FC236}">
              <a16:creationId xmlns:a16="http://schemas.microsoft.com/office/drawing/2014/main" id="{AA781D26-E316-455B-8044-ACE7B1054227}"/>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a:extLst>
            <a:ext uri="{FF2B5EF4-FFF2-40B4-BE49-F238E27FC236}">
              <a16:creationId xmlns:a16="http://schemas.microsoft.com/office/drawing/2014/main" id="{227BA794-1350-4176-AF38-B0678E8CBB4A}"/>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8" name="テキスト ボックス 687">
          <a:extLst>
            <a:ext uri="{FF2B5EF4-FFF2-40B4-BE49-F238E27FC236}">
              <a16:creationId xmlns:a16="http://schemas.microsoft.com/office/drawing/2014/main" id="{8F24859F-C1B3-431F-A3E0-A91039DAC071}"/>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a:extLst>
            <a:ext uri="{FF2B5EF4-FFF2-40B4-BE49-F238E27FC236}">
              <a16:creationId xmlns:a16="http://schemas.microsoft.com/office/drawing/2014/main" id="{0EFC1234-D1E9-4A29-86AC-5B2E12A4A58B}"/>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0" name="テキスト ボックス 689">
          <a:extLst>
            <a:ext uri="{FF2B5EF4-FFF2-40B4-BE49-F238E27FC236}">
              <a16:creationId xmlns:a16="http://schemas.microsoft.com/office/drawing/2014/main" id="{60400F53-490F-47E6-AF4B-6CC27081348A}"/>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a:extLst>
            <a:ext uri="{FF2B5EF4-FFF2-40B4-BE49-F238E27FC236}">
              <a16:creationId xmlns:a16="http://schemas.microsoft.com/office/drawing/2014/main" id="{10472CE1-81EE-40E4-BFE7-45473DE0841E}"/>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2" name="テキスト ボックス 691">
          <a:extLst>
            <a:ext uri="{FF2B5EF4-FFF2-40B4-BE49-F238E27FC236}">
              <a16:creationId xmlns:a16="http://schemas.microsoft.com/office/drawing/2014/main" id="{108CAB1C-DE17-4577-9122-3DC643A25AA9}"/>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721085E8-0AE7-48A9-B811-417FD14832F4}"/>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62C833B7-0A6E-4120-8F0F-538DCBC9BD24}"/>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保健センター・保健所】&#10;一人当たり面積グラフ枠">
          <a:extLst>
            <a:ext uri="{FF2B5EF4-FFF2-40B4-BE49-F238E27FC236}">
              <a16:creationId xmlns:a16="http://schemas.microsoft.com/office/drawing/2014/main" id="{06EB6ED1-3CD8-483F-A0A2-605193D61C62}"/>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6" name="直線コネクタ 695">
          <a:extLst>
            <a:ext uri="{FF2B5EF4-FFF2-40B4-BE49-F238E27FC236}">
              <a16:creationId xmlns:a16="http://schemas.microsoft.com/office/drawing/2014/main" id="{F1996788-50E7-4C88-B5D7-9529F2EA73A0}"/>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7" name="【保健センター・保健所】&#10;一人当たり面積最小値テキスト">
          <a:extLst>
            <a:ext uri="{FF2B5EF4-FFF2-40B4-BE49-F238E27FC236}">
              <a16:creationId xmlns:a16="http://schemas.microsoft.com/office/drawing/2014/main" id="{F5D7E56C-06CE-4580-A8C7-6B5EE7DC4CA3}"/>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8" name="直線コネクタ 697">
          <a:extLst>
            <a:ext uri="{FF2B5EF4-FFF2-40B4-BE49-F238E27FC236}">
              <a16:creationId xmlns:a16="http://schemas.microsoft.com/office/drawing/2014/main" id="{983D500D-2B91-4F29-A4E4-6BF293EF6390}"/>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9" name="【保健センター・保健所】&#10;一人当たり面積最大値テキスト">
          <a:extLst>
            <a:ext uri="{FF2B5EF4-FFF2-40B4-BE49-F238E27FC236}">
              <a16:creationId xmlns:a16="http://schemas.microsoft.com/office/drawing/2014/main" id="{71E774D6-CBF5-4E52-88BA-EFFB058BFF2B}"/>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700" name="直線コネクタ 699">
          <a:extLst>
            <a:ext uri="{FF2B5EF4-FFF2-40B4-BE49-F238E27FC236}">
              <a16:creationId xmlns:a16="http://schemas.microsoft.com/office/drawing/2014/main" id="{47DA03AD-1056-4513-A5CF-582C2B99E6D0}"/>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162577</xdr:rowOff>
    </xdr:from>
    <xdr:ext cx="469744" cy="259045"/>
    <xdr:sp macro="" textlink="">
      <xdr:nvSpPr>
        <xdr:cNvPr id="701" name="【保健センター・保健所】&#10;一人当たり面積平均値テキスト">
          <a:extLst>
            <a:ext uri="{FF2B5EF4-FFF2-40B4-BE49-F238E27FC236}">
              <a16:creationId xmlns:a16="http://schemas.microsoft.com/office/drawing/2014/main" id="{2EA4F605-1974-4EC4-B81C-922B6401F657}"/>
            </a:ext>
          </a:extLst>
        </xdr:cNvPr>
        <xdr:cNvSpPr txBox="1"/>
      </xdr:nvSpPr>
      <xdr:spPr>
        <a:xfrm>
          <a:off x="19992975"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2" name="フローチャート: 判断 701">
          <a:extLst>
            <a:ext uri="{FF2B5EF4-FFF2-40B4-BE49-F238E27FC236}">
              <a16:creationId xmlns:a16="http://schemas.microsoft.com/office/drawing/2014/main" id="{C1421509-86A9-4982-AD3C-0B521B60FADD}"/>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3" name="フローチャート: 判断 702">
          <a:extLst>
            <a:ext uri="{FF2B5EF4-FFF2-40B4-BE49-F238E27FC236}">
              <a16:creationId xmlns:a16="http://schemas.microsoft.com/office/drawing/2014/main" id="{5B88B4F4-13D8-4E02-A12F-EE074798AEF6}"/>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4" name="フローチャート: 判断 703">
          <a:extLst>
            <a:ext uri="{FF2B5EF4-FFF2-40B4-BE49-F238E27FC236}">
              <a16:creationId xmlns:a16="http://schemas.microsoft.com/office/drawing/2014/main" id="{7CB28906-656C-4AFF-AC9E-C82C7AB246A9}"/>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5" name="フローチャート: 判断 704">
          <a:extLst>
            <a:ext uri="{FF2B5EF4-FFF2-40B4-BE49-F238E27FC236}">
              <a16:creationId xmlns:a16="http://schemas.microsoft.com/office/drawing/2014/main" id="{9E800DD2-D005-4CA9-89EB-62A7A37514DA}"/>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6" name="フローチャート: 判断 705">
          <a:extLst>
            <a:ext uri="{FF2B5EF4-FFF2-40B4-BE49-F238E27FC236}">
              <a16:creationId xmlns:a16="http://schemas.microsoft.com/office/drawing/2014/main" id="{D896E81B-BF5C-46BD-9EF4-059D0625515A}"/>
            </a:ext>
          </a:extLst>
        </xdr:cNvPr>
        <xdr:cNvSpPr/>
      </xdr:nvSpPr>
      <xdr:spPr>
        <a:xfrm>
          <a:off x="16754475" y="9886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A37908D1-9C95-42E9-B4C3-7803BB0517FE}"/>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EAF968E0-68DC-418D-A273-039371AD1A47}"/>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69D70FF7-D8F5-4E75-9E56-E2CE42D85C11}"/>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4C6098F3-7F51-4F8E-9022-8E8EF03DCC4F}"/>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4AB8555F-DBE2-4133-8B0C-CACD7EAF1D07}"/>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712" name="楕円 711">
          <a:extLst>
            <a:ext uri="{FF2B5EF4-FFF2-40B4-BE49-F238E27FC236}">
              <a16:creationId xmlns:a16="http://schemas.microsoft.com/office/drawing/2014/main" id="{51CA98D8-DDE3-4D0D-9C4E-2B074128DF76}"/>
            </a:ext>
          </a:extLst>
        </xdr:cNvPr>
        <xdr:cNvSpPr/>
      </xdr:nvSpPr>
      <xdr:spPr>
        <a:xfrm>
          <a:off x="19897725" y="100393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713" name="【保健センター・保健所】&#10;一人当たり面積該当値テキスト">
          <a:extLst>
            <a:ext uri="{FF2B5EF4-FFF2-40B4-BE49-F238E27FC236}">
              <a16:creationId xmlns:a16="http://schemas.microsoft.com/office/drawing/2014/main" id="{E10EF6FA-20ED-45F5-B3F3-F4EBC29E35D1}"/>
            </a:ext>
          </a:extLst>
        </xdr:cNvPr>
        <xdr:cNvSpPr txBox="1"/>
      </xdr:nvSpPr>
      <xdr:spPr>
        <a:xfrm>
          <a:off x="19992975"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714" name="楕円 713">
          <a:extLst>
            <a:ext uri="{FF2B5EF4-FFF2-40B4-BE49-F238E27FC236}">
              <a16:creationId xmlns:a16="http://schemas.microsoft.com/office/drawing/2014/main" id="{69FFE1F4-2259-48C4-B49B-68425F73C5AD}"/>
            </a:ext>
          </a:extLst>
        </xdr:cNvPr>
        <xdr:cNvSpPr/>
      </xdr:nvSpPr>
      <xdr:spPr>
        <a:xfrm>
          <a:off x="19154775" y="10039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38100</xdr:rowOff>
    </xdr:to>
    <xdr:cxnSp macro="">
      <xdr:nvCxnSpPr>
        <xdr:cNvPr id="715" name="直線コネクタ 714">
          <a:extLst>
            <a:ext uri="{FF2B5EF4-FFF2-40B4-BE49-F238E27FC236}">
              <a16:creationId xmlns:a16="http://schemas.microsoft.com/office/drawing/2014/main" id="{0551B58A-28A0-4954-A271-8A0099FCE2EC}"/>
            </a:ext>
          </a:extLst>
        </xdr:cNvPr>
        <xdr:cNvCxnSpPr/>
      </xdr:nvCxnSpPr>
      <xdr:spPr>
        <a:xfrm>
          <a:off x="19202400" y="100774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716" name="楕円 715">
          <a:extLst>
            <a:ext uri="{FF2B5EF4-FFF2-40B4-BE49-F238E27FC236}">
              <a16:creationId xmlns:a16="http://schemas.microsoft.com/office/drawing/2014/main" id="{16033A56-CE08-49B5-8679-10A8D78471F6}"/>
            </a:ext>
          </a:extLst>
        </xdr:cNvPr>
        <xdr:cNvSpPr/>
      </xdr:nvSpPr>
      <xdr:spPr>
        <a:xfrm>
          <a:off x="18345150" y="100393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38100</xdr:rowOff>
    </xdr:to>
    <xdr:cxnSp macro="">
      <xdr:nvCxnSpPr>
        <xdr:cNvPr id="717" name="直線コネクタ 716">
          <a:extLst>
            <a:ext uri="{FF2B5EF4-FFF2-40B4-BE49-F238E27FC236}">
              <a16:creationId xmlns:a16="http://schemas.microsoft.com/office/drawing/2014/main" id="{0F7F4057-AD60-4F11-99C9-B357E9BFA679}"/>
            </a:ext>
          </a:extLst>
        </xdr:cNvPr>
        <xdr:cNvCxnSpPr/>
      </xdr:nvCxnSpPr>
      <xdr:spPr>
        <a:xfrm>
          <a:off x="18392775" y="100774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718" name="楕円 717">
          <a:extLst>
            <a:ext uri="{FF2B5EF4-FFF2-40B4-BE49-F238E27FC236}">
              <a16:creationId xmlns:a16="http://schemas.microsoft.com/office/drawing/2014/main" id="{093B8BDE-83AF-4AFD-9377-02573CD192A2}"/>
            </a:ext>
          </a:extLst>
        </xdr:cNvPr>
        <xdr:cNvSpPr/>
      </xdr:nvSpPr>
      <xdr:spPr>
        <a:xfrm>
          <a:off x="17554575" y="100393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38100</xdr:rowOff>
    </xdr:to>
    <xdr:cxnSp macro="">
      <xdr:nvCxnSpPr>
        <xdr:cNvPr id="719" name="直線コネクタ 718">
          <a:extLst>
            <a:ext uri="{FF2B5EF4-FFF2-40B4-BE49-F238E27FC236}">
              <a16:creationId xmlns:a16="http://schemas.microsoft.com/office/drawing/2014/main" id="{BB4BB214-C97C-4DCD-B6F2-23121C5FFC40}"/>
            </a:ext>
          </a:extLst>
        </xdr:cNvPr>
        <xdr:cNvCxnSpPr/>
      </xdr:nvCxnSpPr>
      <xdr:spPr>
        <a:xfrm>
          <a:off x="17602200" y="100774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158750</xdr:rowOff>
    </xdr:from>
    <xdr:to>
      <xdr:col>98</xdr:col>
      <xdr:colOff>38100</xdr:colOff>
      <xdr:row>62</xdr:row>
      <xdr:rowOff>88900</xdr:rowOff>
    </xdr:to>
    <xdr:sp macro="" textlink="">
      <xdr:nvSpPr>
        <xdr:cNvPr id="720" name="楕円 719">
          <a:extLst>
            <a:ext uri="{FF2B5EF4-FFF2-40B4-BE49-F238E27FC236}">
              <a16:creationId xmlns:a16="http://schemas.microsoft.com/office/drawing/2014/main" id="{8294988D-059C-491D-84D6-B33177AD7241}"/>
            </a:ext>
          </a:extLst>
        </xdr:cNvPr>
        <xdr:cNvSpPr/>
      </xdr:nvSpPr>
      <xdr:spPr>
        <a:xfrm>
          <a:off x="16754475" y="10039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38100</xdr:rowOff>
    </xdr:from>
    <xdr:to>
      <xdr:col>102</xdr:col>
      <xdr:colOff>114300</xdr:colOff>
      <xdr:row>62</xdr:row>
      <xdr:rowOff>38100</xdr:rowOff>
    </xdr:to>
    <xdr:cxnSp macro="">
      <xdr:nvCxnSpPr>
        <xdr:cNvPr id="721" name="直線コネクタ 720">
          <a:extLst>
            <a:ext uri="{FF2B5EF4-FFF2-40B4-BE49-F238E27FC236}">
              <a16:creationId xmlns:a16="http://schemas.microsoft.com/office/drawing/2014/main" id="{86F7ABB8-D205-4811-B02B-5E690B7E32F9}"/>
            </a:ext>
          </a:extLst>
        </xdr:cNvPr>
        <xdr:cNvCxnSpPr/>
      </xdr:nvCxnSpPr>
      <xdr:spPr>
        <a:xfrm>
          <a:off x="16802100" y="10077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2" name="n_1aveValue【保健センター・保健所】&#10;一人当たり面積">
          <a:extLst>
            <a:ext uri="{FF2B5EF4-FFF2-40B4-BE49-F238E27FC236}">
              <a16:creationId xmlns:a16="http://schemas.microsoft.com/office/drawing/2014/main" id="{E543E97F-9A62-4C09-A7E1-06F006277877}"/>
            </a:ext>
          </a:extLst>
        </xdr:cNvPr>
        <xdr:cNvSpPr txBox="1"/>
      </xdr:nvSpPr>
      <xdr:spPr>
        <a:xfrm>
          <a:off x="189834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3" name="n_2aveValue【保健センター・保健所】&#10;一人当たり面積">
          <a:extLst>
            <a:ext uri="{FF2B5EF4-FFF2-40B4-BE49-F238E27FC236}">
              <a16:creationId xmlns:a16="http://schemas.microsoft.com/office/drawing/2014/main" id="{C1C3759D-CD61-4FE5-AFCD-8642442AE6A0}"/>
            </a:ext>
          </a:extLst>
        </xdr:cNvPr>
        <xdr:cNvSpPr txBox="1"/>
      </xdr:nvSpPr>
      <xdr:spPr>
        <a:xfrm>
          <a:off x="181833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724" name="n_3aveValue【保健センター・保健所】&#10;一人当たり面積">
          <a:extLst>
            <a:ext uri="{FF2B5EF4-FFF2-40B4-BE49-F238E27FC236}">
              <a16:creationId xmlns:a16="http://schemas.microsoft.com/office/drawing/2014/main" id="{E2ECD6E3-B2F4-4C00-8F76-C9185A3C8CC0}"/>
            </a:ext>
          </a:extLst>
        </xdr:cNvPr>
        <xdr:cNvSpPr txBox="1"/>
      </xdr:nvSpPr>
      <xdr:spPr>
        <a:xfrm>
          <a:off x="173832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25" name="n_4aveValue【保健センター・保健所】&#10;一人当たり面積">
          <a:extLst>
            <a:ext uri="{FF2B5EF4-FFF2-40B4-BE49-F238E27FC236}">
              <a16:creationId xmlns:a16="http://schemas.microsoft.com/office/drawing/2014/main" id="{55533F7B-EAD7-44E1-9546-BC8766F4225D}"/>
            </a:ext>
          </a:extLst>
        </xdr:cNvPr>
        <xdr:cNvSpPr txBox="1"/>
      </xdr:nvSpPr>
      <xdr:spPr>
        <a:xfrm>
          <a:off x="16592627"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726" name="n_1mainValue【保健センター・保健所】&#10;一人当たり面積">
          <a:extLst>
            <a:ext uri="{FF2B5EF4-FFF2-40B4-BE49-F238E27FC236}">
              <a16:creationId xmlns:a16="http://schemas.microsoft.com/office/drawing/2014/main" id="{43799042-E0C8-4554-8FB7-2FB5303F202A}"/>
            </a:ext>
          </a:extLst>
        </xdr:cNvPr>
        <xdr:cNvSpPr txBox="1"/>
      </xdr:nvSpPr>
      <xdr:spPr>
        <a:xfrm>
          <a:off x="18983402"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727" name="n_2mainValue【保健センター・保健所】&#10;一人当たり面積">
          <a:extLst>
            <a:ext uri="{FF2B5EF4-FFF2-40B4-BE49-F238E27FC236}">
              <a16:creationId xmlns:a16="http://schemas.microsoft.com/office/drawing/2014/main" id="{E7A1B4BE-F341-455E-AE81-E62E185D1645}"/>
            </a:ext>
          </a:extLst>
        </xdr:cNvPr>
        <xdr:cNvSpPr txBox="1"/>
      </xdr:nvSpPr>
      <xdr:spPr>
        <a:xfrm>
          <a:off x="18183302"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728" name="n_3mainValue【保健センター・保健所】&#10;一人当たり面積">
          <a:extLst>
            <a:ext uri="{FF2B5EF4-FFF2-40B4-BE49-F238E27FC236}">
              <a16:creationId xmlns:a16="http://schemas.microsoft.com/office/drawing/2014/main" id="{7AEB0509-09C2-49B4-9F17-6EE22B0BC4A6}"/>
            </a:ext>
          </a:extLst>
        </xdr:cNvPr>
        <xdr:cNvSpPr txBox="1"/>
      </xdr:nvSpPr>
      <xdr:spPr>
        <a:xfrm>
          <a:off x="17383202"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80027</xdr:rowOff>
    </xdr:from>
    <xdr:ext cx="469744" cy="259045"/>
    <xdr:sp macro="" textlink="">
      <xdr:nvSpPr>
        <xdr:cNvPr id="729" name="n_4mainValue【保健センター・保健所】&#10;一人当たり面積">
          <a:extLst>
            <a:ext uri="{FF2B5EF4-FFF2-40B4-BE49-F238E27FC236}">
              <a16:creationId xmlns:a16="http://schemas.microsoft.com/office/drawing/2014/main" id="{D0454B99-B17A-4247-A40C-FCD795642DA6}"/>
            </a:ext>
          </a:extLst>
        </xdr:cNvPr>
        <xdr:cNvSpPr txBox="1"/>
      </xdr:nvSpPr>
      <xdr:spPr>
        <a:xfrm>
          <a:off x="16592627"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E304FCE7-0CF9-4180-B0E6-BAB626ACFCF0}"/>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BA173E84-84C4-4BFA-9D70-7A7DB31DE224}"/>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543AE1AB-FDBF-4F2B-AE8B-6029DA0ACDCD}"/>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D856C1CB-3291-41DB-BBA9-5EB85D0D1B63}"/>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1BD6689E-A715-4A10-8929-1C08E1D3E043}"/>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CFCA2C53-2FD2-4DC8-A6BB-FB47AD482206}"/>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5D116D2D-1E2E-41F4-8070-C0D260471BD3}"/>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3900705F-2B4F-4C2F-8903-F73657114B65}"/>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a:extLst>
            <a:ext uri="{FF2B5EF4-FFF2-40B4-BE49-F238E27FC236}">
              <a16:creationId xmlns:a16="http://schemas.microsoft.com/office/drawing/2014/main" id="{37124A48-8922-41D3-9DA4-FC6B06A73AE9}"/>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a:extLst>
            <a:ext uri="{FF2B5EF4-FFF2-40B4-BE49-F238E27FC236}">
              <a16:creationId xmlns:a16="http://schemas.microsoft.com/office/drawing/2014/main" id="{E72C6465-E31F-439F-A1C6-42E469C38023}"/>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40" name="テキスト ボックス 739">
          <a:extLst>
            <a:ext uri="{FF2B5EF4-FFF2-40B4-BE49-F238E27FC236}">
              <a16:creationId xmlns:a16="http://schemas.microsoft.com/office/drawing/2014/main" id="{BBE13119-561B-40F3-B4B7-869C325D6495}"/>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41" name="直線コネクタ 740">
          <a:extLst>
            <a:ext uri="{FF2B5EF4-FFF2-40B4-BE49-F238E27FC236}">
              <a16:creationId xmlns:a16="http://schemas.microsoft.com/office/drawing/2014/main" id="{B4AC9999-904C-446D-BE09-F0971805E9EF}"/>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2" name="テキスト ボックス 741">
          <a:extLst>
            <a:ext uri="{FF2B5EF4-FFF2-40B4-BE49-F238E27FC236}">
              <a16:creationId xmlns:a16="http://schemas.microsoft.com/office/drawing/2014/main" id="{9D31C418-BA7B-4C54-A4D7-630F6A194DB9}"/>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3" name="直線コネクタ 742">
          <a:extLst>
            <a:ext uri="{FF2B5EF4-FFF2-40B4-BE49-F238E27FC236}">
              <a16:creationId xmlns:a16="http://schemas.microsoft.com/office/drawing/2014/main" id="{CDBA77B5-0458-49AA-A835-DA4E35A9B7F4}"/>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4" name="テキスト ボックス 743">
          <a:extLst>
            <a:ext uri="{FF2B5EF4-FFF2-40B4-BE49-F238E27FC236}">
              <a16:creationId xmlns:a16="http://schemas.microsoft.com/office/drawing/2014/main" id="{8ABB1436-7179-40E3-9B02-C6ACA01E5271}"/>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5" name="直線コネクタ 744">
          <a:extLst>
            <a:ext uri="{FF2B5EF4-FFF2-40B4-BE49-F238E27FC236}">
              <a16:creationId xmlns:a16="http://schemas.microsoft.com/office/drawing/2014/main" id="{691E1908-8DC4-4FF7-9531-E69BC61DFB2B}"/>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6" name="テキスト ボックス 745">
          <a:extLst>
            <a:ext uri="{FF2B5EF4-FFF2-40B4-BE49-F238E27FC236}">
              <a16:creationId xmlns:a16="http://schemas.microsoft.com/office/drawing/2014/main" id="{AB2C75F4-2901-42FB-99D9-CAF2B74BAF3A}"/>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7" name="直線コネクタ 746">
          <a:extLst>
            <a:ext uri="{FF2B5EF4-FFF2-40B4-BE49-F238E27FC236}">
              <a16:creationId xmlns:a16="http://schemas.microsoft.com/office/drawing/2014/main" id="{A4006584-C187-4E82-BF98-C9A27622BF2B}"/>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8" name="テキスト ボックス 747">
          <a:extLst>
            <a:ext uri="{FF2B5EF4-FFF2-40B4-BE49-F238E27FC236}">
              <a16:creationId xmlns:a16="http://schemas.microsoft.com/office/drawing/2014/main" id="{17DBD855-6CD4-4BB9-A990-232AFEE2B577}"/>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9E1A422A-A669-45C2-B781-D98706D9BF54}"/>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848EE553-09BC-438C-82B3-5A55B032B313}"/>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A34A50E5-474F-4570-BDDF-20BEBFE2FFBE}"/>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152400</xdr:rowOff>
    </xdr:to>
    <xdr:cxnSp macro="">
      <xdr:nvCxnSpPr>
        <xdr:cNvPr id="752" name="直線コネクタ 751">
          <a:extLst>
            <a:ext uri="{FF2B5EF4-FFF2-40B4-BE49-F238E27FC236}">
              <a16:creationId xmlns:a16="http://schemas.microsoft.com/office/drawing/2014/main" id="{648D25B9-BD74-466D-BD54-1B13C741F9FC}"/>
            </a:ext>
          </a:extLst>
        </xdr:cNvPr>
        <xdr:cNvCxnSpPr/>
      </xdr:nvCxnSpPr>
      <xdr:spPr>
        <a:xfrm flipV="1">
          <a:off x="14696439" y="12655931"/>
          <a:ext cx="0" cy="1422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A9EF28F8-07FB-4088-B963-8CBCE458F1B2}"/>
            </a:ext>
          </a:extLst>
        </xdr:cNvPr>
        <xdr:cNvSpPr txBox="1"/>
      </xdr:nvSpPr>
      <xdr:spPr>
        <a:xfrm>
          <a:off x="14735175" y="1408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54" name="直線コネクタ 753">
          <a:extLst>
            <a:ext uri="{FF2B5EF4-FFF2-40B4-BE49-F238E27FC236}">
              <a16:creationId xmlns:a16="http://schemas.microsoft.com/office/drawing/2014/main" id="{29CB041E-6440-4BA3-9FE3-F9FD54A8D948}"/>
            </a:ext>
          </a:extLst>
        </xdr:cNvPr>
        <xdr:cNvCxnSpPr/>
      </xdr:nvCxnSpPr>
      <xdr:spPr>
        <a:xfrm>
          <a:off x="14611350" y="14077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B186F674-1FDA-4853-A23E-3DAF3AF57ADE}"/>
            </a:ext>
          </a:extLst>
        </xdr:cNvPr>
        <xdr:cNvSpPr txBox="1"/>
      </xdr:nvSpPr>
      <xdr:spPr>
        <a:xfrm>
          <a:off x="14735175" y="1245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756" name="直線コネクタ 755">
          <a:extLst>
            <a:ext uri="{FF2B5EF4-FFF2-40B4-BE49-F238E27FC236}">
              <a16:creationId xmlns:a16="http://schemas.microsoft.com/office/drawing/2014/main" id="{53985FF2-86E3-4219-94D6-F0843CD32B65}"/>
            </a:ext>
          </a:extLst>
        </xdr:cNvPr>
        <xdr:cNvCxnSpPr/>
      </xdr:nvCxnSpPr>
      <xdr:spPr>
        <a:xfrm>
          <a:off x="14611350" y="1265593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38879</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A45FE8F4-6D76-445C-829C-7C71B632D980}"/>
            </a:ext>
          </a:extLst>
        </xdr:cNvPr>
        <xdr:cNvSpPr txBox="1"/>
      </xdr:nvSpPr>
      <xdr:spPr>
        <a:xfrm>
          <a:off x="14735175" y="13316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60452</xdr:rowOff>
    </xdr:from>
    <xdr:to>
      <xdr:col>85</xdr:col>
      <xdr:colOff>177800</xdr:colOff>
      <xdr:row>82</xdr:row>
      <xdr:rowOff>162052</xdr:rowOff>
    </xdr:to>
    <xdr:sp macro="" textlink="">
      <xdr:nvSpPr>
        <xdr:cNvPr id="758" name="フローチャート: 判断 757">
          <a:extLst>
            <a:ext uri="{FF2B5EF4-FFF2-40B4-BE49-F238E27FC236}">
              <a16:creationId xmlns:a16="http://schemas.microsoft.com/office/drawing/2014/main" id="{E923FADA-379F-4B7E-A92B-6E6376E0BE0B}"/>
            </a:ext>
          </a:extLst>
        </xdr:cNvPr>
        <xdr:cNvSpPr/>
      </xdr:nvSpPr>
      <xdr:spPr>
        <a:xfrm>
          <a:off x="14649450" y="133414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5587</xdr:rowOff>
    </xdr:from>
    <xdr:to>
      <xdr:col>81</xdr:col>
      <xdr:colOff>101600</xdr:colOff>
      <xdr:row>82</xdr:row>
      <xdr:rowOff>107187</xdr:rowOff>
    </xdr:to>
    <xdr:sp macro="" textlink="">
      <xdr:nvSpPr>
        <xdr:cNvPr id="759" name="フローチャート: 判断 758">
          <a:extLst>
            <a:ext uri="{FF2B5EF4-FFF2-40B4-BE49-F238E27FC236}">
              <a16:creationId xmlns:a16="http://schemas.microsoft.com/office/drawing/2014/main" id="{7993E67D-5799-4FA3-9D51-AF5AF54FCBC0}"/>
            </a:ext>
          </a:extLst>
        </xdr:cNvPr>
        <xdr:cNvSpPr/>
      </xdr:nvSpPr>
      <xdr:spPr>
        <a:xfrm>
          <a:off x="13887450" y="132866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145035</xdr:rowOff>
    </xdr:from>
    <xdr:to>
      <xdr:col>76</xdr:col>
      <xdr:colOff>165100</xdr:colOff>
      <xdr:row>82</xdr:row>
      <xdr:rowOff>75185</xdr:rowOff>
    </xdr:to>
    <xdr:sp macro="" textlink="">
      <xdr:nvSpPr>
        <xdr:cNvPr id="760" name="フローチャート: 判断 759">
          <a:extLst>
            <a:ext uri="{FF2B5EF4-FFF2-40B4-BE49-F238E27FC236}">
              <a16:creationId xmlns:a16="http://schemas.microsoft.com/office/drawing/2014/main" id="{D6DEC01A-E793-4846-85D4-2BBED2724E8A}"/>
            </a:ext>
          </a:extLst>
        </xdr:cNvPr>
        <xdr:cNvSpPr/>
      </xdr:nvSpPr>
      <xdr:spPr>
        <a:xfrm>
          <a:off x="13096875" y="132577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761" name="フローチャート: 判断 760">
          <a:extLst>
            <a:ext uri="{FF2B5EF4-FFF2-40B4-BE49-F238E27FC236}">
              <a16:creationId xmlns:a16="http://schemas.microsoft.com/office/drawing/2014/main" id="{D135E3B0-817E-4FDC-96A1-F888DBC78E68}"/>
            </a:ext>
          </a:extLst>
        </xdr:cNvPr>
        <xdr:cNvSpPr/>
      </xdr:nvSpPr>
      <xdr:spPr>
        <a:xfrm>
          <a:off x="122967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103887</xdr:rowOff>
    </xdr:from>
    <xdr:to>
      <xdr:col>67</xdr:col>
      <xdr:colOff>101600</xdr:colOff>
      <xdr:row>82</xdr:row>
      <xdr:rowOff>34037</xdr:rowOff>
    </xdr:to>
    <xdr:sp macro="" textlink="">
      <xdr:nvSpPr>
        <xdr:cNvPr id="762" name="フローチャート: 判断 761">
          <a:extLst>
            <a:ext uri="{FF2B5EF4-FFF2-40B4-BE49-F238E27FC236}">
              <a16:creationId xmlns:a16="http://schemas.microsoft.com/office/drawing/2014/main" id="{415DB014-5E5B-4F8D-982E-BC024260760B}"/>
            </a:ext>
          </a:extLst>
        </xdr:cNvPr>
        <xdr:cNvSpPr/>
      </xdr:nvSpPr>
      <xdr:spPr>
        <a:xfrm>
          <a:off x="11487150" y="132229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734FF6A8-0180-41E7-B18D-CAC8557E8A8C}"/>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3B0C74E6-8442-4B7F-A678-20F4254A61AE}"/>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8F01CA9C-18DB-4985-8901-DC2133CCA4D7}"/>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61BE4705-831F-4FCD-A63D-EB4263DDFD6E}"/>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D5F0230-0BD3-41B3-A89E-17E49D90C69B}"/>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768" name="楕円 767">
          <a:extLst>
            <a:ext uri="{FF2B5EF4-FFF2-40B4-BE49-F238E27FC236}">
              <a16:creationId xmlns:a16="http://schemas.microsoft.com/office/drawing/2014/main" id="{DDAC1EB1-3299-4F16-A9A7-A5B2C0695612}"/>
            </a:ext>
          </a:extLst>
        </xdr:cNvPr>
        <xdr:cNvSpPr/>
      </xdr:nvSpPr>
      <xdr:spPr>
        <a:xfrm>
          <a:off x="14649450" y="131146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21607</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34FBF7FB-DB0E-4669-81B8-9F3317CFFBCB}"/>
            </a:ext>
          </a:extLst>
        </xdr:cNvPr>
        <xdr:cNvSpPr txBox="1"/>
      </xdr:nvSpPr>
      <xdr:spPr>
        <a:xfrm>
          <a:off x="14735175" y="1297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14732</xdr:rowOff>
    </xdr:from>
    <xdr:to>
      <xdr:col>81</xdr:col>
      <xdr:colOff>101600</xdr:colOff>
      <xdr:row>78</xdr:row>
      <xdr:rowOff>116332</xdr:rowOff>
    </xdr:to>
    <xdr:sp macro="" textlink="">
      <xdr:nvSpPr>
        <xdr:cNvPr id="770" name="楕円 769">
          <a:extLst>
            <a:ext uri="{FF2B5EF4-FFF2-40B4-BE49-F238E27FC236}">
              <a16:creationId xmlns:a16="http://schemas.microsoft.com/office/drawing/2014/main" id="{35291F5A-5697-45D5-B7ED-754CA6C165BB}"/>
            </a:ext>
          </a:extLst>
        </xdr:cNvPr>
        <xdr:cNvSpPr/>
      </xdr:nvSpPr>
      <xdr:spPr>
        <a:xfrm>
          <a:off x="13887450" y="1264170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65532</xdr:rowOff>
    </xdr:from>
    <xdr:to>
      <xdr:col>85</xdr:col>
      <xdr:colOff>127000</xdr:colOff>
      <xdr:row>81</xdr:row>
      <xdr:rowOff>49530</xdr:rowOff>
    </xdr:to>
    <xdr:cxnSp macro="">
      <xdr:nvCxnSpPr>
        <xdr:cNvPr id="771" name="直線コネクタ 770">
          <a:extLst>
            <a:ext uri="{FF2B5EF4-FFF2-40B4-BE49-F238E27FC236}">
              <a16:creationId xmlns:a16="http://schemas.microsoft.com/office/drawing/2014/main" id="{65992AF5-22F7-4368-8BDA-BCB4BAB1232C}"/>
            </a:ext>
          </a:extLst>
        </xdr:cNvPr>
        <xdr:cNvCxnSpPr/>
      </xdr:nvCxnSpPr>
      <xdr:spPr>
        <a:xfrm>
          <a:off x="13935075" y="12698857"/>
          <a:ext cx="762000" cy="46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99313</xdr:rowOff>
    </xdr:from>
    <xdr:to>
      <xdr:col>76</xdr:col>
      <xdr:colOff>165100</xdr:colOff>
      <xdr:row>80</xdr:row>
      <xdr:rowOff>29463</xdr:rowOff>
    </xdr:to>
    <xdr:sp macro="" textlink="">
      <xdr:nvSpPr>
        <xdr:cNvPr id="772" name="楕円 771">
          <a:extLst>
            <a:ext uri="{FF2B5EF4-FFF2-40B4-BE49-F238E27FC236}">
              <a16:creationId xmlns:a16="http://schemas.microsoft.com/office/drawing/2014/main" id="{E29BBCF7-8D82-46BE-8E9B-34A1DBCFCCA6}"/>
            </a:ext>
          </a:extLst>
        </xdr:cNvPr>
        <xdr:cNvSpPr/>
      </xdr:nvSpPr>
      <xdr:spPr>
        <a:xfrm>
          <a:off x="13096875" y="1289456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65532</xdr:rowOff>
    </xdr:from>
    <xdr:to>
      <xdr:col>81</xdr:col>
      <xdr:colOff>50800</xdr:colOff>
      <xdr:row>79</xdr:row>
      <xdr:rowOff>150113</xdr:rowOff>
    </xdr:to>
    <xdr:cxnSp macro="">
      <xdr:nvCxnSpPr>
        <xdr:cNvPr id="773" name="直線コネクタ 772">
          <a:extLst>
            <a:ext uri="{FF2B5EF4-FFF2-40B4-BE49-F238E27FC236}">
              <a16:creationId xmlns:a16="http://schemas.microsoft.com/office/drawing/2014/main" id="{E68FAFF7-DEEB-4BEE-9A15-CA03C1357313}"/>
            </a:ext>
          </a:extLst>
        </xdr:cNvPr>
        <xdr:cNvCxnSpPr/>
      </xdr:nvCxnSpPr>
      <xdr:spPr>
        <a:xfrm flipV="1">
          <a:off x="13144500" y="12698857"/>
          <a:ext cx="790575" cy="24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147320</xdr:rowOff>
    </xdr:from>
    <xdr:to>
      <xdr:col>72</xdr:col>
      <xdr:colOff>38100</xdr:colOff>
      <xdr:row>79</xdr:row>
      <xdr:rowOff>77470</xdr:rowOff>
    </xdr:to>
    <xdr:sp macro="" textlink="">
      <xdr:nvSpPr>
        <xdr:cNvPr id="774" name="楕円 773">
          <a:extLst>
            <a:ext uri="{FF2B5EF4-FFF2-40B4-BE49-F238E27FC236}">
              <a16:creationId xmlns:a16="http://schemas.microsoft.com/office/drawing/2014/main" id="{B555DEFF-BFAA-48B1-ADB7-B59634058F5C}"/>
            </a:ext>
          </a:extLst>
        </xdr:cNvPr>
        <xdr:cNvSpPr/>
      </xdr:nvSpPr>
      <xdr:spPr>
        <a:xfrm>
          <a:off x="12296775" y="127742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26670</xdr:rowOff>
    </xdr:from>
    <xdr:to>
      <xdr:col>76</xdr:col>
      <xdr:colOff>114300</xdr:colOff>
      <xdr:row>79</xdr:row>
      <xdr:rowOff>150113</xdr:rowOff>
    </xdr:to>
    <xdr:cxnSp macro="">
      <xdr:nvCxnSpPr>
        <xdr:cNvPr id="775" name="直線コネクタ 774">
          <a:extLst>
            <a:ext uri="{FF2B5EF4-FFF2-40B4-BE49-F238E27FC236}">
              <a16:creationId xmlns:a16="http://schemas.microsoft.com/office/drawing/2014/main" id="{5A29A5DF-3867-436C-8A6A-D96171FF60B7}"/>
            </a:ext>
          </a:extLst>
        </xdr:cNvPr>
        <xdr:cNvCxnSpPr/>
      </xdr:nvCxnSpPr>
      <xdr:spPr>
        <a:xfrm>
          <a:off x="12344400" y="12821920"/>
          <a:ext cx="800100" cy="1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103887</xdr:rowOff>
    </xdr:from>
    <xdr:to>
      <xdr:col>67</xdr:col>
      <xdr:colOff>101600</xdr:colOff>
      <xdr:row>82</xdr:row>
      <xdr:rowOff>34037</xdr:rowOff>
    </xdr:to>
    <xdr:sp macro="" textlink="">
      <xdr:nvSpPr>
        <xdr:cNvPr id="776" name="楕円 775">
          <a:extLst>
            <a:ext uri="{FF2B5EF4-FFF2-40B4-BE49-F238E27FC236}">
              <a16:creationId xmlns:a16="http://schemas.microsoft.com/office/drawing/2014/main" id="{0BF4FADC-9E18-4256-9233-3902C75B66EB}"/>
            </a:ext>
          </a:extLst>
        </xdr:cNvPr>
        <xdr:cNvSpPr/>
      </xdr:nvSpPr>
      <xdr:spPr>
        <a:xfrm>
          <a:off x="11487150" y="1322298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26670</xdr:rowOff>
    </xdr:from>
    <xdr:to>
      <xdr:col>71</xdr:col>
      <xdr:colOff>177800</xdr:colOff>
      <xdr:row>81</xdr:row>
      <xdr:rowOff>154687</xdr:rowOff>
    </xdr:to>
    <xdr:cxnSp macro="">
      <xdr:nvCxnSpPr>
        <xdr:cNvPr id="777" name="直線コネクタ 776">
          <a:extLst>
            <a:ext uri="{FF2B5EF4-FFF2-40B4-BE49-F238E27FC236}">
              <a16:creationId xmlns:a16="http://schemas.microsoft.com/office/drawing/2014/main" id="{48D5C563-24BB-484D-855B-099227BA48CA}"/>
            </a:ext>
          </a:extLst>
        </xdr:cNvPr>
        <xdr:cNvCxnSpPr/>
      </xdr:nvCxnSpPr>
      <xdr:spPr>
        <a:xfrm flipV="1">
          <a:off x="11534775" y="12821920"/>
          <a:ext cx="809625" cy="4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98314</xdr:rowOff>
    </xdr:from>
    <xdr:ext cx="405111" cy="259045"/>
    <xdr:sp macro="" textlink="">
      <xdr:nvSpPr>
        <xdr:cNvPr id="778" name="n_1aveValue【消防施設】&#10;有形固定資産減価償却率">
          <a:extLst>
            <a:ext uri="{FF2B5EF4-FFF2-40B4-BE49-F238E27FC236}">
              <a16:creationId xmlns:a16="http://schemas.microsoft.com/office/drawing/2014/main" id="{1B7BCC68-5DB8-4A04-AB68-A161EEDF1793}"/>
            </a:ext>
          </a:extLst>
        </xdr:cNvPr>
        <xdr:cNvSpPr txBox="1"/>
      </xdr:nvSpPr>
      <xdr:spPr>
        <a:xfrm>
          <a:off x="13745219" y="1337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66312</xdr:rowOff>
    </xdr:from>
    <xdr:ext cx="405111" cy="259045"/>
    <xdr:sp macro="" textlink="">
      <xdr:nvSpPr>
        <xdr:cNvPr id="779" name="n_2aveValue【消防施設】&#10;有形固定資産減価償却率">
          <a:extLst>
            <a:ext uri="{FF2B5EF4-FFF2-40B4-BE49-F238E27FC236}">
              <a16:creationId xmlns:a16="http://schemas.microsoft.com/office/drawing/2014/main" id="{895E3DEF-983F-4822-8BFA-E88EFCA0F85C}"/>
            </a:ext>
          </a:extLst>
        </xdr:cNvPr>
        <xdr:cNvSpPr txBox="1"/>
      </xdr:nvSpPr>
      <xdr:spPr>
        <a:xfrm>
          <a:off x="12964169" y="133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11447</xdr:rowOff>
    </xdr:from>
    <xdr:ext cx="405111" cy="259045"/>
    <xdr:sp macro="" textlink="">
      <xdr:nvSpPr>
        <xdr:cNvPr id="780" name="n_3aveValue【消防施設】&#10;有形固定資産減価償却率">
          <a:extLst>
            <a:ext uri="{FF2B5EF4-FFF2-40B4-BE49-F238E27FC236}">
              <a16:creationId xmlns:a16="http://schemas.microsoft.com/office/drawing/2014/main" id="{0147B0CB-8592-4E7F-8134-D72E03D98930}"/>
            </a:ext>
          </a:extLst>
        </xdr:cNvPr>
        <xdr:cNvSpPr txBox="1"/>
      </xdr:nvSpPr>
      <xdr:spPr>
        <a:xfrm>
          <a:off x="12164069"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25164</xdr:rowOff>
    </xdr:from>
    <xdr:ext cx="405111" cy="259045"/>
    <xdr:sp macro="" textlink="">
      <xdr:nvSpPr>
        <xdr:cNvPr id="781" name="n_4aveValue【消防施設】&#10;有形固定資産減価償却率">
          <a:extLst>
            <a:ext uri="{FF2B5EF4-FFF2-40B4-BE49-F238E27FC236}">
              <a16:creationId xmlns:a16="http://schemas.microsoft.com/office/drawing/2014/main" id="{B6EF6E1B-817D-4B79-90F2-BBC17D5D97BB}"/>
            </a:ext>
          </a:extLst>
        </xdr:cNvPr>
        <xdr:cNvSpPr txBox="1"/>
      </xdr:nvSpPr>
      <xdr:spPr>
        <a:xfrm>
          <a:off x="11354444" y="13306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132859</xdr:rowOff>
    </xdr:from>
    <xdr:ext cx="405111" cy="259045"/>
    <xdr:sp macro="" textlink="">
      <xdr:nvSpPr>
        <xdr:cNvPr id="782" name="n_1mainValue【消防施設】&#10;有形固定資産減価償却率">
          <a:extLst>
            <a:ext uri="{FF2B5EF4-FFF2-40B4-BE49-F238E27FC236}">
              <a16:creationId xmlns:a16="http://schemas.microsoft.com/office/drawing/2014/main" id="{15953C09-B683-46DA-A764-BF70353C3AE2}"/>
            </a:ext>
          </a:extLst>
        </xdr:cNvPr>
        <xdr:cNvSpPr txBox="1"/>
      </xdr:nvSpPr>
      <xdr:spPr>
        <a:xfrm>
          <a:off x="13745219" y="1243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45990</xdr:rowOff>
    </xdr:from>
    <xdr:ext cx="405111" cy="259045"/>
    <xdr:sp macro="" textlink="">
      <xdr:nvSpPr>
        <xdr:cNvPr id="783" name="n_2mainValue【消防施設】&#10;有形固定資産減価償却率">
          <a:extLst>
            <a:ext uri="{FF2B5EF4-FFF2-40B4-BE49-F238E27FC236}">
              <a16:creationId xmlns:a16="http://schemas.microsoft.com/office/drawing/2014/main" id="{BE12F529-F6DE-4726-8EA1-63967B8C7660}"/>
            </a:ext>
          </a:extLst>
        </xdr:cNvPr>
        <xdr:cNvSpPr txBox="1"/>
      </xdr:nvSpPr>
      <xdr:spPr>
        <a:xfrm>
          <a:off x="12964169" y="12679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93997</xdr:rowOff>
    </xdr:from>
    <xdr:ext cx="405111" cy="259045"/>
    <xdr:sp macro="" textlink="">
      <xdr:nvSpPr>
        <xdr:cNvPr id="784" name="n_3mainValue【消防施設】&#10;有形固定資産減価償却率">
          <a:extLst>
            <a:ext uri="{FF2B5EF4-FFF2-40B4-BE49-F238E27FC236}">
              <a16:creationId xmlns:a16="http://schemas.microsoft.com/office/drawing/2014/main" id="{3C2D173B-98B4-4433-B7A4-FD252F87FB4C}"/>
            </a:ext>
          </a:extLst>
        </xdr:cNvPr>
        <xdr:cNvSpPr txBox="1"/>
      </xdr:nvSpPr>
      <xdr:spPr>
        <a:xfrm>
          <a:off x="12164069" y="1256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50564</xdr:rowOff>
    </xdr:from>
    <xdr:ext cx="405111" cy="259045"/>
    <xdr:sp macro="" textlink="">
      <xdr:nvSpPr>
        <xdr:cNvPr id="785" name="n_4mainValue【消防施設】&#10;有形固定資産減価償却率">
          <a:extLst>
            <a:ext uri="{FF2B5EF4-FFF2-40B4-BE49-F238E27FC236}">
              <a16:creationId xmlns:a16="http://schemas.microsoft.com/office/drawing/2014/main" id="{6A3950DF-6167-4B70-88D1-55277114C936}"/>
            </a:ext>
          </a:extLst>
        </xdr:cNvPr>
        <xdr:cNvSpPr txBox="1"/>
      </xdr:nvSpPr>
      <xdr:spPr>
        <a:xfrm>
          <a:off x="11354444" y="13001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CC0DD1F2-6924-48D1-9B12-709879470E6F}"/>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5D0FE81E-3EB8-4331-9F81-CE1887C2DC56}"/>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A7D3A127-73E3-4341-8B8C-D49F02FAC5D0}"/>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953281E8-63EC-4906-9861-8BEAA3F968A3}"/>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3C394C2E-2D04-47DC-AFFB-A9842F473676}"/>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7CB1E4D7-5AEA-4DB8-ACEE-E9486BB76133}"/>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C4815771-29B5-4153-B45A-4F14236D5014}"/>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528B1519-24E7-4761-95CB-E407317759AB}"/>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BEDD624D-6CC6-4F7C-8C37-DA099CC8AFB8}"/>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C58634F0-DE3B-48FB-AFDC-CD50C2342776}"/>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6" name="テキスト ボックス 795">
          <a:extLst>
            <a:ext uri="{FF2B5EF4-FFF2-40B4-BE49-F238E27FC236}">
              <a16:creationId xmlns:a16="http://schemas.microsoft.com/office/drawing/2014/main" id="{23E3CADB-8B67-4E1F-98DA-6C3BBA91DE99}"/>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7" name="直線コネクタ 796">
          <a:extLst>
            <a:ext uri="{FF2B5EF4-FFF2-40B4-BE49-F238E27FC236}">
              <a16:creationId xmlns:a16="http://schemas.microsoft.com/office/drawing/2014/main" id="{C51431D7-528C-434E-8B1D-D432A9D634F0}"/>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8" name="テキスト ボックス 797">
          <a:extLst>
            <a:ext uri="{FF2B5EF4-FFF2-40B4-BE49-F238E27FC236}">
              <a16:creationId xmlns:a16="http://schemas.microsoft.com/office/drawing/2014/main" id="{884BD794-F896-4BBE-8EA9-A17A8299D3DC}"/>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9" name="直線コネクタ 798">
          <a:extLst>
            <a:ext uri="{FF2B5EF4-FFF2-40B4-BE49-F238E27FC236}">
              <a16:creationId xmlns:a16="http://schemas.microsoft.com/office/drawing/2014/main" id="{B6327B24-2300-4057-883F-5E77B2EC3892}"/>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0" name="テキスト ボックス 799">
          <a:extLst>
            <a:ext uri="{FF2B5EF4-FFF2-40B4-BE49-F238E27FC236}">
              <a16:creationId xmlns:a16="http://schemas.microsoft.com/office/drawing/2014/main" id="{6CEA8D75-BC24-4CB2-B227-F4EA17B43D10}"/>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1" name="直線コネクタ 800">
          <a:extLst>
            <a:ext uri="{FF2B5EF4-FFF2-40B4-BE49-F238E27FC236}">
              <a16:creationId xmlns:a16="http://schemas.microsoft.com/office/drawing/2014/main" id="{19EB7DE6-CA25-4B23-A18E-F727FD49128F}"/>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2" name="テキスト ボックス 801">
          <a:extLst>
            <a:ext uri="{FF2B5EF4-FFF2-40B4-BE49-F238E27FC236}">
              <a16:creationId xmlns:a16="http://schemas.microsoft.com/office/drawing/2014/main" id="{CF69B453-4D62-4BF1-87BC-8C96A886CABF}"/>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3" name="直線コネクタ 802">
          <a:extLst>
            <a:ext uri="{FF2B5EF4-FFF2-40B4-BE49-F238E27FC236}">
              <a16:creationId xmlns:a16="http://schemas.microsoft.com/office/drawing/2014/main" id="{3F7AA744-02A8-4616-890D-8100356D3A55}"/>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4" name="テキスト ボックス 803">
          <a:extLst>
            <a:ext uri="{FF2B5EF4-FFF2-40B4-BE49-F238E27FC236}">
              <a16:creationId xmlns:a16="http://schemas.microsoft.com/office/drawing/2014/main" id="{8420D8BE-A32E-4E45-9FF5-95D924AE07DA}"/>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5" name="直線コネクタ 804">
          <a:extLst>
            <a:ext uri="{FF2B5EF4-FFF2-40B4-BE49-F238E27FC236}">
              <a16:creationId xmlns:a16="http://schemas.microsoft.com/office/drawing/2014/main" id="{9B031756-DACD-442B-AA3F-56C91EB21047}"/>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6" name="テキスト ボックス 805">
          <a:extLst>
            <a:ext uri="{FF2B5EF4-FFF2-40B4-BE49-F238E27FC236}">
              <a16:creationId xmlns:a16="http://schemas.microsoft.com/office/drawing/2014/main" id="{0177EC99-49A5-48FA-BFCC-92F2DEDE2E1D}"/>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a:extLst>
            <a:ext uri="{FF2B5EF4-FFF2-40B4-BE49-F238E27FC236}">
              <a16:creationId xmlns:a16="http://schemas.microsoft.com/office/drawing/2014/main" id="{D2DEE2F5-7448-4D81-A0C6-30B6E5B32E19}"/>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a:extLst>
            <a:ext uri="{FF2B5EF4-FFF2-40B4-BE49-F238E27FC236}">
              <a16:creationId xmlns:a16="http://schemas.microsoft.com/office/drawing/2014/main" id="{F8C1F2A2-07D3-4C64-BA5E-DCCC4F7EB5DF}"/>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消防施設】&#10;一人当たり面積グラフ枠">
          <a:extLst>
            <a:ext uri="{FF2B5EF4-FFF2-40B4-BE49-F238E27FC236}">
              <a16:creationId xmlns:a16="http://schemas.microsoft.com/office/drawing/2014/main" id="{B8550655-C645-4D04-9DF3-31594B46035B}"/>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10" name="直線コネクタ 809">
          <a:extLst>
            <a:ext uri="{FF2B5EF4-FFF2-40B4-BE49-F238E27FC236}">
              <a16:creationId xmlns:a16="http://schemas.microsoft.com/office/drawing/2014/main" id="{0DD8880B-9AB3-4170-A7CD-624B05ED7CF5}"/>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11" name="【消防施設】&#10;一人当たり面積最小値テキスト">
          <a:extLst>
            <a:ext uri="{FF2B5EF4-FFF2-40B4-BE49-F238E27FC236}">
              <a16:creationId xmlns:a16="http://schemas.microsoft.com/office/drawing/2014/main" id="{523E5AD1-5DDF-4F53-AC7E-0E3E56A0DF9E}"/>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2" name="直線コネクタ 811">
          <a:extLst>
            <a:ext uri="{FF2B5EF4-FFF2-40B4-BE49-F238E27FC236}">
              <a16:creationId xmlns:a16="http://schemas.microsoft.com/office/drawing/2014/main" id="{328244EC-975E-4F03-9CE3-971EA3192E32}"/>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3" name="【消防施設】&#10;一人当たり面積最大値テキスト">
          <a:extLst>
            <a:ext uri="{FF2B5EF4-FFF2-40B4-BE49-F238E27FC236}">
              <a16:creationId xmlns:a16="http://schemas.microsoft.com/office/drawing/2014/main" id="{1C96BA5D-B064-4680-B651-C6D22C7F4181}"/>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4" name="直線コネクタ 813">
          <a:extLst>
            <a:ext uri="{FF2B5EF4-FFF2-40B4-BE49-F238E27FC236}">
              <a16:creationId xmlns:a16="http://schemas.microsoft.com/office/drawing/2014/main" id="{A4D389C5-CF9E-420B-B7F9-93542A5F178B}"/>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815" name="【消防施設】&#10;一人当たり面積平均値テキスト">
          <a:extLst>
            <a:ext uri="{FF2B5EF4-FFF2-40B4-BE49-F238E27FC236}">
              <a16:creationId xmlns:a16="http://schemas.microsoft.com/office/drawing/2014/main" id="{3550D21B-679D-439A-BB48-BCFCF6C2C22D}"/>
            </a:ext>
          </a:extLst>
        </xdr:cNvPr>
        <xdr:cNvSpPr txBox="1"/>
      </xdr:nvSpPr>
      <xdr:spPr>
        <a:xfrm>
          <a:off x="19992975" y="13056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6" name="フローチャート: 判断 815">
          <a:extLst>
            <a:ext uri="{FF2B5EF4-FFF2-40B4-BE49-F238E27FC236}">
              <a16:creationId xmlns:a16="http://schemas.microsoft.com/office/drawing/2014/main" id="{58BADAC3-A26B-46E3-9F8E-FCA65A99E48A}"/>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817" name="フローチャート: 判断 816">
          <a:extLst>
            <a:ext uri="{FF2B5EF4-FFF2-40B4-BE49-F238E27FC236}">
              <a16:creationId xmlns:a16="http://schemas.microsoft.com/office/drawing/2014/main" id="{A3B5B078-B5DE-4312-BCF7-499B50ED82CD}"/>
            </a:ext>
          </a:extLst>
        </xdr:cNvPr>
        <xdr:cNvSpPr/>
      </xdr:nvSpPr>
      <xdr:spPr>
        <a:xfrm>
          <a:off x="19154775" y="132016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8" name="フローチャート: 判断 817">
          <a:extLst>
            <a:ext uri="{FF2B5EF4-FFF2-40B4-BE49-F238E27FC236}">
              <a16:creationId xmlns:a16="http://schemas.microsoft.com/office/drawing/2014/main" id="{8038EA33-93B9-4627-A023-974A7EEA10AC}"/>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19" name="フローチャート: 判断 818">
          <a:extLst>
            <a:ext uri="{FF2B5EF4-FFF2-40B4-BE49-F238E27FC236}">
              <a16:creationId xmlns:a16="http://schemas.microsoft.com/office/drawing/2014/main" id="{5D25F906-2B12-4DD1-BFC6-61E609D3006F}"/>
            </a:ext>
          </a:extLst>
        </xdr:cNvPr>
        <xdr:cNvSpPr/>
      </xdr:nvSpPr>
      <xdr:spPr>
        <a:xfrm>
          <a:off x="17554575" y="132397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82550</xdr:rowOff>
    </xdr:from>
    <xdr:to>
      <xdr:col>98</xdr:col>
      <xdr:colOff>38100</xdr:colOff>
      <xdr:row>82</xdr:row>
      <xdr:rowOff>12700</xdr:rowOff>
    </xdr:to>
    <xdr:sp macro="" textlink="">
      <xdr:nvSpPr>
        <xdr:cNvPr id="820" name="フローチャート: 判断 819">
          <a:extLst>
            <a:ext uri="{FF2B5EF4-FFF2-40B4-BE49-F238E27FC236}">
              <a16:creationId xmlns:a16="http://schemas.microsoft.com/office/drawing/2014/main" id="{A3A8D860-5548-4F3D-B288-EFC6D39D8131}"/>
            </a:ext>
          </a:extLst>
        </xdr:cNvPr>
        <xdr:cNvSpPr/>
      </xdr:nvSpPr>
      <xdr:spPr>
        <a:xfrm>
          <a:off x="16754475" y="132016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E4012286-1FE6-45C1-8A98-2B0026C6DCAC}"/>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9F9E740D-C189-4529-BFAA-E815D782A040}"/>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70EEE66C-2E04-4724-9304-0D749236DF12}"/>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BB2E29E3-54DC-404E-AED9-A0D66E75D3FC}"/>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C3B76848-75AF-4FBD-A078-BA24C624427F}"/>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826" name="楕円 825">
          <a:extLst>
            <a:ext uri="{FF2B5EF4-FFF2-40B4-BE49-F238E27FC236}">
              <a16:creationId xmlns:a16="http://schemas.microsoft.com/office/drawing/2014/main" id="{27C6C315-6CFC-44A7-A182-B6B392C72329}"/>
            </a:ext>
          </a:extLst>
        </xdr:cNvPr>
        <xdr:cNvSpPr/>
      </xdr:nvSpPr>
      <xdr:spPr>
        <a:xfrm>
          <a:off x="19897725" y="135255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60977</xdr:rowOff>
    </xdr:from>
    <xdr:ext cx="469744" cy="259045"/>
    <xdr:sp macro="" textlink="">
      <xdr:nvSpPr>
        <xdr:cNvPr id="827" name="【消防施設】&#10;一人当たり面積該当値テキスト">
          <a:extLst>
            <a:ext uri="{FF2B5EF4-FFF2-40B4-BE49-F238E27FC236}">
              <a16:creationId xmlns:a16="http://schemas.microsoft.com/office/drawing/2014/main" id="{47A302A3-5879-45F6-83C7-2F67ECD7982B}"/>
            </a:ext>
          </a:extLst>
        </xdr:cNvPr>
        <xdr:cNvSpPr txBox="1"/>
      </xdr:nvSpPr>
      <xdr:spPr>
        <a:xfrm>
          <a:off x="19992975"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828" name="楕円 827">
          <a:extLst>
            <a:ext uri="{FF2B5EF4-FFF2-40B4-BE49-F238E27FC236}">
              <a16:creationId xmlns:a16="http://schemas.microsoft.com/office/drawing/2014/main" id="{AD0C2D5C-E037-428C-B088-AA620B5AF808}"/>
            </a:ext>
          </a:extLst>
        </xdr:cNvPr>
        <xdr:cNvSpPr/>
      </xdr:nvSpPr>
      <xdr:spPr>
        <a:xfrm>
          <a:off x="19154775" y="136302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84</xdr:row>
      <xdr:rowOff>76200</xdr:rowOff>
    </xdr:to>
    <xdr:cxnSp macro="">
      <xdr:nvCxnSpPr>
        <xdr:cNvPr id="829" name="直線コネクタ 828">
          <a:extLst>
            <a:ext uri="{FF2B5EF4-FFF2-40B4-BE49-F238E27FC236}">
              <a16:creationId xmlns:a16="http://schemas.microsoft.com/office/drawing/2014/main" id="{0B718468-CD2C-4F67-8959-34C9C1DC7D0C}"/>
            </a:ext>
          </a:extLst>
        </xdr:cNvPr>
        <xdr:cNvCxnSpPr/>
      </xdr:nvCxnSpPr>
      <xdr:spPr>
        <a:xfrm flipV="1">
          <a:off x="19202400" y="13573125"/>
          <a:ext cx="75247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830" name="楕円 829">
          <a:extLst>
            <a:ext uri="{FF2B5EF4-FFF2-40B4-BE49-F238E27FC236}">
              <a16:creationId xmlns:a16="http://schemas.microsoft.com/office/drawing/2014/main" id="{2F652030-A0C0-4910-A712-BC455C371F75}"/>
            </a:ext>
          </a:extLst>
        </xdr:cNvPr>
        <xdr:cNvSpPr/>
      </xdr:nvSpPr>
      <xdr:spPr>
        <a:xfrm>
          <a:off x="18345150" y="135255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84</xdr:row>
      <xdr:rowOff>76200</xdr:rowOff>
    </xdr:to>
    <xdr:cxnSp macro="">
      <xdr:nvCxnSpPr>
        <xdr:cNvPr id="831" name="直線コネクタ 830">
          <a:extLst>
            <a:ext uri="{FF2B5EF4-FFF2-40B4-BE49-F238E27FC236}">
              <a16:creationId xmlns:a16="http://schemas.microsoft.com/office/drawing/2014/main" id="{C3C988B1-21FB-4E0F-87B3-88B482C18569}"/>
            </a:ext>
          </a:extLst>
        </xdr:cNvPr>
        <xdr:cNvCxnSpPr/>
      </xdr:nvCxnSpPr>
      <xdr:spPr>
        <a:xfrm>
          <a:off x="18392775" y="13573125"/>
          <a:ext cx="80962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32" name="楕円 831">
          <a:extLst>
            <a:ext uri="{FF2B5EF4-FFF2-40B4-BE49-F238E27FC236}">
              <a16:creationId xmlns:a16="http://schemas.microsoft.com/office/drawing/2014/main" id="{5384A2B2-701B-410A-84F3-0B64A1344714}"/>
            </a:ext>
          </a:extLst>
        </xdr:cNvPr>
        <xdr:cNvSpPr/>
      </xdr:nvSpPr>
      <xdr:spPr>
        <a:xfrm>
          <a:off x="17554575" y="134874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133350</xdr:rowOff>
    </xdr:to>
    <xdr:cxnSp macro="">
      <xdr:nvCxnSpPr>
        <xdr:cNvPr id="833" name="直線コネクタ 832">
          <a:extLst>
            <a:ext uri="{FF2B5EF4-FFF2-40B4-BE49-F238E27FC236}">
              <a16:creationId xmlns:a16="http://schemas.microsoft.com/office/drawing/2014/main" id="{4D8BA55A-C718-4C4D-B7B1-8ED7CBAD558F}"/>
            </a:ext>
          </a:extLst>
        </xdr:cNvPr>
        <xdr:cNvCxnSpPr/>
      </xdr:nvCxnSpPr>
      <xdr:spPr>
        <a:xfrm>
          <a:off x="17602200" y="1353502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834" name="楕円 833">
          <a:extLst>
            <a:ext uri="{FF2B5EF4-FFF2-40B4-BE49-F238E27FC236}">
              <a16:creationId xmlns:a16="http://schemas.microsoft.com/office/drawing/2014/main" id="{3E92B00D-FA5A-4DC5-9705-6F4E7CF67AFE}"/>
            </a:ext>
          </a:extLst>
        </xdr:cNvPr>
        <xdr:cNvSpPr/>
      </xdr:nvSpPr>
      <xdr:spPr>
        <a:xfrm>
          <a:off x="16754475" y="137445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85</xdr:row>
      <xdr:rowOff>19050</xdr:rowOff>
    </xdr:to>
    <xdr:cxnSp macro="">
      <xdr:nvCxnSpPr>
        <xdr:cNvPr id="835" name="直線コネクタ 834">
          <a:extLst>
            <a:ext uri="{FF2B5EF4-FFF2-40B4-BE49-F238E27FC236}">
              <a16:creationId xmlns:a16="http://schemas.microsoft.com/office/drawing/2014/main" id="{78093076-0C76-440C-BD43-C2A1D09E3246}"/>
            </a:ext>
          </a:extLst>
        </xdr:cNvPr>
        <xdr:cNvCxnSpPr/>
      </xdr:nvCxnSpPr>
      <xdr:spPr>
        <a:xfrm flipV="1">
          <a:off x="16802100" y="13535025"/>
          <a:ext cx="8001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29227</xdr:rowOff>
    </xdr:from>
    <xdr:ext cx="469744" cy="259045"/>
    <xdr:sp macro="" textlink="">
      <xdr:nvSpPr>
        <xdr:cNvPr id="836" name="n_1aveValue【消防施設】&#10;一人当たり面積">
          <a:extLst>
            <a:ext uri="{FF2B5EF4-FFF2-40B4-BE49-F238E27FC236}">
              <a16:creationId xmlns:a16="http://schemas.microsoft.com/office/drawing/2014/main" id="{7CB21002-8CE3-4363-AE3A-47DB7889BFE0}"/>
            </a:ext>
          </a:extLst>
        </xdr:cNvPr>
        <xdr:cNvSpPr txBox="1"/>
      </xdr:nvSpPr>
      <xdr:spPr>
        <a:xfrm>
          <a:off x="18983402" y="1298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37" name="n_2aveValue【消防施設】&#10;一人当たり面積">
          <a:extLst>
            <a:ext uri="{FF2B5EF4-FFF2-40B4-BE49-F238E27FC236}">
              <a16:creationId xmlns:a16="http://schemas.microsoft.com/office/drawing/2014/main" id="{838700F6-D626-4AAA-9D55-8D7A08BD6B3C}"/>
            </a:ext>
          </a:extLst>
        </xdr:cNvPr>
        <xdr:cNvSpPr txBox="1"/>
      </xdr:nvSpPr>
      <xdr:spPr>
        <a:xfrm>
          <a:off x="181833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838" name="n_3aveValue【消防施設】&#10;一人当たり面積">
          <a:extLst>
            <a:ext uri="{FF2B5EF4-FFF2-40B4-BE49-F238E27FC236}">
              <a16:creationId xmlns:a16="http://schemas.microsoft.com/office/drawing/2014/main" id="{2F65FBA4-A6FC-4045-92D3-966E5E7CBDD1}"/>
            </a:ext>
          </a:extLst>
        </xdr:cNvPr>
        <xdr:cNvSpPr txBox="1"/>
      </xdr:nvSpPr>
      <xdr:spPr>
        <a:xfrm>
          <a:off x="173832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29227</xdr:rowOff>
    </xdr:from>
    <xdr:ext cx="469744" cy="259045"/>
    <xdr:sp macro="" textlink="">
      <xdr:nvSpPr>
        <xdr:cNvPr id="839" name="n_4aveValue【消防施設】&#10;一人当たり面積">
          <a:extLst>
            <a:ext uri="{FF2B5EF4-FFF2-40B4-BE49-F238E27FC236}">
              <a16:creationId xmlns:a16="http://schemas.microsoft.com/office/drawing/2014/main" id="{F72101C9-1D96-4FAE-A782-59ABDAB6CD12}"/>
            </a:ext>
          </a:extLst>
        </xdr:cNvPr>
        <xdr:cNvSpPr txBox="1"/>
      </xdr:nvSpPr>
      <xdr:spPr>
        <a:xfrm>
          <a:off x="16592627" y="1298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840" name="n_1mainValue【消防施設】&#10;一人当たり面積">
          <a:extLst>
            <a:ext uri="{FF2B5EF4-FFF2-40B4-BE49-F238E27FC236}">
              <a16:creationId xmlns:a16="http://schemas.microsoft.com/office/drawing/2014/main" id="{A773FB73-7C75-4141-BC23-8408067FE935}"/>
            </a:ext>
          </a:extLst>
        </xdr:cNvPr>
        <xdr:cNvSpPr txBox="1"/>
      </xdr:nvSpPr>
      <xdr:spPr>
        <a:xfrm>
          <a:off x="18983402" y="1372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841" name="n_2mainValue【消防施設】&#10;一人当たり面積">
          <a:extLst>
            <a:ext uri="{FF2B5EF4-FFF2-40B4-BE49-F238E27FC236}">
              <a16:creationId xmlns:a16="http://schemas.microsoft.com/office/drawing/2014/main" id="{3535E847-52FF-4DC7-ADFA-CA1B85F872DC}"/>
            </a:ext>
          </a:extLst>
        </xdr:cNvPr>
        <xdr:cNvSpPr txBox="1"/>
      </xdr:nvSpPr>
      <xdr:spPr>
        <a:xfrm>
          <a:off x="18183302" y="136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842" name="n_3mainValue【消防施設】&#10;一人当たり面積">
          <a:extLst>
            <a:ext uri="{FF2B5EF4-FFF2-40B4-BE49-F238E27FC236}">
              <a16:creationId xmlns:a16="http://schemas.microsoft.com/office/drawing/2014/main" id="{B93D3FC3-13F2-40CF-AD03-A929574C1E7A}"/>
            </a:ext>
          </a:extLst>
        </xdr:cNvPr>
        <xdr:cNvSpPr txBox="1"/>
      </xdr:nvSpPr>
      <xdr:spPr>
        <a:xfrm>
          <a:off x="17383202"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843" name="n_4mainValue【消防施設】&#10;一人当たり面積">
          <a:extLst>
            <a:ext uri="{FF2B5EF4-FFF2-40B4-BE49-F238E27FC236}">
              <a16:creationId xmlns:a16="http://schemas.microsoft.com/office/drawing/2014/main" id="{34B5961C-3CAD-4A80-BB78-25EA464E963C}"/>
            </a:ext>
          </a:extLst>
        </xdr:cNvPr>
        <xdr:cNvSpPr txBox="1"/>
      </xdr:nvSpPr>
      <xdr:spPr>
        <a:xfrm>
          <a:off x="16592627"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a:extLst>
            <a:ext uri="{FF2B5EF4-FFF2-40B4-BE49-F238E27FC236}">
              <a16:creationId xmlns:a16="http://schemas.microsoft.com/office/drawing/2014/main" id="{A9C33F45-99C7-4C5A-A754-7896FB5672C1}"/>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a:extLst>
            <a:ext uri="{FF2B5EF4-FFF2-40B4-BE49-F238E27FC236}">
              <a16:creationId xmlns:a16="http://schemas.microsoft.com/office/drawing/2014/main" id="{4A86E0FE-7B7D-4A26-B0A1-B4280341A1FC}"/>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a:extLst>
            <a:ext uri="{FF2B5EF4-FFF2-40B4-BE49-F238E27FC236}">
              <a16:creationId xmlns:a16="http://schemas.microsoft.com/office/drawing/2014/main" id="{559858F0-7081-447B-ACBE-EAED164C575A}"/>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a:extLst>
            <a:ext uri="{FF2B5EF4-FFF2-40B4-BE49-F238E27FC236}">
              <a16:creationId xmlns:a16="http://schemas.microsoft.com/office/drawing/2014/main" id="{D5599150-EB95-40B7-B74C-81DE8DF13DFE}"/>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a:extLst>
            <a:ext uri="{FF2B5EF4-FFF2-40B4-BE49-F238E27FC236}">
              <a16:creationId xmlns:a16="http://schemas.microsoft.com/office/drawing/2014/main" id="{50D06D5B-E7E7-46A4-A13B-E893F0B40C37}"/>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a:extLst>
            <a:ext uri="{FF2B5EF4-FFF2-40B4-BE49-F238E27FC236}">
              <a16:creationId xmlns:a16="http://schemas.microsoft.com/office/drawing/2014/main" id="{715FF68E-95A0-4C27-A4E0-C2BCF10D7218}"/>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a:extLst>
            <a:ext uri="{FF2B5EF4-FFF2-40B4-BE49-F238E27FC236}">
              <a16:creationId xmlns:a16="http://schemas.microsoft.com/office/drawing/2014/main" id="{F8DDEFBD-752C-4FE9-9C68-466F5E8964C7}"/>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a:extLst>
            <a:ext uri="{FF2B5EF4-FFF2-40B4-BE49-F238E27FC236}">
              <a16:creationId xmlns:a16="http://schemas.microsoft.com/office/drawing/2014/main" id="{D486089D-C9BE-401E-A648-97F7DDD6795D}"/>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a:extLst>
            <a:ext uri="{FF2B5EF4-FFF2-40B4-BE49-F238E27FC236}">
              <a16:creationId xmlns:a16="http://schemas.microsoft.com/office/drawing/2014/main" id="{6831B9F7-D8A6-41DB-B3F5-49F4D2C91D45}"/>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a:extLst>
            <a:ext uri="{FF2B5EF4-FFF2-40B4-BE49-F238E27FC236}">
              <a16:creationId xmlns:a16="http://schemas.microsoft.com/office/drawing/2014/main" id="{86B35A42-7A1D-46B8-8BD8-81F22A25C463}"/>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4" name="テキスト ボックス 853">
          <a:extLst>
            <a:ext uri="{FF2B5EF4-FFF2-40B4-BE49-F238E27FC236}">
              <a16:creationId xmlns:a16="http://schemas.microsoft.com/office/drawing/2014/main" id="{CD156C1F-138B-4499-BACA-9A924702F4DA}"/>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5" name="直線コネクタ 854">
          <a:extLst>
            <a:ext uri="{FF2B5EF4-FFF2-40B4-BE49-F238E27FC236}">
              <a16:creationId xmlns:a16="http://schemas.microsoft.com/office/drawing/2014/main" id="{F0341141-F290-48C6-AAD4-3352082AC97D}"/>
            </a:ext>
          </a:extLst>
        </xdr:cNvPr>
        <xdr:cNvCxnSpPr/>
      </xdr:nvCxnSpPr>
      <xdr:spPr>
        <a:xfrm>
          <a:off x="11210925" y="1768520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6" name="テキスト ボックス 855">
          <a:extLst>
            <a:ext uri="{FF2B5EF4-FFF2-40B4-BE49-F238E27FC236}">
              <a16:creationId xmlns:a16="http://schemas.microsoft.com/office/drawing/2014/main" id="{CBA4CAFC-2245-4B4F-BE78-EB66C76CC3CC}"/>
            </a:ext>
          </a:extLst>
        </xdr:cNvPr>
        <xdr:cNvSpPr txBox="1"/>
      </xdr:nvSpPr>
      <xdr:spPr>
        <a:xfrm>
          <a:off x="10845966"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7" name="直線コネクタ 856">
          <a:extLst>
            <a:ext uri="{FF2B5EF4-FFF2-40B4-BE49-F238E27FC236}">
              <a16:creationId xmlns:a16="http://schemas.microsoft.com/office/drawing/2014/main" id="{26043EA2-746F-4B0E-B737-4595630C92D0}"/>
            </a:ext>
          </a:extLst>
        </xdr:cNvPr>
        <xdr:cNvCxnSpPr/>
      </xdr:nvCxnSpPr>
      <xdr:spPr>
        <a:xfrm>
          <a:off x="11210925" y="173745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8" name="テキスト ボックス 857">
          <a:extLst>
            <a:ext uri="{FF2B5EF4-FFF2-40B4-BE49-F238E27FC236}">
              <a16:creationId xmlns:a16="http://schemas.microsoft.com/office/drawing/2014/main" id="{8B2E4EFC-EF7A-4518-AB33-BD57360C2AC6}"/>
            </a:ext>
          </a:extLst>
        </xdr:cNvPr>
        <xdr:cNvSpPr txBox="1"/>
      </xdr:nvSpPr>
      <xdr:spPr>
        <a:xfrm>
          <a:off x="10845966"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9" name="直線コネクタ 858">
          <a:extLst>
            <a:ext uri="{FF2B5EF4-FFF2-40B4-BE49-F238E27FC236}">
              <a16:creationId xmlns:a16="http://schemas.microsoft.com/office/drawing/2014/main" id="{BF05E291-9115-43F9-A937-1AE4EC96F500}"/>
            </a:ext>
          </a:extLst>
        </xdr:cNvPr>
        <xdr:cNvCxnSpPr/>
      </xdr:nvCxnSpPr>
      <xdr:spPr>
        <a:xfrm>
          <a:off x="11210925" y="1706698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0" name="テキスト ボックス 859">
          <a:extLst>
            <a:ext uri="{FF2B5EF4-FFF2-40B4-BE49-F238E27FC236}">
              <a16:creationId xmlns:a16="http://schemas.microsoft.com/office/drawing/2014/main" id="{D85878E2-F391-4695-9EFD-7BCB69B31246}"/>
            </a:ext>
          </a:extLst>
        </xdr:cNvPr>
        <xdr:cNvSpPr txBox="1"/>
      </xdr:nvSpPr>
      <xdr:spPr>
        <a:xfrm>
          <a:off x="10845966"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1" name="直線コネクタ 860">
          <a:extLst>
            <a:ext uri="{FF2B5EF4-FFF2-40B4-BE49-F238E27FC236}">
              <a16:creationId xmlns:a16="http://schemas.microsoft.com/office/drawing/2014/main" id="{69FF8203-D4BD-434B-A00B-AC8ADF458B73}"/>
            </a:ext>
          </a:extLst>
        </xdr:cNvPr>
        <xdr:cNvCxnSpPr/>
      </xdr:nvCxnSpPr>
      <xdr:spPr>
        <a:xfrm>
          <a:off x="11210925" y="167658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2" name="テキスト ボックス 861">
          <a:extLst>
            <a:ext uri="{FF2B5EF4-FFF2-40B4-BE49-F238E27FC236}">
              <a16:creationId xmlns:a16="http://schemas.microsoft.com/office/drawing/2014/main" id="{C7415651-416D-4466-A809-458211E14D8B}"/>
            </a:ext>
          </a:extLst>
        </xdr:cNvPr>
        <xdr:cNvSpPr txBox="1"/>
      </xdr:nvSpPr>
      <xdr:spPr>
        <a:xfrm>
          <a:off x="10845966"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3" name="直線コネクタ 862">
          <a:extLst>
            <a:ext uri="{FF2B5EF4-FFF2-40B4-BE49-F238E27FC236}">
              <a16:creationId xmlns:a16="http://schemas.microsoft.com/office/drawing/2014/main" id="{A6696352-BD0F-4F6E-B5A9-EA505E8E665E}"/>
            </a:ext>
          </a:extLst>
        </xdr:cNvPr>
        <xdr:cNvCxnSpPr/>
      </xdr:nvCxnSpPr>
      <xdr:spPr>
        <a:xfrm>
          <a:off x="11210925" y="164582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4" name="テキスト ボックス 863">
          <a:extLst>
            <a:ext uri="{FF2B5EF4-FFF2-40B4-BE49-F238E27FC236}">
              <a16:creationId xmlns:a16="http://schemas.microsoft.com/office/drawing/2014/main" id="{CBCD7B20-B2DF-4EF1-942E-89A7C02FC6F0}"/>
            </a:ext>
          </a:extLst>
        </xdr:cNvPr>
        <xdr:cNvSpPr txBox="1"/>
      </xdr:nvSpPr>
      <xdr:spPr>
        <a:xfrm>
          <a:off x="10845966"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5" name="直線コネクタ 864">
          <a:extLst>
            <a:ext uri="{FF2B5EF4-FFF2-40B4-BE49-F238E27FC236}">
              <a16:creationId xmlns:a16="http://schemas.microsoft.com/office/drawing/2014/main" id="{D530C94E-794F-4065-A1C0-9B11673822E0}"/>
            </a:ext>
          </a:extLst>
        </xdr:cNvPr>
        <xdr:cNvCxnSpPr/>
      </xdr:nvCxnSpPr>
      <xdr:spPr>
        <a:xfrm>
          <a:off x="11210925" y="1614759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6" name="テキスト ボックス 865">
          <a:extLst>
            <a:ext uri="{FF2B5EF4-FFF2-40B4-BE49-F238E27FC236}">
              <a16:creationId xmlns:a16="http://schemas.microsoft.com/office/drawing/2014/main" id="{ACB3C07A-588B-48D5-A79A-C657A5E4214C}"/>
            </a:ext>
          </a:extLst>
        </xdr:cNvPr>
        <xdr:cNvSpPr txBox="1"/>
      </xdr:nvSpPr>
      <xdr:spPr>
        <a:xfrm>
          <a:off x="10845966"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id="{340052EE-A669-4BAC-95AB-29B0183C1240}"/>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8" name="テキスト ボックス 867">
          <a:extLst>
            <a:ext uri="{FF2B5EF4-FFF2-40B4-BE49-F238E27FC236}">
              <a16:creationId xmlns:a16="http://schemas.microsoft.com/office/drawing/2014/main" id="{2B59A915-9436-4107-81F8-1B9F865896D2}"/>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69599F9B-2073-4F67-9882-D9B9B85D7770}"/>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109</xdr:row>
      <xdr:rowOff>48442</xdr:rowOff>
    </xdr:to>
    <xdr:cxnSp macro="">
      <xdr:nvCxnSpPr>
        <xdr:cNvPr id="870" name="直線コネクタ 869">
          <a:extLst>
            <a:ext uri="{FF2B5EF4-FFF2-40B4-BE49-F238E27FC236}">
              <a16:creationId xmlns:a16="http://schemas.microsoft.com/office/drawing/2014/main" id="{4A3C5C62-2A80-4788-82FD-4E4C2FD37A77}"/>
            </a:ext>
          </a:extLst>
        </xdr:cNvPr>
        <xdr:cNvCxnSpPr/>
      </xdr:nvCxnSpPr>
      <xdr:spPr>
        <a:xfrm flipV="1">
          <a:off x="14696439" y="16356964"/>
          <a:ext cx="0" cy="1338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52269</xdr:rowOff>
    </xdr:from>
    <xdr:ext cx="405111" cy="259045"/>
    <xdr:sp macro="" textlink="">
      <xdr:nvSpPr>
        <xdr:cNvPr id="871" name="【庁舎】&#10;有形固定資産減価償却率最小値テキスト">
          <a:extLst>
            <a:ext uri="{FF2B5EF4-FFF2-40B4-BE49-F238E27FC236}">
              <a16:creationId xmlns:a16="http://schemas.microsoft.com/office/drawing/2014/main" id="{500B9275-E544-4DF1-A0EA-37449DAD200D}"/>
            </a:ext>
          </a:extLst>
        </xdr:cNvPr>
        <xdr:cNvSpPr txBox="1"/>
      </xdr:nvSpPr>
      <xdr:spPr>
        <a:xfrm>
          <a:off x="14735175" y="1769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48442</xdr:rowOff>
    </xdr:from>
    <xdr:to>
      <xdr:col>86</xdr:col>
      <xdr:colOff>25400</xdr:colOff>
      <xdr:row>109</xdr:row>
      <xdr:rowOff>48442</xdr:rowOff>
    </xdr:to>
    <xdr:cxnSp macro="">
      <xdr:nvCxnSpPr>
        <xdr:cNvPr id="872" name="直線コネクタ 871">
          <a:extLst>
            <a:ext uri="{FF2B5EF4-FFF2-40B4-BE49-F238E27FC236}">
              <a16:creationId xmlns:a16="http://schemas.microsoft.com/office/drawing/2014/main" id="{ABFA4DCA-821E-4880-84B9-42AF731CFA9F}"/>
            </a:ext>
          </a:extLst>
        </xdr:cNvPr>
        <xdr:cNvCxnSpPr/>
      </xdr:nvCxnSpPr>
      <xdr:spPr>
        <a:xfrm>
          <a:off x="14611350" y="1769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873" name="【庁舎】&#10;有形固定資産減価償却率最大値テキスト">
          <a:extLst>
            <a:ext uri="{FF2B5EF4-FFF2-40B4-BE49-F238E27FC236}">
              <a16:creationId xmlns:a16="http://schemas.microsoft.com/office/drawing/2014/main" id="{C6B77B79-CF93-4D08-80BE-F83F48E6B8FA}"/>
            </a:ext>
          </a:extLst>
        </xdr:cNvPr>
        <xdr:cNvSpPr txBox="1"/>
      </xdr:nvSpPr>
      <xdr:spPr>
        <a:xfrm>
          <a:off x="14735175" y="1614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874" name="直線コネクタ 873">
          <a:extLst>
            <a:ext uri="{FF2B5EF4-FFF2-40B4-BE49-F238E27FC236}">
              <a16:creationId xmlns:a16="http://schemas.microsoft.com/office/drawing/2014/main" id="{0308E287-33C5-4437-B25B-CE3906607B57}"/>
            </a:ext>
          </a:extLst>
        </xdr:cNvPr>
        <xdr:cNvCxnSpPr/>
      </xdr:nvCxnSpPr>
      <xdr:spPr>
        <a:xfrm>
          <a:off x="14611350" y="163569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141350</xdr:rowOff>
    </xdr:from>
    <xdr:ext cx="405111" cy="259045"/>
    <xdr:sp macro="" textlink="">
      <xdr:nvSpPr>
        <xdr:cNvPr id="875" name="【庁舎】&#10;有形固定資産減価償却率平均値テキスト">
          <a:extLst>
            <a:ext uri="{FF2B5EF4-FFF2-40B4-BE49-F238E27FC236}">
              <a16:creationId xmlns:a16="http://schemas.microsoft.com/office/drawing/2014/main" id="{DCBD1F56-5987-45A1-A720-667D6E00CF27}"/>
            </a:ext>
          </a:extLst>
        </xdr:cNvPr>
        <xdr:cNvSpPr txBox="1"/>
      </xdr:nvSpPr>
      <xdr:spPr>
        <a:xfrm>
          <a:off x="14735175" y="16984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876" name="フローチャート: 判断 875">
          <a:extLst>
            <a:ext uri="{FF2B5EF4-FFF2-40B4-BE49-F238E27FC236}">
              <a16:creationId xmlns:a16="http://schemas.microsoft.com/office/drawing/2014/main" id="{CB3C2BD6-AC67-49F5-9C11-AF609052A147}"/>
            </a:ext>
          </a:extLst>
        </xdr:cNvPr>
        <xdr:cNvSpPr/>
      </xdr:nvSpPr>
      <xdr:spPr>
        <a:xfrm>
          <a:off x="14649450" y="171237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2539</xdr:rowOff>
    </xdr:from>
    <xdr:to>
      <xdr:col>81</xdr:col>
      <xdr:colOff>101600</xdr:colOff>
      <xdr:row>106</xdr:row>
      <xdr:rowOff>104139</xdr:rowOff>
    </xdr:to>
    <xdr:sp macro="" textlink="">
      <xdr:nvSpPr>
        <xdr:cNvPr id="877" name="フローチャート: 判断 876">
          <a:extLst>
            <a:ext uri="{FF2B5EF4-FFF2-40B4-BE49-F238E27FC236}">
              <a16:creationId xmlns:a16="http://schemas.microsoft.com/office/drawing/2014/main" id="{7F577003-0CD0-4A11-B6B0-C5D3B6751255}"/>
            </a:ext>
          </a:extLst>
        </xdr:cNvPr>
        <xdr:cNvSpPr/>
      </xdr:nvSpPr>
      <xdr:spPr>
        <a:xfrm>
          <a:off x="13887450" y="171665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878" name="フローチャート: 判断 877">
          <a:extLst>
            <a:ext uri="{FF2B5EF4-FFF2-40B4-BE49-F238E27FC236}">
              <a16:creationId xmlns:a16="http://schemas.microsoft.com/office/drawing/2014/main" id="{417D09C5-C497-40C5-8DB9-3ED222519E75}"/>
            </a:ext>
          </a:extLst>
        </xdr:cNvPr>
        <xdr:cNvSpPr/>
      </xdr:nvSpPr>
      <xdr:spPr>
        <a:xfrm>
          <a:off x="13096875" y="171928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79" name="フローチャート: 判断 878">
          <a:extLst>
            <a:ext uri="{FF2B5EF4-FFF2-40B4-BE49-F238E27FC236}">
              <a16:creationId xmlns:a16="http://schemas.microsoft.com/office/drawing/2014/main" id="{E797CA3B-8213-4A57-8BB0-573F5D45D649}"/>
            </a:ext>
          </a:extLst>
        </xdr:cNvPr>
        <xdr:cNvSpPr/>
      </xdr:nvSpPr>
      <xdr:spPr>
        <a:xfrm>
          <a:off x="12296775" y="1717303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880" name="フローチャート: 判断 879">
          <a:extLst>
            <a:ext uri="{FF2B5EF4-FFF2-40B4-BE49-F238E27FC236}">
              <a16:creationId xmlns:a16="http://schemas.microsoft.com/office/drawing/2014/main" id="{C47E970C-265D-46C0-956D-800A106DEC6C}"/>
            </a:ext>
          </a:extLst>
        </xdr:cNvPr>
        <xdr:cNvSpPr/>
      </xdr:nvSpPr>
      <xdr:spPr>
        <a:xfrm>
          <a:off x="11487150" y="1712703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434C09E2-A71F-470C-8FE6-642FA7E1817F}"/>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5119BE82-D347-49B2-B3AB-AF7757CF7C8D}"/>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4C3A198D-BD7C-4880-8D89-14FB703B32D4}"/>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E940B043-F828-4D4D-ADDE-1B72C5CCE2A8}"/>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1E7C54FC-D73B-4446-B1C1-BEA6BC15CA65}"/>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129902</xdr:rowOff>
    </xdr:from>
    <xdr:to>
      <xdr:col>85</xdr:col>
      <xdr:colOff>177800</xdr:colOff>
      <xdr:row>109</xdr:row>
      <xdr:rowOff>60052</xdr:rowOff>
    </xdr:to>
    <xdr:sp macro="" textlink="">
      <xdr:nvSpPr>
        <xdr:cNvPr id="886" name="楕円 885">
          <a:extLst>
            <a:ext uri="{FF2B5EF4-FFF2-40B4-BE49-F238E27FC236}">
              <a16:creationId xmlns:a16="http://schemas.microsoft.com/office/drawing/2014/main" id="{75996283-DF5B-419C-BBE0-0A3ABFBFB916}"/>
            </a:ext>
          </a:extLst>
        </xdr:cNvPr>
        <xdr:cNvSpPr/>
      </xdr:nvSpPr>
      <xdr:spPr>
        <a:xfrm>
          <a:off x="14649450" y="1761462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44829</xdr:rowOff>
    </xdr:from>
    <xdr:ext cx="405111" cy="259045"/>
    <xdr:sp macro="" textlink="">
      <xdr:nvSpPr>
        <xdr:cNvPr id="887" name="【庁舎】&#10;有形固定資産減価償却率該当値テキスト">
          <a:extLst>
            <a:ext uri="{FF2B5EF4-FFF2-40B4-BE49-F238E27FC236}">
              <a16:creationId xmlns:a16="http://schemas.microsoft.com/office/drawing/2014/main" id="{8D49800B-BC20-46D2-AE29-433FEC3220D6}"/>
            </a:ext>
          </a:extLst>
        </xdr:cNvPr>
        <xdr:cNvSpPr txBox="1"/>
      </xdr:nvSpPr>
      <xdr:spPr>
        <a:xfrm>
          <a:off x="14735175" y="175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84182</xdr:rowOff>
    </xdr:from>
    <xdr:to>
      <xdr:col>81</xdr:col>
      <xdr:colOff>101600</xdr:colOff>
      <xdr:row>109</xdr:row>
      <xdr:rowOff>14332</xdr:rowOff>
    </xdr:to>
    <xdr:sp macro="" textlink="">
      <xdr:nvSpPr>
        <xdr:cNvPr id="888" name="楕円 887">
          <a:extLst>
            <a:ext uri="{FF2B5EF4-FFF2-40B4-BE49-F238E27FC236}">
              <a16:creationId xmlns:a16="http://schemas.microsoft.com/office/drawing/2014/main" id="{A235FB32-8C0D-47CF-B739-4691A7F2C9B5}"/>
            </a:ext>
          </a:extLst>
        </xdr:cNvPr>
        <xdr:cNvSpPr/>
      </xdr:nvSpPr>
      <xdr:spPr>
        <a:xfrm>
          <a:off x="13887450" y="1757525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134982</xdr:rowOff>
    </xdr:from>
    <xdr:to>
      <xdr:col>85</xdr:col>
      <xdr:colOff>127000</xdr:colOff>
      <xdr:row>109</xdr:row>
      <xdr:rowOff>9252</xdr:rowOff>
    </xdr:to>
    <xdr:cxnSp macro="">
      <xdr:nvCxnSpPr>
        <xdr:cNvPr id="889" name="直線コネクタ 888">
          <a:extLst>
            <a:ext uri="{FF2B5EF4-FFF2-40B4-BE49-F238E27FC236}">
              <a16:creationId xmlns:a16="http://schemas.microsoft.com/office/drawing/2014/main" id="{CF6AB740-052A-405F-AAA6-E781FB67E04C}"/>
            </a:ext>
          </a:extLst>
        </xdr:cNvPr>
        <xdr:cNvCxnSpPr/>
      </xdr:nvCxnSpPr>
      <xdr:spPr>
        <a:xfrm>
          <a:off x="13935075" y="17622882"/>
          <a:ext cx="762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41729</xdr:rowOff>
    </xdr:from>
    <xdr:to>
      <xdr:col>76</xdr:col>
      <xdr:colOff>165100</xdr:colOff>
      <xdr:row>108</xdr:row>
      <xdr:rowOff>143329</xdr:rowOff>
    </xdr:to>
    <xdr:sp macro="" textlink="">
      <xdr:nvSpPr>
        <xdr:cNvPr id="890" name="楕円 889">
          <a:extLst>
            <a:ext uri="{FF2B5EF4-FFF2-40B4-BE49-F238E27FC236}">
              <a16:creationId xmlns:a16="http://schemas.microsoft.com/office/drawing/2014/main" id="{0D408087-947C-4876-86C0-8BCBDB1B5C42}"/>
            </a:ext>
          </a:extLst>
        </xdr:cNvPr>
        <xdr:cNvSpPr/>
      </xdr:nvSpPr>
      <xdr:spPr>
        <a:xfrm>
          <a:off x="13096875" y="1753280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92529</xdr:rowOff>
    </xdr:from>
    <xdr:to>
      <xdr:col>81</xdr:col>
      <xdr:colOff>50800</xdr:colOff>
      <xdr:row>108</xdr:row>
      <xdr:rowOff>134982</xdr:rowOff>
    </xdr:to>
    <xdr:cxnSp macro="">
      <xdr:nvCxnSpPr>
        <xdr:cNvPr id="891" name="直線コネクタ 890">
          <a:extLst>
            <a:ext uri="{FF2B5EF4-FFF2-40B4-BE49-F238E27FC236}">
              <a16:creationId xmlns:a16="http://schemas.microsoft.com/office/drawing/2014/main" id="{5971417A-F93E-444A-AA59-F2C3976DA5D1}"/>
            </a:ext>
          </a:extLst>
        </xdr:cNvPr>
        <xdr:cNvCxnSpPr/>
      </xdr:nvCxnSpPr>
      <xdr:spPr>
        <a:xfrm>
          <a:off x="13144500" y="17580429"/>
          <a:ext cx="790575"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12337</xdr:rowOff>
    </xdr:from>
    <xdr:to>
      <xdr:col>72</xdr:col>
      <xdr:colOff>38100</xdr:colOff>
      <xdr:row>108</xdr:row>
      <xdr:rowOff>113937</xdr:rowOff>
    </xdr:to>
    <xdr:sp macro="" textlink="">
      <xdr:nvSpPr>
        <xdr:cNvPr id="892" name="楕円 891">
          <a:extLst>
            <a:ext uri="{FF2B5EF4-FFF2-40B4-BE49-F238E27FC236}">
              <a16:creationId xmlns:a16="http://schemas.microsoft.com/office/drawing/2014/main" id="{3B917EE0-95C8-4235-86FE-9038F381662B}"/>
            </a:ext>
          </a:extLst>
        </xdr:cNvPr>
        <xdr:cNvSpPr/>
      </xdr:nvSpPr>
      <xdr:spPr>
        <a:xfrm>
          <a:off x="12296775" y="1749706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63137</xdr:rowOff>
    </xdr:from>
    <xdr:to>
      <xdr:col>76</xdr:col>
      <xdr:colOff>114300</xdr:colOff>
      <xdr:row>108</xdr:row>
      <xdr:rowOff>92529</xdr:rowOff>
    </xdr:to>
    <xdr:cxnSp macro="">
      <xdr:nvCxnSpPr>
        <xdr:cNvPr id="893" name="直線コネクタ 892">
          <a:extLst>
            <a:ext uri="{FF2B5EF4-FFF2-40B4-BE49-F238E27FC236}">
              <a16:creationId xmlns:a16="http://schemas.microsoft.com/office/drawing/2014/main" id="{0FC4AFE8-7E59-44BA-BB76-A2D98F6FBE05}"/>
            </a:ext>
          </a:extLst>
        </xdr:cNvPr>
        <xdr:cNvCxnSpPr/>
      </xdr:nvCxnSpPr>
      <xdr:spPr>
        <a:xfrm>
          <a:off x="12344400" y="17554212"/>
          <a:ext cx="800100" cy="2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128270</xdr:rowOff>
    </xdr:from>
    <xdr:to>
      <xdr:col>67</xdr:col>
      <xdr:colOff>101600</xdr:colOff>
      <xdr:row>108</xdr:row>
      <xdr:rowOff>58420</xdr:rowOff>
    </xdr:to>
    <xdr:sp macro="" textlink="">
      <xdr:nvSpPr>
        <xdr:cNvPr id="894" name="楕円 893">
          <a:extLst>
            <a:ext uri="{FF2B5EF4-FFF2-40B4-BE49-F238E27FC236}">
              <a16:creationId xmlns:a16="http://schemas.microsoft.com/office/drawing/2014/main" id="{58609F6E-0A42-4E17-B1C2-3A57870DB28C}"/>
            </a:ext>
          </a:extLst>
        </xdr:cNvPr>
        <xdr:cNvSpPr/>
      </xdr:nvSpPr>
      <xdr:spPr>
        <a:xfrm>
          <a:off x="11487150" y="174510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7620</xdr:rowOff>
    </xdr:from>
    <xdr:to>
      <xdr:col>71</xdr:col>
      <xdr:colOff>177800</xdr:colOff>
      <xdr:row>108</xdr:row>
      <xdr:rowOff>63137</xdr:rowOff>
    </xdr:to>
    <xdr:cxnSp macro="">
      <xdr:nvCxnSpPr>
        <xdr:cNvPr id="895" name="直線コネクタ 894">
          <a:extLst>
            <a:ext uri="{FF2B5EF4-FFF2-40B4-BE49-F238E27FC236}">
              <a16:creationId xmlns:a16="http://schemas.microsoft.com/office/drawing/2014/main" id="{F4B604D6-2E6B-4736-A172-C0346EC143AB}"/>
            </a:ext>
          </a:extLst>
        </xdr:cNvPr>
        <xdr:cNvCxnSpPr/>
      </xdr:nvCxnSpPr>
      <xdr:spPr>
        <a:xfrm>
          <a:off x="11534775" y="17498695"/>
          <a:ext cx="809625"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120666</xdr:rowOff>
    </xdr:from>
    <xdr:ext cx="405111" cy="259045"/>
    <xdr:sp macro="" textlink="">
      <xdr:nvSpPr>
        <xdr:cNvPr id="896" name="n_1aveValue【庁舎】&#10;有形固定資産減価償却率">
          <a:extLst>
            <a:ext uri="{FF2B5EF4-FFF2-40B4-BE49-F238E27FC236}">
              <a16:creationId xmlns:a16="http://schemas.microsoft.com/office/drawing/2014/main" id="{034E3BEE-BA6A-4D85-B1C7-1A2DC51DF533}"/>
            </a:ext>
          </a:extLst>
        </xdr:cNvPr>
        <xdr:cNvSpPr txBox="1"/>
      </xdr:nvSpPr>
      <xdr:spPr>
        <a:xfrm>
          <a:off x="13745219"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150058</xdr:rowOff>
    </xdr:from>
    <xdr:ext cx="405111" cy="259045"/>
    <xdr:sp macro="" textlink="">
      <xdr:nvSpPr>
        <xdr:cNvPr id="897" name="n_2aveValue【庁舎】&#10;有形固定資産減価償却率">
          <a:extLst>
            <a:ext uri="{FF2B5EF4-FFF2-40B4-BE49-F238E27FC236}">
              <a16:creationId xmlns:a16="http://schemas.microsoft.com/office/drawing/2014/main" id="{F9688E30-2447-4F48-A4FB-831992A5231D}"/>
            </a:ext>
          </a:extLst>
        </xdr:cNvPr>
        <xdr:cNvSpPr txBox="1"/>
      </xdr:nvSpPr>
      <xdr:spPr>
        <a:xfrm>
          <a:off x="12964169" y="16990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123933</xdr:rowOff>
    </xdr:from>
    <xdr:ext cx="405111" cy="259045"/>
    <xdr:sp macro="" textlink="">
      <xdr:nvSpPr>
        <xdr:cNvPr id="898" name="n_3aveValue【庁舎】&#10;有形固定資産減価償却率">
          <a:extLst>
            <a:ext uri="{FF2B5EF4-FFF2-40B4-BE49-F238E27FC236}">
              <a16:creationId xmlns:a16="http://schemas.microsoft.com/office/drawing/2014/main" id="{BACB1879-62B8-4088-BC86-DFA459832802}"/>
            </a:ext>
          </a:extLst>
        </xdr:cNvPr>
        <xdr:cNvSpPr txBox="1"/>
      </xdr:nvSpPr>
      <xdr:spPr>
        <a:xfrm>
          <a:off x="12164069" y="16960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68415</xdr:rowOff>
    </xdr:from>
    <xdr:ext cx="405111" cy="259045"/>
    <xdr:sp macro="" textlink="">
      <xdr:nvSpPr>
        <xdr:cNvPr id="899" name="n_4aveValue【庁舎】&#10;有形固定資産減価償却率">
          <a:extLst>
            <a:ext uri="{FF2B5EF4-FFF2-40B4-BE49-F238E27FC236}">
              <a16:creationId xmlns:a16="http://schemas.microsoft.com/office/drawing/2014/main" id="{507E9B6C-E60F-4214-B2FF-BE3397193BC6}"/>
            </a:ext>
          </a:extLst>
        </xdr:cNvPr>
        <xdr:cNvSpPr txBox="1"/>
      </xdr:nvSpPr>
      <xdr:spPr>
        <a:xfrm>
          <a:off x="11354444" y="16905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5459</xdr:rowOff>
    </xdr:from>
    <xdr:ext cx="405111" cy="259045"/>
    <xdr:sp macro="" textlink="">
      <xdr:nvSpPr>
        <xdr:cNvPr id="900" name="n_1mainValue【庁舎】&#10;有形固定資産減価償却率">
          <a:extLst>
            <a:ext uri="{FF2B5EF4-FFF2-40B4-BE49-F238E27FC236}">
              <a16:creationId xmlns:a16="http://schemas.microsoft.com/office/drawing/2014/main" id="{43206F4F-7B56-44AC-981F-13EBCEC578CB}"/>
            </a:ext>
          </a:extLst>
        </xdr:cNvPr>
        <xdr:cNvSpPr txBox="1"/>
      </xdr:nvSpPr>
      <xdr:spPr>
        <a:xfrm>
          <a:off x="13745219" y="17658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134456</xdr:rowOff>
    </xdr:from>
    <xdr:ext cx="405111" cy="259045"/>
    <xdr:sp macro="" textlink="">
      <xdr:nvSpPr>
        <xdr:cNvPr id="901" name="n_2mainValue【庁舎】&#10;有形固定資産減価償却率">
          <a:extLst>
            <a:ext uri="{FF2B5EF4-FFF2-40B4-BE49-F238E27FC236}">
              <a16:creationId xmlns:a16="http://schemas.microsoft.com/office/drawing/2014/main" id="{5E89A742-5D0B-4ED6-BFEC-5B900469C47F}"/>
            </a:ext>
          </a:extLst>
        </xdr:cNvPr>
        <xdr:cNvSpPr txBox="1"/>
      </xdr:nvSpPr>
      <xdr:spPr>
        <a:xfrm>
          <a:off x="12964169" y="1762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105064</xdr:rowOff>
    </xdr:from>
    <xdr:ext cx="405111" cy="259045"/>
    <xdr:sp macro="" textlink="">
      <xdr:nvSpPr>
        <xdr:cNvPr id="902" name="n_3mainValue【庁舎】&#10;有形固定資産減価償却率">
          <a:extLst>
            <a:ext uri="{FF2B5EF4-FFF2-40B4-BE49-F238E27FC236}">
              <a16:creationId xmlns:a16="http://schemas.microsoft.com/office/drawing/2014/main" id="{B89F6B70-527D-49B5-B53D-95B3C238404A}"/>
            </a:ext>
          </a:extLst>
        </xdr:cNvPr>
        <xdr:cNvSpPr txBox="1"/>
      </xdr:nvSpPr>
      <xdr:spPr>
        <a:xfrm>
          <a:off x="12164069" y="175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49547</xdr:rowOff>
    </xdr:from>
    <xdr:ext cx="405111" cy="259045"/>
    <xdr:sp macro="" textlink="">
      <xdr:nvSpPr>
        <xdr:cNvPr id="903" name="n_4mainValue【庁舎】&#10;有形固定資産減価償却率">
          <a:extLst>
            <a:ext uri="{FF2B5EF4-FFF2-40B4-BE49-F238E27FC236}">
              <a16:creationId xmlns:a16="http://schemas.microsoft.com/office/drawing/2014/main" id="{FB2E5959-CE42-405C-B112-1755ED6337E9}"/>
            </a:ext>
          </a:extLst>
        </xdr:cNvPr>
        <xdr:cNvSpPr txBox="1"/>
      </xdr:nvSpPr>
      <xdr:spPr>
        <a:xfrm>
          <a:off x="113544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D23E4E49-FE14-4DAC-8C07-1DD8AEA73295}"/>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9EED94FA-447D-4DB1-B22B-6E5C7B6DEC35}"/>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F770FB95-D755-4BE0-BB25-EAFD6F8730EC}"/>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EC8107CE-0A49-4A85-A6ED-0F1D64431D44}"/>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0DC7C787-D0F4-4232-BBF0-11E7B6339D0C}"/>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2D6DD886-73CA-4EFF-A121-10D8F1954597}"/>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550A2AAD-5951-43D3-9D19-715142BD208E}"/>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67E6238B-CDB4-480A-9CC4-65366BA60CB4}"/>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89C69614-762E-4803-8EA6-096160FD9BB9}"/>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77562778-6703-4A3A-9FFF-3DF513A01BF6}"/>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4" name="テキスト ボックス 913">
          <a:extLst>
            <a:ext uri="{FF2B5EF4-FFF2-40B4-BE49-F238E27FC236}">
              <a16:creationId xmlns:a16="http://schemas.microsoft.com/office/drawing/2014/main" id="{3F7451EA-24C3-4F3A-8CC6-D16AAA50B519}"/>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a:extLst>
            <a:ext uri="{FF2B5EF4-FFF2-40B4-BE49-F238E27FC236}">
              <a16:creationId xmlns:a16="http://schemas.microsoft.com/office/drawing/2014/main" id="{219D78CF-84E5-419D-B04A-505E5464BFCC}"/>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a:extLst>
            <a:ext uri="{FF2B5EF4-FFF2-40B4-BE49-F238E27FC236}">
              <a16:creationId xmlns:a16="http://schemas.microsoft.com/office/drawing/2014/main" id="{6A4AA745-16FD-4BF6-9571-500C7CCCB25F}"/>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a:extLst>
            <a:ext uri="{FF2B5EF4-FFF2-40B4-BE49-F238E27FC236}">
              <a16:creationId xmlns:a16="http://schemas.microsoft.com/office/drawing/2014/main" id="{BB6923F6-FC3F-4E45-93DA-9E8F7407F212}"/>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a:extLst>
            <a:ext uri="{FF2B5EF4-FFF2-40B4-BE49-F238E27FC236}">
              <a16:creationId xmlns:a16="http://schemas.microsoft.com/office/drawing/2014/main" id="{217BCED6-6ABF-48EF-88FF-B33FF8E6F89E}"/>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a:extLst>
            <a:ext uri="{FF2B5EF4-FFF2-40B4-BE49-F238E27FC236}">
              <a16:creationId xmlns:a16="http://schemas.microsoft.com/office/drawing/2014/main" id="{C54272A3-49C9-49DB-B850-8DABAC74E586}"/>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a:extLst>
            <a:ext uri="{FF2B5EF4-FFF2-40B4-BE49-F238E27FC236}">
              <a16:creationId xmlns:a16="http://schemas.microsoft.com/office/drawing/2014/main" id="{B1F69AD8-D92F-490E-B6ED-F6E882503C3B}"/>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60D23EB7-C008-496B-928F-4EB44A096EF5}"/>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FFC1D099-B0FA-49AF-8426-7243184B8FA5}"/>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BE7D52D2-76DB-4029-A8AD-EBAA6DFA37DF}"/>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47625</xdr:rowOff>
    </xdr:from>
    <xdr:to>
      <xdr:col>116</xdr:col>
      <xdr:colOff>62864</xdr:colOff>
      <xdr:row>108</xdr:row>
      <xdr:rowOff>93345</xdr:rowOff>
    </xdr:to>
    <xdr:cxnSp macro="">
      <xdr:nvCxnSpPr>
        <xdr:cNvPr id="924" name="直線コネクタ 923">
          <a:extLst>
            <a:ext uri="{FF2B5EF4-FFF2-40B4-BE49-F238E27FC236}">
              <a16:creationId xmlns:a16="http://schemas.microsoft.com/office/drawing/2014/main" id="{81F79740-50E5-4985-A732-E7566D63933A}"/>
            </a:ext>
          </a:extLst>
        </xdr:cNvPr>
        <xdr:cNvCxnSpPr/>
      </xdr:nvCxnSpPr>
      <xdr:spPr>
        <a:xfrm flipV="1">
          <a:off x="19954239" y="16236950"/>
          <a:ext cx="0" cy="1344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97172</xdr:rowOff>
    </xdr:from>
    <xdr:ext cx="469744" cy="259045"/>
    <xdr:sp macro="" textlink="">
      <xdr:nvSpPr>
        <xdr:cNvPr id="925" name="【庁舎】&#10;一人当たり面積最小値テキスト">
          <a:extLst>
            <a:ext uri="{FF2B5EF4-FFF2-40B4-BE49-F238E27FC236}">
              <a16:creationId xmlns:a16="http://schemas.microsoft.com/office/drawing/2014/main" id="{C1760E07-68BF-4D06-95CF-BFBA4DF1EF2F}"/>
            </a:ext>
          </a:extLst>
        </xdr:cNvPr>
        <xdr:cNvSpPr txBox="1"/>
      </xdr:nvSpPr>
      <xdr:spPr>
        <a:xfrm>
          <a:off x="19992975" y="1758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93345</xdr:rowOff>
    </xdr:from>
    <xdr:to>
      <xdr:col>116</xdr:col>
      <xdr:colOff>152400</xdr:colOff>
      <xdr:row>108</xdr:row>
      <xdr:rowOff>93345</xdr:rowOff>
    </xdr:to>
    <xdr:cxnSp macro="">
      <xdr:nvCxnSpPr>
        <xdr:cNvPr id="926" name="直線コネクタ 925">
          <a:extLst>
            <a:ext uri="{FF2B5EF4-FFF2-40B4-BE49-F238E27FC236}">
              <a16:creationId xmlns:a16="http://schemas.microsoft.com/office/drawing/2014/main" id="{B2DA350F-DF8F-4521-9C05-38AD53F45319}"/>
            </a:ext>
          </a:extLst>
        </xdr:cNvPr>
        <xdr:cNvCxnSpPr/>
      </xdr:nvCxnSpPr>
      <xdr:spPr>
        <a:xfrm>
          <a:off x="19878675" y="17581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165752</xdr:rowOff>
    </xdr:from>
    <xdr:ext cx="469744" cy="259045"/>
    <xdr:sp macro="" textlink="">
      <xdr:nvSpPr>
        <xdr:cNvPr id="927" name="【庁舎】&#10;一人当たり面積最大値テキスト">
          <a:extLst>
            <a:ext uri="{FF2B5EF4-FFF2-40B4-BE49-F238E27FC236}">
              <a16:creationId xmlns:a16="http://schemas.microsoft.com/office/drawing/2014/main" id="{3940B376-142A-41EC-B6E7-F3C65D154143}"/>
            </a:ext>
          </a:extLst>
        </xdr:cNvPr>
        <xdr:cNvSpPr txBox="1"/>
      </xdr:nvSpPr>
      <xdr:spPr>
        <a:xfrm>
          <a:off x="19992975" y="1603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47625</xdr:rowOff>
    </xdr:from>
    <xdr:to>
      <xdr:col>116</xdr:col>
      <xdr:colOff>152400</xdr:colOff>
      <xdr:row>100</xdr:row>
      <xdr:rowOff>47625</xdr:rowOff>
    </xdr:to>
    <xdr:cxnSp macro="">
      <xdr:nvCxnSpPr>
        <xdr:cNvPr id="928" name="直線コネクタ 927">
          <a:extLst>
            <a:ext uri="{FF2B5EF4-FFF2-40B4-BE49-F238E27FC236}">
              <a16:creationId xmlns:a16="http://schemas.microsoft.com/office/drawing/2014/main" id="{96BB11B1-666E-4824-8C87-42C53BDB1C67}"/>
            </a:ext>
          </a:extLst>
        </xdr:cNvPr>
        <xdr:cNvCxnSpPr/>
      </xdr:nvCxnSpPr>
      <xdr:spPr>
        <a:xfrm>
          <a:off x="19878675" y="16236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76852</xdr:rowOff>
    </xdr:from>
    <xdr:ext cx="469744" cy="259045"/>
    <xdr:sp macro="" textlink="">
      <xdr:nvSpPr>
        <xdr:cNvPr id="929" name="【庁舎】&#10;一人当たり面積平均値テキスト">
          <a:extLst>
            <a:ext uri="{FF2B5EF4-FFF2-40B4-BE49-F238E27FC236}">
              <a16:creationId xmlns:a16="http://schemas.microsoft.com/office/drawing/2014/main" id="{8E0C665B-AD7D-4740-B2E2-B27CD9FC34EC}"/>
            </a:ext>
          </a:extLst>
        </xdr:cNvPr>
        <xdr:cNvSpPr txBox="1"/>
      </xdr:nvSpPr>
      <xdr:spPr>
        <a:xfrm>
          <a:off x="19992975" y="17078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930" name="フローチャート: 判断 929">
          <a:extLst>
            <a:ext uri="{FF2B5EF4-FFF2-40B4-BE49-F238E27FC236}">
              <a16:creationId xmlns:a16="http://schemas.microsoft.com/office/drawing/2014/main" id="{3009315F-2271-4949-958E-8CEBA1895024}"/>
            </a:ext>
          </a:extLst>
        </xdr:cNvPr>
        <xdr:cNvSpPr/>
      </xdr:nvSpPr>
      <xdr:spPr>
        <a:xfrm>
          <a:off x="19897725" y="17218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31" name="フローチャート: 判断 930">
          <a:extLst>
            <a:ext uri="{FF2B5EF4-FFF2-40B4-BE49-F238E27FC236}">
              <a16:creationId xmlns:a16="http://schemas.microsoft.com/office/drawing/2014/main" id="{1B85683F-7AA3-4B2B-99D7-334F5DDF3AA5}"/>
            </a:ext>
          </a:extLst>
        </xdr:cNvPr>
        <xdr:cNvSpPr/>
      </xdr:nvSpPr>
      <xdr:spPr>
        <a:xfrm>
          <a:off x="19154775" y="172580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2" name="フローチャート: 判断 931">
          <a:extLst>
            <a:ext uri="{FF2B5EF4-FFF2-40B4-BE49-F238E27FC236}">
              <a16:creationId xmlns:a16="http://schemas.microsoft.com/office/drawing/2014/main" id="{1B81D356-FE86-4B50-90BB-D853F69C7491}"/>
            </a:ext>
          </a:extLst>
        </xdr:cNvPr>
        <xdr:cNvSpPr/>
      </xdr:nvSpPr>
      <xdr:spPr>
        <a:xfrm>
          <a:off x="18345150" y="172580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933" name="フローチャート: 判断 932">
          <a:extLst>
            <a:ext uri="{FF2B5EF4-FFF2-40B4-BE49-F238E27FC236}">
              <a16:creationId xmlns:a16="http://schemas.microsoft.com/office/drawing/2014/main" id="{7411A921-3BE7-4CCD-90B8-756BB77055E5}"/>
            </a:ext>
          </a:extLst>
        </xdr:cNvPr>
        <xdr:cNvSpPr/>
      </xdr:nvSpPr>
      <xdr:spPr>
        <a:xfrm>
          <a:off x="17554575" y="1726692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133986</xdr:rowOff>
    </xdr:from>
    <xdr:to>
      <xdr:col>98</xdr:col>
      <xdr:colOff>38100</xdr:colOff>
      <xdr:row>107</xdr:row>
      <xdr:rowOff>64136</xdr:rowOff>
    </xdr:to>
    <xdr:sp macro="" textlink="">
      <xdr:nvSpPr>
        <xdr:cNvPr id="934" name="フローチャート: 判断 933">
          <a:extLst>
            <a:ext uri="{FF2B5EF4-FFF2-40B4-BE49-F238E27FC236}">
              <a16:creationId xmlns:a16="http://schemas.microsoft.com/office/drawing/2014/main" id="{A38F0638-4CCB-4E0A-B174-3A8F101AEA28}"/>
            </a:ext>
          </a:extLst>
        </xdr:cNvPr>
        <xdr:cNvSpPr/>
      </xdr:nvSpPr>
      <xdr:spPr>
        <a:xfrm>
          <a:off x="16754475" y="172980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BDC19730-FAFB-4C3F-9A4E-F430DDDEBA42}"/>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D38C86B8-99F8-4E78-AA3A-D25756E2BE0F}"/>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51FE5858-84EA-4353-842B-B8431178E23D}"/>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12EAA9CE-B371-408C-8FBE-64123CB1FA8D}"/>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BF512D40-9E0B-40F4-96A3-15962DE2B437}"/>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162561</xdr:rowOff>
    </xdr:from>
    <xdr:to>
      <xdr:col>116</xdr:col>
      <xdr:colOff>114300</xdr:colOff>
      <xdr:row>108</xdr:row>
      <xdr:rowOff>92711</xdr:rowOff>
    </xdr:to>
    <xdr:sp macro="" textlink="">
      <xdr:nvSpPr>
        <xdr:cNvPr id="940" name="楕円 939">
          <a:extLst>
            <a:ext uri="{FF2B5EF4-FFF2-40B4-BE49-F238E27FC236}">
              <a16:creationId xmlns:a16="http://schemas.microsoft.com/office/drawing/2014/main" id="{D1A930C0-4A6D-4B42-82CD-AC2618D436AE}"/>
            </a:ext>
          </a:extLst>
        </xdr:cNvPr>
        <xdr:cNvSpPr/>
      </xdr:nvSpPr>
      <xdr:spPr>
        <a:xfrm>
          <a:off x="19897725" y="174853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77488</xdr:rowOff>
    </xdr:from>
    <xdr:ext cx="469744" cy="259045"/>
    <xdr:sp macro="" textlink="">
      <xdr:nvSpPr>
        <xdr:cNvPr id="941" name="【庁舎】&#10;一人当たり面積該当値テキスト">
          <a:extLst>
            <a:ext uri="{FF2B5EF4-FFF2-40B4-BE49-F238E27FC236}">
              <a16:creationId xmlns:a16="http://schemas.microsoft.com/office/drawing/2014/main" id="{D1232D68-5372-4D6B-B835-9374E69D2801}"/>
            </a:ext>
          </a:extLst>
        </xdr:cNvPr>
        <xdr:cNvSpPr txBox="1"/>
      </xdr:nvSpPr>
      <xdr:spPr>
        <a:xfrm>
          <a:off x="19992975" y="174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162561</xdr:rowOff>
    </xdr:from>
    <xdr:to>
      <xdr:col>112</xdr:col>
      <xdr:colOff>38100</xdr:colOff>
      <xdr:row>108</xdr:row>
      <xdr:rowOff>92711</xdr:rowOff>
    </xdr:to>
    <xdr:sp macro="" textlink="">
      <xdr:nvSpPr>
        <xdr:cNvPr id="942" name="楕円 941">
          <a:extLst>
            <a:ext uri="{FF2B5EF4-FFF2-40B4-BE49-F238E27FC236}">
              <a16:creationId xmlns:a16="http://schemas.microsoft.com/office/drawing/2014/main" id="{DC94797E-722B-43B3-9E28-543D1DDF3AF5}"/>
            </a:ext>
          </a:extLst>
        </xdr:cNvPr>
        <xdr:cNvSpPr/>
      </xdr:nvSpPr>
      <xdr:spPr>
        <a:xfrm>
          <a:off x="19154775" y="174853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41911</xdr:rowOff>
    </xdr:from>
    <xdr:to>
      <xdr:col>116</xdr:col>
      <xdr:colOff>63500</xdr:colOff>
      <xdr:row>108</xdr:row>
      <xdr:rowOff>41911</xdr:rowOff>
    </xdr:to>
    <xdr:cxnSp macro="">
      <xdr:nvCxnSpPr>
        <xdr:cNvPr id="943" name="直線コネクタ 942">
          <a:extLst>
            <a:ext uri="{FF2B5EF4-FFF2-40B4-BE49-F238E27FC236}">
              <a16:creationId xmlns:a16="http://schemas.microsoft.com/office/drawing/2014/main" id="{CD7BE148-102C-4E5F-9028-B9C41F2C24F5}"/>
            </a:ext>
          </a:extLst>
        </xdr:cNvPr>
        <xdr:cNvCxnSpPr/>
      </xdr:nvCxnSpPr>
      <xdr:spPr>
        <a:xfrm>
          <a:off x="19202400" y="17532986"/>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156845</xdr:rowOff>
    </xdr:from>
    <xdr:to>
      <xdr:col>107</xdr:col>
      <xdr:colOff>101600</xdr:colOff>
      <xdr:row>108</xdr:row>
      <xdr:rowOff>86995</xdr:rowOff>
    </xdr:to>
    <xdr:sp macro="" textlink="">
      <xdr:nvSpPr>
        <xdr:cNvPr id="944" name="楕円 943">
          <a:extLst>
            <a:ext uri="{FF2B5EF4-FFF2-40B4-BE49-F238E27FC236}">
              <a16:creationId xmlns:a16="http://schemas.microsoft.com/office/drawing/2014/main" id="{D7E8AE2B-AB14-4446-984D-6FF9F41F90F3}"/>
            </a:ext>
          </a:extLst>
        </xdr:cNvPr>
        <xdr:cNvSpPr/>
      </xdr:nvSpPr>
      <xdr:spPr>
        <a:xfrm>
          <a:off x="18345150" y="1748599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36195</xdr:rowOff>
    </xdr:from>
    <xdr:to>
      <xdr:col>111</xdr:col>
      <xdr:colOff>177800</xdr:colOff>
      <xdr:row>108</xdr:row>
      <xdr:rowOff>41911</xdr:rowOff>
    </xdr:to>
    <xdr:cxnSp macro="">
      <xdr:nvCxnSpPr>
        <xdr:cNvPr id="945" name="直線コネクタ 944">
          <a:extLst>
            <a:ext uri="{FF2B5EF4-FFF2-40B4-BE49-F238E27FC236}">
              <a16:creationId xmlns:a16="http://schemas.microsoft.com/office/drawing/2014/main" id="{9CF10E03-A211-49FC-BAF4-F067DE9DB810}"/>
            </a:ext>
          </a:extLst>
        </xdr:cNvPr>
        <xdr:cNvCxnSpPr/>
      </xdr:nvCxnSpPr>
      <xdr:spPr>
        <a:xfrm>
          <a:off x="18392775" y="17524095"/>
          <a:ext cx="809625"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946" name="楕円 945">
          <a:extLst>
            <a:ext uri="{FF2B5EF4-FFF2-40B4-BE49-F238E27FC236}">
              <a16:creationId xmlns:a16="http://schemas.microsoft.com/office/drawing/2014/main" id="{E3849D51-5AAC-4CE6-8B5E-4A5A9FF7C6AA}"/>
            </a:ext>
          </a:extLst>
        </xdr:cNvPr>
        <xdr:cNvSpPr/>
      </xdr:nvSpPr>
      <xdr:spPr>
        <a:xfrm>
          <a:off x="17554575" y="174771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36195</xdr:rowOff>
    </xdr:to>
    <xdr:cxnSp macro="">
      <xdr:nvCxnSpPr>
        <xdr:cNvPr id="947" name="直線コネクタ 946">
          <a:extLst>
            <a:ext uri="{FF2B5EF4-FFF2-40B4-BE49-F238E27FC236}">
              <a16:creationId xmlns:a16="http://schemas.microsoft.com/office/drawing/2014/main" id="{DD39DD6B-40B3-4B05-83C8-8D10E6BE5EC6}"/>
            </a:ext>
          </a:extLst>
        </xdr:cNvPr>
        <xdr:cNvCxnSpPr/>
      </xdr:nvCxnSpPr>
      <xdr:spPr>
        <a:xfrm>
          <a:off x="17602200" y="17515205"/>
          <a:ext cx="790575"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948" name="楕円 947">
          <a:extLst>
            <a:ext uri="{FF2B5EF4-FFF2-40B4-BE49-F238E27FC236}">
              <a16:creationId xmlns:a16="http://schemas.microsoft.com/office/drawing/2014/main" id="{A8DDDD35-474C-4891-8283-455E28DAED2E}"/>
            </a:ext>
          </a:extLst>
        </xdr:cNvPr>
        <xdr:cNvSpPr/>
      </xdr:nvSpPr>
      <xdr:spPr>
        <a:xfrm>
          <a:off x="16754475" y="174771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30480</xdr:rowOff>
    </xdr:from>
    <xdr:to>
      <xdr:col>102</xdr:col>
      <xdr:colOff>114300</xdr:colOff>
      <xdr:row>108</xdr:row>
      <xdr:rowOff>30480</xdr:rowOff>
    </xdr:to>
    <xdr:cxnSp macro="">
      <xdr:nvCxnSpPr>
        <xdr:cNvPr id="949" name="直線コネクタ 948">
          <a:extLst>
            <a:ext uri="{FF2B5EF4-FFF2-40B4-BE49-F238E27FC236}">
              <a16:creationId xmlns:a16="http://schemas.microsoft.com/office/drawing/2014/main" id="{16EB9E16-3373-4534-9DB3-24942394C201}"/>
            </a:ext>
          </a:extLst>
        </xdr:cNvPr>
        <xdr:cNvCxnSpPr/>
      </xdr:nvCxnSpPr>
      <xdr:spPr>
        <a:xfrm>
          <a:off x="16802100" y="1751520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950" name="n_1aveValue【庁舎】&#10;一人当たり面積">
          <a:extLst>
            <a:ext uri="{FF2B5EF4-FFF2-40B4-BE49-F238E27FC236}">
              <a16:creationId xmlns:a16="http://schemas.microsoft.com/office/drawing/2014/main" id="{64DB30A9-6058-4507-AA12-3A9503F25591}"/>
            </a:ext>
          </a:extLst>
        </xdr:cNvPr>
        <xdr:cNvSpPr txBox="1"/>
      </xdr:nvSpPr>
      <xdr:spPr>
        <a:xfrm>
          <a:off x="18983402"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951" name="n_2aveValue【庁舎】&#10;一人当たり面積">
          <a:extLst>
            <a:ext uri="{FF2B5EF4-FFF2-40B4-BE49-F238E27FC236}">
              <a16:creationId xmlns:a16="http://schemas.microsoft.com/office/drawing/2014/main" id="{DCC5A28C-5A75-48FB-B153-4C1B6550A8EA}"/>
            </a:ext>
          </a:extLst>
        </xdr:cNvPr>
        <xdr:cNvSpPr txBox="1"/>
      </xdr:nvSpPr>
      <xdr:spPr>
        <a:xfrm>
          <a:off x="18183302"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46372</xdr:rowOff>
    </xdr:from>
    <xdr:ext cx="469744" cy="259045"/>
    <xdr:sp macro="" textlink="">
      <xdr:nvSpPr>
        <xdr:cNvPr id="952" name="n_3aveValue【庁舎】&#10;一人当たり面積">
          <a:extLst>
            <a:ext uri="{FF2B5EF4-FFF2-40B4-BE49-F238E27FC236}">
              <a16:creationId xmlns:a16="http://schemas.microsoft.com/office/drawing/2014/main" id="{0C284971-605E-400E-AE77-0845C13CEB51}"/>
            </a:ext>
          </a:extLst>
        </xdr:cNvPr>
        <xdr:cNvSpPr txBox="1"/>
      </xdr:nvSpPr>
      <xdr:spPr>
        <a:xfrm>
          <a:off x="17383202" y="1705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80663</xdr:rowOff>
    </xdr:from>
    <xdr:ext cx="469744" cy="259045"/>
    <xdr:sp macro="" textlink="">
      <xdr:nvSpPr>
        <xdr:cNvPr id="953" name="n_4aveValue【庁舎】&#10;一人当たり面積">
          <a:extLst>
            <a:ext uri="{FF2B5EF4-FFF2-40B4-BE49-F238E27FC236}">
              <a16:creationId xmlns:a16="http://schemas.microsoft.com/office/drawing/2014/main" id="{B5A32DC5-5EC5-449E-907B-D8D7541849C6}"/>
            </a:ext>
          </a:extLst>
        </xdr:cNvPr>
        <xdr:cNvSpPr txBox="1"/>
      </xdr:nvSpPr>
      <xdr:spPr>
        <a:xfrm>
          <a:off x="16592627" y="170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83838</xdr:rowOff>
    </xdr:from>
    <xdr:ext cx="469744" cy="259045"/>
    <xdr:sp macro="" textlink="">
      <xdr:nvSpPr>
        <xdr:cNvPr id="954" name="n_1mainValue【庁舎】&#10;一人当たり面積">
          <a:extLst>
            <a:ext uri="{FF2B5EF4-FFF2-40B4-BE49-F238E27FC236}">
              <a16:creationId xmlns:a16="http://schemas.microsoft.com/office/drawing/2014/main" id="{F80FD15F-70D4-47A7-910F-BEBCDA56790C}"/>
            </a:ext>
          </a:extLst>
        </xdr:cNvPr>
        <xdr:cNvSpPr txBox="1"/>
      </xdr:nvSpPr>
      <xdr:spPr>
        <a:xfrm>
          <a:off x="18983402" y="1757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78122</xdr:rowOff>
    </xdr:from>
    <xdr:ext cx="469744" cy="259045"/>
    <xdr:sp macro="" textlink="">
      <xdr:nvSpPr>
        <xdr:cNvPr id="955" name="n_2mainValue【庁舎】&#10;一人当たり面積">
          <a:extLst>
            <a:ext uri="{FF2B5EF4-FFF2-40B4-BE49-F238E27FC236}">
              <a16:creationId xmlns:a16="http://schemas.microsoft.com/office/drawing/2014/main" id="{28D2CE27-D9AB-4DAA-971A-5E9467B05909}"/>
            </a:ext>
          </a:extLst>
        </xdr:cNvPr>
        <xdr:cNvSpPr txBox="1"/>
      </xdr:nvSpPr>
      <xdr:spPr>
        <a:xfrm>
          <a:off x="18183302" y="1756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956" name="n_3mainValue【庁舎】&#10;一人当たり面積">
          <a:extLst>
            <a:ext uri="{FF2B5EF4-FFF2-40B4-BE49-F238E27FC236}">
              <a16:creationId xmlns:a16="http://schemas.microsoft.com/office/drawing/2014/main" id="{37C39508-EA55-43E4-933D-7DA84BD668C8}"/>
            </a:ext>
          </a:extLst>
        </xdr:cNvPr>
        <xdr:cNvSpPr txBox="1"/>
      </xdr:nvSpPr>
      <xdr:spPr>
        <a:xfrm>
          <a:off x="17383202" y="1755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957" name="n_4mainValue【庁舎】&#10;一人当たり面積">
          <a:extLst>
            <a:ext uri="{FF2B5EF4-FFF2-40B4-BE49-F238E27FC236}">
              <a16:creationId xmlns:a16="http://schemas.microsoft.com/office/drawing/2014/main" id="{B02980D7-A35C-40CD-A9B4-26A2C61DA7F2}"/>
            </a:ext>
          </a:extLst>
        </xdr:cNvPr>
        <xdr:cNvSpPr txBox="1"/>
      </xdr:nvSpPr>
      <xdr:spPr>
        <a:xfrm>
          <a:off x="16592627" y="1755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CEBB99EA-6CCA-43DE-A9CD-C490038E33BF}"/>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53758E85-4E71-4D6F-8CE4-4553B3028209}"/>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38FB9399-2B6F-4706-96D7-01452141AF2B}"/>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市民会館は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件のみで減価償却済みであるため有形固定資産減価償却率が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100.0%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庁舎については、当市では人口が増加傾向にあり、庁舎の一人あたりの面積が類似団体と比較して低くなっている。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また、行政運営の効率化により既存の庁舎で対応できているため、有形固定資産減価償却率が類似団体より高い水準にある</a:t>
          </a:r>
          <a:r>
            <a:rPr lang="ja-JP" altLang="ja-JP" sz="1100" b="1"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消防施設 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正</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】47.4【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誤</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年度に中央消防署の新庁舎を建設したことから、有形固定資産減価償却率が類似団体と比較して若干低い水準となっている。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年度に総合体育館を建設したことにより有形固定資産減価償却率が低くなっている。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1,562,767
1,525,017
343.46
1,265,069,654
1,247,829,435
8,631,879
427,491,897
1,176,639,719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財政力指数の分母となる基準財政需要額が増加したものの、分子となる基準財政収入額が地方消費税交付金の増等により増加したため、財政力指数は前年度と変わらず「</a:t>
          </a:r>
          <a:r>
            <a:rPr kumimoji="1" lang="en-US" altLang="ja-JP" sz="1300">
              <a:latin typeface="ＭＳ Ｐゴシック" panose="020B0600070205080204" pitchFamily="50" charset="-128"/>
              <a:ea typeface="ＭＳ Ｐゴシック" panose="020B0600070205080204" pitchFamily="50" charset="-128"/>
            </a:rPr>
            <a:t>0.89</a:t>
          </a:r>
          <a:r>
            <a:rPr kumimoji="1" lang="ja-JP" altLang="en-US" sz="1300">
              <a:latin typeface="ＭＳ Ｐゴシック" panose="020B0600070205080204" pitchFamily="50" charset="-128"/>
              <a:ea typeface="ＭＳ Ｐゴシック" panose="020B0600070205080204" pitchFamily="50" charset="-128"/>
            </a:rPr>
            <a:t>」となった。	</a:t>
          </a:r>
        </a:p>
        <a:p>
          <a:r>
            <a:rPr kumimoji="1" lang="ja-JP" altLang="en-US" sz="1300">
              <a:latin typeface="ＭＳ Ｐゴシック" panose="020B0600070205080204" pitchFamily="50" charset="-128"/>
              <a:ea typeface="ＭＳ Ｐゴシック" panose="020B0600070205080204" pitchFamily="50" charset="-128"/>
            </a:rPr>
            <a:t>　今後も財政運営プランの取り組みを進め、財政基盤の強化に努めていく。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経常収支比率は、令和元年度決算額と比較して、</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％増加の</a:t>
          </a:r>
          <a:r>
            <a:rPr kumimoji="1" lang="en-US" altLang="ja-JP" sz="1100">
              <a:latin typeface="ＭＳ Ｐゴシック" panose="020B0600070205080204" pitchFamily="50" charset="-128"/>
              <a:ea typeface="ＭＳ Ｐゴシック" panose="020B0600070205080204" pitchFamily="50" charset="-128"/>
            </a:rPr>
            <a:t>93.8</a:t>
          </a:r>
          <a:r>
            <a:rPr kumimoji="1" lang="ja-JP" altLang="en-US" sz="1100">
              <a:latin typeface="ＭＳ Ｐゴシック" panose="020B0600070205080204" pitchFamily="50" charset="-128"/>
              <a:ea typeface="ＭＳ Ｐゴシック" panose="020B0600070205080204" pitchFamily="50" charset="-128"/>
            </a:rPr>
            <a:t>となったものの、類似団体の平均を下回っている。</a:t>
          </a:r>
        </a:p>
        <a:p>
          <a:r>
            <a:rPr kumimoji="1" lang="ja-JP" altLang="en-US" sz="1100">
              <a:latin typeface="ＭＳ Ｐゴシック" panose="020B0600070205080204" pitchFamily="50" charset="-128"/>
              <a:ea typeface="ＭＳ Ｐゴシック" panose="020B0600070205080204" pitchFamily="50" charset="-128"/>
            </a:rPr>
            <a:t>　経常一般財源（臨時財政対策債を含む）が</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億円減少し、国民健康保険事業特別会計への繰出金などの経常経費に充当する一般財源が</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億円増加したことが、経常収支比率増加の要因となっている。</a:t>
          </a:r>
        </a:p>
        <a:p>
          <a:r>
            <a:rPr kumimoji="1" lang="ja-JP" altLang="en-US" sz="1100">
              <a:latin typeface="ＭＳ Ｐゴシック" panose="020B0600070205080204" pitchFamily="50" charset="-128"/>
              <a:ea typeface="ＭＳ Ｐゴシック" panose="020B0600070205080204" pitchFamily="50" charset="-128"/>
            </a:rPr>
            <a:t>　経常収支比率は、</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％増加したものの、政令市の中では、</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都市中低い方から４番目であり、相対的に財政の弾力性、健全性は保たれていると考えているが、この指標の比率は低いほど財政構造が弾力性に富んでいることを示すため、財政構造の弾力性の拡大に向けて、引き続き健全な財政運営に取り組んで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122767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92428</xdr:rowOff>
    </xdr:from>
    <xdr:to>
      <xdr:col>23</xdr:col>
      <xdr:colOff>133350</xdr:colOff>
      <xdr:row>61</xdr:row>
      <xdr:rowOff>41628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7942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89199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9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129822</xdr:rowOff>
    </xdr:from>
    <xdr:to>
      <xdr:col>19</xdr:col>
      <xdr:colOff>133350</xdr:colOff>
      <xdr:row>60</xdr:row>
      <xdr:rowOff>92428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24537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117122</xdr:rowOff>
    </xdr:from>
    <xdr:to>
      <xdr:col>19</xdr:col>
      <xdr:colOff>184150</xdr:colOff>
      <xdr:row>64</xdr:row>
      <xdr:rowOff>47272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32049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0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129822</xdr:rowOff>
    </xdr:from>
    <xdr:to>
      <xdr:col>15</xdr:col>
      <xdr:colOff>82550</xdr:colOff>
      <xdr:row>60</xdr:row>
      <xdr:rowOff>38805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2453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36689</xdr:rowOff>
    </xdr:from>
    <xdr:to>
      <xdr:col>15</xdr:col>
      <xdr:colOff>133350</xdr:colOff>
      <xdr:row>63</xdr:row>
      <xdr:rowOff>138289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123066</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2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38805</xdr:rowOff>
    </xdr:from>
    <xdr:to>
      <xdr:col>11</xdr:col>
      <xdr:colOff>31750</xdr:colOff>
      <xdr:row>61</xdr:row>
      <xdr:rowOff>108655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32580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72266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162278</xdr:rowOff>
    </xdr:from>
    <xdr:to>
      <xdr:col>23</xdr:col>
      <xdr:colOff>184150</xdr:colOff>
      <xdr:row>61</xdr:row>
      <xdr:rowOff>92428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7355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9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41628</xdr:rowOff>
    </xdr:from>
    <xdr:to>
      <xdr:col>19</xdr:col>
      <xdr:colOff>184150</xdr:colOff>
      <xdr:row>60</xdr:row>
      <xdr:rowOff>143228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153405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9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79022</xdr:rowOff>
    </xdr:from>
    <xdr:to>
      <xdr:col>15</xdr:col>
      <xdr:colOff>133350</xdr:colOff>
      <xdr:row>60</xdr:row>
      <xdr:rowOff>9172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1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19349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96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159455</xdr:rowOff>
    </xdr:from>
    <xdr:to>
      <xdr:col>11</xdr:col>
      <xdr:colOff>82550</xdr:colOff>
      <xdr:row>60</xdr:row>
      <xdr:rowOff>89605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99782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4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57855</xdr:rowOff>
    </xdr:from>
    <xdr:to>
      <xdr:col>7</xdr:col>
      <xdr:colOff>31750</xdr:colOff>
      <xdr:row>61</xdr:row>
      <xdr:rowOff>159455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169632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8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[153,274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人件費、物件費及び維持補修費の合計額の人口１人あたりの決算額は、令和元年度決算額と比較して増加しているが、類似団体の平均を下回っている。</a:t>
          </a:r>
        </a:p>
        <a:p>
          <a:r>
            <a:rPr kumimoji="1" lang="ja-JP" altLang="en-US" sz="1200">
              <a:latin typeface="ＭＳ Ｐゴシック" panose="020B0600070205080204" pitchFamily="50" charset="-128"/>
              <a:ea typeface="ＭＳ Ｐゴシック" panose="020B0600070205080204" pitchFamily="50" charset="-128"/>
            </a:rPr>
            <a:t>　人件費については、会計年度任用職員の任用開始等により</a:t>
          </a:r>
          <a:r>
            <a:rPr kumimoji="1" lang="en-US" altLang="ja-JP" sz="1200">
              <a:latin typeface="ＭＳ Ｐゴシック" panose="020B0600070205080204" pitchFamily="50" charset="-128"/>
              <a:ea typeface="ＭＳ Ｐゴシック" panose="020B0600070205080204" pitchFamily="50" charset="-128"/>
            </a:rPr>
            <a:t>44</a:t>
          </a:r>
          <a:r>
            <a:rPr kumimoji="1" lang="ja-JP" altLang="en-US" sz="1200">
              <a:latin typeface="ＭＳ Ｐゴシック" panose="020B0600070205080204" pitchFamily="50" charset="-128"/>
              <a:ea typeface="ＭＳ Ｐゴシック" panose="020B0600070205080204" pitchFamily="50" charset="-128"/>
            </a:rPr>
            <a:t>億円の増となっている。物件費については、感染症対策費委託料等の増や小・中学校管理費印消費等の増等により</a:t>
          </a:r>
          <a:r>
            <a:rPr kumimoji="1" lang="en-US" altLang="ja-JP" sz="1200">
              <a:latin typeface="ＭＳ Ｐゴシック" panose="020B0600070205080204" pitchFamily="50" charset="-128"/>
              <a:ea typeface="ＭＳ Ｐゴシック" panose="020B0600070205080204" pitchFamily="50" charset="-128"/>
            </a:rPr>
            <a:t>51</a:t>
          </a:r>
          <a:r>
            <a:rPr kumimoji="1" lang="ja-JP" altLang="en-US" sz="1200">
              <a:latin typeface="ＭＳ Ｐゴシック" panose="020B0600070205080204" pitchFamily="50" charset="-128"/>
              <a:ea typeface="ＭＳ Ｐゴシック" panose="020B0600070205080204" pitchFamily="50" charset="-128"/>
            </a:rPr>
            <a:t>億円の増となっている。維持補修費については、道路橋りょう維持補修費の減等により７億円の減となっている。</a:t>
          </a:r>
        </a:p>
        <a:p>
          <a:r>
            <a:rPr kumimoji="1" lang="ja-JP" altLang="en-US" sz="1200">
              <a:latin typeface="ＭＳ Ｐゴシック" panose="020B0600070205080204" pitchFamily="50" charset="-128"/>
              <a:ea typeface="ＭＳ Ｐゴシック" panose="020B0600070205080204" pitchFamily="50" charset="-128"/>
            </a:rPr>
            <a:t>　今後とも、適切な定数管理による人件費の抑制等を図ることなどにより、柔軟な財政構造の維持に努める。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5207</xdr:rowOff>
    </xdr:from>
    <xdr:to>
      <xdr:col>23</xdr:col>
      <xdr:colOff>133350</xdr:colOff>
      <xdr:row>85</xdr:row>
      <xdr:rowOff>88179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78457"/>
          <a:ext cx="838200" cy="8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130951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704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146822</xdr:rowOff>
    </xdr:from>
    <xdr:to>
      <xdr:col>19</xdr:col>
      <xdr:colOff>133350</xdr:colOff>
      <xdr:row>85</xdr:row>
      <xdr:rowOff>5207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48622"/>
          <a:ext cx="889000" cy="2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118637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69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130206</xdr:rowOff>
    </xdr:from>
    <xdr:to>
      <xdr:col>15</xdr:col>
      <xdr:colOff>82550</xdr:colOff>
      <xdr:row>84</xdr:row>
      <xdr:rowOff>146822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532006"/>
          <a:ext cx="889000" cy="1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79444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65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2336</xdr:rowOff>
    </xdr:from>
    <xdr:to>
      <xdr:col>11</xdr:col>
      <xdr:colOff>31750</xdr:colOff>
      <xdr:row>84</xdr:row>
      <xdr:rowOff>130206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89786"/>
          <a:ext cx="889000" cy="6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78754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65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109321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37379</xdr:rowOff>
    </xdr:from>
    <xdr:to>
      <xdr:col>23</xdr:col>
      <xdr:colOff>184150</xdr:colOff>
      <xdr:row>85</xdr:row>
      <xdr:rowOff>138979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1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53906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5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125857</xdr:rowOff>
    </xdr:from>
    <xdr:to>
      <xdr:col>19</xdr:col>
      <xdr:colOff>184150</xdr:colOff>
      <xdr:row>85</xdr:row>
      <xdr:rowOff>56007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2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66184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9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96022</xdr:rowOff>
    </xdr:from>
    <xdr:to>
      <xdr:col>15</xdr:col>
      <xdr:colOff>133350</xdr:colOff>
      <xdr:row>85</xdr:row>
      <xdr:rowOff>26172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9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36349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6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79406</xdr:rowOff>
    </xdr:from>
    <xdr:to>
      <xdr:col>11</xdr:col>
      <xdr:colOff>82550</xdr:colOff>
      <xdr:row>85</xdr:row>
      <xdr:rowOff>9556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48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19733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5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122986</xdr:rowOff>
    </xdr:from>
    <xdr:to>
      <xdr:col>7</xdr:col>
      <xdr:colOff>31750</xdr:colOff>
      <xdr:row>81</xdr:row>
      <xdr:rowOff>53136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3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63313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0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本市職員の給与は、人事委員会の勧告に基づく給与改定により、市内民間給与との均衡が図られており、適正な水準となっているが、類似団体内平均値を上回っていることなどを踏まえ、平成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年度から、一部の級において、号給カットを実施するとともに、昇格した場合の給料月額の増加額の縮減について国を上回る見直しを実施したことなどもあり、平成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年度の指数（平成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年ラスパイレス指数）は平成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年度から</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ポイント低下している。また、平成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からは、中堅層の給料上昇を抑制するための昇給制度の見直しも実施しており、これらの見直しは中・長期的に効果が表れるものであるため、引き続き、指数に与える効果を分析していく必要があると考えている。</a:t>
          </a:r>
        </a:p>
        <a:p>
          <a:r>
            <a:rPr kumimoji="1" lang="ja-JP" altLang="en-US" sz="1000">
              <a:latin typeface="ＭＳ Ｐゴシック" panose="020B0600070205080204" pitchFamily="50" charset="-128"/>
              <a:ea typeface="ＭＳ Ｐゴシック" panose="020B0600070205080204" pitchFamily="50" charset="-128"/>
            </a:rPr>
            <a:t>　 職員給与については、今後も、人事委員会の勧告を尊重し、市内民間給与との均衡が図られるよう措置するとともに、より一層市民の理解が得られるよう、必要な見直しに努めていく。</a:t>
          </a: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グラフの</a:t>
          </a:r>
          <a:r>
            <a:rPr kumimoji="1" lang="en-US" altLang="ja-JP" sz="1000">
              <a:latin typeface="ＭＳ Ｐゴシック" panose="020B0600070205080204" pitchFamily="50" charset="-128"/>
              <a:ea typeface="ＭＳ Ｐゴシック" panose="020B0600070205080204" pitchFamily="50" charset="-128"/>
            </a:rPr>
            <a:t>H28</a:t>
          </a:r>
          <a:r>
            <a:rPr kumimoji="1" lang="ja-JP" altLang="en-US" sz="1000">
              <a:latin typeface="ＭＳ Ｐゴシック" panose="020B0600070205080204" pitchFamily="50" charset="-128"/>
              <a:ea typeface="ＭＳ Ｐゴシック" panose="020B0600070205080204" pitchFamily="50" charset="-128"/>
            </a:rPr>
            <a:t>から</a:t>
          </a:r>
          <a:r>
            <a:rPr kumimoji="1" lang="en-US" altLang="ja-JP" sz="1000">
              <a:latin typeface="ＭＳ Ｐゴシック" panose="020B0600070205080204" pitchFamily="50" charset="-128"/>
              <a:ea typeface="ＭＳ Ｐゴシック" panose="020B0600070205080204" pitchFamily="50" charset="-128"/>
            </a:rPr>
            <a:t>R02</a:t>
          </a:r>
          <a:r>
            <a:rPr kumimoji="1" lang="ja-JP" altLang="en-US" sz="1000">
              <a:latin typeface="ＭＳ Ｐゴシック" panose="020B0600070205080204" pitchFamily="50" charset="-128"/>
              <a:ea typeface="ＭＳ Ｐゴシック" panose="020B0600070205080204" pitchFamily="50" charset="-128"/>
            </a:rPr>
            <a:t>までの数値は、それぞれの年度の翌年のものである。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20109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41425"/>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163636</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07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20109</xdr:rowOff>
    </xdr:from>
    <xdr:to>
      <xdr:col>81</xdr:col>
      <xdr:colOff>133350</xdr:colOff>
      <xdr:row>88</xdr:row>
      <xdr:rowOff>20109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1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70909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94684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70909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9669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131234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9669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60325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04738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41275</xdr:rowOff>
    </xdr:from>
    <xdr:to>
      <xdr:col>68</xdr:col>
      <xdr:colOff>203200</xdr:colOff>
      <xdr:row>85</xdr:row>
      <xdr:rowOff>142875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20109</xdr:rowOff>
    </xdr:from>
    <xdr:to>
      <xdr:col>77</xdr:col>
      <xdr:colOff>95250</xdr:colOff>
      <xdr:row>87</xdr:row>
      <xdr:rowOff>121709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106486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22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定員管理の目標を設定したのは、平成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500</a:t>
          </a:r>
          <a:r>
            <a:rPr kumimoji="1" lang="ja-JP" altLang="en-US" sz="1100">
              <a:latin typeface="ＭＳ Ｐゴシック" panose="020B0600070205080204" pitchFamily="50" charset="-128"/>
              <a:ea typeface="ＭＳ Ｐゴシック" panose="020B0600070205080204" pitchFamily="50" charset="-128"/>
            </a:rPr>
            <a:t>人削減の目標を掲げた集中改革プランと、平成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年度までに</a:t>
          </a:r>
          <a:r>
            <a:rPr kumimoji="1" lang="en-US" altLang="ja-JP" sz="1100">
              <a:latin typeface="ＭＳ Ｐゴシック" panose="020B0600070205080204" pitchFamily="50" charset="-128"/>
              <a:ea typeface="ＭＳ Ｐゴシック" panose="020B0600070205080204" pitchFamily="50" charset="-128"/>
            </a:rPr>
            <a:t>9,800</a:t>
          </a:r>
          <a:r>
            <a:rPr kumimoji="1" lang="ja-JP" altLang="en-US" sz="1100">
              <a:latin typeface="ＭＳ Ｐゴシック" panose="020B0600070205080204" pitchFamily="50" charset="-128"/>
              <a:ea typeface="ＭＳ Ｐゴシック" panose="020B0600070205080204" pitchFamily="50" charset="-128"/>
            </a:rPr>
            <a:t>人体制とする目標を掲げた行政改革プランがあるが、いずれの目標も達成済み（集中改革プラン：</a:t>
          </a:r>
          <a:r>
            <a:rPr kumimoji="1" lang="en-US" altLang="ja-JP" sz="1100">
              <a:latin typeface="ＭＳ Ｐゴシック" panose="020B0600070205080204" pitchFamily="50" charset="-128"/>
              <a:ea typeface="ＭＳ Ｐゴシック" panose="020B0600070205080204" pitchFamily="50" charset="-128"/>
            </a:rPr>
            <a:t>941</a:t>
          </a:r>
          <a:r>
            <a:rPr kumimoji="1" lang="ja-JP" altLang="en-US" sz="1100">
              <a:latin typeface="ＭＳ Ｐゴシック" panose="020B0600070205080204" pitchFamily="50" charset="-128"/>
              <a:ea typeface="ＭＳ Ｐゴシック" panose="020B0600070205080204" pitchFamily="50" charset="-128"/>
            </a:rPr>
            <a:t>人削減、行政改革プラン：</a:t>
          </a:r>
          <a:r>
            <a:rPr kumimoji="1" lang="en-US" altLang="ja-JP" sz="1100">
              <a:latin typeface="ＭＳ Ｐゴシック" panose="020B0600070205080204" pitchFamily="50" charset="-128"/>
              <a:ea typeface="ＭＳ Ｐゴシック" panose="020B0600070205080204" pitchFamily="50" charset="-128"/>
            </a:rPr>
            <a:t>H23</a:t>
          </a:r>
          <a:r>
            <a:rPr kumimoji="1" lang="ja-JP" altLang="en-US" sz="1100">
              <a:latin typeface="ＭＳ Ｐゴシック" panose="020B0600070205080204" pitchFamily="50" charset="-128"/>
              <a:ea typeface="ＭＳ Ｐゴシック" panose="020B0600070205080204" pitchFamily="50" charset="-128"/>
            </a:rPr>
            <a:t>に達成（</a:t>
          </a:r>
          <a:r>
            <a:rPr kumimoji="1" lang="en-US" altLang="ja-JP" sz="1100">
              <a:latin typeface="ＭＳ Ｐゴシック" panose="020B0600070205080204" pitchFamily="50" charset="-128"/>
              <a:ea typeface="ＭＳ Ｐゴシック" panose="020B0600070205080204" pitchFamily="50" charset="-128"/>
            </a:rPr>
            <a:t>9,784</a:t>
          </a:r>
          <a:r>
            <a:rPr kumimoji="1" lang="ja-JP" altLang="en-US" sz="1100">
              <a:latin typeface="ＭＳ Ｐゴシック" panose="020B0600070205080204" pitchFamily="50" charset="-128"/>
              <a:ea typeface="ＭＳ Ｐゴシック" panose="020B0600070205080204" pitchFamily="50" charset="-128"/>
            </a:rPr>
            <a:t>人））。</a:t>
          </a:r>
        </a:p>
        <a:p>
          <a:r>
            <a:rPr kumimoji="1" lang="ja-JP" altLang="en-US" sz="1100">
              <a:latin typeface="ＭＳ Ｐゴシック" panose="020B0600070205080204" pitchFamily="50" charset="-128"/>
              <a:ea typeface="ＭＳ Ｐゴシック" panose="020B0600070205080204" pitchFamily="50" charset="-128"/>
            </a:rPr>
            <a:t>　令和２年度についても、行政需要の増大に対応しつつ、業務のアウトソーシングや執行体制の見直しを進めた結果、類似団体の中でも特に少ない数字となっている。</a:t>
          </a:r>
        </a:p>
        <a:p>
          <a:r>
            <a:rPr kumimoji="1" lang="ja-JP" altLang="en-US" sz="1100">
              <a:latin typeface="ＭＳ Ｐゴシック" panose="020B0600070205080204" pitchFamily="50" charset="-128"/>
              <a:ea typeface="ＭＳ Ｐゴシック" panose="020B0600070205080204" pitchFamily="50" charset="-128"/>
            </a:rPr>
            <a:t>　今後も市民サービスの低下を招かないよう留意しながら事務事業や執行体制の見直しを行い、簡素で効率的な市役所の構築に努めていく。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61595</xdr:rowOff>
    </xdr:from>
    <xdr:to>
      <xdr:col>81</xdr:col>
      <xdr:colOff>44450</xdr:colOff>
      <xdr:row>66</xdr:row>
      <xdr:rowOff>82550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48595"/>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54627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82550</xdr:rowOff>
    </xdr:from>
    <xdr:to>
      <xdr:col>81</xdr:col>
      <xdr:colOff>133350</xdr:colOff>
      <xdr:row>66</xdr:row>
      <xdr:rowOff>82550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147972</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09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61595</xdr:rowOff>
    </xdr:from>
    <xdr:to>
      <xdr:col>81</xdr:col>
      <xdr:colOff>133350</xdr:colOff>
      <xdr:row>60</xdr:row>
      <xdr:rowOff>61595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4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112395</xdr:rowOff>
    </xdr:from>
    <xdr:to>
      <xdr:col>81</xdr:col>
      <xdr:colOff>44450</xdr:colOff>
      <xdr:row>60</xdr:row>
      <xdr:rowOff>113877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27945"/>
          <a:ext cx="8382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27533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55456</xdr:rowOff>
    </xdr:from>
    <xdr:to>
      <xdr:col>81</xdr:col>
      <xdr:colOff>95250</xdr:colOff>
      <xdr:row>63</xdr:row>
      <xdr:rowOff>157056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104352</xdr:rowOff>
    </xdr:from>
    <xdr:to>
      <xdr:col>77</xdr:col>
      <xdr:colOff>44450</xdr:colOff>
      <xdr:row>59</xdr:row>
      <xdr:rowOff>112395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199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70062</xdr:rowOff>
    </xdr:from>
    <xdr:to>
      <xdr:col>77</xdr:col>
      <xdr:colOff>95250</xdr:colOff>
      <xdr:row>63</xdr:row>
      <xdr:rowOff>212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156439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104352</xdr:rowOff>
    </xdr:from>
    <xdr:to>
      <xdr:col>72</xdr:col>
      <xdr:colOff>203200</xdr:colOff>
      <xdr:row>59</xdr:row>
      <xdr:rowOff>152612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2199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9737</xdr:rowOff>
    </xdr:from>
    <xdr:to>
      <xdr:col>73</xdr:col>
      <xdr:colOff>44450</xdr:colOff>
      <xdr:row>62</xdr:row>
      <xdr:rowOff>111337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96114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76200</xdr:rowOff>
    </xdr:from>
    <xdr:to>
      <xdr:col>68</xdr:col>
      <xdr:colOff>152400</xdr:colOff>
      <xdr:row>59</xdr:row>
      <xdr:rowOff>152612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9175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1694</xdr:rowOff>
    </xdr:from>
    <xdr:to>
      <xdr:col>68</xdr:col>
      <xdr:colOff>203200</xdr:colOff>
      <xdr:row>62</xdr:row>
      <xdr:rowOff>103294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88071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13758</xdr:rowOff>
    </xdr:from>
    <xdr:to>
      <xdr:col>64</xdr:col>
      <xdr:colOff>152400</xdr:colOff>
      <xdr:row>62</xdr:row>
      <xdr:rowOff>115358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100135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63077</xdr:rowOff>
    </xdr:from>
    <xdr:to>
      <xdr:col>81</xdr:col>
      <xdr:colOff>95250</xdr:colOff>
      <xdr:row>60</xdr:row>
      <xdr:rowOff>164677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155804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7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61595</xdr:rowOff>
    </xdr:from>
    <xdr:to>
      <xdr:col>77</xdr:col>
      <xdr:colOff>95250</xdr:colOff>
      <xdr:row>59</xdr:row>
      <xdr:rowOff>163195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1922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4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53552</xdr:rowOff>
    </xdr:from>
    <xdr:to>
      <xdr:col>73</xdr:col>
      <xdr:colOff>44450</xdr:colOff>
      <xdr:row>59</xdr:row>
      <xdr:rowOff>155152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165329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101812</xdr:rowOff>
    </xdr:from>
    <xdr:to>
      <xdr:col>68</xdr:col>
      <xdr:colOff>203200</xdr:colOff>
      <xdr:row>60</xdr:row>
      <xdr:rowOff>31962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42139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25400</xdr:rowOff>
    </xdr:from>
    <xdr:to>
      <xdr:col>64</xdr:col>
      <xdr:colOff>152400</xdr:colOff>
      <xdr:row>59</xdr:row>
      <xdr:rowOff>127000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137177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となり、対前年度比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類似団体内順位は、以前として低位ではあるが、市債発行額の抑制等による市債残高の着実な減少等により、今後とも起債に許可が不要となる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未満の基準を下回り、トレンドとして比率は改善していく見込みである。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78015</xdr:rowOff>
    </xdr:from>
    <xdr:to>
      <xdr:col>81</xdr:col>
      <xdr:colOff>44450</xdr:colOff>
      <xdr:row>43</xdr:row>
      <xdr:rowOff>164193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450365"/>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144434</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127907</xdr:rowOff>
    </xdr:from>
    <xdr:to>
      <xdr:col>81</xdr:col>
      <xdr:colOff>95250</xdr:colOff>
      <xdr:row>41</xdr:row>
      <xdr:rowOff>58057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164193</xdr:rowOff>
    </xdr:from>
    <xdr:to>
      <xdr:col>77</xdr:col>
      <xdr:colOff>44450</xdr:colOff>
      <xdr:row>44</xdr:row>
      <xdr:rowOff>130628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5365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127907</xdr:rowOff>
    </xdr:from>
    <xdr:to>
      <xdr:col>77</xdr:col>
      <xdr:colOff>95250</xdr:colOff>
      <xdr:row>41</xdr:row>
      <xdr:rowOff>58057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68234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130628</xdr:rowOff>
    </xdr:from>
    <xdr:to>
      <xdr:col>72</xdr:col>
      <xdr:colOff>203200</xdr:colOff>
      <xdr:row>45</xdr:row>
      <xdr:rowOff>79828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6744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77107</xdr:rowOff>
    </xdr:from>
    <xdr:to>
      <xdr:col>73</xdr:col>
      <xdr:colOff>44450</xdr:colOff>
      <xdr:row>42</xdr:row>
      <xdr:rowOff>7257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17434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79828</xdr:rowOff>
    </xdr:from>
    <xdr:to>
      <xdr:col>68</xdr:col>
      <xdr:colOff>152400</xdr:colOff>
      <xdr:row>45</xdr:row>
      <xdr:rowOff>166007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79507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78015</xdr:rowOff>
    </xdr:from>
    <xdr:to>
      <xdr:col>68</xdr:col>
      <xdr:colOff>203200</xdr:colOff>
      <xdr:row>43</xdr:row>
      <xdr:rowOff>8165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18342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70955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27215</xdr:rowOff>
    </xdr:from>
    <xdr:to>
      <xdr:col>81</xdr:col>
      <xdr:colOff>95250</xdr:colOff>
      <xdr:row>43</xdr:row>
      <xdr:rowOff>128815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170742</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113393</xdr:rowOff>
    </xdr:from>
    <xdr:to>
      <xdr:col>77</xdr:col>
      <xdr:colOff>95250</xdr:colOff>
      <xdr:row>44</xdr:row>
      <xdr:rowOff>43543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28320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79828</xdr:rowOff>
    </xdr:from>
    <xdr:to>
      <xdr:col>73</xdr:col>
      <xdr:colOff>44450</xdr:colOff>
      <xdr:row>45</xdr:row>
      <xdr:rowOff>9978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166205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29028</xdr:rowOff>
    </xdr:from>
    <xdr:to>
      <xdr:col>68</xdr:col>
      <xdr:colOff>203200</xdr:colOff>
      <xdr:row>45</xdr:row>
      <xdr:rowOff>130628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115405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115207</xdr:rowOff>
    </xdr:from>
    <xdr:to>
      <xdr:col>64</xdr:col>
      <xdr:colOff>152400</xdr:colOff>
      <xdr:row>46</xdr:row>
      <xdr:rowOff>45357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8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46</xdr:row>
      <xdr:rowOff>30134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91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類似団体の平均値より依然として高水準にあるが、令和２年度においては、公営企業債等繰入見込額の減少（対前年度比</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億円の減）等により着実に改善を続けている。	</a:t>
          </a:r>
        </a:p>
        <a:p>
          <a:r>
            <a:rPr kumimoji="1" lang="ja-JP" altLang="en-US" sz="1300">
              <a:latin typeface="ＭＳ Ｐゴシック" panose="020B0600070205080204" pitchFamily="50" charset="-128"/>
              <a:ea typeface="ＭＳ Ｐゴシック" panose="020B0600070205080204" pitchFamily="50" charset="-128"/>
            </a:rPr>
            <a:t>　今後も地方債現在高の縮減を図るなど、財政健全化に努めていく。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146008</xdr:rowOff>
    </xdr:from>
    <xdr:to>
      <xdr:col>81</xdr:col>
      <xdr:colOff>44450</xdr:colOff>
      <xdr:row>19</xdr:row>
      <xdr:rowOff>16383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232108"/>
          <a:ext cx="8382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113470</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8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16383</xdr:rowOff>
    </xdr:from>
    <xdr:to>
      <xdr:col>77</xdr:col>
      <xdr:colOff>44450</xdr:colOff>
      <xdr:row>19</xdr:row>
      <xdr:rowOff>104055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273933"/>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82313</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82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104055</xdr:rowOff>
    </xdr:from>
    <xdr:to>
      <xdr:col>72</xdr:col>
      <xdr:colOff>203200</xdr:colOff>
      <xdr:row>20</xdr:row>
      <xdr:rowOff>31538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3361605"/>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18796</xdr:rowOff>
    </xdr:from>
    <xdr:to>
      <xdr:col>73</xdr:col>
      <xdr:colOff>44450</xdr:colOff>
      <xdr:row>18</xdr:row>
      <xdr:rowOff>120396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130573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31538</xdr:rowOff>
    </xdr:from>
    <xdr:to>
      <xdr:col>68</xdr:col>
      <xdr:colOff>152400</xdr:colOff>
      <xdr:row>20</xdr:row>
      <xdr:rowOff>169884</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3460538"/>
          <a:ext cx="889000" cy="13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86360</xdr:rowOff>
    </xdr:from>
    <xdr:to>
      <xdr:col>68</xdr:col>
      <xdr:colOff>203200</xdr:colOff>
      <xdr:row>19</xdr:row>
      <xdr:rowOff>16510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26687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104707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95208</xdr:rowOff>
    </xdr:from>
    <xdr:to>
      <xdr:col>81</xdr:col>
      <xdr:colOff>95250</xdr:colOff>
      <xdr:row>19</xdr:row>
      <xdr:rowOff>25358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1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67285</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137033</xdr:rowOff>
    </xdr:from>
    <xdr:to>
      <xdr:col>77</xdr:col>
      <xdr:colOff>95250</xdr:colOff>
      <xdr:row>19</xdr:row>
      <xdr:rowOff>67183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2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51960</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309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53255</xdr:rowOff>
    </xdr:from>
    <xdr:to>
      <xdr:col>73</xdr:col>
      <xdr:colOff>44450</xdr:colOff>
      <xdr:row>19</xdr:row>
      <xdr:rowOff>154855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31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139632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39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152188</xdr:rowOff>
    </xdr:from>
    <xdr:to>
      <xdr:col>68</xdr:col>
      <xdr:colOff>203200</xdr:colOff>
      <xdr:row>20</xdr:row>
      <xdr:rowOff>82338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67115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119084</xdr:rowOff>
    </xdr:from>
    <xdr:to>
      <xdr:col>64</xdr:col>
      <xdr:colOff>152400</xdr:colOff>
      <xdr:row>21</xdr:row>
      <xdr:rowOff>49234</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5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34011</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63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1,562,767
1,525,017
343.46
1,265,069,654
1,247,829,435
8,631,879
427,491,897
1,176,639,719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業務のアウトソーシングや業務の実施体制の見直しなどに早くから取り組んできた結果、類似団体と比較して人口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人当たり職員数が少ないことや、退職手当の段階的引き下げ（平成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年度で段階的に実施し、平均で</a:t>
          </a:r>
          <a:r>
            <a:rPr kumimoji="1" lang="en-US" altLang="ja-JP" sz="1100">
              <a:latin typeface="ＭＳ Ｐゴシック" panose="020B0600070205080204" pitchFamily="50" charset="-128"/>
              <a:ea typeface="ＭＳ Ｐゴシック" panose="020B0600070205080204" pitchFamily="50" charset="-128"/>
            </a:rPr>
            <a:t>15.4</a:t>
          </a:r>
          <a:r>
            <a:rPr kumimoji="1" lang="ja-JP" altLang="en-US" sz="1100">
              <a:latin typeface="ＭＳ Ｐゴシック" panose="020B0600070205080204" pitchFamily="50" charset="-128"/>
              <a:ea typeface="ＭＳ Ｐゴシック" panose="020B0600070205080204" pitchFamily="50" charset="-128"/>
            </a:rPr>
            <a:t>％の水準引き上げ）、平成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年度からの給料水準の平均</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％の引き下げ等により、人件費に係る経常収支比率は類似団体内で最も低くなっている。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従来の手法や仕組みにとらわれることなく、</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の活用や業務の見直しなどにより業務の効率性と生産性を高めるとともに、最適な組織体制の構築を図っていく。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36</xdr:row>
      <xdr:rowOff>104140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276340"/>
          <a:ext cx="0" cy="8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19067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601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36</xdr:row>
      <xdr:rowOff>104140</xdr:rowOff>
    </xdr:from>
    <xdr:to>
      <xdr:col>24</xdr:col>
      <xdr:colOff>114300</xdr:colOff>
      <xdr:row>36</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27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30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41419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727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69342</xdr:rowOff>
    </xdr:from>
    <xdr:to>
      <xdr:col>24</xdr:col>
      <xdr:colOff>76200</xdr:colOff>
      <xdr:row>39</xdr:row>
      <xdr:rowOff>170942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75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85852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30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32766</xdr:rowOff>
    </xdr:from>
    <xdr:to>
      <xdr:col>20</xdr:col>
      <xdr:colOff>38100</xdr:colOff>
      <xdr:row>39</xdr:row>
      <xdr:rowOff>134366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71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119143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113284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58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32766</xdr:rowOff>
    </xdr:from>
    <xdr:to>
      <xdr:col>15</xdr:col>
      <xdr:colOff>149225</xdr:colOff>
      <xdr:row>39</xdr:row>
      <xdr:rowOff>134366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71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119143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131572</xdr:rowOff>
    </xdr:from>
    <xdr:to>
      <xdr:col>11</xdr:col>
      <xdr:colOff>9525</xdr:colOff>
      <xdr:row>36</xdr:row>
      <xdr:rowOff>113284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617972"/>
          <a:ext cx="889000" cy="66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51054</xdr:rowOff>
    </xdr:from>
    <xdr:to>
      <xdr:col>11</xdr:col>
      <xdr:colOff>60325</xdr:colOff>
      <xdr:row>39</xdr:row>
      <xdr:rowOff>152654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7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137431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5334</xdr:rowOff>
    </xdr:from>
    <xdr:to>
      <xdr:col>6</xdr:col>
      <xdr:colOff>171450</xdr:colOff>
      <xdr:row>35</xdr:row>
      <xdr:rowOff>106934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91711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133367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80772</xdr:rowOff>
    </xdr:from>
    <xdr:to>
      <xdr:col>6</xdr:col>
      <xdr:colOff>171450</xdr:colOff>
      <xdr:row>33</xdr:row>
      <xdr:rowOff>10922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21099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感染症対策費委託料等が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億円の増、小・中学校管理費印消費等が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億円の増となっていること等により、物件費が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億円の増となっており、物件費に係る経常収支比率が増加している。</a:t>
          </a:r>
        </a:p>
        <a:p>
          <a:r>
            <a:rPr kumimoji="1" lang="ja-JP" altLang="en-US" sz="1300">
              <a:latin typeface="ＭＳ Ｐゴシック" panose="020B0600070205080204" pitchFamily="50" charset="-128"/>
              <a:ea typeface="ＭＳ Ｐゴシック" panose="020B0600070205080204" pitchFamily="50" charset="-128"/>
            </a:rPr>
            <a:t>　指定管理者制度の活用などにより、施設の維持管理コストの縮減に努めていく。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61686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640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33763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61686</xdr:rowOff>
    </xdr:from>
    <xdr:to>
      <xdr:col>82</xdr:col>
      <xdr:colOff>196850</xdr:colOff>
      <xdr:row>22</xdr:row>
      <xdr:rowOff>61686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16</xdr:row>
      <xdr:rowOff>159657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70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60070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3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43543</xdr:rowOff>
    </xdr:from>
    <xdr:to>
      <xdr:col>82</xdr:col>
      <xdr:colOff>158750</xdr:colOff>
      <xdr:row>16</xdr:row>
      <xdr:rowOff>145143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94343</xdr:rowOff>
    </xdr:from>
    <xdr:to>
      <xdr:col>78</xdr:col>
      <xdr:colOff>69850</xdr:colOff>
      <xdr:row>16</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37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94343</xdr:rowOff>
    </xdr:from>
    <xdr:to>
      <xdr:col>73</xdr:col>
      <xdr:colOff>180975</xdr:colOff>
      <xdr:row>16</xdr:row>
      <xdr:rowOff>110671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375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18</xdr:row>
      <xdr:rowOff>94343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53871"/>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149679</xdr:rowOff>
    </xdr:from>
    <xdr:to>
      <xdr:col>69</xdr:col>
      <xdr:colOff>142875</xdr:colOff>
      <xdr:row>16</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90006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108857</xdr:rowOff>
    </xdr:from>
    <xdr:to>
      <xdr:col>82</xdr:col>
      <xdr:colOff>158750</xdr:colOff>
      <xdr:row>17</xdr:row>
      <xdr:rowOff>39007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80934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43543</xdr:rowOff>
    </xdr:from>
    <xdr:to>
      <xdr:col>74</xdr:col>
      <xdr:colOff>31750</xdr:colOff>
      <xdr:row>16</xdr:row>
      <xdr:rowOff>145143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129920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教育・保育給付費が</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億円の増、子育て支援施設等利用給付費が</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億円の増、ひとり親世帯臨時特別給付金が</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億円の増となっていること等により、扶助費は</a:t>
          </a:r>
          <a:r>
            <a:rPr kumimoji="1" lang="en-US" altLang="ja-JP" sz="1200">
              <a:latin typeface="ＭＳ Ｐゴシック" panose="020B0600070205080204" pitchFamily="50" charset="-128"/>
              <a:ea typeface="ＭＳ Ｐゴシック" panose="020B0600070205080204" pitchFamily="50" charset="-128"/>
            </a:rPr>
            <a:t>72</a:t>
          </a:r>
          <a:r>
            <a:rPr kumimoji="1" lang="ja-JP" altLang="en-US" sz="1200">
              <a:latin typeface="ＭＳ Ｐゴシック" panose="020B0600070205080204" pitchFamily="50" charset="-128"/>
              <a:ea typeface="ＭＳ Ｐゴシック" panose="020B0600070205080204" pitchFamily="50" charset="-128"/>
            </a:rPr>
            <a:t>億円の増となっているが、扶助費に係る経常経費充当一般財源に大きな増減がなかったため、経常収支比率も横ばいとなっている。</a:t>
          </a:r>
        </a:p>
        <a:p>
          <a:r>
            <a:rPr kumimoji="1" lang="ja-JP" altLang="en-US" sz="1200">
              <a:latin typeface="ＭＳ Ｐゴシック" panose="020B0600070205080204" pitchFamily="50" charset="-128"/>
              <a:ea typeface="ＭＳ Ｐゴシック" panose="020B0600070205080204" pitchFamily="50" charset="-128"/>
            </a:rPr>
            <a:t>　高齢化の進行や障がい福祉サービスの利用増、保育所入所児童数の増加等により、扶助費については今後も増加が見込まれる。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110672</xdr:rowOff>
    </xdr:from>
    <xdr:to>
      <xdr:col>24</xdr:col>
      <xdr:colOff>25400</xdr:colOff>
      <xdr:row>58</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54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27412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58</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751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159657</xdr:rowOff>
    </xdr:from>
    <xdr:to>
      <xdr:col>15</xdr:col>
      <xdr:colOff>98425</xdr:colOff>
      <xdr:row>57</xdr:row>
      <xdr:rowOff>102507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608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159657</xdr:rowOff>
    </xdr:from>
    <xdr:to>
      <xdr:col>11</xdr:col>
      <xdr:colOff>9525</xdr:colOff>
      <xdr:row>58</xdr:row>
      <xdr:rowOff>78015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608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59872</xdr:rowOff>
    </xdr:from>
    <xdr:to>
      <xdr:col>24</xdr:col>
      <xdr:colOff>76200</xdr:colOff>
      <xdr:row>58</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31949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59872</xdr:rowOff>
    </xdr:from>
    <xdr:to>
      <xdr:col>20</xdr:col>
      <xdr:colOff>38100</xdr:colOff>
      <xdr:row>58</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7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163484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108857</xdr:rowOff>
    </xdr:from>
    <xdr:to>
      <xdr:col>11</xdr:col>
      <xdr:colOff>60325</xdr:colOff>
      <xdr:row>57</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49184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138992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その他に係る経常収支比率の増加は、県の激変緩和措置終了に伴う、国民健康保険事業への繰出金の増、老年人口、特に</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歳以上（後期高齢者）の人口の増加等に伴う、介護保険事業への繰出金の増、後期高齢者医療事業への繰出金の増などが主な要因である。</a:t>
          </a:r>
        </a:p>
        <a:p>
          <a:r>
            <a:rPr kumimoji="1" lang="ja-JP" altLang="en-US" sz="1100">
              <a:latin typeface="ＭＳ Ｐゴシック" panose="020B0600070205080204" pitchFamily="50" charset="-128"/>
              <a:ea typeface="ＭＳ Ｐゴシック" panose="020B0600070205080204" pitchFamily="50" charset="-128"/>
            </a:rPr>
            <a:t>　住民基本台帳に基づく</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歳以上の高齢者が総人口に占める割合について、平成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日現在は</a:t>
          </a:r>
          <a:r>
            <a:rPr kumimoji="1" lang="en-US" altLang="ja-JP" sz="1100">
              <a:latin typeface="ＭＳ Ｐゴシック" panose="020B0600070205080204" pitchFamily="50" charset="-128"/>
              <a:ea typeface="ＭＳ Ｐゴシック" panose="020B0600070205080204" pitchFamily="50" charset="-128"/>
            </a:rPr>
            <a:t>21.6</a:t>
          </a:r>
          <a:r>
            <a:rPr kumimoji="1" lang="ja-JP" altLang="en-US" sz="1100">
              <a:latin typeface="ＭＳ Ｐゴシック" panose="020B0600070205080204" pitchFamily="50" charset="-128"/>
              <a:ea typeface="ＭＳ Ｐゴシック" panose="020B0600070205080204" pitchFamily="50" charset="-128"/>
            </a:rPr>
            <a:t>％であったのに対し、令和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日現在では</a:t>
          </a:r>
          <a:r>
            <a:rPr kumimoji="1" lang="en-US" altLang="ja-JP" sz="1100">
              <a:latin typeface="ＭＳ Ｐゴシック" panose="020B0600070205080204" pitchFamily="50" charset="-128"/>
              <a:ea typeface="ＭＳ Ｐゴシック" panose="020B0600070205080204" pitchFamily="50" charset="-128"/>
            </a:rPr>
            <a:t>21.8</a:t>
          </a:r>
          <a:r>
            <a:rPr kumimoji="1" lang="ja-JP" altLang="en-US" sz="1100">
              <a:latin typeface="ＭＳ Ｐゴシック" panose="020B0600070205080204" pitchFamily="50" charset="-128"/>
              <a:ea typeface="ＭＳ Ｐゴシック" panose="020B0600070205080204" pitchFamily="50" charset="-128"/>
            </a:rPr>
            <a:t>％となっており、</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歳以上の高齢者が総人口に占める割合についても同様に</a:t>
          </a:r>
          <a:r>
            <a:rPr kumimoji="1" lang="en-US" altLang="ja-JP" sz="1100">
              <a:latin typeface="ＭＳ Ｐゴシック" panose="020B0600070205080204" pitchFamily="50" charset="-128"/>
              <a:ea typeface="ＭＳ Ｐゴシック" panose="020B0600070205080204" pitchFamily="50" charset="-128"/>
            </a:rPr>
            <a:t>10.3</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％と増加している。今後も高齢化に伴い、介護保険事業や後期高齢者医療事業への繰出金は増加するものと考えられる。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377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67327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127000</xdr:rowOff>
    </xdr:from>
    <xdr:to>
      <xdr:col>69</xdr:col>
      <xdr:colOff>92075</xdr:colOff>
      <xdr:row>57</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567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35577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76200</xdr:rowOff>
    </xdr:from>
    <xdr:to>
      <xdr:col>69</xdr:col>
      <xdr:colOff>142875</xdr:colOff>
      <xdr:row>56</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が類似団体平均を下回っているのは、補助金に関して、毎年度の予算編成において、事業目的、事業内容、補助金の使途等を精査するとともに、補助対象範囲、補助対象経費について不断の見直しを行っていること等が考えられる。また、長期にわたる補助金への対応や補助金の公募化に係る全市的なルールを定めた「補助金ガイドライン」を策定（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月）し、それに伴い補助金交付規則も改正（平成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日施行）し、更なる適正化を図っている。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107950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896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80027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107950</xdr:rowOff>
    </xdr:from>
    <xdr:to>
      <xdr:col>82</xdr:col>
      <xdr:colOff>196850</xdr:colOff>
      <xdr:row>40</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31750</xdr:rowOff>
    </xdr:from>
    <xdr:to>
      <xdr:col>82</xdr:col>
      <xdr:colOff>107950</xdr:colOff>
      <xdr:row>36</xdr:row>
      <xdr:rowOff>88900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203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36</xdr:row>
      <xdr:rowOff>127000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38100</xdr:rowOff>
    </xdr:from>
    <xdr:to>
      <xdr:col>78</xdr:col>
      <xdr:colOff>120650</xdr:colOff>
      <xdr:row>37</xdr:row>
      <xdr:rowOff>139700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124477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165100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76200</xdr:rowOff>
    </xdr:from>
    <xdr:to>
      <xdr:col>74</xdr:col>
      <xdr:colOff>31750</xdr:colOff>
      <xdr:row>38</xdr:row>
      <xdr:rowOff>6350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162577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165100</xdr:rowOff>
    </xdr:from>
    <xdr:to>
      <xdr:col>69</xdr:col>
      <xdr:colOff>92075</xdr:colOff>
      <xdr:row>38</xdr:row>
      <xdr:rowOff>69850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3373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0</xdr:rowOff>
    </xdr:from>
    <xdr:to>
      <xdr:col>65</xdr:col>
      <xdr:colOff>53975</xdr:colOff>
      <xdr:row>39</xdr:row>
      <xdr:rowOff>101600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86377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152400</xdr:rowOff>
    </xdr:from>
    <xdr:to>
      <xdr:col>82</xdr:col>
      <xdr:colOff>158750</xdr:colOff>
      <xdr:row>36</xdr:row>
      <xdr:rowOff>82550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168927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149877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114300</xdr:rowOff>
    </xdr:from>
    <xdr:to>
      <xdr:col>69</xdr:col>
      <xdr:colOff>142875</xdr:colOff>
      <xdr:row>37</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19050</xdr:rowOff>
    </xdr:from>
    <xdr:to>
      <xdr:col>65</xdr:col>
      <xdr:colOff>53975</xdr:colOff>
      <xdr:row>38</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130827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公債費に係る経常経費充当一般財源等について、令和元年度決算と比較し、元金の償還は</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億円減、利子の償還は</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億円減となっており、公債費に係る経常収支比率は減少している。これは、高利率での利子償還が完了したために、平均利率が下がっていることが影響していると考えられる。</a:t>
          </a:r>
        </a:p>
        <a:p>
          <a:r>
            <a:rPr kumimoji="1" lang="ja-JP" altLang="en-US" sz="1200">
              <a:latin typeface="ＭＳ Ｐゴシック" panose="020B0600070205080204" pitchFamily="50" charset="-128"/>
              <a:ea typeface="ＭＳ Ｐゴシック" panose="020B0600070205080204" pitchFamily="50" charset="-128"/>
            </a:rPr>
            <a:t>　今後の公債費は、市債発行額の抑制により中長期的には減少していく見込みであるが、当面は</a:t>
          </a:r>
          <a:r>
            <a:rPr kumimoji="1" lang="en-US" altLang="ja-JP" sz="1200">
              <a:latin typeface="ＭＳ Ｐゴシック" panose="020B0600070205080204" pitchFamily="50" charset="-128"/>
              <a:ea typeface="ＭＳ Ｐゴシック" panose="020B0600070205080204" pitchFamily="50" charset="-128"/>
            </a:rPr>
            <a:t>900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億円程度で高止まりとなる見込みである。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119380</xdr:rowOff>
    </xdr:from>
    <xdr:to>
      <xdr:col>24</xdr:col>
      <xdr:colOff>25400</xdr:colOff>
      <xdr:row>79</xdr:row>
      <xdr:rowOff>168911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4637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140988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8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168911</xdr:rowOff>
    </xdr:from>
    <xdr:to>
      <xdr:col>24</xdr:col>
      <xdr:colOff>114300</xdr:colOff>
      <xdr:row>79</xdr:row>
      <xdr:rowOff>168911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1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34307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119380</xdr:rowOff>
    </xdr:from>
    <xdr:to>
      <xdr:col>24</xdr:col>
      <xdr:colOff>114300</xdr:colOff>
      <xdr:row>72</xdr:row>
      <xdr:rowOff>119380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78</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500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24147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157480</xdr:rowOff>
    </xdr:from>
    <xdr:to>
      <xdr:col>19</xdr:col>
      <xdr:colOff>187325</xdr:colOff>
      <xdr:row>78</xdr:row>
      <xdr:rowOff>157480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53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157480</xdr:rowOff>
    </xdr:from>
    <xdr:to>
      <xdr:col>15</xdr:col>
      <xdr:colOff>98425</xdr:colOff>
      <xdr:row>79</xdr:row>
      <xdr:rowOff>46989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5305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81</xdr:row>
      <xdr:rowOff>161289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591539"/>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72389</xdr:rowOff>
    </xdr:from>
    <xdr:to>
      <xdr:col>6</xdr:col>
      <xdr:colOff>171450</xdr:colOff>
      <xdr:row>80</xdr:row>
      <xdr:rowOff>2539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61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12716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8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106680</xdr:rowOff>
    </xdr:from>
    <xdr:to>
      <xdr:col>20</xdr:col>
      <xdr:colOff>38100</xdr:colOff>
      <xdr:row>79</xdr:row>
      <xdr:rowOff>36830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21607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106680</xdr:rowOff>
    </xdr:from>
    <xdr:to>
      <xdr:col>15</xdr:col>
      <xdr:colOff>149225</xdr:colOff>
      <xdr:row>79</xdr:row>
      <xdr:rowOff>36830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21607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110489</xdr:rowOff>
    </xdr:from>
    <xdr:to>
      <xdr:col>6</xdr:col>
      <xdr:colOff>171450</xdr:colOff>
      <xdr:row>82</xdr:row>
      <xdr:rowOff>40639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25416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公債費以外に係る経常収支比率は、類似団体内で最も低くなっているが、近年は上昇傾向であり、その主な要因は、人件費や扶助費、繰出金の増加によるものである。今後も、福祉サービスの利用者の増に伴う扶助費の増や、老年人口の増加に伴う後期高齢者医療、介護保険事業への公費負担の大幅な増加が見込まれる。</a:t>
          </a:r>
        </a:p>
        <a:p>
          <a:r>
            <a:rPr kumimoji="1" lang="ja-JP" altLang="en-US" sz="1000">
              <a:latin typeface="ＭＳ Ｐゴシック" panose="020B0600070205080204" pitchFamily="50" charset="-128"/>
              <a:ea typeface="ＭＳ Ｐゴシック" panose="020B0600070205080204" pitchFamily="50" charset="-128"/>
            </a:rPr>
            <a:t>　本市では、令和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6</a:t>
          </a:r>
          <a:r>
            <a:rPr kumimoji="1" lang="ja-JP" altLang="en-US" sz="1000">
              <a:latin typeface="ＭＳ Ｐゴシック" panose="020B0600070205080204" pitchFamily="50" charset="-128"/>
              <a:ea typeface="ＭＳ Ｐゴシック" panose="020B0600070205080204" pitchFamily="50" charset="-128"/>
            </a:rPr>
            <a:t>月に策定した「財政運営プラン」に基づき、市民生活に必要な行政サービスを安定的に提供しつつ、重要施策の推進や新たな課題に対応するために必要な財源を確保できるよう、投資の選択と集中を図るとともに、歳入の積極的な確保や行政運営の効率化、既存事業の見直しなどの不断の改善に取り組んで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9978</xdr:rowOff>
    </xdr:from>
    <xdr:to>
      <xdr:col>82</xdr:col>
      <xdr:colOff>107950</xdr:colOff>
      <xdr:row>82</xdr:row>
      <xdr:rowOff>7257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68728"/>
          <a:ext cx="0" cy="1197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150784</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7257</xdr:rowOff>
    </xdr:from>
    <xdr:to>
      <xdr:col>82</xdr:col>
      <xdr:colOff>196850</xdr:colOff>
      <xdr:row>82</xdr:row>
      <xdr:rowOff>7257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96355</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61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9978</xdr:rowOff>
    </xdr:from>
    <xdr:to>
      <xdr:col>82</xdr:col>
      <xdr:colOff>196850</xdr:colOff>
      <xdr:row>75</xdr:row>
      <xdr:rowOff>9978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6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61685</xdr:rowOff>
    </xdr:from>
    <xdr:to>
      <xdr:col>82</xdr:col>
      <xdr:colOff>107950</xdr:colOff>
      <xdr:row>75</xdr:row>
      <xdr:rowOff>9978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7489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91820</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46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119743</xdr:rowOff>
    </xdr:from>
    <xdr:to>
      <xdr:col>82</xdr:col>
      <xdr:colOff>158750</xdr:colOff>
      <xdr:row>79</xdr:row>
      <xdr:rowOff>49893</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124278</xdr:rowOff>
    </xdr:from>
    <xdr:to>
      <xdr:col>78</xdr:col>
      <xdr:colOff>69850</xdr:colOff>
      <xdr:row>74</xdr:row>
      <xdr:rowOff>61685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640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97971</xdr:rowOff>
    </xdr:from>
    <xdr:to>
      <xdr:col>78</xdr:col>
      <xdr:colOff>120650</xdr:colOff>
      <xdr:row>79</xdr:row>
      <xdr:rowOff>28121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47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12898</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55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124278</xdr:rowOff>
    </xdr:from>
    <xdr:to>
      <xdr:col>73</xdr:col>
      <xdr:colOff>180975</xdr:colOff>
      <xdr:row>73</xdr:row>
      <xdr:rowOff>146050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2640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21771</xdr:rowOff>
    </xdr:from>
    <xdr:to>
      <xdr:col>74</xdr:col>
      <xdr:colOff>31750</xdr:colOff>
      <xdr:row>78</xdr:row>
      <xdr:rowOff>123371</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108148</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15422</xdr:rowOff>
    </xdr:from>
    <xdr:to>
      <xdr:col>69</xdr:col>
      <xdr:colOff>92075</xdr:colOff>
      <xdr:row>73</xdr:row>
      <xdr:rowOff>146050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531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160564</xdr:rowOff>
    </xdr:from>
    <xdr:to>
      <xdr:col>69</xdr:col>
      <xdr:colOff>142875</xdr:colOff>
      <xdr:row>78</xdr:row>
      <xdr:rowOff>90714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75491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81643</xdr:rowOff>
    </xdr:from>
    <xdr:to>
      <xdr:col>65</xdr:col>
      <xdr:colOff>53975</xdr:colOff>
      <xdr:row>77</xdr:row>
      <xdr:rowOff>11793</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168020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130628</xdr:rowOff>
    </xdr:from>
    <xdr:to>
      <xdr:col>82</xdr:col>
      <xdr:colOff>158750</xdr:colOff>
      <xdr:row>75</xdr:row>
      <xdr:rowOff>60778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39205</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7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10885</xdr:rowOff>
    </xdr:from>
    <xdr:to>
      <xdr:col>78</xdr:col>
      <xdr:colOff>120650</xdr:colOff>
      <xdr:row>74</xdr:row>
      <xdr:rowOff>112485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122662</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46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73478</xdr:rowOff>
    </xdr:from>
    <xdr:to>
      <xdr:col>74</xdr:col>
      <xdr:colOff>31750</xdr:colOff>
      <xdr:row>74</xdr:row>
      <xdr:rowOff>3628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13805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3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95250</xdr:rowOff>
    </xdr:from>
    <xdr:to>
      <xdr:col>69</xdr:col>
      <xdr:colOff>142875</xdr:colOff>
      <xdr:row>74</xdr:row>
      <xdr:rowOff>25400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35577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136072</xdr:rowOff>
    </xdr:from>
    <xdr:to>
      <xdr:col>65</xdr:col>
      <xdr:colOff>53975</xdr:colOff>
      <xdr:row>73</xdr:row>
      <xdr:rowOff>66222</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4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76399</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24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169805</xdr:rowOff>
    </xdr:from>
    <xdr:to>
      <xdr:col>29</xdr:col>
      <xdr:colOff>127000</xdr:colOff>
      <xdr:row>15</xdr:row>
      <xdr:rowOff>140183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3380"/>
          <a:ext cx="0" cy="656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112260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27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140183</xdr:rowOff>
    </xdr:from>
    <xdr:to>
      <xdr:col>30</xdr:col>
      <xdr:colOff>25400</xdr:colOff>
      <xdr:row>15</xdr:row>
      <xdr:rowOff>140183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7595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84732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169805</xdr:rowOff>
    </xdr:from>
    <xdr:to>
      <xdr:col>30</xdr:col>
      <xdr:colOff>25400</xdr:colOff>
      <xdr:row>11</xdr:row>
      <xdr:rowOff>169805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3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25216</xdr:rowOff>
    </xdr:from>
    <xdr:to>
      <xdr:col>29</xdr:col>
      <xdr:colOff>127000</xdr:colOff>
      <xdr:row>15</xdr:row>
      <xdr:rowOff>42894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44591"/>
          <a:ext cx="647700" cy="17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59408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164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42881</xdr:rowOff>
    </xdr:from>
    <xdr:to>
      <xdr:col>29</xdr:col>
      <xdr:colOff>177800</xdr:colOff>
      <xdr:row>13</xdr:row>
      <xdr:rowOff>144481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319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30798</xdr:rowOff>
    </xdr:from>
    <xdr:to>
      <xdr:col>26</xdr:col>
      <xdr:colOff>50800</xdr:colOff>
      <xdr:row>15</xdr:row>
      <xdr:rowOff>42894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650173"/>
          <a:ext cx="698500" cy="12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59455</xdr:rowOff>
    </xdr:from>
    <xdr:to>
      <xdr:col>26</xdr:col>
      <xdr:colOff>101600</xdr:colOff>
      <xdr:row>13</xdr:row>
      <xdr:rowOff>161055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33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171232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10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30798</xdr:rowOff>
    </xdr:from>
    <xdr:to>
      <xdr:col>22</xdr:col>
      <xdr:colOff>114300</xdr:colOff>
      <xdr:row>15</xdr:row>
      <xdr:rowOff>34874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50173"/>
          <a:ext cx="698500" cy="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62655</xdr:rowOff>
    </xdr:from>
    <xdr:to>
      <xdr:col>22</xdr:col>
      <xdr:colOff>165100</xdr:colOff>
      <xdr:row>13</xdr:row>
      <xdr:rowOff>164255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339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2982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10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34874</xdr:rowOff>
    </xdr:from>
    <xdr:to>
      <xdr:col>18</xdr:col>
      <xdr:colOff>177800</xdr:colOff>
      <xdr:row>19</xdr:row>
      <xdr:rowOff>57829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54249"/>
          <a:ext cx="698500" cy="708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66637</xdr:rowOff>
    </xdr:from>
    <xdr:to>
      <xdr:col>19</xdr:col>
      <xdr:colOff>38100</xdr:colOff>
      <xdr:row>13</xdr:row>
      <xdr:rowOff>168237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6964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11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94374</xdr:rowOff>
    </xdr:from>
    <xdr:to>
      <xdr:col>15</xdr:col>
      <xdr:colOff>101600</xdr:colOff>
      <xdr:row>18</xdr:row>
      <xdr:rowOff>24524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34701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145866</xdr:rowOff>
    </xdr:from>
    <xdr:to>
      <xdr:col>29</xdr:col>
      <xdr:colOff>177800</xdr:colOff>
      <xdr:row>15</xdr:row>
      <xdr:rowOff>76016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9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54443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0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163544</xdr:rowOff>
    </xdr:from>
    <xdr:to>
      <xdr:col>26</xdr:col>
      <xdr:colOff>101600</xdr:colOff>
      <xdr:row>15</xdr:row>
      <xdr:rowOff>93694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1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78471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9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151448</xdr:rowOff>
    </xdr:from>
    <xdr:to>
      <xdr:col>22</xdr:col>
      <xdr:colOff>165100</xdr:colOff>
      <xdr:row>15</xdr:row>
      <xdr:rowOff>81598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9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66375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155524</xdr:rowOff>
    </xdr:from>
    <xdr:to>
      <xdr:col>19</xdr:col>
      <xdr:colOff>38100</xdr:colOff>
      <xdr:row>15</xdr:row>
      <xdr:rowOff>85674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0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70451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8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7029</xdr:rowOff>
    </xdr:from>
    <xdr:to>
      <xdr:col>15</xdr:col>
      <xdr:colOff>101600</xdr:colOff>
      <xdr:row>19</xdr:row>
      <xdr:rowOff>108629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12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93406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196586</xdr:rowOff>
    </xdr:from>
    <xdr:to>
      <xdr:col>29</xdr:col>
      <xdr:colOff>127000</xdr:colOff>
      <xdr:row>34</xdr:row>
      <xdr:rowOff>224063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464036"/>
          <a:ext cx="647700" cy="27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326712</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59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99568</xdr:rowOff>
    </xdr:from>
    <xdr:to>
      <xdr:col>26</xdr:col>
      <xdr:colOff>50800</xdr:colOff>
      <xdr:row>34</xdr:row>
      <xdr:rowOff>196586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367018"/>
          <a:ext cx="698500" cy="97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116446</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26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98837</xdr:rowOff>
    </xdr:from>
    <xdr:to>
      <xdr:col>22</xdr:col>
      <xdr:colOff>114300</xdr:colOff>
      <xdr:row>34</xdr:row>
      <xdr:rowOff>99568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366287"/>
          <a:ext cx="698500" cy="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103095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98837</xdr:rowOff>
    </xdr:from>
    <xdr:to>
      <xdr:col>18</xdr:col>
      <xdr:colOff>177800</xdr:colOff>
      <xdr:row>34</xdr:row>
      <xdr:rowOff>126086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366287"/>
          <a:ext cx="698500" cy="27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134459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35796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173263</xdr:rowOff>
    </xdr:from>
    <xdr:to>
      <xdr:col>29</xdr:col>
      <xdr:colOff>177800</xdr:colOff>
      <xdr:row>34</xdr:row>
      <xdr:rowOff>274864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407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18340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28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145786</xdr:rowOff>
    </xdr:from>
    <xdr:to>
      <xdr:col>26</xdr:col>
      <xdr:colOff>101600</xdr:colOff>
      <xdr:row>34</xdr:row>
      <xdr:rowOff>247386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13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257563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182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48768</xdr:rowOff>
    </xdr:from>
    <xdr:to>
      <xdr:col>22</xdr:col>
      <xdr:colOff>165100</xdr:colOff>
      <xdr:row>34</xdr:row>
      <xdr:rowOff>150368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316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160545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08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48037</xdr:rowOff>
    </xdr:from>
    <xdr:to>
      <xdr:col>19</xdr:col>
      <xdr:colOff>38100</xdr:colOff>
      <xdr:row>34</xdr:row>
      <xdr:rowOff>149637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315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159814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08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75286</xdr:rowOff>
    </xdr:from>
    <xdr:to>
      <xdr:col>15</xdr:col>
      <xdr:colOff>101600</xdr:colOff>
      <xdr:row>34</xdr:row>
      <xdr:rowOff>176886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34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187063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1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1,562,767
1,525,017
343.46
1,265,069,654
1,247,829,435
8,631,879
427,491,897
1,176,639,719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36125</xdr:rowOff>
    </xdr:from>
    <xdr:to>
      <xdr:col>24</xdr:col>
      <xdr:colOff>62865</xdr:colOff>
      <xdr:row>34</xdr:row>
      <xdr:rowOff>45193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79625"/>
          <a:ext cx="1270" cy="6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49020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587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45193</xdr:rowOff>
    </xdr:from>
    <xdr:to>
      <xdr:col>24</xdr:col>
      <xdr:colOff>152400</xdr:colOff>
      <xdr:row>34</xdr:row>
      <xdr:rowOff>45193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874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154252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36125</xdr:rowOff>
    </xdr:from>
    <xdr:to>
      <xdr:col>24</xdr:col>
      <xdr:colOff>152400</xdr:colOff>
      <xdr:row>30</xdr:row>
      <xdr:rowOff>36125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79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97047</xdr:rowOff>
    </xdr:from>
    <xdr:to>
      <xdr:col>24</xdr:col>
      <xdr:colOff>63500</xdr:colOff>
      <xdr:row>33</xdr:row>
      <xdr:rowOff>127260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54897"/>
          <a:ext cx="8382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147248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290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124371</xdr:rowOff>
    </xdr:from>
    <xdr:to>
      <xdr:col>24</xdr:col>
      <xdr:colOff>114300</xdr:colOff>
      <xdr:row>32</xdr:row>
      <xdr:rowOff>54521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43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100266</xdr:rowOff>
    </xdr:from>
    <xdr:to>
      <xdr:col>19</xdr:col>
      <xdr:colOff>177800</xdr:colOff>
      <xdr:row>33</xdr:row>
      <xdr:rowOff>127260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758116"/>
          <a:ext cx="8890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160090</xdr:rowOff>
    </xdr:from>
    <xdr:to>
      <xdr:col>20</xdr:col>
      <xdr:colOff>38100</xdr:colOff>
      <xdr:row>32</xdr:row>
      <xdr:rowOff>90240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47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106767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25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100266</xdr:rowOff>
    </xdr:from>
    <xdr:to>
      <xdr:col>15</xdr:col>
      <xdr:colOff>50800</xdr:colOff>
      <xdr:row>33</xdr:row>
      <xdr:rowOff>103296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58116"/>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162757</xdr:rowOff>
    </xdr:from>
    <xdr:to>
      <xdr:col>15</xdr:col>
      <xdr:colOff>101600</xdr:colOff>
      <xdr:row>32</xdr:row>
      <xdr:rowOff>92907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4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109434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25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103296</xdr:rowOff>
    </xdr:from>
    <xdr:to>
      <xdr:col>10</xdr:col>
      <xdr:colOff>114300</xdr:colOff>
      <xdr:row>38</xdr:row>
      <xdr:rowOff>29534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61146"/>
          <a:ext cx="889000" cy="78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160547</xdr:rowOff>
    </xdr:from>
    <xdr:to>
      <xdr:col>10</xdr:col>
      <xdr:colOff>165100</xdr:colOff>
      <xdr:row>32</xdr:row>
      <xdr:rowOff>90697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107224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2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80289</xdr:rowOff>
    </xdr:from>
    <xdr:to>
      <xdr:col>6</xdr:col>
      <xdr:colOff>38100</xdr:colOff>
      <xdr:row>37</xdr:row>
      <xdr:rowOff>10439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26966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46247</xdr:rowOff>
    </xdr:from>
    <xdr:to>
      <xdr:col>24</xdr:col>
      <xdr:colOff>114300</xdr:colOff>
      <xdr:row>33</xdr:row>
      <xdr:rowOff>147847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132624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1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76460</xdr:rowOff>
    </xdr:from>
    <xdr:to>
      <xdr:col>20</xdr:col>
      <xdr:colOff>38100</xdr:colOff>
      <xdr:row>34</xdr:row>
      <xdr:rowOff>6610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169187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49466</xdr:rowOff>
    </xdr:from>
    <xdr:to>
      <xdr:col>15</xdr:col>
      <xdr:colOff>101600</xdr:colOff>
      <xdr:row>33</xdr:row>
      <xdr:rowOff>151066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0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0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52496</xdr:rowOff>
    </xdr:from>
    <xdr:to>
      <xdr:col>10</xdr:col>
      <xdr:colOff>165100</xdr:colOff>
      <xdr:row>33</xdr:row>
      <xdr:rowOff>154096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1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145223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150184</xdr:rowOff>
    </xdr:from>
    <xdr:to>
      <xdr:col>6</xdr:col>
      <xdr:colOff>38100</xdr:colOff>
      <xdr:row>38</xdr:row>
      <xdr:rowOff>80334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71461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77109</xdr:rowOff>
    </xdr:from>
    <xdr:to>
      <xdr:col>24</xdr:col>
      <xdr:colOff>63500</xdr:colOff>
      <xdr:row>54</xdr:row>
      <xdr:rowOff>42636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163959"/>
          <a:ext cx="838200" cy="13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117528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375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42636</xdr:rowOff>
    </xdr:from>
    <xdr:to>
      <xdr:col>19</xdr:col>
      <xdr:colOff>177800</xdr:colOff>
      <xdr:row>54</xdr:row>
      <xdr:rowOff>138602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300936"/>
          <a:ext cx="889000" cy="9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98051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138602</xdr:rowOff>
    </xdr:from>
    <xdr:to>
      <xdr:col>15</xdr:col>
      <xdr:colOff>50800</xdr:colOff>
      <xdr:row>55</xdr:row>
      <xdr:rowOff>25629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396902"/>
          <a:ext cx="889000" cy="5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27002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164434</xdr:rowOff>
    </xdr:from>
    <xdr:to>
      <xdr:col>10</xdr:col>
      <xdr:colOff>114300</xdr:colOff>
      <xdr:row>55</xdr:row>
      <xdr:rowOff>25629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422734"/>
          <a:ext cx="889000" cy="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170837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12143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7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26309</xdr:rowOff>
    </xdr:from>
    <xdr:to>
      <xdr:col>24</xdr:col>
      <xdr:colOff>114300</xdr:colOff>
      <xdr:row>53</xdr:row>
      <xdr:rowOff>127909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11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49186</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96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163286</xdr:rowOff>
    </xdr:from>
    <xdr:to>
      <xdr:col>20</xdr:col>
      <xdr:colOff>38100</xdr:colOff>
      <xdr:row>54</xdr:row>
      <xdr:rowOff>93436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25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109963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0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87802</xdr:rowOff>
    </xdr:from>
    <xdr:to>
      <xdr:col>15</xdr:col>
      <xdr:colOff>101600</xdr:colOff>
      <xdr:row>55</xdr:row>
      <xdr:rowOff>17952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3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34479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12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146279</xdr:rowOff>
    </xdr:from>
    <xdr:to>
      <xdr:col>10</xdr:col>
      <xdr:colOff>165100</xdr:colOff>
      <xdr:row>55</xdr:row>
      <xdr:rowOff>76429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4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92956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17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113634</xdr:rowOff>
    </xdr:from>
    <xdr:to>
      <xdr:col>6</xdr:col>
      <xdr:colOff>38100</xdr:colOff>
      <xdr:row>55</xdr:row>
      <xdr:rowOff>43784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37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60311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14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62738</xdr:rowOff>
    </xdr:from>
    <xdr:to>
      <xdr:col>24</xdr:col>
      <xdr:colOff>62865</xdr:colOff>
      <xdr:row>79</xdr:row>
      <xdr:rowOff>73406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64238"/>
          <a:ext cx="1270" cy="15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77233</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73406</xdr:rowOff>
    </xdr:from>
    <xdr:to>
      <xdr:col>24</xdr:col>
      <xdr:colOff>152400</xdr:colOff>
      <xdr:row>79</xdr:row>
      <xdr:rowOff>73406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1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9415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62738</xdr:rowOff>
    </xdr:from>
    <xdr:to>
      <xdr:col>24</xdr:col>
      <xdr:colOff>152400</xdr:colOff>
      <xdr:row>70</xdr:row>
      <xdr:rowOff>62738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35523</xdr:rowOff>
    </xdr:from>
    <xdr:to>
      <xdr:col>24</xdr:col>
      <xdr:colOff>63500</xdr:colOff>
      <xdr:row>77</xdr:row>
      <xdr:rowOff>90605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237173"/>
          <a:ext cx="838200" cy="5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106987</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6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84110</xdr:rowOff>
    </xdr:from>
    <xdr:to>
      <xdr:col>24</xdr:col>
      <xdr:colOff>114300</xdr:colOff>
      <xdr:row>77</xdr:row>
      <xdr:rowOff>14260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35523</xdr:rowOff>
    </xdr:from>
    <xdr:to>
      <xdr:col>19</xdr:col>
      <xdr:colOff>177800</xdr:colOff>
      <xdr:row>77</xdr:row>
      <xdr:rowOff>77760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237173"/>
          <a:ext cx="889000" cy="4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76725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57948</xdr:rowOff>
    </xdr:from>
    <xdr:to>
      <xdr:col>15</xdr:col>
      <xdr:colOff>50800</xdr:colOff>
      <xdr:row>77</xdr:row>
      <xdr:rowOff>77760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259598"/>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117856</xdr:rowOff>
    </xdr:from>
    <xdr:to>
      <xdr:col>15</xdr:col>
      <xdr:colOff>101600</xdr:colOff>
      <xdr:row>77</xdr:row>
      <xdr:rowOff>48006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64533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57948</xdr:rowOff>
    </xdr:from>
    <xdr:to>
      <xdr:col>10</xdr:col>
      <xdr:colOff>114300</xdr:colOff>
      <xdr:row>77</xdr:row>
      <xdr:rowOff>94852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259598"/>
          <a:ext cx="889000" cy="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158242</xdr:rowOff>
    </xdr:from>
    <xdr:to>
      <xdr:col>10</xdr:col>
      <xdr:colOff>165100</xdr:colOff>
      <xdr:row>77</xdr:row>
      <xdr:rowOff>88392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104919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16619</xdr:rowOff>
    </xdr:from>
    <xdr:to>
      <xdr:col>6</xdr:col>
      <xdr:colOff>38100</xdr:colOff>
      <xdr:row>77</xdr:row>
      <xdr:rowOff>118219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134746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39805</xdr:rowOff>
    </xdr:from>
    <xdr:to>
      <xdr:col>24</xdr:col>
      <xdr:colOff>114300</xdr:colOff>
      <xdr:row>77</xdr:row>
      <xdr:rowOff>141405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18232</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1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156173</xdr:rowOff>
    </xdr:from>
    <xdr:to>
      <xdr:col>20</xdr:col>
      <xdr:colOff>38100</xdr:colOff>
      <xdr:row>77</xdr:row>
      <xdr:rowOff>86323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77450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27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26960</xdr:rowOff>
    </xdr:from>
    <xdr:to>
      <xdr:col>15</xdr:col>
      <xdr:colOff>101600</xdr:colOff>
      <xdr:row>77</xdr:row>
      <xdr:rowOff>128560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2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119687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32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7148</xdr:rowOff>
    </xdr:from>
    <xdr:to>
      <xdr:col>10</xdr:col>
      <xdr:colOff>165100</xdr:colOff>
      <xdr:row>77</xdr:row>
      <xdr:rowOff>108748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99875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30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44052</xdr:rowOff>
    </xdr:from>
    <xdr:to>
      <xdr:col>6</xdr:col>
      <xdr:colOff>38100</xdr:colOff>
      <xdr:row>77</xdr:row>
      <xdr:rowOff>145652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4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136779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33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142760</xdr:rowOff>
    </xdr:from>
    <xdr:to>
      <xdr:col>24</xdr:col>
      <xdr:colOff>63500</xdr:colOff>
      <xdr:row>95</xdr:row>
      <xdr:rowOff>18555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259060"/>
          <a:ext cx="838200" cy="4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144315</xdr:rowOff>
    </xdr:from>
    <xdr:ext cx="599010"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60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18555</xdr:rowOff>
    </xdr:from>
    <xdr:to>
      <xdr:col>19</xdr:col>
      <xdr:colOff>177800</xdr:colOff>
      <xdr:row>95</xdr:row>
      <xdr:rowOff>85331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06305"/>
          <a:ext cx="889000" cy="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153433</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44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85331</xdr:rowOff>
    </xdr:from>
    <xdr:to>
      <xdr:col>15</xdr:col>
      <xdr:colOff>50800</xdr:colOff>
      <xdr:row>95</xdr:row>
      <xdr:rowOff>90348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73081"/>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55948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08795" y="165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90348</xdr:rowOff>
    </xdr:from>
    <xdr:to>
      <xdr:col>10</xdr:col>
      <xdr:colOff>114300</xdr:colOff>
      <xdr:row>95</xdr:row>
      <xdr:rowOff>143117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378098"/>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76255</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19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108538</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30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91960</xdr:rowOff>
    </xdr:from>
    <xdr:to>
      <xdr:col>24</xdr:col>
      <xdr:colOff>114300</xdr:colOff>
      <xdr:row>95</xdr:row>
      <xdr:rowOff>22110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2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114837</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139205</xdr:rowOff>
    </xdr:from>
    <xdr:to>
      <xdr:col>20</xdr:col>
      <xdr:colOff>38100</xdr:colOff>
      <xdr:row>95</xdr:row>
      <xdr:rowOff>69355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85882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603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34531</xdr:rowOff>
    </xdr:from>
    <xdr:to>
      <xdr:col>15</xdr:col>
      <xdr:colOff>101600</xdr:colOff>
      <xdr:row>95</xdr:row>
      <xdr:rowOff>136131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2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152658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609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39548</xdr:rowOff>
    </xdr:from>
    <xdr:to>
      <xdr:col>10</xdr:col>
      <xdr:colOff>165100</xdr:colOff>
      <xdr:row>95</xdr:row>
      <xdr:rowOff>141148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157675</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610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92317</xdr:rowOff>
    </xdr:from>
    <xdr:to>
      <xdr:col>6</xdr:col>
      <xdr:colOff>38100</xdr:colOff>
      <xdr:row>96</xdr:row>
      <xdr:rowOff>22467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38994</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6155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58014</xdr:rowOff>
    </xdr:from>
    <xdr:to>
      <xdr:col>54</xdr:col>
      <xdr:colOff>189865</xdr:colOff>
      <xdr:row>33</xdr:row>
      <xdr:rowOff>129794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72964"/>
          <a:ext cx="1270" cy="414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133621</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57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129794</xdr:rowOff>
    </xdr:from>
    <xdr:to>
      <xdr:col>55</xdr:col>
      <xdr:colOff>88900</xdr:colOff>
      <xdr:row>33</xdr:row>
      <xdr:rowOff>129794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4691</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58014</xdr:rowOff>
    </xdr:from>
    <xdr:to>
      <xdr:col>55</xdr:col>
      <xdr:colOff>88900</xdr:colOff>
      <xdr:row>31</xdr:row>
      <xdr:rowOff>58014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7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61573</xdr:rowOff>
    </xdr:from>
    <xdr:to>
      <xdr:col>55</xdr:col>
      <xdr:colOff>0</xdr:colOff>
      <xdr:row>39</xdr:row>
      <xdr:rowOff>15320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547973"/>
          <a:ext cx="838200" cy="115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6552</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49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28125</xdr:rowOff>
    </xdr:from>
    <xdr:to>
      <xdr:col>55</xdr:col>
      <xdr:colOff>50800</xdr:colOff>
      <xdr:row>32</xdr:row>
      <xdr:rowOff>129725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15320</xdr:rowOff>
    </xdr:from>
    <xdr:to>
      <xdr:col>50</xdr:col>
      <xdr:colOff>114300</xdr:colOff>
      <xdr:row>39</xdr:row>
      <xdr:rowOff>43949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701870"/>
          <a:ext cx="889000" cy="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156076</xdr:rowOff>
    </xdr:from>
    <xdr:to>
      <xdr:col>50</xdr:col>
      <xdr:colOff>165100</xdr:colOff>
      <xdr:row>39</xdr:row>
      <xdr:rowOff>86226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77353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7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32040</xdr:rowOff>
    </xdr:from>
    <xdr:to>
      <xdr:col>45</xdr:col>
      <xdr:colOff>177800</xdr:colOff>
      <xdr:row>39</xdr:row>
      <xdr:rowOff>43949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718590"/>
          <a:ext cx="889000" cy="1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161170</xdr:rowOff>
    </xdr:from>
    <xdr:to>
      <xdr:col>46</xdr:col>
      <xdr:colOff>38100</xdr:colOff>
      <xdr:row>39</xdr:row>
      <xdr:rowOff>91320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107847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3552</xdr:rowOff>
    </xdr:from>
    <xdr:to>
      <xdr:col>41</xdr:col>
      <xdr:colOff>50800</xdr:colOff>
      <xdr:row>39</xdr:row>
      <xdr:rowOff>32040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690102"/>
          <a:ext cx="889000" cy="2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165415</xdr:rowOff>
    </xdr:from>
    <xdr:to>
      <xdr:col>41</xdr:col>
      <xdr:colOff>101600</xdr:colOff>
      <xdr:row>39</xdr:row>
      <xdr:rowOff>95565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86692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77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162020</xdr:rowOff>
    </xdr:from>
    <xdr:to>
      <xdr:col>36</xdr:col>
      <xdr:colOff>165100</xdr:colOff>
      <xdr:row>39</xdr:row>
      <xdr:rowOff>92170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83297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7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10773</xdr:rowOff>
    </xdr:from>
    <xdr:to>
      <xdr:col>55</xdr:col>
      <xdr:colOff>50800</xdr:colOff>
      <xdr:row>32</xdr:row>
      <xdr:rowOff>112373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49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33650</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3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135970</xdr:rowOff>
    </xdr:from>
    <xdr:to>
      <xdr:col>50</xdr:col>
      <xdr:colOff>165100</xdr:colOff>
      <xdr:row>39</xdr:row>
      <xdr:rowOff>66120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6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82647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42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164599</xdr:rowOff>
    </xdr:from>
    <xdr:to>
      <xdr:col>46</xdr:col>
      <xdr:colOff>38100</xdr:colOff>
      <xdr:row>39</xdr:row>
      <xdr:rowOff>94749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6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85876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77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152690</xdr:rowOff>
    </xdr:from>
    <xdr:to>
      <xdr:col>41</xdr:col>
      <xdr:colOff>101600</xdr:colOff>
      <xdr:row>39</xdr:row>
      <xdr:rowOff>82840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66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99367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4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124202</xdr:rowOff>
    </xdr:from>
    <xdr:to>
      <xdr:col>36</xdr:col>
      <xdr:colOff>165100</xdr:colOff>
      <xdr:row>39</xdr:row>
      <xdr:rowOff>54352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3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70879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1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62433</xdr:rowOff>
    </xdr:from>
    <xdr:to>
      <xdr:col>54</xdr:col>
      <xdr:colOff>189865</xdr:colOff>
      <xdr:row>59</xdr:row>
      <xdr:rowOff>114587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634933"/>
          <a:ext cx="1270" cy="159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118414</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114587</xdr:rowOff>
    </xdr:from>
    <xdr:to>
      <xdr:col>55</xdr:col>
      <xdr:colOff>88900</xdr:colOff>
      <xdr:row>59</xdr:row>
      <xdr:rowOff>114587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23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9110</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62433</xdr:rowOff>
    </xdr:from>
    <xdr:to>
      <xdr:col>55</xdr:col>
      <xdr:colOff>88900</xdr:colOff>
      <xdr:row>50</xdr:row>
      <xdr:rowOff>62433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63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140484</xdr:rowOff>
    </xdr:from>
    <xdr:to>
      <xdr:col>55</xdr:col>
      <xdr:colOff>0</xdr:colOff>
      <xdr:row>54</xdr:row>
      <xdr:rowOff>124351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227334"/>
          <a:ext cx="838200" cy="15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115790</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2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137363</xdr:rowOff>
    </xdr:from>
    <xdr:to>
      <xdr:col>55</xdr:col>
      <xdr:colOff>50800</xdr:colOff>
      <xdr:row>54</xdr:row>
      <xdr:rowOff>67513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2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124351</xdr:rowOff>
    </xdr:from>
    <xdr:to>
      <xdr:col>50</xdr:col>
      <xdr:colOff>114300</xdr:colOff>
      <xdr:row>55</xdr:row>
      <xdr:rowOff>40487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382651"/>
          <a:ext cx="889000" cy="8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19275</xdr:rowOff>
    </xdr:from>
    <xdr:to>
      <xdr:col>50</xdr:col>
      <xdr:colOff>165100</xdr:colOff>
      <xdr:row>54</xdr:row>
      <xdr:rowOff>120875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2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137402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0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34479</xdr:rowOff>
    </xdr:from>
    <xdr:to>
      <xdr:col>45</xdr:col>
      <xdr:colOff>177800</xdr:colOff>
      <xdr:row>55</xdr:row>
      <xdr:rowOff>40487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292779"/>
          <a:ext cx="889000" cy="17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90696</xdr:rowOff>
    </xdr:from>
    <xdr:to>
      <xdr:col>46</xdr:col>
      <xdr:colOff>38100</xdr:colOff>
      <xdr:row>55</xdr:row>
      <xdr:rowOff>20846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37373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1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34479</xdr:rowOff>
    </xdr:from>
    <xdr:to>
      <xdr:col>41</xdr:col>
      <xdr:colOff>50800</xdr:colOff>
      <xdr:row>54</xdr:row>
      <xdr:rowOff>43884</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292779"/>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157578</xdr:rowOff>
    </xdr:from>
    <xdr:to>
      <xdr:col>41</xdr:col>
      <xdr:colOff>101600</xdr:colOff>
      <xdr:row>55</xdr:row>
      <xdr:rowOff>87728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78855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25741</xdr:rowOff>
    </xdr:from>
    <xdr:to>
      <xdr:col>36</xdr:col>
      <xdr:colOff>165100</xdr:colOff>
      <xdr:row>55</xdr:row>
      <xdr:rowOff>127341</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118468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89684</xdr:rowOff>
    </xdr:from>
    <xdr:to>
      <xdr:col>55</xdr:col>
      <xdr:colOff>50800</xdr:colOff>
      <xdr:row>54</xdr:row>
      <xdr:rowOff>19834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17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112561</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0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73551</xdr:rowOff>
    </xdr:from>
    <xdr:to>
      <xdr:col>50</xdr:col>
      <xdr:colOff>165100</xdr:colOff>
      <xdr:row>55</xdr:row>
      <xdr:rowOff>3701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3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166278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42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161137</xdr:rowOff>
    </xdr:from>
    <xdr:to>
      <xdr:col>46</xdr:col>
      <xdr:colOff>38100</xdr:colOff>
      <xdr:row>55</xdr:row>
      <xdr:rowOff>91287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4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82414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51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155129</xdr:rowOff>
    </xdr:from>
    <xdr:to>
      <xdr:col>41</xdr:col>
      <xdr:colOff>101600</xdr:colOff>
      <xdr:row>54</xdr:row>
      <xdr:rowOff>85279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2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101806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0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164534</xdr:rowOff>
    </xdr:from>
    <xdr:to>
      <xdr:col>36</xdr:col>
      <xdr:colOff>165100</xdr:colOff>
      <xdr:row>54</xdr:row>
      <xdr:rowOff>94684</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2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111211</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0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166994</xdr:rowOff>
    </xdr:from>
    <xdr:to>
      <xdr:col>55</xdr:col>
      <xdr:colOff>0</xdr:colOff>
      <xdr:row>75</xdr:row>
      <xdr:rowOff>63210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2854294"/>
          <a:ext cx="8382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64914</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58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166994</xdr:rowOff>
    </xdr:from>
    <xdr:to>
      <xdr:col>50</xdr:col>
      <xdr:colOff>114300</xdr:colOff>
      <xdr:row>75</xdr:row>
      <xdr:rowOff>98872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2854294"/>
          <a:ext cx="889000" cy="10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102694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33218</xdr:rowOff>
    </xdr:from>
    <xdr:to>
      <xdr:col>45</xdr:col>
      <xdr:colOff>177800</xdr:colOff>
      <xdr:row>75</xdr:row>
      <xdr:rowOff>98872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2891968"/>
          <a:ext cx="889000" cy="6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56425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33218</xdr:rowOff>
    </xdr:from>
    <xdr:to>
      <xdr:col>41</xdr:col>
      <xdr:colOff>50800</xdr:colOff>
      <xdr:row>75</xdr:row>
      <xdr:rowOff>116154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2891968"/>
          <a:ext cx="8890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113072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7871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12410</xdr:rowOff>
    </xdr:from>
    <xdr:to>
      <xdr:col>55</xdr:col>
      <xdr:colOff>50800</xdr:colOff>
      <xdr:row>75</xdr:row>
      <xdr:rowOff>114010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8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162287</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84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116194</xdr:rowOff>
    </xdr:from>
    <xdr:to>
      <xdr:col>50</xdr:col>
      <xdr:colOff>165100</xdr:colOff>
      <xdr:row>75</xdr:row>
      <xdr:rowOff>46344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8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37471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89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48072</xdr:rowOff>
    </xdr:from>
    <xdr:to>
      <xdr:col>46</xdr:col>
      <xdr:colOff>38100</xdr:colOff>
      <xdr:row>75</xdr:row>
      <xdr:rowOff>149671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906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140798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99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153868</xdr:rowOff>
    </xdr:from>
    <xdr:to>
      <xdr:col>41</xdr:col>
      <xdr:colOff>101600</xdr:colOff>
      <xdr:row>75</xdr:row>
      <xdr:rowOff>84018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84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75145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9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65354</xdr:rowOff>
    </xdr:from>
    <xdr:to>
      <xdr:col>36</xdr:col>
      <xdr:colOff>165100</xdr:colOff>
      <xdr:row>75</xdr:row>
      <xdr:rowOff>166954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9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158081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0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63348</xdr:rowOff>
    </xdr:from>
    <xdr:to>
      <xdr:col>54</xdr:col>
      <xdr:colOff>189865</xdr:colOff>
      <xdr:row>98</xdr:row>
      <xdr:rowOff>3759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93848"/>
          <a:ext cx="1270" cy="1312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7586</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3759</xdr:rowOff>
    </xdr:from>
    <xdr:to>
      <xdr:col>55</xdr:col>
      <xdr:colOff>88900</xdr:colOff>
      <xdr:row>98</xdr:row>
      <xdr:rowOff>3759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0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10025</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63348</xdr:rowOff>
    </xdr:from>
    <xdr:to>
      <xdr:col>55</xdr:col>
      <xdr:colOff>88900</xdr:colOff>
      <xdr:row>90</xdr:row>
      <xdr:rowOff>63348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9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35153</xdr:rowOff>
    </xdr:from>
    <xdr:to>
      <xdr:col>55</xdr:col>
      <xdr:colOff>0</xdr:colOff>
      <xdr:row>94</xdr:row>
      <xdr:rowOff>125870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151453"/>
          <a:ext cx="838200" cy="9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47629</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163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69202</xdr:rowOff>
    </xdr:from>
    <xdr:to>
      <xdr:col>55</xdr:col>
      <xdr:colOff>50800</xdr:colOff>
      <xdr:row>94</xdr:row>
      <xdr:rowOff>170802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111125</xdr:rowOff>
    </xdr:from>
    <xdr:to>
      <xdr:col>50</xdr:col>
      <xdr:colOff>114300</xdr:colOff>
      <xdr:row>94</xdr:row>
      <xdr:rowOff>125870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227425"/>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156414</xdr:rowOff>
    </xdr:from>
    <xdr:to>
      <xdr:col>50</xdr:col>
      <xdr:colOff>165100</xdr:colOff>
      <xdr:row>95</xdr:row>
      <xdr:rowOff>86564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77691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6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157645</xdr:rowOff>
    </xdr:from>
    <xdr:to>
      <xdr:col>45</xdr:col>
      <xdr:colOff>177800</xdr:colOff>
      <xdr:row>94</xdr:row>
      <xdr:rowOff>111125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102495"/>
          <a:ext cx="889000" cy="1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99110</xdr:rowOff>
    </xdr:from>
    <xdr:to>
      <xdr:col>46</xdr:col>
      <xdr:colOff>38100</xdr:colOff>
      <xdr:row>96</xdr:row>
      <xdr:rowOff>29260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20387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157645</xdr:rowOff>
    </xdr:from>
    <xdr:to>
      <xdr:col>41</xdr:col>
      <xdr:colOff>50800</xdr:colOff>
      <xdr:row>94</xdr:row>
      <xdr:rowOff>94971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102495"/>
          <a:ext cx="889000" cy="10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166167</xdr:rowOff>
    </xdr:from>
    <xdr:to>
      <xdr:col>41</xdr:col>
      <xdr:colOff>101600</xdr:colOff>
      <xdr:row>96</xdr:row>
      <xdr:rowOff>96317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87444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27673</xdr:rowOff>
    </xdr:from>
    <xdr:to>
      <xdr:col>36</xdr:col>
      <xdr:colOff>165100</xdr:colOff>
      <xdr:row>96</xdr:row>
      <xdr:rowOff>129273</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120400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155803</xdr:rowOff>
    </xdr:from>
    <xdr:to>
      <xdr:col>55</xdr:col>
      <xdr:colOff>50800</xdr:colOff>
      <xdr:row>94</xdr:row>
      <xdr:rowOff>85953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1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7230</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595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75070</xdr:rowOff>
    </xdr:from>
    <xdr:to>
      <xdr:col>50</xdr:col>
      <xdr:colOff>165100</xdr:colOff>
      <xdr:row>95</xdr:row>
      <xdr:rowOff>5220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1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21747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596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60325</xdr:rowOff>
    </xdr:from>
    <xdr:to>
      <xdr:col>46</xdr:col>
      <xdr:colOff>38100</xdr:colOff>
      <xdr:row>94</xdr:row>
      <xdr:rowOff>161925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1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7002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595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106845</xdr:rowOff>
    </xdr:from>
    <xdr:to>
      <xdr:col>41</xdr:col>
      <xdr:colOff>101600</xdr:colOff>
      <xdr:row>94</xdr:row>
      <xdr:rowOff>36995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0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53522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582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44171</xdr:rowOff>
    </xdr:from>
    <xdr:to>
      <xdr:col>36</xdr:col>
      <xdr:colOff>165100</xdr:colOff>
      <xdr:row>94</xdr:row>
      <xdr:rowOff>145771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1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162298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59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115316</xdr:rowOff>
    </xdr:from>
    <xdr:to>
      <xdr:col>85</xdr:col>
      <xdr:colOff>127000</xdr:colOff>
      <xdr:row>39</xdr:row>
      <xdr:rowOff>17018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304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103967</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27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115316</xdr:rowOff>
    </xdr:from>
    <xdr:to>
      <xdr:col>81</xdr:col>
      <xdr:colOff>50800</xdr:colOff>
      <xdr:row>38</xdr:row>
      <xdr:rowOff>161607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30416"/>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136732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13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161607</xdr:rowOff>
    </xdr:from>
    <xdr:to>
      <xdr:col>76</xdr:col>
      <xdr:colOff>114300</xdr:colOff>
      <xdr:row>39</xdr:row>
      <xdr:rowOff>43497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76707"/>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7383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17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39497</xdr:rowOff>
    </xdr:from>
    <xdr:to>
      <xdr:col>71</xdr:col>
      <xdr:colOff>177800</xdr:colOff>
      <xdr:row>39</xdr:row>
      <xdr:rowOff>43497</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26047"/>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129112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137668</xdr:rowOff>
    </xdr:from>
    <xdr:to>
      <xdr:col>85</xdr:col>
      <xdr:colOff>177800</xdr:colOff>
      <xdr:row>39</xdr:row>
      <xdr:rowOff>67818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52595</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6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64516</xdr:rowOff>
    </xdr:from>
    <xdr:to>
      <xdr:col>81</xdr:col>
      <xdr:colOff>101600</xdr:colOff>
      <xdr:row>38</xdr:row>
      <xdr:rowOff>166116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157243</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67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110807</xdr:rowOff>
    </xdr:from>
    <xdr:to>
      <xdr:col>76</xdr:col>
      <xdr:colOff>165100</xdr:colOff>
      <xdr:row>39</xdr:row>
      <xdr:rowOff>40957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32084</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718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164147</xdr:rowOff>
    </xdr:from>
    <xdr:to>
      <xdr:col>72</xdr:col>
      <xdr:colOff>38100</xdr:colOff>
      <xdr:row>39</xdr:row>
      <xdr:rowOff>94297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85424</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19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160147</xdr:rowOff>
    </xdr:from>
    <xdr:to>
      <xdr:col>67</xdr:col>
      <xdr:colOff>101600</xdr:colOff>
      <xdr:row>39</xdr:row>
      <xdr:rowOff>90297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81424</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57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49403</xdr:rowOff>
    </xdr:from>
    <xdr:to>
      <xdr:col>85</xdr:col>
      <xdr:colOff>127000</xdr:colOff>
      <xdr:row>72</xdr:row>
      <xdr:rowOff>112954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2393803"/>
          <a:ext cx="8382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50737</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73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49403</xdr:rowOff>
    </xdr:from>
    <xdr:to>
      <xdr:col>81</xdr:col>
      <xdr:colOff>50800</xdr:colOff>
      <xdr:row>72</xdr:row>
      <xdr:rowOff>150967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393803"/>
          <a:ext cx="8890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113210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0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131438</xdr:rowOff>
    </xdr:from>
    <xdr:to>
      <xdr:col>76</xdr:col>
      <xdr:colOff>114300</xdr:colOff>
      <xdr:row>72</xdr:row>
      <xdr:rowOff>150967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2475838"/>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65237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5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58710</xdr:rowOff>
    </xdr:from>
    <xdr:to>
      <xdr:col>71</xdr:col>
      <xdr:colOff>177800</xdr:colOff>
      <xdr:row>72</xdr:row>
      <xdr:rowOff>131438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403110"/>
          <a:ext cx="889000" cy="7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84048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77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63049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75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62154</xdr:rowOff>
    </xdr:from>
    <xdr:to>
      <xdr:col>85</xdr:col>
      <xdr:colOff>177800</xdr:colOff>
      <xdr:row>72</xdr:row>
      <xdr:rowOff>163754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40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85031</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25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170053</xdr:rowOff>
    </xdr:from>
    <xdr:to>
      <xdr:col>81</xdr:col>
      <xdr:colOff>101600</xdr:colOff>
      <xdr:row>72</xdr:row>
      <xdr:rowOff>100203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3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116730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11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100167</xdr:rowOff>
    </xdr:from>
    <xdr:to>
      <xdr:col>76</xdr:col>
      <xdr:colOff>165100</xdr:colOff>
      <xdr:row>73</xdr:row>
      <xdr:rowOff>30317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44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46844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2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80638</xdr:rowOff>
    </xdr:from>
    <xdr:to>
      <xdr:col>72</xdr:col>
      <xdr:colOff>38100</xdr:colOff>
      <xdr:row>73</xdr:row>
      <xdr:rowOff>10788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42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27315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20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7910</xdr:rowOff>
    </xdr:from>
    <xdr:to>
      <xdr:col>67</xdr:col>
      <xdr:colOff>101600</xdr:colOff>
      <xdr:row>72</xdr:row>
      <xdr:rowOff>109510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35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126037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1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85598</xdr:rowOff>
    </xdr:from>
    <xdr:to>
      <xdr:col>85</xdr:col>
      <xdr:colOff>126364</xdr:colOff>
      <xdr:row>98</xdr:row>
      <xdr:rowOff>169290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687548"/>
          <a:ext cx="1269" cy="12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1667</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7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169290</xdr:rowOff>
    </xdr:from>
    <xdr:to>
      <xdr:col>86</xdr:col>
      <xdr:colOff>25400</xdr:colOff>
      <xdr:row>98</xdr:row>
      <xdr:rowOff>169290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7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32275</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4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85598</xdr:rowOff>
    </xdr:from>
    <xdr:to>
      <xdr:col>86</xdr:col>
      <xdr:colOff>25400</xdr:colOff>
      <xdr:row>91</xdr:row>
      <xdr:rowOff>85598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68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98679</xdr:rowOff>
    </xdr:from>
    <xdr:to>
      <xdr:col>85</xdr:col>
      <xdr:colOff>127000</xdr:colOff>
      <xdr:row>94</xdr:row>
      <xdr:rowOff>381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5872079"/>
          <a:ext cx="8382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155084</xdr:rowOff>
    </xdr:from>
    <xdr:ext cx="469744"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5207</xdr:rowOff>
    </xdr:from>
    <xdr:to>
      <xdr:col>85</xdr:col>
      <xdr:colOff>177800</xdr:colOff>
      <xdr:row>96</xdr:row>
      <xdr:rowOff>106807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4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98679</xdr:rowOff>
    </xdr:from>
    <xdr:to>
      <xdr:col>81</xdr:col>
      <xdr:colOff>50800</xdr:colOff>
      <xdr:row>93</xdr:row>
      <xdr:rowOff>35561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5872079"/>
          <a:ext cx="889000" cy="10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26924</xdr:rowOff>
    </xdr:from>
    <xdr:to>
      <xdr:col>81</xdr:col>
      <xdr:colOff>101600</xdr:colOff>
      <xdr:row>95</xdr:row>
      <xdr:rowOff>128524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3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119651</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40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35561</xdr:rowOff>
    </xdr:from>
    <xdr:to>
      <xdr:col>76</xdr:col>
      <xdr:colOff>114300</xdr:colOff>
      <xdr:row>93</xdr:row>
      <xdr:rowOff>107696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5980411"/>
          <a:ext cx="889000" cy="7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124840</xdr:rowOff>
    </xdr:from>
    <xdr:to>
      <xdr:col>76</xdr:col>
      <xdr:colOff>165100</xdr:colOff>
      <xdr:row>96</xdr:row>
      <xdr:rowOff>54990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46117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50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128270</xdr:rowOff>
    </xdr:from>
    <xdr:to>
      <xdr:col>71</xdr:col>
      <xdr:colOff>177800</xdr:colOff>
      <xdr:row>93</xdr:row>
      <xdr:rowOff>107696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5558770"/>
          <a:ext cx="8890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119762</xdr:rowOff>
    </xdr:from>
    <xdr:to>
      <xdr:col>72</xdr:col>
      <xdr:colOff>38100</xdr:colOff>
      <xdr:row>95</xdr:row>
      <xdr:rowOff>49912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41039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32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5842</xdr:rowOff>
    </xdr:from>
    <xdr:to>
      <xdr:col>67</xdr:col>
      <xdr:colOff>101600</xdr:colOff>
      <xdr:row>96</xdr:row>
      <xdr:rowOff>107442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98569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5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121031</xdr:rowOff>
    </xdr:from>
    <xdr:to>
      <xdr:col>85</xdr:col>
      <xdr:colOff>177800</xdr:colOff>
      <xdr:row>94</xdr:row>
      <xdr:rowOff>51181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0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143908</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591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47879</xdr:rowOff>
    </xdr:from>
    <xdr:to>
      <xdr:col>81</xdr:col>
      <xdr:colOff>101600</xdr:colOff>
      <xdr:row>92</xdr:row>
      <xdr:rowOff>149479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582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90</xdr:row>
      <xdr:rowOff>166006</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559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156211</xdr:rowOff>
    </xdr:from>
    <xdr:to>
      <xdr:col>76</xdr:col>
      <xdr:colOff>165100</xdr:colOff>
      <xdr:row>93</xdr:row>
      <xdr:rowOff>86361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59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91</xdr:row>
      <xdr:rowOff>102888</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570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56896</xdr:rowOff>
    </xdr:from>
    <xdr:to>
      <xdr:col>72</xdr:col>
      <xdr:colOff>38100</xdr:colOff>
      <xdr:row>93</xdr:row>
      <xdr:rowOff>158496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00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3573</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577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77470</xdr:rowOff>
    </xdr:from>
    <xdr:to>
      <xdr:col>67</xdr:col>
      <xdr:colOff>101600</xdr:colOff>
      <xdr:row>91</xdr:row>
      <xdr:rowOff>7620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55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24147</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528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133985</xdr:rowOff>
    </xdr:from>
    <xdr:to>
      <xdr:col>116</xdr:col>
      <xdr:colOff>63500</xdr:colOff>
      <xdr:row>34</xdr:row>
      <xdr:rowOff>71882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5791835"/>
          <a:ext cx="8382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126001</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5955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147574</xdr:rowOff>
    </xdr:from>
    <xdr:to>
      <xdr:col>116</xdr:col>
      <xdr:colOff>114300</xdr:colOff>
      <xdr:row>35</xdr:row>
      <xdr:rowOff>77724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68072</xdr:rowOff>
    </xdr:from>
    <xdr:to>
      <xdr:col>111</xdr:col>
      <xdr:colOff>177800</xdr:colOff>
      <xdr:row>34</xdr:row>
      <xdr:rowOff>71882</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589737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80899</xdr:rowOff>
    </xdr:from>
    <xdr:to>
      <xdr:col>112</xdr:col>
      <xdr:colOff>38100</xdr:colOff>
      <xdr:row>35</xdr:row>
      <xdr:rowOff>11049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2176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0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68072</xdr:rowOff>
    </xdr:from>
    <xdr:to>
      <xdr:col>107</xdr:col>
      <xdr:colOff>50800</xdr:colOff>
      <xdr:row>34</xdr:row>
      <xdr:rowOff>93218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589737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80518</xdr:rowOff>
    </xdr:from>
    <xdr:to>
      <xdr:col>107</xdr:col>
      <xdr:colOff>101600</xdr:colOff>
      <xdr:row>35</xdr:row>
      <xdr:rowOff>10668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1795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0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72644</xdr:rowOff>
    </xdr:from>
    <xdr:to>
      <xdr:col>102</xdr:col>
      <xdr:colOff>114300</xdr:colOff>
      <xdr:row>34</xdr:row>
      <xdr:rowOff>93218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590194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1651</xdr:rowOff>
    </xdr:from>
    <xdr:to>
      <xdr:col>102</xdr:col>
      <xdr:colOff>165100</xdr:colOff>
      <xdr:row>34</xdr:row>
      <xdr:rowOff>103251</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119778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104902</xdr:rowOff>
    </xdr:from>
    <xdr:to>
      <xdr:col>98</xdr:col>
      <xdr:colOff>38100</xdr:colOff>
      <xdr:row>34</xdr:row>
      <xdr:rowOff>35052</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57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51579</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83185</xdr:rowOff>
    </xdr:from>
    <xdr:to>
      <xdr:col>116</xdr:col>
      <xdr:colOff>114300</xdr:colOff>
      <xdr:row>34</xdr:row>
      <xdr:rowOff>13335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57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106062</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559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21082</xdr:rowOff>
    </xdr:from>
    <xdr:to>
      <xdr:col>112</xdr:col>
      <xdr:colOff>38100</xdr:colOff>
      <xdr:row>34</xdr:row>
      <xdr:rowOff>122682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58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139209</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562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17272</xdr:rowOff>
    </xdr:from>
    <xdr:to>
      <xdr:col>107</xdr:col>
      <xdr:colOff>101600</xdr:colOff>
      <xdr:row>34</xdr:row>
      <xdr:rowOff>118872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58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135399</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562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42418</xdr:rowOff>
    </xdr:from>
    <xdr:to>
      <xdr:col>102</xdr:col>
      <xdr:colOff>165100</xdr:colOff>
      <xdr:row>34</xdr:row>
      <xdr:rowOff>144018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58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135145</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596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21844</xdr:rowOff>
    </xdr:from>
    <xdr:to>
      <xdr:col>98</xdr:col>
      <xdr:colOff>38100</xdr:colOff>
      <xdr:row>34</xdr:row>
      <xdr:rowOff>123444</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5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114571</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59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83190</xdr:rowOff>
    </xdr:from>
    <xdr:to>
      <xdr:col>116</xdr:col>
      <xdr:colOff>63500</xdr:colOff>
      <xdr:row>57</xdr:row>
      <xdr:rowOff>14305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8827140"/>
          <a:ext cx="838200" cy="95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18391</xdr:rowOff>
    </xdr:from>
    <xdr:ext cx="534377"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91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149027</xdr:rowOff>
    </xdr:from>
    <xdr:to>
      <xdr:col>111</xdr:col>
      <xdr:colOff>177800</xdr:colOff>
      <xdr:row>57</xdr:row>
      <xdr:rowOff>14305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9750227"/>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102600</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56111" y="1004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94163</xdr:rowOff>
    </xdr:from>
    <xdr:to>
      <xdr:col>107</xdr:col>
      <xdr:colOff>50800</xdr:colOff>
      <xdr:row>56</xdr:row>
      <xdr:rowOff>149027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9695363"/>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98615</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1004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65314</xdr:rowOff>
    </xdr:from>
    <xdr:to>
      <xdr:col>102</xdr:col>
      <xdr:colOff>114300</xdr:colOff>
      <xdr:row>56</xdr:row>
      <xdr:rowOff>94163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666514"/>
          <a:ext cx="8890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81698</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1002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71823</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100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32390</xdr:rowOff>
    </xdr:from>
    <xdr:to>
      <xdr:col>116</xdr:col>
      <xdr:colOff>114300</xdr:colOff>
      <xdr:row>51</xdr:row>
      <xdr:rowOff>133990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87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156867</xdr:rowOff>
    </xdr:from>
    <xdr:ext cx="599010"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872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134955</xdr:rowOff>
    </xdr:from>
    <xdr:to>
      <xdr:col>112</xdr:col>
      <xdr:colOff>38100</xdr:colOff>
      <xdr:row>57</xdr:row>
      <xdr:rowOff>65105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7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81632</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56111" y="951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98227</xdr:rowOff>
    </xdr:from>
    <xdr:to>
      <xdr:col>107</xdr:col>
      <xdr:colOff>101600</xdr:colOff>
      <xdr:row>57</xdr:row>
      <xdr:rowOff>28377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69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44904</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67111" y="947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43363</xdr:rowOff>
    </xdr:from>
    <xdr:to>
      <xdr:col>102</xdr:col>
      <xdr:colOff>165100</xdr:colOff>
      <xdr:row>56</xdr:row>
      <xdr:rowOff>144963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64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161490</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278111" y="941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14514</xdr:rowOff>
    </xdr:from>
    <xdr:to>
      <xdr:col>98</xdr:col>
      <xdr:colOff>38100</xdr:colOff>
      <xdr:row>56</xdr:row>
      <xdr:rowOff>116114</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61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132641</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389111" y="93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36464</xdr:rowOff>
    </xdr:from>
    <xdr:to>
      <xdr:col>116</xdr:col>
      <xdr:colOff>63500</xdr:colOff>
      <xdr:row>74</xdr:row>
      <xdr:rowOff>80859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723764"/>
          <a:ext cx="838200" cy="4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20510</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07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36464</xdr:rowOff>
    </xdr:from>
    <xdr:to>
      <xdr:col>111</xdr:col>
      <xdr:colOff>177800</xdr:colOff>
      <xdr:row>74</xdr:row>
      <xdr:rowOff>39801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723764"/>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126168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1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39801</xdr:rowOff>
    </xdr:from>
    <xdr:to>
      <xdr:col>107</xdr:col>
      <xdr:colOff>50800</xdr:colOff>
      <xdr:row>74</xdr:row>
      <xdr:rowOff>66136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727101"/>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6565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6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66136</xdr:rowOff>
    </xdr:from>
    <xdr:to>
      <xdr:col>102</xdr:col>
      <xdr:colOff>114300</xdr:colOff>
      <xdr:row>75</xdr:row>
      <xdr:rowOff>5741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753436"/>
          <a:ext cx="889000" cy="1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21333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58894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30059</xdr:rowOff>
    </xdr:from>
    <xdr:to>
      <xdr:col>116</xdr:col>
      <xdr:colOff>114300</xdr:colOff>
      <xdr:row>74</xdr:row>
      <xdr:rowOff>131659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7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52936</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56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157114</xdr:rowOff>
    </xdr:from>
    <xdr:to>
      <xdr:col>112</xdr:col>
      <xdr:colOff>38100</xdr:colOff>
      <xdr:row>74</xdr:row>
      <xdr:rowOff>87264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67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103791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44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160451</xdr:rowOff>
    </xdr:from>
    <xdr:to>
      <xdr:col>107</xdr:col>
      <xdr:colOff>101600</xdr:colOff>
      <xdr:row>74</xdr:row>
      <xdr:rowOff>90601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6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107128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45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15336</xdr:rowOff>
    </xdr:from>
    <xdr:to>
      <xdr:col>102</xdr:col>
      <xdr:colOff>165100</xdr:colOff>
      <xdr:row>74</xdr:row>
      <xdr:rowOff>116936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70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133463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47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126391</xdr:rowOff>
    </xdr:from>
    <xdr:to>
      <xdr:col>98</xdr:col>
      <xdr:colOff>38100</xdr:colOff>
      <xdr:row>75</xdr:row>
      <xdr:rowOff>56541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47668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9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・住民一人当たりの歳出決算総額は、令和元年度決算額と比較すると、</a:t>
          </a:r>
          <a:r>
            <a:rPr kumimoji="1" lang="en-US" altLang="ja-JP" sz="1100">
              <a:latin typeface="ＭＳ Ｐゴシック" panose="020B0600070205080204" pitchFamily="50" charset="-128"/>
              <a:ea typeface="ＭＳ Ｐゴシック" panose="020B0600070205080204" pitchFamily="50" charset="-128"/>
            </a:rPr>
            <a:t>239,572</a:t>
          </a:r>
          <a:r>
            <a:rPr kumimoji="1" lang="ja-JP" altLang="en-US" sz="1100">
              <a:latin typeface="ＭＳ Ｐゴシック" panose="020B0600070205080204" pitchFamily="50" charset="-128"/>
              <a:ea typeface="ＭＳ Ｐゴシック" panose="020B0600070205080204" pitchFamily="50" charset="-128"/>
            </a:rPr>
            <a:t>円増加の</a:t>
          </a:r>
          <a:r>
            <a:rPr kumimoji="1" lang="en-US" altLang="ja-JP" sz="1100">
              <a:latin typeface="ＭＳ Ｐゴシック" panose="020B0600070205080204" pitchFamily="50" charset="-128"/>
              <a:ea typeface="ＭＳ Ｐゴシック" panose="020B0600070205080204" pitchFamily="50" charset="-128"/>
            </a:rPr>
            <a:t>798,474</a:t>
          </a:r>
          <a:r>
            <a:rPr kumimoji="1" lang="ja-JP" altLang="en-US" sz="1100">
              <a:latin typeface="ＭＳ Ｐゴシック" panose="020B0600070205080204" pitchFamily="50" charset="-128"/>
              <a:ea typeface="ＭＳ Ｐゴシック" panose="020B0600070205080204" pitchFamily="50" charset="-128"/>
            </a:rPr>
            <a:t>円となっている。これには、特別定額給付金給付事業費の増等に伴う補助費の増や新型コロナウイルス感染症の影響等による商工金融資金の増等に伴う貸付金の増が影響している。</a:t>
          </a:r>
        </a:p>
        <a:p>
          <a:r>
            <a:rPr kumimoji="1" lang="ja-JP" altLang="en-US" sz="1100">
              <a:latin typeface="ＭＳ Ｐゴシック" panose="020B0600070205080204" pitchFamily="50" charset="-128"/>
              <a:ea typeface="ＭＳ Ｐゴシック" panose="020B0600070205080204" pitchFamily="50" charset="-128"/>
            </a:rPr>
            <a:t>・類似団体平均と比較して特徴的なのは、人件費は低い水準にあり、物件費が高い水準にあることである。これは、退職手当の段階的引き下げ（Ｈ</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・Ｈ</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で段階的に実施し、平均で</a:t>
          </a:r>
          <a:r>
            <a:rPr kumimoji="1" lang="en-US" altLang="ja-JP" sz="1100">
              <a:latin typeface="ＭＳ Ｐゴシック" panose="020B0600070205080204" pitchFamily="50" charset="-128"/>
              <a:ea typeface="ＭＳ Ｐゴシック" panose="020B0600070205080204" pitchFamily="50" charset="-128"/>
            </a:rPr>
            <a:t>15.4</a:t>
          </a:r>
          <a:r>
            <a:rPr kumimoji="1" lang="ja-JP" altLang="en-US" sz="1100">
              <a:latin typeface="ＭＳ Ｐゴシック" panose="020B0600070205080204" pitchFamily="50" charset="-128"/>
              <a:ea typeface="ＭＳ Ｐゴシック" panose="020B0600070205080204" pitchFamily="50" charset="-128"/>
            </a:rPr>
            <a:t>％の水準引き下げ）の取組みや、業務のアウトソーシングによる民間活用の推進により、職員人件費等から委託料（物件費）へシフトしていること等による影響である。なお、人件費と物件費の合計に係る住民一人当たりのコストは、令和２年度決算では類似団体平均より</a:t>
          </a:r>
          <a:r>
            <a:rPr kumimoji="1" lang="en-US" altLang="ja-JP" sz="1100">
              <a:latin typeface="ＭＳ Ｐゴシック" panose="020B0600070205080204" pitchFamily="50" charset="-128"/>
              <a:ea typeface="ＭＳ Ｐゴシック" panose="020B0600070205080204" pitchFamily="50" charset="-128"/>
            </a:rPr>
            <a:t>7,682</a:t>
          </a:r>
          <a:r>
            <a:rPr kumimoji="1" lang="ja-JP" altLang="en-US" sz="1100">
              <a:latin typeface="ＭＳ Ｐゴシック" panose="020B0600070205080204" pitchFamily="50" charset="-128"/>
              <a:ea typeface="ＭＳ Ｐゴシック" panose="020B0600070205080204" pitchFamily="50" charset="-128"/>
            </a:rPr>
            <a:t>円低い。その他、類似団体平均と比較して高い水準にある貸付金に関しては、本市において、中小企業者や開業を計画する者を対象に長期・低利の事業資金を利用できる商工金融資金制度を設けていることが要因である。また、普通建設事業費のうち、更新整備の住民一人当たりのコストが高いのは、高度経済成長期や政令市移行期の行政需要が拡大した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年代にかけて集中的に整備した公共施設等のうち、大規模な改修等が必要になる築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年を経過したものが、全体で</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割を超え、施設改修等の経費が増加していることが要因のひとつであると考えられる。公共施設等の老朽化については、市有施設を安全・安心に利用できるよう維持し、良質な公共サービスを持続的に提供していくため、「福岡市アセットマネジメント基本方針」や「官民協働事業（ＰＰＰ）への取組方針」に基づく取組みを推進していく。</a:t>
          </a:r>
        </a:p>
        <a:p>
          <a:r>
            <a:rPr kumimoji="1" lang="ja-JP" altLang="en-US" sz="1100">
              <a:latin typeface="ＭＳ Ｐゴシック" panose="020B0600070205080204" pitchFamily="50" charset="-128"/>
              <a:ea typeface="ＭＳ Ｐゴシック" panose="020B0600070205080204" pitchFamily="50" charset="-128"/>
            </a:rPr>
            <a:t>・義務的経費は、住民一人当たりのコストは</a:t>
          </a:r>
          <a:r>
            <a:rPr kumimoji="1" lang="en-US" altLang="ja-JP" sz="1100">
              <a:latin typeface="ＭＳ Ｐゴシック" panose="020B0600070205080204" pitchFamily="50" charset="-128"/>
              <a:ea typeface="ＭＳ Ｐゴシック" panose="020B0600070205080204" pitchFamily="50" charset="-128"/>
            </a:rPr>
            <a:t>307,317</a:t>
          </a:r>
          <a:r>
            <a:rPr kumimoji="1" lang="ja-JP" altLang="en-US" sz="1100">
              <a:latin typeface="ＭＳ Ｐゴシック" panose="020B0600070205080204" pitchFamily="50" charset="-128"/>
              <a:ea typeface="ＭＳ Ｐゴシック" panose="020B0600070205080204" pitchFamily="50" charset="-128"/>
            </a:rPr>
            <a:t>円となっており、類似団体平均を</a:t>
          </a:r>
          <a:r>
            <a:rPr kumimoji="1" lang="en-US" altLang="ja-JP" sz="1100">
              <a:latin typeface="ＭＳ Ｐゴシック" panose="020B0600070205080204" pitchFamily="50" charset="-128"/>
              <a:ea typeface="ＭＳ Ｐゴシック" panose="020B0600070205080204" pitchFamily="50" charset="-128"/>
            </a:rPr>
            <a:t>2,733</a:t>
          </a:r>
          <a:r>
            <a:rPr kumimoji="1" lang="ja-JP" altLang="en-US" sz="1100">
              <a:latin typeface="ＭＳ Ｐゴシック" panose="020B0600070205080204" pitchFamily="50" charset="-128"/>
              <a:ea typeface="ＭＳ Ｐゴシック" panose="020B0600070205080204" pitchFamily="50" charset="-128"/>
            </a:rPr>
            <a:t>円上回っているが、特徴的な要因は公債費であり、類似団体平均を</a:t>
          </a:r>
          <a:r>
            <a:rPr kumimoji="1" lang="en-US" altLang="ja-JP" sz="1100">
              <a:latin typeface="ＭＳ Ｐゴシック" panose="020B0600070205080204" pitchFamily="50" charset="-128"/>
              <a:ea typeface="ＭＳ Ｐゴシック" panose="020B0600070205080204" pitchFamily="50" charset="-128"/>
            </a:rPr>
            <a:t>10,811</a:t>
          </a:r>
          <a:r>
            <a:rPr kumimoji="1" lang="ja-JP" altLang="en-US" sz="1100">
              <a:latin typeface="ＭＳ Ｐゴシック" panose="020B0600070205080204" pitchFamily="50" charset="-128"/>
              <a:ea typeface="ＭＳ Ｐゴシック" panose="020B0600070205080204" pitchFamily="50" charset="-128"/>
            </a:rPr>
            <a:t>円上回っている。今後の公債費の見込みとしては、市債発行額の抑制により中長期的には減少していく見込みであるが、当面は</a:t>
          </a:r>
          <a:r>
            <a:rPr kumimoji="1" lang="en-US" altLang="ja-JP" sz="1100">
              <a:latin typeface="ＭＳ Ｐゴシック" panose="020B0600070205080204" pitchFamily="50" charset="-128"/>
              <a:ea typeface="ＭＳ Ｐゴシック" panose="020B0600070205080204" pitchFamily="50" charset="-128"/>
            </a:rPr>
            <a:t>900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億円で高止まりすると見込んでおり、義務的経費全体でも、さらなる増加が見込まれている。義務的経費の増嵩は、財政運営の硬直化を招き、他の必要な施策の推進を阻害する要因にもなるため、引き続き、適切な定員管理による人件費の抑制や市債発行額の抑制による中長期的な公債費の縮減を図ることなどにより、柔軟な財政構造の維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1,562,767
1,525,017
343.46
1,265,069,654
1,247,829,435
8,631,879
427,491,897
1,176,639,719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51526</xdr:rowOff>
    </xdr:from>
    <xdr:to>
      <xdr:col>24</xdr:col>
      <xdr:colOff>63500</xdr:colOff>
      <xdr:row>36</xdr:row>
      <xdr:rowOff>111942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23726"/>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54627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5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33564</xdr:rowOff>
    </xdr:from>
    <xdr:to>
      <xdr:col>19</xdr:col>
      <xdr:colOff>177800</xdr:colOff>
      <xdr:row>36</xdr:row>
      <xdr:rowOff>51526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0576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109055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147864</xdr:rowOff>
    </xdr:from>
    <xdr:to>
      <xdr:col>15</xdr:col>
      <xdr:colOff>50800</xdr:colOff>
      <xdr:row>36</xdr:row>
      <xdr:rowOff>33564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486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87828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126637</xdr:rowOff>
    </xdr:from>
    <xdr:to>
      <xdr:col>10</xdr:col>
      <xdr:colOff>114300</xdr:colOff>
      <xdr:row>35</xdr:row>
      <xdr:rowOff>147864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2738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49366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61142</xdr:rowOff>
    </xdr:from>
    <xdr:to>
      <xdr:col>24</xdr:col>
      <xdr:colOff>114300</xdr:colOff>
      <xdr:row>36</xdr:row>
      <xdr:rowOff>162742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39569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726</xdr:rowOff>
    </xdr:from>
    <xdr:to>
      <xdr:col>20</xdr:col>
      <xdr:colOff>38100</xdr:colOff>
      <xdr:row>36</xdr:row>
      <xdr:rowOff>102326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93453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6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154214</xdr:rowOff>
    </xdr:from>
    <xdr:to>
      <xdr:col>15</xdr:col>
      <xdr:colOff>101600</xdr:colOff>
      <xdr:row>36</xdr:row>
      <xdr:rowOff>84364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75491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4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97064</xdr:rowOff>
    </xdr:from>
    <xdr:to>
      <xdr:col>10</xdr:col>
      <xdr:colOff>165100</xdr:colOff>
      <xdr:row>36</xdr:row>
      <xdr:rowOff>27214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43741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7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75837</xdr:rowOff>
    </xdr:from>
    <xdr:to>
      <xdr:col>6</xdr:col>
      <xdr:colOff>38100</xdr:colOff>
      <xdr:row>36</xdr:row>
      <xdr:rowOff>5987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22514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5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122021</xdr:rowOff>
    </xdr:from>
    <xdr:to>
      <xdr:col>24</xdr:col>
      <xdr:colOff>63500</xdr:colOff>
      <xdr:row>59</xdr:row>
      <xdr:rowOff>16828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865971"/>
          <a:ext cx="838200" cy="126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86339</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658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16828</xdr:rowOff>
    </xdr:from>
    <xdr:to>
      <xdr:col>19</xdr:col>
      <xdr:colOff>177800</xdr:colOff>
      <xdr:row>59</xdr:row>
      <xdr:rowOff>41948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132378"/>
          <a:ext cx="889000" cy="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56316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41948</xdr:rowOff>
    </xdr:from>
    <xdr:to>
      <xdr:col>15</xdr:col>
      <xdr:colOff>50800</xdr:colOff>
      <xdr:row>59</xdr:row>
      <xdr:rowOff>65062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57498"/>
          <a:ext cx="8890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71518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48755</xdr:rowOff>
    </xdr:from>
    <xdr:to>
      <xdr:col>10</xdr:col>
      <xdr:colOff>114300</xdr:colOff>
      <xdr:row>59</xdr:row>
      <xdr:rowOff>65062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64305"/>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96232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71221</xdr:rowOff>
    </xdr:from>
    <xdr:to>
      <xdr:col>24</xdr:col>
      <xdr:colOff>114300</xdr:colOff>
      <xdr:row>52</xdr:row>
      <xdr:rowOff>1371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81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41888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78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137478</xdr:rowOff>
    </xdr:from>
    <xdr:to>
      <xdr:col>20</xdr:col>
      <xdr:colOff>38100</xdr:colOff>
      <xdr:row>59</xdr:row>
      <xdr:rowOff>67628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58755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7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162598</xdr:rowOff>
    </xdr:from>
    <xdr:to>
      <xdr:col>15</xdr:col>
      <xdr:colOff>101600</xdr:colOff>
      <xdr:row>59</xdr:row>
      <xdr:rowOff>92748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0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83875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9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14262</xdr:rowOff>
    </xdr:from>
    <xdr:to>
      <xdr:col>10</xdr:col>
      <xdr:colOff>165100</xdr:colOff>
      <xdr:row>59</xdr:row>
      <xdr:rowOff>115862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2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106989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2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169405</xdr:rowOff>
    </xdr:from>
    <xdr:to>
      <xdr:col>6</xdr:col>
      <xdr:colOff>38100</xdr:colOff>
      <xdr:row>59</xdr:row>
      <xdr:rowOff>99555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1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90682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0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100057</xdr:rowOff>
    </xdr:from>
    <xdr:to>
      <xdr:col>24</xdr:col>
      <xdr:colOff>63500</xdr:colOff>
      <xdr:row>75</xdr:row>
      <xdr:rowOff>115992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958807"/>
          <a:ext cx="838200" cy="1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40235</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27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115992</xdr:rowOff>
    </xdr:from>
    <xdr:to>
      <xdr:col>19</xdr:col>
      <xdr:colOff>177800</xdr:colOff>
      <xdr:row>75</xdr:row>
      <xdr:rowOff>170532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2974742"/>
          <a:ext cx="889000" cy="5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2757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03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140291</xdr:rowOff>
    </xdr:from>
    <xdr:to>
      <xdr:col>15</xdr:col>
      <xdr:colOff>50800</xdr:colOff>
      <xdr:row>75</xdr:row>
      <xdr:rowOff>170532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2019300" y="12999041"/>
          <a:ext cx="889000" cy="3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59574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08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140291</xdr:rowOff>
    </xdr:from>
    <xdr:to>
      <xdr:col>10</xdr:col>
      <xdr:colOff>114300</xdr:colOff>
      <xdr:row>76</xdr:row>
      <xdr:rowOff>4787</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2999041"/>
          <a:ext cx="889000" cy="3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51001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08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78185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10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49257</xdr:rowOff>
    </xdr:from>
    <xdr:to>
      <xdr:col>24</xdr:col>
      <xdr:colOff>114300</xdr:colOff>
      <xdr:row>75</xdr:row>
      <xdr:rowOff>150856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9080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27684</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88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65192</xdr:rowOff>
    </xdr:from>
    <xdr:to>
      <xdr:col>20</xdr:col>
      <xdr:colOff>38100</xdr:colOff>
      <xdr:row>75</xdr:row>
      <xdr:rowOff>166793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29239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11869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2699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119732</xdr:rowOff>
    </xdr:from>
    <xdr:to>
      <xdr:col>15</xdr:col>
      <xdr:colOff>101600</xdr:colOff>
      <xdr:row>76</xdr:row>
      <xdr:rowOff>49882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29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66409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275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89491</xdr:rowOff>
    </xdr:from>
    <xdr:to>
      <xdr:col>10</xdr:col>
      <xdr:colOff>165100</xdr:colOff>
      <xdr:row>76</xdr:row>
      <xdr:rowOff>19641</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294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36168</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272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125438</xdr:rowOff>
    </xdr:from>
    <xdr:to>
      <xdr:col>6</xdr:col>
      <xdr:colOff>38100</xdr:colOff>
      <xdr:row>76</xdr:row>
      <xdr:rowOff>55587</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29841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72115</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275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80417</xdr:rowOff>
    </xdr:from>
    <xdr:to>
      <xdr:col>24</xdr:col>
      <xdr:colOff>62865</xdr:colOff>
      <xdr:row>99</xdr:row>
      <xdr:rowOff>68720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10917"/>
          <a:ext cx="1270" cy="153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72547</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68720</xdr:rowOff>
    </xdr:from>
    <xdr:to>
      <xdr:col>24</xdr:col>
      <xdr:colOff>152400</xdr:colOff>
      <xdr:row>99</xdr:row>
      <xdr:rowOff>68720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4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27094</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80417</xdr:rowOff>
    </xdr:from>
    <xdr:to>
      <xdr:col>24</xdr:col>
      <xdr:colOff>152400</xdr:colOff>
      <xdr:row>90</xdr:row>
      <xdr:rowOff>80417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1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112992</xdr:rowOff>
    </xdr:from>
    <xdr:to>
      <xdr:col>24</xdr:col>
      <xdr:colOff>63500</xdr:colOff>
      <xdr:row>98</xdr:row>
      <xdr:rowOff>59500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743642"/>
          <a:ext cx="8382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59199</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518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36322</xdr:rowOff>
    </xdr:from>
    <xdr:to>
      <xdr:col>24</xdr:col>
      <xdr:colOff>114300</xdr:colOff>
      <xdr:row>97</xdr:row>
      <xdr:rowOff>137922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59500</xdr:rowOff>
    </xdr:from>
    <xdr:to>
      <xdr:col>19</xdr:col>
      <xdr:colOff>177800</xdr:colOff>
      <xdr:row>98</xdr:row>
      <xdr:rowOff>90512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861600"/>
          <a:ext cx="889000" cy="3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124904</xdr:rowOff>
    </xdr:from>
    <xdr:to>
      <xdr:col>20</xdr:col>
      <xdr:colOff>38100</xdr:colOff>
      <xdr:row>98</xdr:row>
      <xdr:rowOff>55054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71581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5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90512</xdr:rowOff>
    </xdr:from>
    <xdr:to>
      <xdr:col>15</xdr:col>
      <xdr:colOff>50800</xdr:colOff>
      <xdr:row>99</xdr:row>
      <xdr:rowOff>14466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892612"/>
          <a:ext cx="889000" cy="9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160643</xdr:rowOff>
    </xdr:from>
    <xdr:to>
      <xdr:col>15</xdr:col>
      <xdr:colOff>101600</xdr:colOff>
      <xdr:row>98</xdr:row>
      <xdr:rowOff>90793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107320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157759</xdr:rowOff>
    </xdr:from>
    <xdr:to>
      <xdr:col>10</xdr:col>
      <xdr:colOff>114300</xdr:colOff>
      <xdr:row>99</xdr:row>
      <xdr:rowOff>14466</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959859"/>
          <a:ext cx="889000" cy="2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27215</xdr:rowOff>
    </xdr:from>
    <xdr:to>
      <xdr:col>10</xdr:col>
      <xdr:colOff>165100</xdr:colOff>
      <xdr:row>98</xdr:row>
      <xdr:rowOff>128815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82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145342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60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61010</xdr:rowOff>
    </xdr:from>
    <xdr:to>
      <xdr:col>6</xdr:col>
      <xdr:colOff>38100</xdr:colOff>
      <xdr:row>98</xdr:row>
      <xdr:rowOff>162610</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7687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62192</xdr:rowOff>
    </xdr:from>
    <xdr:to>
      <xdr:col>24</xdr:col>
      <xdr:colOff>114300</xdr:colOff>
      <xdr:row>97</xdr:row>
      <xdr:rowOff>163792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6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40619</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67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8700</xdr:rowOff>
    </xdr:from>
    <xdr:to>
      <xdr:col>20</xdr:col>
      <xdr:colOff>38100</xdr:colOff>
      <xdr:row>98</xdr:row>
      <xdr:rowOff>110300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8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101427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90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39712</xdr:rowOff>
    </xdr:from>
    <xdr:to>
      <xdr:col>15</xdr:col>
      <xdr:colOff>101600</xdr:colOff>
      <xdr:row>98</xdr:row>
      <xdr:rowOff>141312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8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132439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9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135116</xdr:rowOff>
    </xdr:from>
    <xdr:to>
      <xdr:col>10</xdr:col>
      <xdr:colOff>165100</xdr:colOff>
      <xdr:row>99</xdr:row>
      <xdr:rowOff>65266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93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56393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2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106959</xdr:rowOff>
    </xdr:from>
    <xdr:to>
      <xdr:col>6</xdr:col>
      <xdr:colOff>38100</xdr:colOff>
      <xdr:row>99</xdr:row>
      <xdr:rowOff>37109</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0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28236</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0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xdr:rowOff>
    </xdr:from>
    <xdr:to>
      <xdr:col>55</xdr:col>
      <xdr:colOff>0</xdr:colOff>
      <xdr:row>38</xdr:row>
      <xdr:rowOff>168656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529070"/>
          <a:ext cx="8382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161036</xdr:rowOff>
    </xdr:from>
    <xdr:to>
      <xdr:col>50</xdr:col>
      <xdr:colOff>114300</xdr:colOff>
      <xdr:row>38</xdr:row>
      <xdr:rowOff>168656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67613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152654</xdr:rowOff>
    </xdr:from>
    <xdr:to>
      <xdr:col>45</xdr:col>
      <xdr:colOff>177800</xdr:colOff>
      <xdr:row>38</xdr:row>
      <xdr:rowOff>161036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66775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9669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152654</xdr:rowOff>
    </xdr:from>
    <xdr:to>
      <xdr:col>41</xdr:col>
      <xdr:colOff>50800</xdr:colOff>
      <xdr:row>38</xdr:row>
      <xdr:rowOff>152654</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667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150639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161307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134620</xdr:rowOff>
    </xdr:from>
    <xdr:to>
      <xdr:col>55</xdr:col>
      <xdr:colOff>50800</xdr:colOff>
      <xdr:row>38</xdr:row>
      <xdr:rowOff>64770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113047</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117856</xdr:rowOff>
    </xdr:from>
    <xdr:to>
      <xdr:col>50</xdr:col>
      <xdr:colOff>165100</xdr:colOff>
      <xdr:row>39</xdr:row>
      <xdr:rowOff>48006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39133</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82333" y="6725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110236</xdr:rowOff>
    </xdr:from>
    <xdr:to>
      <xdr:col>46</xdr:col>
      <xdr:colOff>38100</xdr:colOff>
      <xdr:row>39</xdr:row>
      <xdr:rowOff>40386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31513</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93333"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101854</xdr:rowOff>
    </xdr:from>
    <xdr:to>
      <xdr:col>41</xdr:col>
      <xdr:colOff>101600</xdr:colOff>
      <xdr:row>39</xdr:row>
      <xdr:rowOff>32004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23131</xdr:rowOff>
    </xdr:from>
    <xdr:ext cx="313932"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704333" y="6709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101854</xdr:rowOff>
    </xdr:from>
    <xdr:to>
      <xdr:col>36</xdr:col>
      <xdr:colOff>165100</xdr:colOff>
      <xdr:row>39</xdr:row>
      <xdr:rowOff>32004</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23131</xdr:rowOff>
    </xdr:from>
    <xdr:ext cx="31393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815333" y="6709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91694</xdr:rowOff>
    </xdr:from>
    <xdr:to>
      <xdr:col>54</xdr:col>
      <xdr:colOff>189865</xdr:colOff>
      <xdr:row>59</xdr:row>
      <xdr:rowOff>93001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664194"/>
          <a:ext cx="1270" cy="154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96828</xdr:rowOff>
    </xdr:from>
    <xdr:ext cx="313932"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212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93001</xdr:rowOff>
    </xdr:from>
    <xdr:to>
      <xdr:col>55</xdr:col>
      <xdr:colOff>88900</xdr:colOff>
      <xdr:row>59</xdr:row>
      <xdr:rowOff>93001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2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38371</xdr:rowOff>
    </xdr:from>
    <xdr:ext cx="469744"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91694</xdr:rowOff>
    </xdr:from>
    <xdr:to>
      <xdr:col>55</xdr:col>
      <xdr:colOff>88900</xdr:colOff>
      <xdr:row>50</xdr:row>
      <xdr:rowOff>91694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66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19032</xdr:rowOff>
    </xdr:from>
    <xdr:to>
      <xdr:col>55</xdr:col>
      <xdr:colOff>0</xdr:colOff>
      <xdr:row>57</xdr:row>
      <xdr:rowOff>49566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9639300" y="9791682"/>
          <a:ext cx="8382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11973</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78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33546</xdr:rowOff>
    </xdr:from>
    <xdr:to>
      <xdr:col>55</xdr:col>
      <xdr:colOff>50800</xdr:colOff>
      <xdr:row>57</xdr:row>
      <xdr:rowOff>135146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19032</xdr:rowOff>
    </xdr:from>
    <xdr:to>
      <xdr:col>50</xdr:col>
      <xdr:colOff>114300</xdr:colOff>
      <xdr:row>57</xdr:row>
      <xdr:rowOff>73406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8750300" y="9791682"/>
          <a:ext cx="889000" cy="5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33546</xdr:rowOff>
    </xdr:from>
    <xdr:to>
      <xdr:col>50</xdr:col>
      <xdr:colOff>165100</xdr:colOff>
      <xdr:row>57</xdr:row>
      <xdr:rowOff>135146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126273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89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30462</xdr:rowOff>
    </xdr:from>
    <xdr:to>
      <xdr:col>45</xdr:col>
      <xdr:colOff>177800</xdr:colOff>
      <xdr:row>57</xdr:row>
      <xdr:rowOff>73406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7861300" y="9803112"/>
          <a:ext cx="8890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50364</xdr:rowOff>
    </xdr:from>
    <xdr:to>
      <xdr:col>46</xdr:col>
      <xdr:colOff>38100</xdr:colOff>
      <xdr:row>57</xdr:row>
      <xdr:rowOff>151964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143091</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91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14787</xdr:rowOff>
    </xdr:from>
    <xdr:to>
      <xdr:col>41</xdr:col>
      <xdr:colOff>50800</xdr:colOff>
      <xdr:row>57</xdr:row>
      <xdr:rowOff>30462</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6972300" y="9787437"/>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22116</xdr:rowOff>
    </xdr:from>
    <xdr:to>
      <xdr:col>41</xdr:col>
      <xdr:colOff>101600</xdr:colOff>
      <xdr:row>57</xdr:row>
      <xdr:rowOff>123716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114843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88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18361</xdr:rowOff>
    </xdr:from>
    <xdr:to>
      <xdr:col>36</xdr:col>
      <xdr:colOff>165100</xdr:colOff>
      <xdr:row>57</xdr:row>
      <xdr:rowOff>119961</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111088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170216</xdr:rowOff>
    </xdr:from>
    <xdr:to>
      <xdr:col>55</xdr:col>
      <xdr:colOff>50800</xdr:colOff>
      <xdr:row>57</xdr:row>
      <xdr:rowOff>100366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77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21643</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62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139682</xdr:rowOff>
    </xdr:from>
    <xdr:to>
      <xdr:col>50</xdr:col>
      <xdr:colOff>165100</xdr:colOff>
      <xdr:row>57</xdr:row>
      <xdr:rowOff>69832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7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86359</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951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22606</xdr:rowOff>
    </xdr:from>
    <xdr:to>
      <xdr:col>46</xdr:col>
      <xdr:colOff>38100</xdr:colOff>
      <xdr:row>57</xdr:row>
      <xdr:rowOff>124206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79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140733</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957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151112</xdr:rowOff>
    </xdr:from>
    <xdr:to>
      <xdr:col>41</xdr:col>
      <xdr:colOff>101600</xdr:colOff>
      <xdr:row>57</xdr:row>
      <xdr:rowOff>81262</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7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97789</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428" y="952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135437</xdr:rowOff>
    </xdr:from>
    <xdr:to>
      <xdr:col>36</xdr:col>
      <xdr:colOff>165100</xdr:colOff>
      <xdr:row>57</xdr:row>
      <xdr:rowOff>65587</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7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82114</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428" y="951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8918</xdr:rowOff>
    </xdr:from>
    <xdr:to>
      <xdr:col>55</xdr:col>
      <xdr:colOff>0</xdr:colOff>
      <xdr:row>76</xdr:row>
      <xdr:rowOff>151771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2181868"/>
          <a:ext cx="838200" cy="100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124767</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154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151771</xdr:rowOff>
    </xdr:from>
    <xdr:to>
      <xdr:col>50</xdr:col>
      <xdr:colOff>114300</xdr:colOff>
      <xdr:row>76</xdr:row>
      <xdr:rowOff>164815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181971"/>
          <a:ext cx="889000" cy="1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77187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45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124819</xdr:rowOff>
    </xdr:from>
    <xdr:to>
      <xdr:col>45</xdr:col>
      <xdr:colOff>177800</xdr:colOff>
      <xdr:row>76</xdr:row>
      <xdr:rowOff>164815</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155019"/>
          <a:ext cx="889000" cy="3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84639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72233</xdr:rowOff>
    </xdr:from>
    <xdr:to>
      <xdr:col>41</xdr:col>
      <xdr:colOff>50800</xdr:colOff>
      <xdr:row>76</xdr:row>
      <xdr:rowOff>124819</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102433"/>
          <a:ext cx="889000" cy="5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77728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4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66115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4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129568</xdr:rowOff>
    </xdr:from>
    <xdr:to>
      <xdr:col>55</xdr:col>
      <xdr:colOff>50800</xdr:colOff>
      <xdr:row>71</xdr:row>
      <xdr:rowOff>59718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21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82595</xdr:rowOff>
    </xdr:from>
    <xdr:ext cx="599010"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208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100971</xdr:rowOff>
    </xdr:from>
    <xdr:to>
      <xdr:col>50</xdr:col>
      <xdr:colOff>165100</xdr:colOff>
      <xdr:row>77</xdr:row>
      <xdr:rowOff>31121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1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47647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290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114015</xdr:rowOff>
    </xdr:from>
    <xdr:to>
      <xdr:col>46</xdr:col>
      <xdr:colOff>38100</xdr:colOff>
      <xdr:row>77</xdr:row>
      <xdr:rowOff>44165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1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60693</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291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74019</xdr:rowOff>
    </xdr:from>
    <xdr:to>
      <xdr:col>41</xdr:col>
      <xdr:colOff>101600</xdr:colOff>
      <xdr:row>77</xdr:row>
      <xdr:rowOff>4169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10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20695</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287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21433</xdr:rowOff>
    </xdr:from>
    <xdr:to>
      <xdr:col>36</xdr:col>
      <xdr:colOff>165100</xdr:colOff>
      <xdr:row>76</xdr:row>
      <xdr:rowOff>123033</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0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139560</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282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29344</xdr:rowOff>
    </xdr:from>
    <xdr:to>
      <xdr:col>55</xdr:col>
      <xdr:colOff>0</xdr:colOff>
      <xdr:row>94</xdr:row>
      <xdr:rowOff>70529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9639300" y="16145644"/>
          <a:ext cx="838200" cy="4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42360</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987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29344</xdr:rowOff>
    </xdr:from>
    <xdr:to>
      <xdr:col>50</xdr:col>
      <xdr:colOff>114300</xdr:colOff>
      <xdr:row>94</xdr:row>
      <xdr:rowOff>63919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6145644"/>
          <a:ext cx="889000" cy="3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131335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63919</xdr:rowOff>
    </xdr:from>
    <xdr:to>
      <xdr:col>45</xdr:col>
      <xdr:colOff>177800</xdr:colOff>
      <xdr:row>94</xdr:row>
      <xdr:rowOff>82093</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7861300" y="16180219"/>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123962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2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82093</xdr:rowOff>
    </xdr:from>
    <xdr:to>
      <xdr:col>41</xdr:col>
      <xdr:colOff>50800</xdr:colOff>
      <xdr:row>94</xdr:row>
      <xdr:rowOff>86227</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198393"/>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146524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130745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2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19729</xdr:rowOff>
    </xdr:from>
    <xdr:to>
      <xdr:col>55</xdr:col>
      <xdr:colOff>50800</xdr:colOff>
      <xdr:row>94</xdr:row>
      <xdr:rowOff>121329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1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169606</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11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149994</xdr:rowOff>
    </xdr:from>
    <xdr:to>
      <xdr:col>50</xdr:col>
      <xdr:colOff>165100</xdr:colOff>
      <xdr:row>94</xdr:row>
      <xdr:rowOff>80144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09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96671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587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13119</xdr:rowOff>
    </xdr:from>
    <xdr:to>
      <xdr:col>46</xdr:col>
      <xdr:colOff>38100</xdr:colOff>
      <xdr:row>94</xdr:row>
      <xdr:rowOff>114719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1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131246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590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31293</xdr:rowOff>
    </xdr:from>
    <xdr:to>
      <xdr:col>41</xdr:col>
      <xdr:colOff>101600</xdr:colOff>
      <xdr:row>94</xdr:row>
      <xdr:rowOff>132893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1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124020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24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35427</xdr:rowOff>
    </xdr:from>
    <xdr:to>
      <xdr:col>36</xdr:col>
      <xdr:colOff>165100</xdr:colOff>
      <xdr:row>94</xdr:row>
      <xdr:rowOff>137027</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1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153554</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592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消防費グラフ枠">
          <a:extLst>
            <a:ext uri="{FF2B5EF4-FFF2-40B4-BE49-F238E27FC236}">
              <a16:creationId xmlns:a16="http://schemas.microsoft.com/office/drawing/2014/main" id="{00000000-0008-0000-0700-00001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30" name="消防費最小値テキスト">
          <a:extLst>
            <a:ext uri="{FF2B5EF4-FFF2-40B4-BE49-F238E27FC236}">
              <a16:creationId xmlns:a16="http://schemas.microsoft.com/office/drawing/2014/main" id="{00000000-0008-0000-0700-000012020000}"/>
            </a:ext>
          </a:extLst>
        </xdr:cNvPr>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2" name="消防費最大値テキスト">
          <a:extLst>
            <a:ext uri="{FF2B5EF4-FFF2-40B4-BE49-F238E27FC236}">
              <a16:creationId xmlns:a16="http://schemas.microsoft.com/office/drawing/2014/main" id="{00000000-0008-0000-0700-000014020000}"/>
            </a:ext>
          </a:extLst>
        </xdr:cNvPr>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56690</xdr:rowOff>
    </xdr:from>
    <xdr:to>
      <xdr:col>85</xdr:col>
      <xdr:colOff>127000</xdr:colOff>
      <xdr:row>39</xdr:row>
      <xdr:rowOff>49974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5481300" y="6571790"/>
          <a:ext cx="838200" cy="16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9479</xdr:rowOff>
    </xdr:from>
    <xdr:ext cx="534377" cy="259045"/>
    <xdr:sp macro="" textlink="">
      <xdr:nvSpPr>
        <xdr:cNvPr id="535" name="消防費平均値テキスト">
          <a:extLst>
            <a:ext uri="{FF2B5EF4-FFF2-40B4-BE49-F238E27FC236}">
              <a16:creationId xmlns:a16="http://schemas.microsoft.com/office/drawing/2014/main" id="{00000000-0008-0000-0700-000017020000}"/>
            </a:ext>
          </a:extLst>
        </xdr:cNvPr>
        <xdr:cNvSpPr txBox="1"/>
      </xdr:nvSpPr>
      <xdr:spPr>
        <a:xfrm>
          <a:off x="16370300" y="6010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56690</xdr:rowOff>
    </xdr:from>
    <xdr:to>
      <xdr:col>81</xdr:col>
      <xdr:colOff>50800</xdr:colOff>
      <xdr:row>39</xdr:row>
      <xdr:rowOff>22971</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4592300" y="6571790"/>
          <a:ext cx="889000" cy="1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21575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85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59547</xdr:rowOff>
    </xdr:from>
    <xdr:to>
      <xdr:col>76</xdr:col>
      <xdr:colOff>114300</xdr:colOff>
      <xdr:row>39</xdr:row>
      <xdr:rowOff>22971</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3703300" y="6060297"/>
          <a:ext cx="889000" cy="64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122016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59547</xdr:rowOff>
    </xdr:from>
    <xdr:to>
      <xdr:col>71</xdr:col>
      <xdr:colOff>177800</xdr:colOff>
      <xdr:row>38</xdr:row>
      <xdr:rowOff>95694</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flipV="1">
          <a:off x="12814300" y="6060297"/>
          <a:ext cx="889000" cy="55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83329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6" name="フローチャート: 判断 545">
          <a:extLst>
            <a:ext uri="{FF2B5EF4-FFF2-40B4-BE49-F238E27FC236}">
              <a16:creationId xmlns:a16="http://schemas.microsoft.com/office/drawing/2014/main" id="{00000000-0008-0000-0700-000022020000}"/>
            </a:ext>
          </a:extLst>
        </xdr:cNvPr>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151020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170624</xdr:rowOff>
    </xdr:from>
    <xdr:to>
      <xdr:col>85</xdr:col>
      <xdr:colOff>177800</xdr:colOff>
      <xdr:row>39</xdr:row>
      <xdr:rowOff>100774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6268700" y="66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85551</xdr:rowOff>
    </xdr:from>
    <xdr:ext cx="469744" cy="259045"/>
    <xdr:sp macro="" textlink="">
      <xdr:nvSpPr>
        <xdr:cNvPr id="554" name="消防費該当値テキスト">
          <a:extLst>
            <a:ext uri="{FF2B5EF4-FFF2-40B4-BE49-F238E27FC236}">
              <a16:creationId xmlns:a16="http://schemas.microsoft.com/office/drawing/2014/main" id="{00000000-0008-0000-0700-00002A020000}"/>
            </a:ext>
          </a:extLst>
        </xdr:cNvPr>
        <xdr:cNvSpPr txBox="1"/>
      </xdr:nvSpPr>
      <xdr:spPr>
        <a:xfrm>
          <a:off x="16370300" y="660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5890</xdr:rowOff>
    </xdr:from>
    <xdr:to>
      <xdr:col>81</xdr:col>
      <xdr:colOff>101600</xdr:colOff>
      <xdr:row>38</xdr:row>
      <xdr:rowOff>107490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5430500" y="652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98617</xdr:rowOff>
    </xdr:from>
    <xdr:ext cx="469744"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5246428" y="66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143621</xdr:rowOff>
    </xdr:from>
    <xdr:to>
      <xdr:col>76</xdr:col>
      <xdr:colOff>165100</xdr:colOff>
      <xdr:row>39</xdr:row>
      <xdr:rowOff>73771</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4541500" y="665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64898</xdr:rowOff>
    </xdr:from>
    <xdr:ext cx="469744"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4357428" y="675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8747</xdr:rowOff>
    </xdr:from>
    <xdr:to>
      <xdr:col>72</xdr:col>
      <xdr:colOff>38100</xdr:colOff>
      <xdr:row>35</xdr:row>
      <xdr:rowOff>110347</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3652500" y="600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126874</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3436111" y="578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44894</xdr:rowOff>
    </xdr:from>
    <xdr:to>
      <xdr:col>67</xdr:col>
      <xdr:colOff>101600</xdr:colOff>
      <xdr:row>38</xdr:row>
      <xdr:rowOff>146494</xdr:rowOff>
    </xdr:to>
    <xdr:sp macro="" textlink="">
      <xdr:nvSpPr>
        <xdr:cNvPr id="561" name="楕円 560">
          <a:extLst>
            <a:ext uri="{FF2B5EF4-FFF2-40B4-BE49-F238E27FC236}">
              <a16:creationId xmlns:a16="http://schemas.microsoft.com/office/drawing/2014/main" id="{00000000-0008-0000-0700-000031020000}"/>
            </a:ext>
          </a:extLst>
        </xdr:cNvPr>
        <xdr:cNvSpPr/>
      </xdr:nvSpPr>
      <xdr:spPr>
        <a:xfrm>
          <a:off x="12763500" y="65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137621</xdr:rowOff>
    </xdr:from>
    <xdr:ext cx="469744"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579428" y="66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38133</xdr:rowOff>
    </xdr:from>
    <xdr:to>
      <xdr:col>85</xdr:col>
      <xdr:colOff>126364</xdr:colOff>
      <xdr:row>54</xdr:row>
      <xdr:rowOff>66388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10633"/>
          <a:ext cx="1269" cy="7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70215</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93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66388</xdr:rowOff>
    </xdr:from>
    <xdr:to>
      <xdr:col>86</xdr:col>
      <xdr:colOff>25400</xdr:colOff>
      <xdr:row>54</xdr:row>
      <xdr:rowOff>66388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932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156260</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38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38133</xdr:rowOff>
    </xdr:from>
    <xdr:to>
      <xdr:col>86</xdr:col>
      <xdr:colOff>25400</xdr:colOff>
      <xdr:row>50</xdr:row>
      <xdr:rowOff>38133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1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148775</xdr:rowOff>
    </xdr:from>
    <xdr:to>
      <xdr:col>85</xdr:col>
      <xdr:colOff>127000</xdr:colOff>
      <xdr:row>52</xdr:row>
      <xdr:rowOff>25720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5481300" y="8721275"/>
          <a:ext cx="838200" cy="21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89638</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8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111211</xdr:rowOff>
    </xdr:from>
    <xdr:to>
      <xdr:col>85</xdr:col>
      <xdr:colOff>177800</xdr:colOff>
      <xdr:row>52</xdr:row>
      <xdr:rowOff>41361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88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148204</xdr:rowOff>
    </xdr:from>
    <xdr:to>
      <xdr:col>81</xdr:col>
      <xdr:colOff>50800</xdr:colOff>
      <xdr:row>52</xdr:row>
      <xdr:rowOff>25720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4592300" y="8892154"/>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68463</xdr:rowOff>
    </xdr:from>
    <xdr:to>
      <xdr:col>81</xdr:col>
      <xdr:colOff>101600</xdr:colOff>
      <xdr:row>52</xdr:row>
      <xdr:rowOff>170063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161190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07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148204</xdr:rowOff>
    </xdr:from>
    <xdr:to>
      <xdr:col>76</xdr:col>
      <xdr:colOff>114300</xdr:colOff>
      <xdr:row>51</xdr:row>
      <xdr:rowOff>148592</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3703300" y="8892154"/>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134894</xdr:rowOff>
    </xdr:from>
    <xdr:to>
      <xdr:col>76</xdr:col>
      <xdr:colOff>165100</xdr:colOff>
      <xdr:row>53</xdr:row>
      <xdr:rowOff>65044</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56171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1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148592</xdr:rowOff>
    </xdr:from>
    <xdr:to>
      <xdr:col>71</xdr:col>
      <xdr:colOff>177800</xdr:colOff>
      <xdr:row>56</xdr:row>
      <xdr:rowOff>162309</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flipV="1">
          <a:off x="12814300" y="8892542"/>
          <a:ext cx="889000" cy="87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128905</xdr:rowOff>
    </xdr:from>
    <xdr:to>
      <xdr:col>72</xdr:col>
      <xdr:colOff>38100</xdr:colOff>
      <xdr:row>53</xdr:row>
      <xdr:rowOff>59055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50182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59205</xdr:rowOff>
    </xdr:from>
    <xdr:to>
      <xdr:col>67</xdr:col>
      <xdr:colOff>101600</xdr:colOff>
      <xdr:row>58</xdr:row>
      <xdr:rowOff>160805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151932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97975</xdr:rowOff>
    </xdr:from>
    <xdr:to>
      <xdr:col>85</xdr:col>
      <xdr:colOff>177800</xdr:colOff>
      <xdr:row>51</xdr:row>
      <xdr:rowOff>28125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86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12902</xdr:rowOff>
    </xdr:from>
    <xdr:ext cx="534377"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858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146370</xdr:rowOff>
    </xdr:from>
    <xdr:to>
      <xdr:col>81</xdr:col>
      <xdr:colOff>101600</xdr:colOff>
      <xdr:row>52</xdr:row>
      <xdr:rowOff>76520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88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93047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866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97404</xdr:rowOff>
    </xdr:from>
    <xdr:to>
      <xdr:col>76</xdr:col>
      <xdr:colOff>165100</xdr:colOff>
      <xdr:row>52</xdr:row>
      <xdr:rowOff>27554</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88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44081</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861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97792</xdr:rowOff>
    </xdr:from>
    <xdr:to>
      <xdr:col>72</xdr:col>
      <xdr:colOff>38100</xdr:colOff>
      <xdr:row>52</xdr:row>
      <xdr:rowOff>27942</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884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44469</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861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111509</xdr:rowOff>
    </xdr:from>
    <xdr:to>
      <xdr:col>67</xdr:col>
      <xdr:colOff>101600</xdr:colOff>
      <xdr:row>57</xdr:row>
      <xdr:rowOff>41659</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971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58186</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948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115315</xdr:rowOff>
    </xdr:from>
    <xdr:to>
      <xdr:col>85</xdr:col>
      <xdr:colOff>127000</xdr:colOff>
      <xdr:row>79</xdr:row>
      <xdr:rowOff>17018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488415"/>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103967</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1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115315</xdr:rowOff>
    </xdr:from>
    <xdr:to>
      <xdr:col>81</xdr:col>
      <xdr:colOff>50800</xdr:colOff>
      <xdr:row>78</xdr:row>
      <xdr:rowOff>161607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3488415"/>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136732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299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161607</xdr:rowOff>
    </xdr:from>
    <xdr:to>
      <xdr:col>76</xdr:col>
      <xdr:colOff>114300</xdr:colOff>
      <xdr:row>79</xdr:row>
      <xdr:rowOff>43498</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3703300" y="13534707"/>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7383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03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39497</xdr:rowOff>
    </xdr:from>
    <xdr:to>
      <xdr:col>71</xdr:col>
      <xdr:colOff>177800</xdr:colOff>
      <xdr:row>79</xdr:row>
      <xdr:rowOff>43498</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584047"/>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129112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15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137668</xdr:rowOff>
    </xdr:from>
    <xdr:to>
      <xdr:col>85</xdr:col>
      <xdr:colOff>177800</xdr:colOff>
      <xdr:row>79</xdr:row>
      <xdr:rowOff>67818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52595</xdr:rowOff>
    </xdr:from>
    <xdr:ext cx="378565"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425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64515</xdr:rowOff>
    </xdr:from>
    <xdr:to>
      <xdr:col>81</xdr:col>
      <xdr:colOff>101600</xdr:colOff>
      <xdr:row>78</xdr:row>
      <xdr:rowOff>166115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4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157242</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92017" y="13530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110807</xdr:rowOff>
    </xdr:from>
    <xdr:to>
      <xdr:col>76</xdr:col>
      <xdr:colOff>165100</xdr:colOff>
      <xdr:row>79</xdr:row>
      <xdr:rowOff>40957</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4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32084</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03017" y="1357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164148</xdr:rowOff>
    </xdr:from>
    <xdr:to>
      <xdr:col>72</xdr:col>
      <xdr:colOff>38100</xdr:colOff>
      <xdr:row>79</xdr:row>
      <xdr:rowOff>94298</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85425</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299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160147</xdr:rowOff>
    </xdr:from>
    <xdr:to>
      <xdr:col>67</xdr:col>
      <xdr:colOff>101600</xdr:colOff>
      <xdr:row>79</xdr:row>
      <xdr:rowOff>90297</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81424</xdr:rowOff>
    </xdr:from>
    <xdr:ext cx="31393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57333" y="13625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a:extLst>
            <a:ext uri="{FF2B5EF4-FFF2-40B4-BE49-F238E27FC236}">
              <a16:creationId xmlns:a16="http://schemas.microsoft.com/office/drawing/2014/main" id="{00000000-0008-0000-0700-0000B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703" name="公債費最小値テキスト">
          <a:extLst>
            <a:ext uri="{FF2B5EF4-FFF2-40B4-BE49-F238E27FC236}">
              <a16:creationId xmlns:a16="http://schemas.microsoft.com/office/drawing/2014/main" id="{00000000-0008-0000-0700-0000BF020000}"/>
            </a:ext>
          </a:extLst>
        </xdr:cNvPr>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5" name="公債費最大値テキスト">
          <a:extLst>
            <a:ext uri="{FF2B5EF4-FFF2-40B4-BE49-F238E27FC236}">
              <a16:creationId xmlns:a16="http://schemas.microsoft.com/office/drawing/2014/main" id="{00000000-0008-0000-0700-0000C1020000}"/>
            </a:ext>
          </a:extLst>
        </xdr:cNvPr>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40749</xdr:rowOff>
    </xdr:from>
    <xdr:to>
      <xdr:col>85</xdr:col>
      <xdr:colOff>127000</xdr:colOff>
      <xdr:row>92</xdr:row>
      <xdr:rowOff>101850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5481300" y="15814149"/>
          <a:ext cx="838200" cy="6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43846</xdr:rowOff>
    </xdr:from>
    <xdr:ext cx="534377" cy="259045"/>
    <xdr:sp macro="" textlink="">
      <xdr:nvSpPr>
        <xdr:cNvPr id="708" name="公債費平均値テキスト">
          <a:extLst>
            <a:ext uri="{FF2B5EF4-FFF2-40B4-BE49-F238E27FC236}">
              <a16:creationId xmlns:a16="http://schemas.microsoft.com/office/drawing/2014/main" id="{00000000-0008-0000-0700-0000C4020000}"/>
            </a:ext>
          </a:extLst>
        </xdr:cNvPr>
        <xdr:cNvSpPr txBox="1"/>
      </xdr:nvSpPr>
      <xdr:spPr>
        <a:xfrm>
          <a:off x="16370300" y="16160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40749</xdr:rowOff>
    </xdr:from>
    <xdr:to>
      <xdr:col>81</xdr:col>
      <xdr:colOff>50800</xdr:colOff>
      <xdr:row>92</xdr:row>
      <xdr:rowOff>142117</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4592300" y="15814149"/>
          <a:ext cx="889000" cy="10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106123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22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122523</xdr:rowOff>
    </xdr:from>
    <xdr:to>
      <xdr:col>76</xdr:col>
      <xdr:colOff>114300</xdr:colOff>
      <xdr:row>92</xdr:row>
      <xdr:rowOff>142117</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3703300" y="158959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58183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1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49730</xdr:rowOff>
    </xdr:from>
    <xdr:to>
      <xdr:col>71</xdr:col>
      <xdr:colOff>177800</xdr:colOff>
      <xdr:row>92</xdr:row>
      <xdr:rowOff>122523</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2814300" y="15823130"/>
          <a:ext cx="889000" cy="7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77157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1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19" name="フローチャート: 判断 718">
          <a:extLst>
            <a:ext uri="{FF2B5EF4-FFF2-40B4-BE49-F238E27FC236}">
              <a16:creationId xmlns:a16="http://schemas.microsoft.com/office/drawing/2014/main" id="{00000000-0008-0000-0700-0000CF020000}"/>
            </a:ext>
          </a:extLst>
        </xdr:cNvPr>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56551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1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51050</xdr:rowOff>
    </xdr:from>
    <xdr:to>
      <xdr:col>85</xdr:col>
      <xdr:colOff>177800</xdr:colOff>
      <xdr:row>92</xdr:row>
      <xdr:rowOff>152650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6268700" y="158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73927</xdr:rowOff>
    </xdr:from>
    <xdr:ext cx="534377" cy="259045"/>
    <xdr:sp macro="" textlink="">
      <xdr:nvSpPr>
        <xdr:cNvPr id="727" name="公債費該当値テキスト">
          <a:extLst>
            <a:ext uri="{FF2B5EF4-FFF2-40B4-BE49-F238E27FC236}">
              <a16:creationId xmlns:a16="http://schemas.microsoft.com/office/drawing/2014/main" id="{00000000-0008-0000-0700-0000D7020000}"/>
            </a:ext>
          </a:extLst>
        </xdr:cNvPr>
        <xdr:cNvSpPr txBox="1"/>
      </xdr:nvSpPr>
      <xdr:spPr>
        <a:xfrm>
          <a:off x="16370300" y="1567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161399</xdr:rowOff>
    </xdr:from>
    <xdr:to>
      <xdr:col>81</xdr:col>
      <xdr:colOff>101600</xdr:colOff>
      <xdr:row>92</xdr:row>
      <xdr:rowOff>91549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5430500" y="1576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108076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5214111" y="1553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91317</xdr:rowOff>
    </xdr:from>
    <xdr:to>
      <xdr:col>76</xdr:col>
      <xdr:colOff>165100</xdr:colOff>
      <xdr:row>93</xdr:row>
      <xdr:rowOff>21467</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4541500" y="1586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37994</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4325111" y="1563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71723</xdr:rowOff>
    </xdr:from>
    <xdr:to>
      <xdr:col>72</xdr:col>
      <xdr:colOff>38100</xdr:colOff>
      <xdr:row>93</xdr:row>
      <xdr:rowOff>1873</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3652500" y="158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18400</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3436111" y="1562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170380</xdr:rowOff>
    </xdr:from>
    <xdr:to>
      <xdr:col>67</xdr:col>
      <xdr:colOff>101600</xdr:colOff>
      <xdr:row>92</xdr:row>
      <xdr:rowOff>100530</xdr:rowOff>
    </xdr:to>
    <xdr:sp macro="" textlink="">
      <xdr:nvSpPr>
        <xdr:cNvPr id="734" name="楕円 733">
          <a:extLst>
            <a:ext uri="{FF2B5EF4-FFF2-40B4-BE49-F238E27FC236}">
              <a16:creationId xmlns:a16="http://schemas.microsoft.com/office/drawing/2014/main" id="{00000000-0008-0000-0700-0000DE020000}"/>
            </a:ext>
          </a:extLst>
        </xdr:cNvPr>
        <xdr:cNvSpPr/>
      </xdr:nvSpPr>
      <xdr:spPr>
        <a:xfrm>
          <a:off x="12763500" y="157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117057</xdr:rowOff>
    </xdr:from>
    <xdr:ext cx="534377"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2547111" y="155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101092</xdr:rowOff>
    </xdr:from>
    <xdr:to>
      <xdr:col>116</xdr:col>
      <xdr:colOff>63500</xdr:colOff>
      <xdr:row>34</xdr:row>
      <xdr:rowOff>124841</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1323300" y="5930392"/>
          <a:ext cx="838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81043</xdr:rowOff>
    </xdr:from>
    <xdr:ext cx="469744"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253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7620</xdr:rowOff>
    </xdr:from>
    <xdr:to>
      <xdr:col>111</xdr:col>
      <xdr:colOff>177800</xdr:colOff>
      <xdr:row>34</xdr:row>
      <xdr:rowOff>101092</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0434300" y="5494020"/>
          <a:ext cx="889000" cy="4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18051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088428" y="63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29</xdr:row>
      <xdr:rowOff>155829</xdr:rowOff>
    </xdr:from>
    <xdr:to>
      <xdr:col>107</xdr:col>
      <xdr:colOff>50800</xdr:colOff>
      <xdr:row>32</xdr:row>
      <xdr:rowOff>7620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9545300" y="5127879"/>
          <a:ext cx="889000" cy="3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151401</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199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29</xdr:row>
      <xdr:rowOff>155829</xdr:rowOff>
    </xdr:from>
    <xdr:to>
      <xdr:col>102</xdr:col>
      <xdr:colOff>114300</xdr:colOff>
      <xdr:row>30</xdr:row>
      <xdr:rowOff>31369</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flipV="1">
          <a:off x="18656300" y="5127879"/>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122699</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10428" y="629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95521</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21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74041</xdr:rowOff>
    </xdr:from>
    <xdr:to>
      <xdr:col>116</xdr:col>
      <xdr:colOff>114300</xdr:colOff>
      <xdr:row>35</xdr:row>
      <xdr:rowOff>4191</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59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96918</xdr:rowOff>
    </xdr:from>
    <xdr:ext cx="469744"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575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50292</xdr:rowOff>
    </xdr:from>
    <xdr:to>
      <xdr:col>112</xdr:col>
      <xdr:colOff>38100</xdr:colOff>
      <xdr:row>34</xdr:row>
      <xdr:rowOff>151892</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58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168419</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088428" y="565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128270</xdr:rowOff>
    </xdr:from>
    <xdr:to>
      <xdr:col>107</xdr:col>
      <xdr:colOff>101600</xdr:colOff>
      <xdr:row>32</xdr:row>
      <xdr:rowOff>58420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54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74947</xdr:rowOff>
    </xdr:from>
    <xdr:ext cx="469744"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199428" y="52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105029</xdr:rowOff>
    </xdr:from>
    <xdr:to>
      <xdr:col>102</xdr:col>
      <xdr:colOff>165100</xdr:colOff>
      <xdr:row>30</xdr:row>
      <xdr:rowOff>35179</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50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51706</xdr:rowOff>
    </xdr:from>
    <xdr:ext cx="534377"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278111" y="485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152019</xdr:rowOff>
    </xdr:from>
    <xdr:to>
      <xdr:col>98</xdr:col>
      <xdr:colOff>38100</xdr:colOff>
      <xdr:row>30</xdr:row>
      <xdr:rowOff>82169</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512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98696</xdr:rowOff>
    </xdr:from>
    <xdr:ext cx="534377"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389111" y="489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決算と比較して、住民一人当たりのコストが大きく増加しているものとして、総務費の増額要因は特別定額給付金給付事業費の増等によるものである。また、商工費の増額要因は新型コロナウイルス感染症の影響等による商工金融資金の増等によるものである。</a:t>
          </a:r>
        </a:p>
        <a:p>
          <a:r>
            <a:rPr kumimoji="1" lang="ja-JP" altLang="en-US" sz="1300">
              <a:latin typeface="ＭＳ Ｐゴシック" panose="020B0600070205080204" pitchFamily="50" charset="-128"/>
              <a:ea typeface="ＭＳ Ｐゴシック" panose="020B0600070205080204" pitchFamily="50" charset="-128"/>
            </a:rPr>
            <a:t>・類似団体平均と比較して特徴的なものとして、商工費が高い水準にあるのは、中小企業者や開業を計画する者を対象に長期・低利の事業資金を利用できる商工金融資金制度を設けていることが要因である。また、公債費が高い水準にあるのは、バブル崩壊後の概ね</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国の大型景気対策とも連動し、立ち遅れていた都市基盤（地下鉄・道路・下水道等）や生活基盤（文化・スポーツ施設等）の整備を市債を活用して行ってきたことから、市民生活向上に寄与する社会資本整備が飛躍的に向上した半面、市債発行額が増加したものである。しかしながら、市債残高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年度をピークに毎年着実に縮減しており、今後も引き続き、市債発行額の抑制による中長期的な公債費の縮減に努める。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・令和２年度の標準財政規模については、前年度比で１％増加している。</a:t>
          </a:r>
        </a:p>
        <a:p>
          <a:r>
            <a:rPr kumimoji="1" lang="ja-JP" altLang="en-US" sz="900">
              <a:latin typeface="ＭＳ ゴシック" pitchFamily="49" charset="-128"/>
              <a:ea typeface="ＭＳ ゴシック" pitchFamily="49" charset="-128"/>
            </a:rPr>
            <a:t>・令和２年度の財政調整基金残高については、前年度比で８％増加しており、標準財政規模比は</a:t>
          </a:r>
          <a:r>
            <a:rPr kumimoji="1" lang="en-US" altLang="ja-JP" sz="900">
              <a:latin typeface="ＭＳ ゴシック" pitchFamily="49" charset="-128"/>
              <a:ea typeface="ＭＳ ゴシック" pitchFamily="49" charset="-128"/>
            </a:rPr>
            <a:t>0.54</a:t>
          </a:r>
          <a:r>
            <a:rPr kumimoji="1" lang="ja-JP" altLang="en-US" sz="900">
              <a:latin typeface="ＭＳ ゴシック" pitchFamily="49" charset="-128"/>
              <a:ea typeface="ＭＳ ゴシック" pitchFamily="49" charset="-128"/>
            </a:rPr>
            <a:t>％増加している。</a:t>
          </a:r>
        </a:p>
        <a:p>
          <a:r>
            <a:rPr kumimoji="1" lang="ja-JP" altLang="en-US" sz="900">
              <a:latin typeface="ＭＳ ゴシック" pitchFamily="49" charset="-128"/>
              <a:ea typeface="ＭＳ ゴシック" pitchFamily="49" charset="-128"/>
            </a:rPr>
            <a:t>・令和２年度の実質収支額については、前年度比で８％減少しており、標準財政規模比は</a:t>
          </a:r>
          <a:r>
            <a:rPr kumimoji="1" lang="en-US" altLang="ja-JP" sz="900">
              <a:latin typeface="ＭＳ ゴシック" pitchFamily="49" charset="-128"/>
              <a:ea typeface="ＭＳ ゴシック" pitchFamily="49" charset="-128"/>
            </a:rPr>
            <a:t>0.20</a:t>
          </a:r>
          <a:r>
            <a:rPr kumimoji="1" lang="ja-JP" altLang="en-US" sz="900">
              <a:latin typeface="ＭＳ ゴシック" pitchFamily="49" charset="-128"/>
              <a:ea typeface="ＭＳ ゴシック" pitchFamily="49" charset="-128"/>
            </a:rPr>
            <a:t>％減少している。要因としては、歳入の不足額、歳出の不用額ともに増加しているが、歳入不足額の増加が上回っていることが考えられる。歳入面においては、市税収入の減が一定の幅にとどまり、一定の財源を確保できたこと等に伴う繰入金の歳入不足額の増等により、歳入不足総額が前年度比で増加した一方で、歳出面においても、コロナ対策予算として年度末まで執行が必要な事業等において、結果的に生じた不用額の増等により、歳出不用総額が前年度比で増加した。</a:t>
          </a:r>
        </a:p>
        <a:p>
          <a:r>
            <a:rPr kumimoji="1" lang="ja-JP" altLang="en-US" sz="900">
              <a:latin typeface="ＭＳ ゴシック" pitchFamily="49" charset="-128"/>
              <a:ea typeface="ＭＳ ゴシック" pitchFamily="49" charset="-128"/>
            </a:rPr>
            <a:t>・令和２年度の実質単年度収支については、前年度比で</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％の増となっており、標準財政規模比は</a:t>
          </a:r>
          <a:r>
            <a:rPr kumimoji="1" lang="en-US" altLang="ja-JP" sz="900">
              <a:latin typeface="ＭＳ ゴシック" pitchFamily="49" charset="-128"/>
              <a:ea typeface="ＭＳ ゴシック" pitchFamily="49" charset="-128"/>
            </a:rPr>
            <a:t>0.10</a:t>
          </a:r>
          <a:r>
            <a:rPr kumimoji="1" lang="ja-JP" altLang="en-US" sz="900">
              <a:latin typeface="ＭＳ ゴシック" pitchFamily="49" charset="-128"/>
              <a:ea typeface="ＭＳ ゴシック" pitchFamily="49" charset="-128"/>
            </a:rPr>
            <a:t>％増加している。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令和２年度も全会計で黒字となっており、平成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年度以降、全会計黒字化が継続している。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令和２年度の全会計ベースでの黒字額は</a:t>
          </a:r>
          <a:r>
            <a:rPr kumimoji="1" lang="en-US" altLang="ja-JP" sz="1400">
              <a:latin typeface="ＭＳ ゴシック" pitchFamily="49" charset="-128"/>
              <a:ea typeface="ＭＳ ゴシック" pitchFamily="49" charset="-128"/>
            </a:rPr>
            <a:t>542</a:t>
          </a:r>
          <a:r>
            <a:rPr kumimoji="1" lang="ja-JP" altLang="en-US" sz="1400">
              <a:latin typeface="ＭＳ ゴシック" pitchFamily="49" charset="-128"/>
              <a:ea typeface="ＭＳ ゴシック" pitchFamily="49" charset="-128"/>
            </a:rPr>
            <a:t>億円となっており、対前年度比では</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億円の増となっている。これは、水道事業会計において対前年度比</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億円の増となったことが主な要因である。</a:t>
          </a:r>
        </a:p>
        <a:p>
          <a:r>
            <a:rPr kumimoji="1" lang="ja-JP" altLang="en-US" sz="1400">
              <a:latin typeface="ＭＳ ゴシック" pitchFamily="49" charset="-128"/>
              <a:ea typeface="ＭＳ ゴシック" pitchFamily="49" charset="-128"/>
            </a:rPr>
            <a:t>　また、標準財政規模比では対前年度比</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12.66</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35519;&#26619;&#32113;&#35336;&#20418;/&#12356;&#12429;&#12356;&#12429;/&#9632;&#36001;&#25919;&#29366;&#27841;&#20844;&#34920;&#36039;&#26009;/02_&#36001;&#25919;&#29366;&#27841;&#36039;&#26009;&#38598;/R02&#27770;&#31639;_&#36001;&#25919;&#29366;&#27841;&#36039;&#26009;&#38598;/07%20&#22238;&#31572;&#12539;&#20462;&#27491;&#65288;3&#26376;&#26411;&#20844;&#34920;&#20998;&#65289;/01%20&#22243;&#20307;&#22238;&#31572;&#65286;&#30906;&#35469;&#20316;&#26989;/04%20&#20225;&#30011;&#20418;&#30906;&#35469;&#20998;&#65288;&#22522;&#37329;&#27531;&#39640;&#12398;&#32076;&#24180;&#20998;&#26512;&#65289;/&#25351;&#23450;&#37117;&#24066;/19&#31119;&#23713;&#24066;&#9650;&#65288;&#12371;&#12428;&#20197;&#19978;&#35352;&#36617;&#12391;&#12365;&#12394;&#12356;&#12392;&#12398;&#12371;&#12392;&#65289;ok/&#12304;&#36001;&#25919;&#29366;&#27841;&#36039;&#26009;&#38598;&#12305;_401307_&#31119;&#23713;&#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H30</v>
          </cell>
          <cell r="C71" t="str">
            <v>R01</v>
          </cell>
          <cell r="D71" t="str">
            <v>R02</v>
          </cell>
        </row>
        <row r="72">
          <cell r="A72" t="str">
            <v>財政調整基金</v>
          </cell>
          <cell r="B72">
            <v>31788</v>
          </cell>
          <cell r="C72">
            <v>34066</v>
          </cell>
          <cell r="D72">
            <v>36870</v>
          </cell>
        </row>
        <row r="73">
          <cell r="A73" t="str">
            <v>減債基金</v>
          </cell>
          <cell r="B73">
            <v>5408</v>
          </cell>
          <cell r="C73">
            <v>5455</v>
          </cell>
          <cell r="D73">
            <v>5471</v>
          </cell>
        </row>
        <row r="74">
          <cell r="A74" t="str">
            <v>その他特定目的基金</v>
          </cell>
          <cell r="B74">
            <v>31332</v>
          </cell>
          <cell r="C74">
            <v>30708</v>
          </cell>
          <cell r="D74">
            <v>31964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1265069654</v>
      </c>
      <c r="BO4" s="426"/>
      <c r="BP4" s="426"/>
      <c r="BQ4" s="426"/>
      <c r="BR4" s="426"/>
      <c r="BS4" s="426"/>
      <c r="BT4" s="426"/>
      <c r="BU4" s="427"/>
      <c r="BV4" s="425">
        <v>882411167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2</v>
      </c>
      <c r="CU4" s="610"/>
      <c r="CV4" s="610"/>
      <c r="CW4" s="610"/>
      <c r="CX4" s="610"/>
      <c r="CY4" s="610"/>
      <c r="CZ4" s="610"/>
      <c r="DA4" s="611"/>
      <c r="DB4" s="609">
        <v>2.2000000000000002</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1247829435</v>
      </c>
      <c r="BO5" s="431"/>
      <c r="BP5" s="431"/>
      <c r="BQ5" s="431"/>
      <c r="BR5" s="431"/>
      <c r="BS5" s="431"/>
      <c r="BT5" s="431"/>
      <c r="BU5" s="432"/>
      <c r="BV5" s="430">
        <v>868661373</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93.8</v>
      </c>
      <c r="CU5" s="401"/>
      <c r="CV5" s="401"/>
      <c r="CW5" s="401"/>
      <c r="CX5" s="401"/>
      <c r="CY5" s="401"/>
      <c r="CZ5" s="401"/>
      <c r="DA5" s="402"/>
      <c r="DB5" s="400">
        <v>92.9</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17240219</v>
      </c>
      <c r="BO6" s="431"/>
      <c r="BP6" s="431"/>
      <c r="BQ6" s="431"/>
      <c r="BR6" s="431"/>
      <c r="BS6" s="431"/>
      <c r="BT6" s="431"/>
      <c r="BU6" s="432"/>
      <c r="BV6" s="430">
        <v>13749794</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100.6</v>
      </c>
      <c r="CU6" s="584"/>
      <c r="CV6" s="584"/>
      <c r="CW6" s="584"/>
      <c r="CX6" s="584"/>
      <c r="CY6" s="584"/>
      <c r="CZ6" s="584"/>
      <c r="DA6" s="585"/>
      <c r="DB6" s="583">
        <v>100</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8608340</v>
      </c>
      <c r="BO7" s="431"/>
      <c r="BP7" s="431"/>
      <c r="BQ7" s="431"/>
      <c r="BR7" s="431"/>
      <c r="BS7" s="431"/>
      <c r="BT7" s="431"/>
      <c r="BU7" s="432"/>
      <c r="BV7" s="430">
        <v>4406229</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427491897</v>
      </c>
      <c r="CU7" s="431"/>
      <c r="CV7" s="431"/>
      <c r="CW7" s="431"/>
      <c r="CX7" s="431"/>
      <c r="CY7" s="431"/>
      <c r="CZ7" s="431"/>
      <c r="DA7" s="432"/>
      <c r="DB7" s="430">
        <v>421511166</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94</v>
      </c>
      <c r="AV8" s="488"/>
      <c r="AW8" s="488"/>
      <c r="AX8" s="488"/>
      <c r="AY8" s="410" t="s">
        <v>108</v>
      </c>
      <c r="AZ8" s="411"/>
      <c r="BA8" s="411"/>
      <c r="BB8" s="411"/>
      <c r="BC8" s="411"/>
      <c r="BD8" s="411"/>
      <c r="BE8" s="411"/>
      <c r="BF8" s="411"/>
      <c r="BG8" s="411"/>
      <c r="BH8" s="411"/>
      <c r="BI8" s="411"/>
      <c r="BJ8" s="411"/>
      <c r="BK8" s="411"/>
      <c r="BL8" s="411"/>
      <c r="BM8" s="412"/>
      <c r="BN8" s="430">
        <v>8631879</v>
      </c>
      <c r="BO8" s="431"/>
      <c r="BP8" s="431"/>
      <c r="BQ8" s="431"/>
      <c r="BR8" s="431"/>
      <c r="BS8" s="431"/>
      <c r="BT8" s="431"/>
      <c r="BU8" s="432"/>
      <c r="BV8" s="430">
        <v>9343565</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0.89</v>
      </c>
      <c r="CU8" s="544"/>
      <c r="CV8" s="544"/>
      <c r="CW8" s="544"/>
      <c r="CX8" s="544"/>
      <c r="CY8" s="544"/>
      <c r="CZ8" s="544"/>
      <c r="DA8" s="545"/>
      <c r="DB8" s="543">
        <v>0.89</v>
      </c>
      <c r="DC8" s="544"/>
      <c r="DD8" s="544"/>
      <c r="DE8" s="544"/>
      <c r="DF8" s="544"/>
      <c r="DG8" s="544"/>
      <c r="DH8" s="544"/>
      <c r="DI8" s="545"/>
      <c r="DJ8" s="186"/>
      <c r="DK8" s="186"/>
      <c r="DL8" s="186"/>
      <c r="DM8" s="186"/>
      <c r="DN8" s="186"/>
      <c r="DO8" s="186"/>
    </row>
    <row r="9" spans="1:119" ht="18.75" customHeight="1" thickBot="1" x14ac:dyDescent="0.25">
      <c r="A9" s="187"/>
      <c r="B9" s="572" t="s">
        <v>110</v>
      </c>
      <c r="C9" s="573"/>
      <c r="D9" s="573"/>
      <c r="E9" s="573"/>
      <c r="F9" s="573"/>
      <c r="G9" s="573"/>
      <c r="H9" s="573"/>
      <c r="I9" s="573"/>
      <c r="J9" s="573"/>
      <c r="K9" s="493"/>
      <c r="L9" s="574" t="s">
        <v>111</v>
      </c>
      <c r="M9" s="575"/>
      <c r="N9" s="575"/>
      <c r="O9" s="575"/>
      <c r="P9" s="575"/>
      <c r="Q9" s="576"/>
      <c r="R9" s="577">
        <v>1612392</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114</v>
      </c>
      <c r="AV9" s="488"/>
      <c r="AW9" s="488"/>
      <c r="AX9" s="488"/>
      <c r="AY9" s="410" t="s">
        <v>115</v>
      </c>
      <c r="AZ9" s="411"/>
      <c r="BA9" s="411"/>
      <c r="BB9" s="411"/>
      <c r="BC9" s="411"/>
      <c r="BD9" s="411"/>
      <c r="BE9" s="411"/>
      <c r="BF9" s="411"/>
      <c r="BG9" s="411"/>
      <c r="BH9" s="411"/>
      <c r="BI9" s="411"/>
      <c r="BJ9" s="411"/>
      <c r="BK9" s="411"/>
      <c r="BL9" s="411"/>
      <c r="BM9" s="412"/>
      <c r="BN9" s="430">
        <v>-711686</v>
      </c>
      <c r="BO9" s="431"/>
      <c r="BP9" s="431"/>
      <c r="BQ9" s="431"/>
      <c r="BR9" s="431"/>
      <c r="BS9" s="431"/>
      <c r="BT9" s="431"/>
      <c r="BU9" s="432"/>
      <c r="BV9" s="430">
        <v>-627027</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18.2</v>
      </c>
      <c r="CU9" s="401"/>
      <c r="CV9" s="401"/>
      <c r="CW9" s="401"/>
      <c r="CX9" s="401"/>
      <c r="CY9" s="401"/>
      <c r="CZ9" s="401"/>
      <c r="DA9" s="402"/>
      <c r="DB9" s="400">
        <v>18.8</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117</v>
      </c>
      <c r="M10" s="404"/>
      <c r="N10" s="404"/>
      <c r="O10" s="404"/>
      <c r="P10" s="404"/>
      <c r="Q10" s="405"/>
      <c r="R10" s="406">
        <v>1538681</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94</v>
      </c>
      <c r="AV10" s="488"/>
      <c r="AW10" s="488"/>
      <c r="AX10" s="488"/>
      <c r="AY10" s="410" t="s">
        <v>119</v>
      </c>
      <c r="AZ10" s="411"/>
      <c r="BA10" s="411"/>
      <c r="BB10" s="411"/>
      <c r="BC10" s="411"/>
      <c r="BD10" s="411"/>
      <c r="BE10" s="411"/>
      <c r="BF10" s="411"/>
      <c r="BG10" s="411"/>
      <c r="BH10" s="411"/>
      <c r="BI10" s="411"/>
      <c r="BJ10" s="411"/>
      <c r="BK10" s="411"/>
      <c r="BL10" s="411"/>
      <c r="BM10" s="412"/>
      <c r="BN10" s="430">
        <v>4774086</v>
      </c>
      <c r="BO10" s="431"/>
      <c r="BP10" s="431"/>
      <c r="BQ10" s="431"/>
      <c r="BR10" s="431"/>
      <c r="BS10" s="431"/>
      <c r="BT10" s="431"/>
      <c r="BU10" s="432"/>
      <c r="BV10" s="430">
        <v>5254656</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2">
      <c r="A12" s="187"/>
      <c r="B12" s="546" t="s">
        <v>128</v>
      </c>
      <c r="C12" s="547"/>
      <c r="D12" s="547"/>
      <c r="E12" s="547"/>
      <c r="F12" s="547"/>
      <c r="G12" s="547"/>
      <c r="H12" s="547"/>
      <c r="I12" s="547"/>
      <c r="J12" s="547"/>
      <c r="K12" s="548"/>
      <c r="L12" s="555" t="s">
        <v>129</v>
      </c>
      <c r="M12" s="556"/>
      <c r="N12" s="556"/>
      <c r="O12" s="556"/>
      <c r="P12" s="556"/>
      <c r="Q12" s="557"/>
      <c r="R12" s="558">
        <v>1562767</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1970000</v>
      </c>
      <c r="BO12" s="431"/>
      <c r="BP12" s="431"/>
      <c r="BQ12" s="431"/>
      <c r="BR12" s="431"/>
      <c r="BS12" s="431"/>
      <c r="BT12" s="431"/>
      <c r="BU12" s="432"/>
      <c r="BV12" s="430">
        <v>2976160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127</v>
      </c>
      <c r="CU12" s="544"/>
      <c r="CV12" s="544"/>
      <c r="CW12" s="544"/>
      <c r="CX12" s="544"/>
      <c r="CY12" s="544"/>
      <c r="CZ12" s="544"/>
      <c r="DA12" s="545"/>
      <c r="DB12" s="543" t="s">
        <v>127</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136</v>
      </c>
      <c r="N13" s="531"/>
      <c r="O13" s="531"/>
      <c r="P13" s="531"/>
      <c r="Q13" s="532"/>
      <c r="R13" s="533">
        <v>1525017</v>
      </c>
      <c r="S13" s="534"/>
      <c r="T13" s="534"/>
      <c r="U13" s="534"/>
      <c r="V13" s="535"/>
      <c r="W13" s="521" t="s">
        <v>137</v>
      </c>
      <c r="X13" s="443"/>
      <c r="Y13" s="443"/>
      <c r="Z13" s="443"/>
      <c r="AA13" s="443"/>
      <c r="AB13" s="444"/>
      <c r="AC13" s="406">
        <v>4142</v>
      </c>
      <c r="AD13" s="407"/>
      <c r="AE13" s="407"/>
      <c r="AF13" s="407"/>
      <c r="AG13" s="408"/>
      <c r="AH13" s="406">
        <v>4138</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2092400</v>
      </c>
      <c r="BO13" s="431"/>
      <c r="BP13" s="431"/>
      <c r="BQ13" s="431"/>
      <c r="BR13" s="431"/>
      <c r="BS13" s="431"/>
      <c r="BT13" s="431"/>
      <c r="BU13" s="432"/>
      <c r="BV13" s="430">
        <v>1651469</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9.6999999999999993</v>
      </c>
      <c r="CU13" s="401"/>
      <c r="CV13" s="401"/>
      <c r="CW13" s="401"/>
      <c r="CX13" s="401"/>
      <c r="CY13" s="401"/>
      <c r="CZ13" s="401"/>
      <c r="DA13" s="402"/>
      <c r="DB13" s="400">
        <v>10.199999999999999</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142</v>
      </c>
      <c r="M14" s="567"/>
      <c r="N14" s="567"/>
      <c r="O14" s="567"/>
      <c r="P14" s="567"/>
      <c r="Q14" s="568"/>
      <c r="R14" s="533">
        <v>1554229</v>
      </c>
      <c r="S14" s="534"/>
      <c r="T14" s="534"/>
      <c r="U14" s="534"/>
      <c r="V14" s="535"/>
      <c r="W14" s="536"/>
      <c r="X14" s="446"/>
      <c r="Y14" s="446"/>
      <c r="Z14" s="446"/>
      <c r="AA14" s="446"/>
      <c r="AB14" s="447"/>
      <c r="AC14" s="526">
        <v>0.7</v>
      </c>
      <c r="AD14" s="527"/>
      <c r="AE14" s="527"/>
      <c r="AF14" s="527"/>
      <c r="AG14" s="528"/>
      <c r="AH14" s="526">
        <v>0.7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107.1</v>
      </c>
      <c r="CU14" s="538"/>
      <c r="CV14" s="538"/>
      <c r="CW14" s="538"/>
      <c r="CX14" s="538"/>
      <c r="CY14" s="538"/>
      <c r="CZ14" s="538"/>
      <c r="DA14" s="539"/>
      <c r="DB14" s="537">
        <v>112.3</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136</v>
      </c>
      <c r="N15" s="531"/>
      <c r="O15" s="531"/>
      <c r="P15" s="531"/>
      <c r="Q15" s="532"/>
      <c r="R15" s="533">
        <v>1514450</v>
      </c>
      <c r="S15" s="534"/>
      <c r="T15" s="534"/>
      <c r="U15" s="534"/>
      <c r="V15" s="535"/>
      <c r="W15" s="521" t="s">
        <v>144</v>
      </c>
      <c r="X15" s="443"/>
      <c r="Y15" s="443"/>
      <c r="Z15" s="443"/>
      <c r="AA15" s="443"/>
      <c r="AB15" s="444"/>
      <c r="AC15" s="406">
        <v>92515</v>
      </c>
      <c r="AD15" s="407"/>
      <c r="AE15" s="407"/>
      <c r="AF15" s="407"/>
      <c r="AG15" s="408"/>
      <c r="AH15" s="406">
        <v>84155</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291254203</v>
      </c>
      <c r="BO15" s="426"/>
      <c r="BP15" s="426"/>
      <c r="BQ15" s="426"/>
      <c r="BR15" s="426"/>
      <c r="BS15" s="426"/>
      <c r="BT15" s="426"/>
      <c r="BU15" s="427"/>
      <c r="BV15" s="425">
        <v>282052655</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15</v>
      </c>
      <c r="AD16" s="527"/>
      <c r="AE16" s="527"/>
      <c r="AF16" s="527"/>
      <c r="AG16" s="528"/>
      <c r="AH16" s="526">
        <v>13.9</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323633679</v>
      </c>
      <c r="BO16" s="431"/>
      <c r="BP16" s="431"/>
      <c r="BQ16" s="431"/>
      <c r="BR16" s="431"/>
      <c r="BS16" s="431"/>
      <c r="BT16" s="431"/>
      <c r="BU16" s="432"/>
      <c r="BV16" s="430">
        <v>316292497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150</v>
      </c>
      <c r="N17" s="516"/>
      <c r="O17" s="516"/>
      <c r="P17" s="516"/>
      <c r="Q17" s="517"/>
      <c r="R17" s="518" t="s">
        <v>151</v>
      </c>
      <c r="S17" s="519"/>
      <c r="T17" s="519"/>
      <c r="U17" s="519"/>
      <c r="V17" s="520"/>
      <c r="W17" s="521" t="s">
        <v>152</v>
      </c>
      <c r="X17" s="443"/>
      <c r="Y17" s="443"/>
      <c r="Z17" s="443"/>
      <c r="AA17" s="443"/>
      <c r="AB17" s="444"/>
      <c r="AC17" s="406">
        <v>519335</v>
      </c>
      <c r="AD17" s="407"/>
      <c r="AE17" s="407"/>
      <c r="AF17" s="407"/>
      <c r="AG17" s="408"/>
      <c r="AH17" s="406">
        <v>517314</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366059872</v>
      </c>
      <c r="BO17" s="431"/>
      <c r="BP17" s="431"/>
      <c r="BQ17" s="431"/>
      <c r="BR17" s="431"/>
      <c r="BS17" s="431"/>
      <c r="BT17" s="431"/>
      <c r="BU17" s="432"/>
      <c r="BV17" s="430">
        <v>356409001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154</v>
      </c>
      <c r="C18" s="493"/>
      <c r="D18" s="493"/>
      <c r="E18" s="494"/>
      <c r="F18" s="494"/>
      <c r="G18" s="494"/>
      <c r="H18" s="494"/>
      <c r="I18" s="494"/>
      <c r="J18" s="494"/>
      <c r="K18" s="494"/>
      <c r="L18" s="495">
        <v>343.46</v>
      </c>
      <c r="M18" s="495"/>
      <c r="N18" s="495"/>
      <c r="O18" s="495"/>
      <c r="P18" s="495"/>
      <c r="Q18" s="495"/>
      <c r="R18" s="496"/>
      <c r="S18" s="496"/>
      <c r="T18" s="496"/>
      <c r="U18" s="496"/>
      <c r="V18" s="497"/>
      <c r="W18" s="511"/>
      <c r="X18" s="512"/>
      <c r="Y18" s="512"/>
      <c r="Z18" s="512"/>
      <c r="AA18" s="512"/>
      <c r="AB18" s="522"/>
      <c r="AC18" s="394">
        <v>84.3</v>
      </c>
      <c r="AD18" s="395"/>
      <c r="AE18" s="395"/>
      <c r="AF18" s="395"/>
      <c r="AG18" s="498"/>
      <c r="AH18" s="394">
        <v>85.4</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407183636</v>
      </c>
      <c r="BO18" s="431"/>
      <c r="BP18" s="431"/>
      <c r="BQ18" s="431"/>
      <c r="BR18" s="431"/>
      <c r="BS18" s="431"/>
      <c r="BT18" s="431"/>
      <c r="BU18" s="432"/>
      <c r="BV18" s="430">
        <v>404384111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156</v>
      </c>
      <c r="C19" s="493"/>
      <c r="D19" s="493"/>
      <c r="E19" s="494"/>
      <c r="F19" s="494"/>
      <c r="G19" s="494"/>
      <c r="H19" s="494"/>
      <c r="I19" s="494"/>
      <c r="J19" s="494"/>
      <c r="K19" s="494"/>
      <c r="L19" s="500">
        <v>4695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501927973</v>
      </c>
      <c r="BO19" s="431"/>
      <c r="BP19" s="431"/>
      <c r="BQ19" s="431"/>
      <c r="BR19" s="431"/>
      <c r="BS19" s="431"/>
      <c r="BT19" s="431"/>
      <c r="BU19" s="432"/>
      <c r="BV19" s="430">
        <v>489114309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158</v>
      </c>
      <c r="C20" s="493"/>
      <c r="D20" s="493"/>
      <c r="E20" s="494"/>
      <c r="F20" s="494"/>
      <c r="G20" s="494"/>
      <c r="H20" s="494"/>
      <c r="I20" s="494"/>
      <c r="J20" s="494"/>
      <c r="K20" s="494"/>
      <c r="L20" s="500">
        <v>831124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166</v>
      </c>
      <c r="AZ23" s="423"/>
      <c r="BA23" s="423"/>
      <c r="BB23" s="423"/>
      <c r="BC23" s="423"/>
      <c r="BD23" s="423"/>
      <c r="BE23" s="423"/>
      <c r="BF23" s="423"/>
      <c r="BG23" s="423"/>
      <c r="BH23" s="423"/>
      <c r="BI23" s="423"/>
      <c r="BJ23" s="423"/>
      <c r="BK23" s="423"/>
      <c r="BL23" s="423"/>
      <c r="BM23" s="424"/>
      <c r="BN23" s="430">
        <v>1176639719</v>
      </c>
      <c r="BO23" s="431"/>
      <c r="BP23" s="431"/>
      <c r="BQ23" s="431"/>
      <c r="BR23" s="431"/>
      <c r="BS23" s="431"/>
      <c r="BT23" s="431"/>
      <c r="BU23" s="432"/>
      <c r="BV23" s="430">
        <v>1190650667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167</v>
      </c>
      <c r="F24" s="404"/>
      <c r="G24" s="404"/>
      <c r="H24" s="404"/>
      <c r="I24" s="404"/>
      <c r="J24" s="404"/>
      <c r="K24" s="405"/>
      <c r="L24" s="406">
        <v>1</v>
      </c>
      <c r="M24" s="407"/>
      <c r="N24" s="407"/>
      <c r="O24" s="407"/>
      <c r="P24" s="408"/>
      <c r="Q24" s="406">
        <v>13000</v>
      </c>
      <c r="R24" s="407"/>
      <c r="S24" s="407"/>
      <c r="T24" s="407"/>
      <c r="U24" s="407"/>
      <c r="V24" s="408"/>
      <c r="W24" s="472"/>
      <c r="X24" s="463"/>
      <c r="Y24" s="464"/>
      <c r="Z24" s="403" t="s">
        <v>168</v>
      </c>
      <c r="AA24" s="404"/>
      <c r="AB24" s="404"/>
      <c r="AC24" s="404"/>
      <c r="AD24" s="404"/>
      <c r="AE24" s="404"/>
      <c r="AF24" s="404"/>
      <c r="AG24" s="405"/>
      <c r="AH24" s="406">
        <v>7857</v>
      </c>
      <c r="AI24" s="407"/>
      <c r="AJ24" s="407"/>
      <c r="AK24" s="407"/>
      <c r="AL24" s="408"/>
      <c r="AM24" s="406">
        <v>24466698</v>
      </c>
      <c r="AN24" s="407"/>
      <c r="AO24" s="407"/>
      <c r="AP24" s="407"/>
      <c r="AQ24" s="407"/>
      <c r="AR24" s="408"/>
      <c r="AS24" s="406">
        <v>3114</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218217670</v>
      </c>
      <c r="BO24" s="431"/>
      <c r="BP24" s="431"/>
      <c r="BQ24" s="431"/>
      <c r="BR24" s="431"/>
      <c r="BS24" s="431"/>
      <c r="BT24" s="431"/>
      <c r="BU24" s="432"/>
      <c r="BV24" s="430">
        <v>235371956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170</v>
      </c>
      <c r="F25" s="404"/>
      <c r="G25" s="404"/>
      <c r="H25" s="404"/>
      <c r="I25" s="404"/>
      <c r="J25" s="404"/>
      <c r="K25" s="405"/>
      <c r="L25" s="406">
        <v>3</v>
      </c>
      <c r="M25" s="407"/>
      <c r="N25" s="407"/>
      <c r="O25" s="407"/>
      <c r="P25" s="408"/>
      <c r="Q25" s="406">
        <v>10400</v>
      </c>
      <c r="R25" s="407"/>
      <c r="S25" s="407"/>
      <c r="T25" s="407"/>
      <c r="U25" s="407"/>
      <c r="V25" s="408"/>
      <c r="W25" s="472"/>
      <c r="X25" s="463"/>
      <c r="Y25" s="464"/>
      <c r="Z25" s="403" t="s">
        <v>171</v>
      </c>
      <c r="AA25" s="404"/>
      <c r="AB25" s="404"/>
      <c r="AC25" s="404"/>
      <c r="AD25" s="404"/>
      <c r="AE25" s="404"/>
      <c r="AF25" s="404"/>
      <c r="AG25" s="405"/>
      <c r="AH25" s="406">
        <v>1136</v>
      </c>
      <c r="AI25" s="407"/>
      <c r="AJ25" s="407"/>
      <c r="AK25" s="407"/>
      <c r="AL25" s="408"/>
      <c r="AM25" s="406">
        <v>3507968</v>
      </c>
      <c r="AN25" s="407"/>
      <c r="AO25" s="407"/>
      <c r="AP25" s="407"/>
      <c r="AQ25" s="407"/>
      <c r="AR25" s="408"/>
      <c r="AS25" s="406">
        <v>3088</v>
      </c>
      <c r="AT25" s="407"/>
      <c r="AU25" s="407"/>
      <c r="AV25" s="407"/>
      <c r="AW25" s="407"/>
      <c r="AX25" s="409"/>
      <c r="AY25" s="422" t="s">
        <v>172</v>
      </c>
      <c r="AZ25" s="423"/>
      <c r="BA25" s="423"/>
      <c r="BB25" s="423"/>
      <c r="BC25" s="423"/>
      <c r="BD25" s="423"/>
      <c r="BE25" s="423"/>
      <c r="BF25" s="423"/>
      <c r="BG25" s="423"/>
      <c r="BH25" s="423"/>
      <c r="BI25" s="423"/>
      <c r="BJ25" s="423"/>
      <c r="BK25" s="423"/>
      <c r="BL25" s="423"/>
      <c r="BM25" s="424"/>
      <c r="BN25" s="425">
        <v>162451226</v>
      </c>
      <c r="BO25" s="426"/>
      <c r="BP25" s="426"/>
      <c r="BQ25" s="426"/>
      <c r="BR25" s="426"/>
      <c r="BS25" s="426"/>
      <c r="BT25" s="426"/>
      <c r="BU25" s="427"/>
      <c r="BV25" s="425">
        <v>180030764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173</v>
      </c>
      <c r="F26" s="404"/>
      <c r="G26" s="404"/>
      <c r="H26" s="404"/>
      <c r="I26" s="404"/>
      <c r="J26" s="404"/>
      <c r="K26" s="405"/>
      <c r="L26" s="406">
        <v>1</v>
      </c>
      <c r="M26" s="407"/>
      <c r="N26" s="407"/>
      <c r="O26" s="407"/>
      <c r="P26" s="408"/>
      <c r="Q26" s="406">
        <v>8500</v>
      </c>
      <c r="R26" s="407"/>
      <c r="S26" s="407"/>
      <c r="T26" s="407"/>
      <c r="U26" s="407"/>
      <c r="V26" s="408"/>
      <c r="W26" s="472"/>
      <c r="X26" s="463"/>
      <c r="Y26" s="464"/>
      <c r="Z26" s="403" t="s">
        <v>174</v>
      </c>
      <c r="AA26" s="485"/>
      <c r="AB26" s="485"/>
      <c r="AC26" s="485"/>
      <c r="AD26" s="485"/>
      <c r="AE26" s="485"/>
      <c r="AF26" s="485"/>
      <c r="AG26" s="486"/>
      <c r="AH26" s="406">
        <v>521</v>
      </c>
      <c r="AI26" s="407"/>
      <c r="AJ26" s="407"/>
      <c r="AK26" s="407"/>
      <c r="AL26" s="408"/>
      <c r="AM26" s="406">
        <v>1611974</v>
      </c>
      <c r="AN26" s="407"/>
      <c r="AO26" s="407"/>
      <c r="AP26" s="407"/>
      <c r="AQ26" s="407"/>
      <c r="AR26" s="408"/>
      <c r="AS26" s="406">
        <v>3094</v>
      </c>
      <c r="AT26" s="407"/>
      <c r="AU26" s="407"/>
      <c r="AV26" s="407"/>
      <c r="AW26" s="407"/>
      <c r="AX26" s="409"/>
      <c r="AY26" s="439" t="s">
        <v>175</v>
      </c>
      <c r="AZ26" s="440"/>
      <c r="BA26" s="440"/>
      <c r="BB26" s="440"/>
      <c r="BC26" s="440"/>
      <c r="BD26" s="440"/>
      <c r="BE26" s="440"/>
      <c r="BF26" s="440"/>
      <c r="BG26" s="440"/>
      <c r="BH26" s="440"/>
      <c r="BI26" s="440"/>
      <c r="BJ26" s="440"/>
      <c r="BK26" s="440"/>
      <c r="BL26" s="440"/>
      <c r="BM26" s="441"/>
      <c r="BN26" s="430">
        <v>5680362</v>
      </c>
      <c r="BO26" s="431"/>
      <c r="BP26" s="431"/>
      <c r="BQ26" s="431"/>
      <c r="BR26" s="431"/>
      <c r="BS26" s="431"/>
      <c r="BT26" s="431"/>
      <c r="BU26" s="432"/>
      <c r="BV26" s="430">
        <v>5930101</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176</v>
      </c>
      <c r="F27" s="404"/>
      <c r="G27" s="404"/>
      <c r="H27" s="404"/>
      <c r="I27" s="404"/>
      <c r="J27" s="404"/>
      <c r="K27" s="405"/>
      <c r="L27" s="406">
        <v>1</v>
      </c>
      <c r="M27" s="407"/>
      <c r="N27" s="407"/>
      <c r="O27" s="407"/>
      <c r="P27" s="408"/>
      <c r="Q27" s="406">
        <v>10600</v>
      </c>
      <c r="R27" s="407"/>
      <c r="S27" s="407"/>
      <c r="T27" s="407"/>
      <c r="U27" s="407"/>
      <c r="V27" s="408"/>
      <c r="W27" s="472"/>
      <c r="X27" s="463"/>
      <c r="Y27" s="464"/>
      <c r="Z27" s="403" t="s">
        <v>177</v>
      </c>
      <c r="AA27" s="404"/>
      <c r="AB27" s="404"/>
      <c r="AC27" s="404"/>
      <c r="AD27" s="404"/>
      <c r="AE27" s="404"/>
      <c r="AF27" s="404"/>
      <c r="AG27" s="405"/>
      <c r="AH27" s="406">
        <v>7461</v>
      </c>
      <c r="AI27" s="407"/>
      <c r="AJ27" s="407"/>
      <c r="AK27" s="407"/>
      <c r="AL27" s="408"/>
      <c r="AM27" s="406">
        <v>25355148</v>
      </c>
      <c r="AN27" s="407"/>
      <c r="AO27" s="407"/>
      <c r="AP27" s="407"/>
      <c r="AQ27" s="407"/>
      <c r="AR27" s="408"/>
      <c r="AS27" s="406">
        <v>3398</v>
      </c>
      <c r="AT27" s="407"/>
      <c r="AU27" s="407"/>
      <c r="AV27" s="407"/>
      <c r="AW27" s="407"/>
      <c r="AX27" s="409"/>
      <c r="AY27" s="436" t="s">
        <v>178</v>
      </c>
      <c r="AZ27" s="437"/>
      <c r="BA27" s="437"/>
      <c r="BB27" s="437"/>
      <c r="BC27" s="437"/>
      <c r="BD27" s="437"/>
      <c r="BE27" s="437"/>
      <c r="BF27" s="437"/>
      <c r="BG27" s="437"/>
      <c r="BH27" s="437"/>
      <c r="BI27" s="437"/>
      <c r="BJ27" s="437"/>
      <c r="BK27" s="437"/>
      <c r="BL27" s="437"/>
      <c r="BM27" s="438"/>
      <c r="BN27" s="433">
        <v>15141277</v>
      </c>
      <c r="BO27" s="434"/>
      <c r="BP27" s="434"/>
      <c r="BQ27" s="434"/>
      <c r="BR27" s="434"/>
      <c r="BS27" s="434"/>
      <c r="BT27" s="434"/>
      <c r="BU27" s="435"/>
      <c r="BV27" s="433">
        <v>15128844</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179</v>
      </c>
      <c r="F28" s="404"/>
      <c r="G28" s="404"/>
      <c r="H28" s="404"/>
      <c r="I28" s="404"/>
      <c r="J28" s="404"/>
      <c r="K28" s="405"/>
      <c r="L28" s="406">
        <v>1</v>
      </c>
      <c r="M28" s="407"/>
      <c r="N28" s="407"/>
      <c r="O28" s="407"/>
      <c r="P28" s="408"/>
      <c r="Q28" s="406">
        <v>9700</v>
      </c>
      <c r="R28" s="407"/>
      <c r="S28" s="407"/>
      <c r="T28" s="407"/>
      <c r="U28" s="407"/>
      <c r="V28" s="408"/>
      <c r="W28" s="472"/>
      <c r="X28" s="463"/>
      <c r="Y28" s="464"/>
      <c r="Z28" s="403" t="s">
        <v>180</v>
      </c>
      <c r="AA28" s="404"/>
      <c r="AB28" s="404"/>
      <c r="AC28" s="404"/>
      <c r="AD28" s="404"/>
      <c r="AE28" s="404"/>
      <c r="AF28" s="404"/>
      <c r="AG28" s="405"/>
      <c r="AH28" s="406">
        <v>347</v>
      </c>
      <c r="AI28" s="407"/>
      <c r="AJ28" s="407"/>
      <c r="AK28" s="407"/>
      <c r="AL28" s="408"/>
      <c r="AM28" s="406">
        <v>964313</v>
      </c>
      <c r="AN28" s="407"/>
      <c r="AO28" s="407"/>
      <c r="AP28" s="407"/>
      <c r="AQ28" s="407"/>
      <c r="AR28" s="408"/>
      <c r="AS28" s="406">
        <v>2779</v>
      </c>
      <c r="AT28" s="407"/>
      <c r="AU28" s="407"/>
      <c r="AV28" s="407"/>
      <c r="AW28" s="407"/>
      <c r="AX28" s="409"/>
      <c r="AY28" s="413" t="s">
        <v>181</v>
      </c>
      <c r="AZ28" s="414"/>
      <c r="BA28" s="414"/>
      <c r="BB28" s="415"/>
      <c r="BC28" s="422" t="s">
        <v>48</v>
      </c>
      <c r="BD28" s="423"/>
      <c r="BE28" s="423"/>
      <c r="BF28" s="423"/>
      <c r="BG28" s="423"/>
      <c r="BH28" s="423"/>
      <c r="BI28" s="423"/>
      <c r="BJ28" s="423"/>
      <c r="BK28" s="423"/>
      <c r="BL28" s="423"/>
      <c r="BM28" s="424"/>
      <c r="BN28" s="425">
        <v>36870161</v>
      </c>
      <c r="BO28" s="426"/>
      <c r="BP28" s="426"/>
      <c r="BQ28" s="426"/>
      <c r="BR28" s="426"/>
      <c r="BS28" s="426"/>
      <c r="BT28" s="426"/>
      <c r="BU28" s="427"/>
      <c r="BV28" s="425">
        <v>34066075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182</v>
      </c>
      <c r="F29" s="404"/>
      <c r="G29" s="404"/>
      <c r="H29" s="404"/>
      <c r="I29" s="404"/>
      <c r="J29" s="404"/>
      <c r="K29" s="405"/>
      <c r="L29" s="406">
        <v>60</v>
      </c>
      <c r="M29" s="407"/>
      <c r="N29" s="407"/>
      <c r="O29" s="407"/>
      <c r="P29" s="408"/>
      <c r="Q29" s="406">
        <v>8800</v>
      </c>
      <c r="R29" s="407"/>
      <c r="S29" s="407"/>
      <c r="T29" s="407"/>
      <c r="U29" s="407"/>
      <c r="V29" s="408"/>
      <c r="W29" s="473"/>
      <c r="X29" s="474"/>
      <c r="Y29" s="475"/>
      <c r="Z29" s="403" t="s">
        <v>183</v>
      </c>
      <c r="AA29" s="404"/>
      <c r="AB29" s="404"/>
      <c r="AC29" s="404"/>
      <c r="AD29" s="404"/>
      <c r="AE29" s="404"/>
      <c r="AF29" s="404"/>
      <c r="AG29" s="405"/>
      <c r="AH29" s="406">
        <v>15665</v>
      </c>
      <c r="AI29" s="407"/>
      <c r="AJ29" s="407"/>
      <c r="AK29" s="407"/>
      <c r="AL29" s="408"/>
      <c r="AM29" s="406">
        <v>50786159</v>
      </c>
      <c r="AN29" s="407"/>
      <c r="AO29" s="407"/>
      <c r="AP29" s="407"/>
      <c r="AQ29" s="407"/>
      <c r="AR29" s="408"/>
      <c r="AS29" s="406">
        <v>3242</v>
      </c>
      <c r="AT29" s="407"/>
      <c r="AU29" s="407"/>
      <c r="AV29" s="407"/>
      <c r="AW29" s="407"/>
      <c r="AX29" s="409"/>
      <c r="AY29" s="416"/>
      <c r="AZ29" s="417"/>
      <c r="BA29" s="417"/>
      <c r="BB29" s="418"/>
      <c r="BC29" s="410" t="s">
        <v>184</v>
      </c>
      <c r="BD29" s="411"/>
      <c r="BE29" s="411"/>
      <c r="BF29" s="411"/>
      <c r="BG29" s="411"/>
      <c r="BH29" s="411"/>
      <c r="BI29" s="411"/>
      <c r="BJ29" s="411"/>
      <c r="BK29" s="411"/>
      <c r="BL29" s="411"/>
      <c r="BM29" s="412"/>
      <c r="BN29" s="430">
        <v>5471264</v>
      </c>
      <c r="BO29" s="431"/>
      <c r="BP29" s="431"/>
      <c r="BQ29" s="431"/>
      <c r="BR29" s="431"/>
      <c r="BS29" s="431"/>
      <c r="BT29" s="431"/>
      <c r="BU29" s="432"/>
      <c r="BV29" s="430">
        <v>5454899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185</v>
      </c>
      <c r="X30" s="483"/>
      <c r="Y30" s="483"/>
      <c r="Z30" s="483"/>
      <c r="AA30" s="483"/>
      <c r="AB30" s="483"/>
      <c r="AC30" s="483"/>
      <c r="AD30" s="483"/>
      <c r="AE30" s="483"/>
      <c r="AF30" s="483"/>
      <c r="AG30" s="484"/>
      <c r="AH30" s="394">
        <v>101.7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31963922</v>
      </c>
      <c r="BO30" s="434"/>
      <c r="BP30" s="434"/>
      <c r="BQ30" s="434"/>
      <c r="BR30" s="434"/>
      <c r="BS30" s="434"/>
      <c r="BT30" s="434"/>
      <c r="BU30" s="435"/>
      <c r="BV30" s="433">
        <v>30708169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192</v>
      </c>
      <c r="D33" s="393"/>
      <c r="E33" s="392" t="s">
        <v>193</v>
      </c>
      <c r="F33" s="392"/>
      <c r="G33" s="392"/>
      <c r="H33" s="392"/>
      <c r="I33" s="392"/>
      <c r="J33" s="392"/>
      <c r="K33" s="392"/>
      <c r="L33" s="392"/>
      <c r="M33" s="392"/>
      <c r="N33" s="392"/>
      <c r="O33" s="392"/>
      <c r="P33" s="392"/>
      <c r="Q33" s="392"/>
      <c r="R33" s="392"/>
      <c r="S33" s="392"/>
      <c r="T33" s="216"/>
      <c r="U33" s="393" t="s">
        <v>192</v>
      </c>
      <c r="V33" s="393"/>
      <c r="W33" s="392" t="s">
        <v>193</v>
      </c>
      <c r="X33" s="392"/>
      <c r="Y33" s="392"/>
      <c r="Z33" s="392"/>
      <c r="AA33" s="392"/>
      <c r="AB33" s="392"/>
      <c r="AC33" s="392"/>
      <c r="AD33" s="392"/>
      <c r="AE33" s="392"/>
      <c r="AF33" s="392"/>
      <c r="AG33" s="392"/>
      <c r="AH33" s="392"/>
      <c r="AI33" s="392"/>
      <c r="AJ33" s="392"/>
      <c r="AK33" s="392"/>
      <c r="AL33" s="216"/>
      <c r="AM33" s="393" t="s">
        <v>192</v>
      </c>
      <c r="AN33" s="393"/>
      <c r="AO33" s="392" t="s">
        <v>193</v>
      </c>
      <c r="AP33" s="392"/>
      <c r="AQ33" s="392"/>
      <c r="AR33" s="392"/>
      <c r="AS33" s="392"/>
      <c r="AT33" s="392"/>
      <c r="AU33" s="392"/>
      <c r="AV33" s="392"/>
      <c r="AW33" s="392"/>
      <c r="AX33" s="392"/>
      <c r="AY33" s="392"/>
      <c r="AZ33" s="392"/>
      <c r="BA33" s="392"/>
      <c r="BB33" s="392"/>
      <c r="BC33" s="392"/>
      <c r="BD33" s="217"/>
      <c r="BE33" s="392" t="s">
        <v>194</v>
      </c>
      <c r="BF33" s="392"/>
      <c r="BG33" s="392" t="s">
        <v>195</v>
      </c>
      <c r="BH33" s="392"/>
      <c r="BI33" s="392"/>
      <c r="BJ33" s="392"/>
      <c r="BK33" s="392"/>
      <c r="BL33" s="392"/>
      <c r="BM33" s="392"/>
      <c r="BN33" s="392"/>
      <c r="BO33" s="392"/>
      <c r="BP33" s="392"/>
      <c r="BQ33" s="392"/>
      <c r="BR33" s="392"/>
      <c r="BS33" s="392"/>
      <c r="BT33" s="392"/>
      <c r="BU33" s="392"/>
      <c r="BV33" s="217"/>
      <c r="BW33" s="393" t="s">
        <v>194</v>
      </c>
      <c r="BX33" s="393"/>
      <c r="BY33" s="392" t="s">
        <v>196</v>
      </c>
      <c r="BZ33" s="392"/>
      <c r="CA33" s="392"/>
      <c r="CB33" s="392"/>
      <c r="CC33" s="392"/>
      <c r="CD33" s="392"/>
      <c r="CE33" s="392"/>
      <c r="CF33" s="392"/>
      <c r="CG33" s="392"/>
      <c r="CH33" s="392"/>
      <c r="CI33" s="392"/>
      <c r="CJ33" s="392"/>
      <c r="CK33" s="392"/>
      <c r="CL33" s="392"/>
      <c r="CM33" s="392"/>
      <c r="CN33" s="216"/>
      <c r="CO33" s="393" t="s">
        <v>192</v>
      </c>
      <c r="CP33" s="393"/>
      <c r="CQ33" s="392" t="s">
        <v>197</v>
      </c>
      <c r="CR33" s="392"/>
      <c r="CS33" s="392"/>
      <c r="CT33" s="392"/>
      <c r="CU33" s="392"/>
      <c r="CV33" s="392"/>
      <c r="CW33" s="392"/>
      <c r="CX33" s="392"/>
      <c r="CY33" s="392"/>
      <c r="CZ33" s="392"/>
      <c r="DA33" s="392"/>
      <c r="DB33" s="392"/>
      <c r="DC33" s="392"/>
      <c r="DD33" s="392"/>
      <c r="DE33" s="392"/>
      <c r="DF33" s="216"/>
      <c r="DG33" s="391" t="s">
        <v>198</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8</v>
      </c>
      <c r="V34" s="389"/>
      <c r="W34" s="388" t="str">
        <f>IF('各会計、関係団体の財政状況及び健全化判断比率'!B28="","",'各会計、関係団体の財政状況及び健全化判断比率'!B28)</f>
        <v>後期高齢者医療特別会計</v>
      </c>
      <c r="X34" s="388"/>
      <c r="Y34" s="388"/>
      <c r="Z34" s="388"/>
      <c r="AA34" s="388"/>
      <c r="AB34" s="388"/>
      <c r="AC34" s="388"/>
      <c r="AD34" s="388"/>
      <c r="AE34" s="388"/>
      <c r="AF34" s="388"/>
      <c r="AG34" s="388"/>
      <c r="AH34" s="388"/>
      <c r="AI34" s="388"/>
      <c r="AJ34" s="388"/>
      <c r="AK34" s="388"/>
      <c r="AL34" s="214"/>
      <c r="AM34" s="389">
        <f>IF(AO34="","",MAX(C34:D43,U34:V43)+1)</f>
        <v>12</v>
      </c>
      <c r="AN34" s="389"/>
      <c r="AO34" s="388" t="str">
        <f>IF('各会計、関係団体の財政状況及び健全化判断比率'!B32="","",'各会計、関係団体の財政状況及び健全化判断比率'!B32)</f>
        <v>モーターボート競走事業会計</v>
      </c>
      <c r="AP34" s="388"/>
      <c r="AQ34" s="388"/>
      <c r="AR34" s="388"/>
      <c r="AS34" s="388"/>
      <c r="AT34" s="388"/>
      <c r="AU34" s="388"/>
      <c r="AV34" s="388"/>
      <c r="AW34" s="388"/>
      <c r="AX34" s="388"/>
      <c r="AY34" s="388"/>
      <c r="AZ34" s="388"/>
      <c r="BA34" s="388"/>
      <c r="BB34" s="388"/>
      <c r="BC34" s="388"/>
      <c r="BD34" s="214"/>
      <c r="BE34" s="389">
        <f>IF(BG34="","",MAX(C34:D43,U34:V43,AM34:AN43)+1)</f>
        <v>17</v>
      </c>
      <c r="BF34" s="389"/>
      <c r="BG34" s="388" t="str">
        <f>IF('各会計、関係団体の財政状況及び健全化判断比率'!B37="","",'各会計、関係団体の財政状況及び健全化判断比率'!B37)</f>
        <v>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21</v>
      </c>
      <c r="BX34" s="389"/>
      <c r="BY34" s="388" t="str">
        <f>IF('各会計、関係団体の財政状況及び健全化判断比率'!B68="","",'各会計、関係団体の財政状況及び健全化判断比率'!B68)</f>
        <v>福岡都市圏広域行政事業組合（普通会計）</v>
      </c>
      <c r="BZ34" s="388"/>
      <c r="CA34" s="388"/>
      <c r="CB34" s="388"/>
      <c r="CC34" s="388"/>
      <c r="CD34" s="388"/>
      <c r="CE34" s="388"/>
      <c r="CF34" s="388"/>
      <c r="CG34" s="388"/>
      <c r="CH34" s="388"/>
      <c r="CI34" s="388"/>
      <c r="CJ34" s="388"/>
      <c r="CK34" s="388"/>
      <c r="CL34" s="388"/>
      <c r="CM34" s="388"/>
      <c r="CN34" s="214"/>
      <c r="CO34" s="389">
        <f>IF(CQ34="","",MAX(C34:D43,U34:V43,AM34:AN43,BE34:BF43,BW34:BX43)+1)</f>
        <v>30</v>
      </c>
      <c r="CP34" s="389"/>
      <c r="CQ34" s="388" t="str">
        <f>IF('各会計、関係団体の財政状況及び健全化判断比率'!BS7="","",'各会計、関係団体の財政状況及び健全化判断比率'!BS7)</f>
        <v>福岡市緑のまちづくり協会</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母子父子寡婦福祉資金貸付事業特別会計</v>
      </c>
      <c r="F35" s="388"/>
      <c r="G35" s="388"/>
      <c r="H35" s="388"/>
      <c r="I35" s="388"/>
      <c r="J35" s="388"/>
      <c r="K35" s="388"/>
      <c r="L35" s="388"/>
      <c r="M35" s="388"/>
      <c r="N35" s="388"/>
      <c r="O35" s="388"/>
      <c r="P35" s="388"/>
      <c r="Q35" s="388"/>
      <c r="R35" s="388"/>
      <c r="S35" s="388"/>
      <c r="T35" s="214"/>
      <c r="U35" s="389">
        <f>IF(W35="","",U34+1)</f>
        <v>9</v>
      </c>
      <c r="V35" s="389"/>
      <c r="W35" s="388" t="str">
        <f>IF('各会計、関係団体の財政状況及び健全化判断比率'!B29="","",'各会計、関係団体の財政状況及び健全化判断比率'!B29)</f>
        <v>国民健康保険事業特別会計</v>
      </c>
      <c r="X35" s="388"/>
      <c r="Y35" s="388"/>
      <c r="Z35" s="388"/>
      <c r="AA35" s="388"/>
      <c r="AB35" s="388"/>
      <c r="AC35" s="388"/>
      <c r="AD35" s="388"/>
      <c r="AE35" s="388"/>
      <c r="AF35" s="388"/>
      <c r="AG35" s="388"/>
      <c r="AH35" s="388"/>
      <c r="AI35" s="388"/>
      <c r="AJ35" s="388"/>
      <c r="AK35" s="388"/>
      <c r="AL35" s="214"/>
      <c r="AM35" s="389">
        <f t="shared" ref="AM35:AM43" si="0">IF(AO35="","",AM34+1)</f>
        <v>13</v>
      </c>
      <c r="AN35" s="389"/>
      <c r="AO35" s="388" t="str">
        <f>IF('各会計、関係団体の財政状況及び健全化判断比率'!B33="","",'各会計、関係団体の財政状況及び健全化判断比率'!B33)</f>
        <v>下水道事業会計</v>
      </c>
      <c r="AP35" s="388"/>
      <c r="AQ35" s="388"/>
      <c r="AR35" s="388"/>
      <c r="AS35" s="388"/>
      <c r="AT35" s="388"/>
      <c r="AU35" s="388"/>
      <c r="AV35" s="388"/>
      <c r="AW35" s="388"/>
      <c r="AX35" s="388"/>
      <c r="AY35" s="388"/>
      <c r="AZ35" s="388"/>
      <c r="BA35" s="388"/>
      <c r="BB35" s="388"/>
      <c r="BC35" s="388"/>
      <c r="BD35" s="214"/>
      <c r="BE35" s="389">
        <f t="shared" ref="BE35:BE43" si="1">IF(BG35="","",BE34+1)</f>
        <v>18</v>
      </c>
      <c r="BF35" s="389"/>
      <c r="BG35" s="388" t="str">
        <f>IF('各会計、関係団体の財政状況及び健全化判断比率'!B38="","",'各会計、関係団体の財政状況及び健全化判断比率'!B38)</f>
        <v>中央卸売市場特別会計</v>
      </c>
      <c r="BH35" s="388"/>
      <c r="BI35" s="388"/>
      <c r="BJ35" s="388"/>
      <c r="BK35" s="388"/>
      <c r="BL35" s="388"/>
      <c r="BM35" s="388"/>
      <c r="BN35" s="388"/>
      <c r="BO35" s="388"/>
      <c r="BP35" s="388"/>
      <c r="BQ35" s="388"/>
      <c r="BR35" s="388"/>
      <c r="BS35" s="388"/>
      <c r="BT35" s="388"/>
      <c r="BU35" s="388"/>
      <c r="BV35" s="214"/>
      <c r="BW35" s="389">
        <f t="shared" ref="BW35:BW43" si="2">IF(BY35="","",BW34+1)</f>
        <v>22</v>
      </c>
      <c r="BX35" s="389"/>
      <c r="BY35" s="388" t="str">
        <f>IF('各会計、関係団体の財政状況及び健全化判断比率'!B69="","",'各会計、関係団体の財政状況及び健全化判断比率'!B69)</f>
        <v>福岡都市圏広域行政事業組合（事業会計）</v>
      </c>
      <c r="BZ35" s="388"/>
      <c r="CA35" s="388"/>
      <c r="CB35" s="388"/>
      <c r="CC35" s="388"/>
      <c r="CD35" s="388"/>
      <c r="CE35" s="388"/>
      <c r="CF35" s="388"/>
      <c r="CG35" s="388"/>
      <c r="CH35" s="388"/>
      <c r="CI35" s="388"/>
      <c r="CJ35" s="388"/>
      <c r="CK35" s="388"/>
      <c r="CL35" s="388"/>
      <c r="CM35" s="388"/>
      <c r="CN35" s="214"/>
      <c r="CO35" s="389">
        <f t="shared" ref="CO35:CO43" si="3">IF(CQ35="","",CO34+1)</f>
        <v>31</v>
      </c>
      <c r="CP35" s="389"/>
      <c r="CQ35" s="388" t="str">
        <f>IF('各会計、関係団体の財政状況及び健全化判断比率'!BS8="","",'各会計、関係団体の財政状況及び健全化判断比率'!BS8)</f>
        <v>福岡コンベンションセンター</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v>
      </c>
      <c r="DH35" s="390"/>
      <c r="DI35" s="218"/>
      <c r="DJ35" s="186"/>
      <c r="DK35" s="186"/>
      <c r="DL35" s="186"/>
      <c r="DM35" s="186"/>
      <c r="DN35" s="186"/>
      <c r="DO35" s="186"/>
    </row>
    <row r="36" spans="1:119" ht="32.25" customHeight="1" x14ac:dyDescent="0.2">
      <c r="A36" s="187"/>
      <c r="B36" s="213"/>
      <c r="C36" s="389">
        <f>IF(E36="","",C35+1)</f>
        <v>3</v>
      </c>
      <c r="D36" s="389"/>
      <c r="E36" s="388" t="str">
        <f>IF('各会計、関係団体の財政状況及び健全化判断比率'!B9="","",'各会計、関係団体の財政状況及び健全化判断比率'!B9)</f>
        <v>伊都土地区画整理事業特別会計</v>
      </c>
      <c r="F36" s="388"/>
      <c r="G36" s="388"/>
      <c r="H36" s="388"/>
      <c r="I36" s="388"/>
      <c r="J36" s="388"/>
      <c r="K36" s="388"/>
      <c r="L36" s="388"/>
      <c r="M36" s="388"/>
      <c r="N36" s="388"/>
      <c r="O36" s="388"/>
      <c r="P36" s="388"/>
      <c r="Q36" s="388"/>
      <c r="R36" s="388"/>
      <c r="S36" s="388"/>
      <c r="T36" s="214"/>
      <c r="U36" s="389">
        <f t="shared" ref="U36:U43" si="4">IF(W36="","",U35+1)</f>
        <v>10</v>
      </c>
      <c r="V36" s="389"/>
      <c r="W36" s="388" t="str">
        <f>IF('各会計、関係団体の財政状況及び健全化判断比率'!B30="","",'各会計、関係団体の財政状況及び健全化判断比率'!B30)</f>
        <v>介護保険事業特別会計</v>
      </c>
      <c r="X36" s="388"/>
      <c r="Y36" s="388"/>
      <c r="Z36" s="388"/>
      <c r="AA36" s="388"/>
      <c r="AB36" s="388"/>
      <c r="AC36" s="388"/>
      <c r="AD36" s="388"/>
      <c r="AE36" s="388"/>
      <c r="AF36" s="388"/>
      <c r="AG36" s="388"/>
      <c r="AH36" s="388"/>
      <c r="AI36" s="388"/>
      <c r="AJ36" s="388"/>
      <c r="AK36" s="388"/>
      <c r="AL36" s="214"/>
      <c r="AM36" s="389">
        <f t="shared" si="0"/>
        <v>14</v>
      </c>
      <c r="AN36" s="389"/>
      <c r="AO36" s="388" t="str">
        <f>IF('各会計、関係団体の財政状況及び健全化判断比率'!B34="","",'各会計、関係団体の財政状況及び健全化判断比率'!B34)</f>
        <v>水道事業会計</v>
      </c>
      <c r="AP36" s="388"/>
      <c r="AQ36" s="388"/>
      <c r="AR36" s="388"/>
      <c r="AS36" s="388"/>
      <c r="AT36" s="388"/>
      <c r="AU36" s="388"/>
      <c r="AV36" s="388"/>
      <c r="AW36" s="388"/>
      <c r="AX36" s="388"/>
      <c r="AY36" s="388"/>
      <c r="AZ36" s="388"/>
      <c r="BA36" s="388"/>
      <c r="BB36" s="388"/>
      <c r="BC36" s="388"/>
      <c r="BD36" s="214"/>
      <c r="BE36" s="389">
        <f t="shared" si="1"/>
        <v>19</v>
      </c>
      <c r="BF36" s="389"/>
      <c r="BG36" s="388" t="str">
        <f>IF('各会計、関係団体の財政状況及び健全化判断比率'!B39="","",'各会計、関係団体の財政状況及び健全化判断比率'!B39)</f>
        <v>市営渡船事業特別会計</v>
      </c>
      <c r="BH36" s="388"/>
      <c r="BI36" s="388"/>
      <c r="BJ36" s="388"/>
      <c r="BK36" s="388"/>
      <c r="BL36" s="388"/>
      <c r="BM36" s="388"/>
      <c r="BN36" s="388"/>
      <c r="BO36" s="388"/>
      <c r="BP36" s="388"/>
      <c r="BQ36" s="388"/>
      <c r="BR36" s="388"/>
      <c r="BS36" s="388"/>
      <c r="BT36" s="388"/>
      <c r="BU36" s="388"/>
      <c r="BV36" s="214"/>
      <c r="BW36" s="389">
        <f t="shared" si="2"/>
        <v>23</v>
      </c>
      <c r="BX36" s="389"/>
      <c r="BY36" s="388" t="str">
        <f>IF('各会計、関係団体の財政状況及び健全化判断比率'!B70="","",'各会計、関係団体の財政状況及び健全化判断比率'!B70)</f>
        <v>福岡県自治振興組合</v>
      </c>
      <c r="BZ36" s="388"/>
      <c r="CA36" s="388"/>
      <c r="CB36" s="388"/>
      <c r="CC36" s="388"/>
      <c r="CD36" s="388"/>
      <c r="CE36" s="388"/>
      <c r="CF36" s="388"/>
      <c r="CG36" s="388"/>
      <c r="CH36" s="388"/>
      <c r="CI36" s="388"/>
      <c r="CJ36" s="388"/>
      <c r="CK36" s="388"/>
      <c r="CL36" s="388"/>
      <c r="CM36" s="388"/>
      <c r="CN36" s="214"/>
      <c r="CO36" s="389">
        <f t="shared" si="3"/>
        <v>32</v>
      </c>
      <c r="CP36" s="389"/>
      <c r="CQ36" s="388" t="str">
        <f>IF('各会計、関係団体の財政状況及び健全化判断比率'!BS9="","",'各会計、関係団体の財政状況及び健全化判断比率'!BS9)</f>
        <v>福岡市中小企業従業員福祉協会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f>IF(E37="","",C36+1)</f>
        <v>4</v>
      </c>
      <c r="D37" s="389"/>
      <c r="E37" s="388" t="str">
        <f>IF('各会計、関係団体の財政状況及び健全化判断比率'!B10="","",'各会計、関係団体の財政状況及び健全化判断比率'!B10)</f>
        <v>香椎駅周辺土地区画整理事業特別会計</v>
      </c>
      <c r="F37" s="388"/>
      <c r="G37" s="388"/>
      <c r="H37" s="388"/>
      <c r="I37" s="388"/>
      <c r="J37" s="388"/>
      <c r="K37" s="388"/>
      <c r="L37" s="388"/>
      <c r="M37" s="388"/>
      <c r="N37" s="388"/>
      <c r="O37" s="388"/>
      <c r="P37" s="388"/>
      <c r="Q37" s="388"/>
      <c r="R37" s="388"/>
      <c r="S37" s="388"/>
      <c r="T37" s="214"/>
      <c r="U37" s="389">
        <f t="shared" si="4"/>
        <v>11</v>
      </c>
      <c r="V37" s="389"/>
      <c r="W37" s="388" t="str">
        <f>IF('各会計、関係団体の財政状況及び健全化判断比率'!B31="","",'各会計、関係団体の財政状況及び健全化判断比率'!B31)</f>
        <v>駐車場特別会計</v>
      </c>
      <c r="X37" s="388"/>
      <c r="Y37" s="388"/>
      <c r="Z37" s="388"/>
      <c r="AA37" s="388"/>
      <c r="AB37" s="388"/>
      <c r="AC37" s="388"/>
      <c r="AD37" s="388"/>
      <c r="AE37" s="388"/>
      <c r="AF37" s="388"/>
      <c r="AG37" s="388"/>
      <c r="AH37" s="388"/>
      <c r="AI37" s="388"/>
      <c r="AJ37" s="388"/>
      <c r="AK37" s="388"/>
      <c r="AL37" s="214"/>
      <c r="AM37" s="389">
        <f t="shared" si="0"/>
        <v>15</v>
      </c>
      <c r="AN37" s="389"/>
      <c r="AO37" s="388" t="str">
        <f>IF('各会計、関係団体の財政状況及び健全化判断比率'!B35="","",'各会計、関係団体の財政状況及び健全化判断比率'!B35)</f>
        <v>工業用水道事業会計</v>
      </c>
      <c r="AP37" s="388"/>
      <c r="AQ37" s="388"/>
      <c r="AR37" s="388"/>
      <c r="AS37" s="388"/>
      <c r="AT37" s="388"/>
      <c r="AU37" s="388"/>
      <c r="AV37" s="388"/>
      <c r="AW37" s="388"/>
      <c r="AX37" s="388"/>
      <c r="AY37" s="388"/>
      <c r="AZ37" s="388"/>
      <c r="BA37" s="388"/>
      <c r="BB37" s="388"/>
      <c r="BC37" s="388"/>
      <c r="BD37" s="214"/>
      <c r="BE37" s="389">
        <f t="shared" si="1"/>
        <v>20</v>
      </c>
      <c r="BF37" s="389"/>
      <c r="BG37" s="388" t="str">
        <f>IF('各会計、関係団体の財政状況及び健全化判断比率'!B40="","",'各会計、関係団体の財政状況及び健全化判断比率'!B40)</f>
        <v>港湾整備事業特別会計</v>
      </c>
      <c r="BH37" s="388"/>
      <c r="BI37" s="388"/>
      <c r="BJ37" s="388"/>
      <c r="BK37" s="388"/>
      <c r="BL37" s="388"/>
      <c r="BM37" s="388"/>
      <c r="BN37" s="388"/>
      <c r="BO37" s="388"/>
      <c r="BP37" s="388"/>
      <c r="BQ37" s="388"/>
      <c r="BR37" s="388"/>
      <c r="BS37" s="388"/>
      <c r="BT37" s="388"/>
      <c r="BU37" s="388"/>
      <c r="BV37" s="214"/>
      <c r="BW37" s="389">
        <f t="shared" si="2"/>
        <v>24</v>
      </c>
      <c r="BX37" s="389"/>
      <c r="BY37" s="388" t="str">
        <f>IF('各会計、関係団体の財政状況及び健全化判断比率'!B71="","",'各会計、関係団体の財政状況及び健全化判断比率'!B71)</f>
        <v>糟屋郡篠栗町外一市五町財産組合</v>
      </c>
      <c r="BZ37" s="388"/>
      <c r="CA37" s="388"/>
      <c r="CB37" s="388"/>
      <c r="CC37" s="388"/>
      <c r="CD37" s="388"/>
      <c r="CE37" s="388"/>
      <c r="CF37" s="388"/>
      <c r="CG37" s="388"/>
      <c r="CH37" s="388"/>
      <c r="CI37" s="388"/>
      <c r="CJ37" s="388"/>
      <c r="CK37" s="388"/>
      <c r="CL37" s="388"/>
      <c r="CM37" s="388"/>
      <c r="CN37" s="214"/>
      <c r="CO37" s="389">
        <f t="shared" si="3"/>
        <v>33</v>
      </c>
      <c r="CP37" s="389"/>
      <c r="CQ37" s="388" t="str">
        <f>IF('各会計、関係団体の財政状況及び健全化判断比率'!BS10="","",'各会計、関係団体の財政状況及び健全化判断比率'!BS10)</f>
        <v>福岡観光コンベンションビューロー</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f t="shared" ref="C38:C43" si="5">IF(E38="","",C37+1)</f>
        <v>5</v>
      </c>
      <c r="D38" s="389"/>
      <c r="E38" s="388" t="str">
        <f>IF('各会計、関係団体の財政状況及び健全化判断比率'!B11="","",'各会計、関係団体の財政状況及び健全化判断比率'!B11)</f>
        <v>公共用地先行取得事業特別会計</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f t="shared" si="0"/>
        <v>16</v>
      </c>
      <c r="AN38" s="389"/>
      <c r="AO38" s="388" t="str">
        <f>IF('各会計、関係団体の財政状況及び健全化判断比率'!B36="","",'各会計、関係団体の財政状況及び健全化判断比率'!B36)</f>
        <v>高速鉄道事業会計</v>
      </c>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25</v>
      </c>
      <c r="BX38" s="389"/>
      <c r="BY38" s="388" t="str">
        <f>IF('各会計、関係団体の財政状況及び健全化判断比率'!B72="","",'各会計、関係団体の財政状況及び健全化判断比率'!B72)</f>
        <v>北筑昇華苑組合</v>
      </c>
      <c r="BZ38" s="388"/>
      <c r="CA38" s="388"/>
      <c r="CB38" s="388"/>
      <c r="CC38" s="388"/>
      <c r="CD38" s="388"/>
      <c r="CE38" s="388"/>
      <c r="CF38" s="388"/>
      <c r="CG38" s="388"/>
      <c r="CH38" s="388"/>
      <c r="CI38" s="388"/>
      <c r="CJ38" s="388"/>
      <c r="CK38" s="388"/>
      <c r="CL38" s="388"/>
      <c r="CM38" s="388"/>
      <c r="CN38" s="214"/>
      <c r="CO38" s="389">
        <f t="shared" si="3"/>
        <v>34</v>
      </c>
      <c r="CP38" s="389"/>
      <c r="CQ38" s="388" t="str">
        <f>IF('各会計、関係団体の財政状況及び健全化判断比率'!BS11="","",'各会計、関係団体の財政状況及び健全化判断比率'!BS11)</f>
        <v>福岡市水道サービス公社</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f t="shared" si="5"/>
        <v>6</v>
      </c>
      <c r="D39" s="389"/>
      <c r="E39" s="388" t="str">
        <f>IF('各会計、関係団体の財政状況及び健全化判断比率'!B12="","",'各会計、関係団体の財政状況及び健全化判断比率'!B12)</f>
        <v>市立病院機構病院事業債管理特別会計</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26</v>
      </c>
      <c r="BX39" s="389"/>
      <c r="BY39" s="388" t="str">
        <f>IF('各会計、関係団体の財政状況及び健全化判断比率'!B73="","",'各会計、関係団体の財政状況及び健全化判断比率'!B73)</f>
        <v>福岡都市圏南部環境事業組合</v>
      </c>
      <c r="BZ39" s="388"/>
      <c r="CA39" s="388"/>
      <c r="CB39" s="388"/>
      <c r="CC39" s="388"/>
      <c r="CD39" s="388"/>
      <c r="CE39" s="388"/>
      <c r="CF39" s="388"/>
      <c r="CG39" s="388"/>
      <c r="CH39" s="388"/>
      <c r="CI39" s="388"/>
      <c r="CJ39" s="388"/>
      <c r="CK39" s="388"/>
      <c r="CL39" s="388"/>
      <c r="CM39" s="388"/>
      <c r="CN39" s="214"/>
      <c r="CO39" s="389">
        <f t="shared" si="3"/>
        <v>35</v>
      </c>
      <c r="CP39" s="389"/>
      <c r="CQ39" s="388" t="str">
        <f>IF('各会計、関係団体の財政状況及び健全化判断比率'!BS12="","",'各会計、関係団体の財政状況及び健全化判断比率'!BS12)</f>
        <v>福岡市交通事業振興会</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f t="shared" si="5"/>
        <v>7</v>
      </c>
      <c r="D40" s="389"/>
      <c r="E40" s="388" t="str">
        <f>IF('各会計、関係団体の財政状況及び健全化判断比率'!B13="","",'各会計、関係団体の財政状況及び健全化判断比率'!B13)</f>
        <v>市債管理特別会計</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27</v>
      </c>
      <c r="BX40" s="389"/>
      <c r="BY40" s="388" t="str">
        <f>IF('各会計、関係団体の財政状況及び健全化判断比率'!B74="","",'各会計、関係団体の財政状況及び健全化判断比率'!B74)</f>
        <v>粕屋郡粕屋町外1市水利組合</v>
      </c>
      <c r="BZ40" s="388"/>
      <c r="CA40" s="388"/>
      <c r="CB40" s="388"/>
      <c r="CC40" s="388"/>
      <c r="CD40" s="388"/>
      <c r="CE40" s="388"/>
      <c r="CF40" s="388"/>
      <c r="CG40" s="388"/>
      <c r="CH40" s="388"/>
      <c r="CI40" s="388"/>
      <c r="CJ40" s="388"/>
      <c r="CK40" s="388"/>
      <c r="CL40" s="388"/>
      <c r="CM40" s="388"/>
      <c r="CN40" s="214"/>
      <c r="CO40" s="389">
        <f t="shared" si="3"/>
        <v>36</v>
      </c>
      <c r="CP40" s="389"/>
      <c r="CQ40" s="388" t="str">
        <f>IF('各会計、関係団体の財政状況及び健全化判断比率'!BS13="","",'各会計、関係団体の財政状況及び健全化判断比率'!BS13)</f>
        <v>福岡市教育振興会</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28</v>
      </c>
      <c r="BX41" s="389"/>
      <c r="BY41" s="388" t="str">
        <f>IF('各会計、関係団体の財政状況及び健全化判断比率'!B75="","",'各会計、関係団体の財政状況及び健全化判断比率'!B75)</f>
        <v>福岡県後期高齢者医療広域連合</v>
      </c>
      <c r="BZ41" s="388"/>
      <c r="CA41" s="388"/>
      <c r="CB41" s="388"/>
      <c r="CC41" s="388"/>
      <c r="CD41" s="388"/>
      <c r="CE41" s="388"/>
      <c r="CF41" s="388"/>
      <c r="CG41" s="388"/>
      <c r="CH41" s="388"/>
      <c r="CI41" s="388"/>
      <c r="CJ41" s="388"/>
      <c r="CK41" s="388"/>
      <c r="CL41" s="388"/>
      <c r="CM41" s="388"/>
      <c r="CN41" s="214"/>
      <c r="CO41" s="389">
        <f t="shared" si="3"/>
        <v>37</v>
      </c>
      <c r="CP41" s="389"/>
      <c r="CQ41" s="388" t="str">
        <f>IF('各会計、関係団体の財政状況及び健全化判断比率'!BS14="","",'各会計、関係団体の財政状況及び健全化判断比率'!BS14)</f>
        <v>福岡市スポーツ協会</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29</v>
      </c>
      <c r="BX42" s="389"/>
      <c r="BY42" s="388" t="str">
        <f>IF('各会計、関係団体の財政状況及び健全化判断比率'!B76="","",'各会計、関係団体の財政状況及び健全化判断比率'!B76)</f>
        <v>福岡地区水道企業団</v>
      </c>
      <c r="BZ42" s="388"/>
      <c r="CA42" s="388"/>
      <c r="CB42" s="388"/>
      <c r="CC42" s="388"/>
      <c r="CD42" s="388"/>
      <c r="CE42" s="388"/>
      <c r="CF42" s="388"/>
      <c r="CG42" s="388"/>
      <c r="CH42" s="388"/>
      <c r="CI42" s="388"/>
      <c r="CJ42" s="388"/>
      <c r="CK42" s="388"/>
      <c r="CL42" s="388"/>
      <c r="CM42" s="388"/>
      <c r="CN42" s="214"/>
      <c r="CO42" s="389">
        <f t="shared" si="3"/>
        <v>38</v>
      </c>
      <c r="CP42" s="389"/>
      <c r="CQ42" s="388" t="str">
        <f>IF('各会計、関係団体の財政状況及び健全化判断比率'!BS15="","",'各会計、関係団体の財政状況及び健全化判断比率'!BS15)</f>
        <v>福岡市文化芸術振興財団</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39</v>
      </c>
      <c r="CP43" s="389"/>
      <c r="CQ43" s="388" t="str">
        <f>IF('各会計、関係団体の財政状況及び健全化判断比率'!BS16="","",'各会計、関係団体の財政状況及び健全化判断比率'!BS16)</f>
        <v>福岡市学校給食公社</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203</v>
      </c>
    </row>
    <row r="50" spans="5:5" x14ac:dyDescent="0.2">
      <c r="E50" s="188" t="s">
        <v>204</v>
      </c>
    </row>
    <row r="51" spans="5:5" x14ac:dyDescent="0.2">
      <c r="E51" s="188" t="s">
        <v>205</v>
      </c>
    </row>
    <row r="52" spans="5:5" x14ac:dyDescent="0.2">
      <c r="E52" s="188" t="s">
        <v>206</v>
      </c>
    </row>
    <row r="53" spans="5:5" x14ac:dyDescent="0.2"/>
    <row r="54" spans="5:5" x14ac:dyDescent="0.2"/>
    <row r="55" spans="5:5" x14ac:dyDescent="0.2"/>
    <row r="56" spans="5:5" x14ac:dyDescent="0.2"/>
  </sheetData>
  <sheetProtection algorithmName="SHA-512" hashValue="jCx88RJXzwb7aeBQFxrRzzQpQJ+zXiOJunYIW0L+fNXL9MF0qex6Grfgdt5bZl2V9zFX9pgPjonAbNNimBmZYA==" saltValue="n4IEM9JOlfUOjQx7rjDPP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12" t="s">
        <v>561</v>
      </c>
      <c r="D34" s="1212"/>
      <c r="E34" s="1213"/>
      <c r="F34" s="32">
        <v>4.0199999999999996</v>
      </c>
      <c r="G34" s="33">
        <v>3.41</v>
      </c>
      <c r="H34" s="33">
        <v>3.51</v>
      </c>
      <c r="I34" s="33">
        <v>3.76</v>
      </c>
      <c r="J34" s="34">
        <v>3.72</v>
      </c>
      <c r="K34" s="22"/>
      <c r="L34" s="22"/>
      <c r="M34" s="22"/>
      <c r="N34" s="22"/>
      <c r="O34" s="22"/>
      <c r="P34" s="22"/>
    </row>
    <row r="35" spans="1:16" ht="39" customHeight="1" x14ac:dyDescent="0.2">
      <c r="A35" s="22"/>
      <c r="B35" s="35"/>
      <c r="C35" s="1206" t="s">
        <v>562</v>
      </c>
      <c r="D35" s="1207"/>
      <c r="E35" s="1208"/>
      <c r="F35" s="36">
        <v>2.4</v>
      </c>
      <c r="G35" s="37">
        <v>2.3199999999999998</v>
      </c>
      <c r="H35" s="37">
        <v>2.52</v>
      </c>
      <c r="I35" s="37">
        <v>2.58</v>
      </c>
      <c r="J35" s="38">
        <v>2.88</v>
      </c>
      <c r="K35" s="22"/>
      <c r="L35" s="22"/>
      <c r="M35" s="22"/>
      <c r="N35" s="22"/>
      <c r="O35" s="22"/>
      <c r="P35" s="22"/>
    </row>
    <row r="36" spans="1:16" ht="39" customHeight="1" x14ac:dyDescent="0.2">
      <c r="A36" s="22"/>
      <c r="B36" s="35"/>
      <c r="C36" s="1206" t="s">
        <v>563</v>
      </c>
      <c r="D36" s="1207"/>
      <c r="E36" s="1208"/>
      <c r="F36" s="36">
        <v>2.35</v>
      </c>
      <c r="G36" s="37">
        <v>1.69</v>
      </c>
      <c r="H36" s="37">
        <v>1.95</v>
      </c>
      <c r="I36" s="37">
        <v>2.1800000000000002</v>
      </c>
      <c r="J36" s="38">
        <v>2.71</v>
      </c>
      <c r="K36" s="22"/>
      <c r="L36" s="22"/>
      <c r="M36" s="22"/>
      <c r="N36" s="22"/>
      <c r="O36" s="22"/>
      <c r="P36" s="22"/>
    </row>
    <row r="37" spans="1:16" ht="39" customHeight="1" x14ac:dyDescent="0.2">
      <c r="A37" s="22"/>
      <c r="B37" s="35"/>
      <c r="C37" s="1206" t="s">
        <v>564</v>
      </c>
      <c r="D37" s="1207"/>
      <c r="E37" s="1208"/>
      <c r="F37" s="36">
        <v>2.62</v>
      </c>
      <c r="G37" s="37">
        <v>2.1800000000000002</v>
      </c>
      <c r="H37" s="37">
        <v>2.37</v>
      </c>
      <c r="I37" s="37">
        <v>2.21</v>
      </c>
      <c r="J37" s="38">
        <v>2.0099999999999998</v>
      </c>
      <c r="K37" s="22"/>
      <c r="L37" s="22"/>
      <c r="M37" s="22"/>
      <c r="N37" s="22"/>
      <c r="O37" s="22"/>
      <c r="P37" s="22"/>
    </row>
    <row r="38" spans="1:16" ht="39" customHeight="1" x14ac:dyDescent="0.2">
      <c r="A38" s="22"/>
      <c r="B38" s="35"/>
      <c r="C38" s="1206" t="s">
        <v>565</v>
      </c>
      <c r="D38" s="1207"/>
      <c r="E38" s="1208"/>
      <c r="F38" s="36">
        <v>0.48</v>
      </c>
      <c r="G38" s="37">
        <v>1.17</v>
      </c>
      <c r="H38" s="37">
        <v>0.89</v>
      </c>
      <c r="I38" s="37">
        <v>0.55000000000000004</v>
      </c>
      <c r="J38" s="38">
        <v>0.85</v>
      </c>
      <c r="K38" s="22"/>
      <c r="L38" s="22"/>
      <c r="M38" s="22"/>
      <c r="N38" s="22"/>
      <c r="O38" s="22"/>
      <c r="P38" s="22"/>
    </row>
    <row r="39" spans="1:16" ht="39" customHeight="1" x14ac:dyDescent="0.2">
      <c r="A39" s="22"/>
      <c r="B39" s="35"/>
      <c r="C39" s="1206" t="s">
        <v>566</v>
      </c>
      <c r="D39" s="1207"/>
      <c r="E39" s="1208"/>
      <c r="F39" s="36">
        <v>0.21</v>
      </c>
      <c r="G39" s="37">
        <v>0.16</v>
      </c>
      <c r="H39" s="37">
        <v>0.16</v>
      </c>
      <c r="I39" s="37">
        <v>0.11</v>
      </c>
      <c r="J39" s="38">
        <v>0.35</v>
      </c>
      <c r="K39" s="22"/>
      <c r="L39" s="22"/>
      <c r="M39" s="22"/>
      <c r="N39" s="22"/>
      <c r="O39" s="22"/>
      <c r="P39" s="22"/>
    </row>
    <row r="40" spans="1:16" ht="39" customHeight="1" x14ac:dyDescent="0.2">
      <c r="A40" s="22"/>
      <c r="B40" s="35"/>
      <c r="C40" s="1206" t="s">
        <v>567</v>
      </c>
      <c r="D40" s="1207"/>
      <c r="E40" s="1208"/>
      <c r="F40" s="36">
        <v>0.05</v>
      </c>
      <c r="G40" s="37">
        <v>0.06</v>
      </c>
      <c r="H40" s="37">
        <v>7.0000000000000007E-2</v>
      </c>
      <c r="I40" s="37">
        <v>0.08</v>
      </c>
      <c r="J40" s="38">
        <v>0.1</v>
      </c>
      <c r="K40" s="22"/>
      <c r="L40" s="22"/>
      <c r="M40" s="22"/>
      <c r="N40" s="22"/>
      <c r="O40" s="22"/>
      <c r="P40" s="22"/>
    </row>
    <row r="41" spans="1:16" ht="39" customHeight="1" x14ac:dyDescent="0.2">
      <c r="A41" s="22"/>
      <c r="B41" s="35"/>
      <c r="C41" s="1206" t="s">
        <v>568</v>
      </c>
      <c r="D41" s="1207"/>
      <c r="E41" s="1208"/>
      <c r="F41" s="36">
        <v>0.02</v>
      </c>
      <c r="G41" s="37">
        <v>0.02</v>
      </c>
      <c r="H41" s="37">
        <v>0.02</v>
      </c>
      <c r="I41" s="37">
        <v>0.02</v>
      </c>
      <c r="J41" s="38">
        <v>0.01</v>
      </c>
      <c r="K41" s="22"/>
      <c r="L41" s="22"/>
      <c r="M41" s="22"/>
      <c r="N41" s="22"/>
      <c r="O41" s="22"/>
      <c r="P41" s="22"/>
    </row>
    <row r="42" spans="1:16" ht="39" customHeight="1" x14ac:dyDescent="0.2">
      <c r="A42" s="22"/>
      <c r="B42" s="39"/>
      <c r="C42" s="1206" t="s">
        <v>569</v>
      </c>
      <c r="D42" s="1207"/>
      <c r="E42" s="1208"/>
      <c r="F42" s="36" t="s">
        <v>570</v>
      </c>
      <c r="G42" s="37" t="s">
        <v>570</v>
      </c>
      <c r="H42" s="37" t="s">
        <v>570</v>
      </c>
      <c r="I42" s="37" t="s">
        <v>570</v>
      </c>
      <c r="J42" s="38" t="s">
        <v>570</v>
      </c>
      <c r="K42" s="22"/>
      <c r="L42" s="22"/>
      <c r="M42" s="22"/>
      <c r="N42" s="22"/>
      <c r="O42" s="22"/>
      <c r="P42" s="22"/>
    </row>
    <row r="43" spans="1:16" ht="39" customHeight="1" thickBot="1" x14ac:dyDescent="0.25">
      <c r="A43" s="22"/>
      <c r="B43" s="40"/>
      <c r="C43" s="1209" t="s">
        <v>571</v>
      </c>
      <c r="D43" s="1210"/>
      <c r="E43" s="1211"/>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5utCYd+x3BqjlYIbZfW6kI+9goI04kZSf5+Bu+i8hrWrRfq6DwFdmM0cyTpsHcquCOqV5HbIGOJOzgioNJsHnA==" saltValue="YvAPbXlQ2gfX8pU9QCLD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53036</v>
      </c>
      <c r="L45" s="60">
        <v>53912</v>
      </c>
      <c r="M45" s="60">
        <v>54737</v>
      </c>
      <c r="N45" s="60">
        <v>60635</v>
      </c>
      <c r="O45" s="61">
        <v>57519</v>
      </c>
      <c r="P45" s="48"/>
      <c r="Q45" s="48"/>
      <c r="R45" s="48"/>
      <c r="S45" s="48"/>
      <c r="T45" s="48"/>
      <c r="U45" s="48"/>
    </row>
    <row r="46" spans="1:21" ht="30.75" customHeight="1" x14ac:dyDescent="0.2">
      <c r="A46" s="48"/>
      <c r="B46" s="1234"/>
      <c r="C46" s="1235"/>
      <c r="D46" s="62"/>
      <c r="E46" s="1216" t="s">
        <v>13</v>
      </c>
      <c r="F46" s="1216"/>
      <c r="G46" s="1216"/>
      <c r="H46" s="1216"/>
      <c r="I46" s="1216"/>
      <c r="J46" s="1217"/>
      <c r="K46" s="63">
        <v>4500</v>
      </c>
      <c r="L46" s="64">
        <v>2773</v>
      </c>
      <c r="M46" s="64">
        <v>2261</v>
      </c>
      <c r="N46" s="64">
        <v>606</v>
      </c>
      <c r="O46" s="65">
        <v>299</v>
      </c>
      <c r="P46" s="48"/>
      <c r="Q46" s="48"/>
      <c r="R46" s="48"/>
      <c r="S46" s="48"/>
      <c r="T46" s="48"/>
      <c r="U46" s="48"/>
    </row>
    <row r="47" spans="1:21" ht="30.75" customHeight="1" x14ac:dyDescent="0.2">
      <c r="A47" s="48"/>
      <c r="B47" s="1234"/>
      <c r="C47" s="1235"/>
      <c r="D47" s="62"/>
      <c r="E47" s="1216" t="s">
        <v>14</v>
      </c>
      <c r="F47" s="1216"/>
      <c r="G47" s="1216"/>
      <c r="H47" s="1216"/>
      <c r="I47" s="1216"/>
      <c r="J47" s="1217"/>
      <c r="K47" s="63">
        <v>43495</v>
      </c>
      <c r="L47" s="64">
        <v>43099</v>
      </c>
      <c r="M47" s="64">
        <v>41622</v>
      </c>
      <c r="N47" s="64">
        <v>41165</v>
      </c>
      <c r="O47" s="65">
        <v>41895</v>
      </c>
      <c r="P47" s="48"/>
      <c r="Q47" s="48"/>
      <c r="R47" s="48"/>
      <c r="S47" s="48"/>
      <c r="T47" s="48"/>
      <c r="U47" s="48"/>
    </row>
    <row r="48" spans="1:21" ht="30.75" customHeight="1" x14ac:dyDescent="0.2">
      <c r="A48" s="48"/>
      <c r="B48" s="1234"/>
      <c r="C48" s="1235"/>
      <c r="D48" s="62"/>
      <c r="E48" s="1216" t="s">
        <v>15</v>
      </c>
      <c r="F48" s="1216"/>
      <c r="G48" s="1216"/>
      <c r="H48" s="1216"/>
      <c r="I48" s="1216"/>
      <c r="J48" s="1217"/>
      <c r="K48" s="63">
        <v>24939</v>
      </c>
      <c r="L48" s="64">
        <v>26073</v>
      </c>
      <c r="M48" s="64">
        <v>25284</v>
      </c>
      <c r="N48" s="64">
        <v>23629</v>
      </c>
      <c r="O48" s="65">
        <v>22987</v>
      </c>
      <c r="P48" s="48"/>
      <c r="Q48" s="48"/>
      <c r="R48" s="48"/>
      <c r="S48" s="48"/>
      <c r="T48" s="48"/>
      <c r="U48" s="48"/>
    </row>
    <row r="49" spans="1:21" ht="30.75" customHeight="1" x14ac:dyDescent="0.2">
      <c r="A49" s="48"/>
      <c r="B49" s="1234"/>
      <c r="C49" s="1235"/>
      <c r="D49" s="62"/>
      <c r="E49" s="1216" t="s">
        <v>16</v>
      </c>
      <c r="F49" s="1216"/>
      <c r="G49" s="1216"/>
      <c r="H49" s="1216"/>
      <c r="I49" s="1216"/>
      <c r="J49" s="1217"/>
      <c r="K49" s="63">
        <v>169</v>
      </c>
      <c r="L49" s="64">
        <v>70</v>
      </c>
      <c r="M49" s="64">
        <v>203</v>
      </c>
      <c r="N49" s="64">
        <v>348</v>
      </c>
      <c r="O49" s="65">
        <v>362</v>
      </c>
      <c r="P49" s="48"/>
      <c r="Q49" s="48"/>
      <c r="R49" s="48"/>
      <c r="S49" s="48"/>
      <c r="T49" s="48"/>
      <c r="U49" s="48"/>
    </row>
    <row r="50" spans="1:21" ht="30.75" customHeight="1" x14ac:dyDescent="0.2">
      <c r="A50" s="48"/>
      <c r="B50" s="1234"/>
      <c r="C50" s="1235"/>
      <c r="D50" s="62"/>
      <c r="E50" s="1216" t="s">
        <v>17</v>
      </c>
      <c r="F50" s="1216"/>
      <c r="G50" s="1216"/>
      <c r="H50" s="1216"/>
      <c r="I50" s="1216"/>
      <c r="J50" s="1217"/>
      <c r="K50" s="63">
        <v>2773</v>
      </c>
      <c r="L50" s="64">
        <v>2897</v>
      </c>
      <c r="M50" s="64">
        <v>4050</v>
      </c>
      <c r="N50" s="64">
        <v>4202</v>
      </c>
      <c r="O50" s="65">
        <v>4172</v>
      </c>
      <c r="P50" s="48"/>
      <c r="Q50" s="48"/>
      <c r="R50" s="48"/>
      <c r="S50" s="48"/>
      <c r="T50" s="48"/>
      <c r="U50" s="48"/>
    </row>
    <row r="51" spans="1:21" ht="30.75" customHeight="1" x14ac:dyDescent="0.2">
      <c r="A51" s="48"/>
      <c r="B51" s="1236"/>
      <c r="C51" s="1237"/>
      <c r="D51" s="66"/>
      <c r="E51" s="1216" t="s">
        <v>18</v>
      </c>
      <c r="F51" s="1216"/>
      <c r="G51" s="1216"/>
      <c r="H51" s="1216"/>
      <c r="I51" s="1216"/>
      <c r="J51" s="1217"/>
      <c r="K51" s="63">
        <v>29</v>
      </c>
      <c r="L51" s="64">
        <v>11</v>
      </c>
      <c r="M51" s="64">
        <v>8</v>
      </c>
      <c r="N51" s="64">
        <v>3</v>
      </c>
      <c r="O51" s="65">
        <v>9</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92931</v>
      </c>
      <c r="L52" s="64">
        <v>91577</v>
      </c>
      <c r="M52" s="64">
        <v>90643</v>
      </c>
      <c r="N52" s="64">
        <v>96042</v>
      </c>
      <c r="O52" s="65">
        <v>93445</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36010</v>
      </c>
      <c r="L53" s="69">
        <v>37258</v>
      </c>
      <c r="M53" s="69">
        <v>37522</v>
      </c>
      <c r="N53" s="69">
        <v>34546</v>
      </c>
      <c r="O53" s="70">
        <v>33798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3">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22" t="s">
        <v>25</v>
      </c>
      <c r="C57" s="1223"/>
      <c r="D57" s="1226" t="s">
        <v>26</v>
      </c>
      <c r="E57" s="1227"/>
      <c r="F57" s="1227"/>
      <c r="G57" s="1227"/>
      <c r="H57" s="1227"/>
      <c r="I57" s="1227"/>
      <c r="J57" s="1228"/>
      <c r="K57" s="83">
        <v>148129</v>
      </c>
      <c r="L57" s="84">
        <v>154378</v>
      </c>
      <c r="M57" s="84">
        <v>168552</v>
      </c>
      <c r="N57" s="84">
        <v>175908</v>
      </c>
      <c r="O57" s="85">
        <v>197124</v>
      </c>
    </row>
    <row r="58" spans="1:21" ht="31.5" customHeight="1" thickBot="1" x14ac:dyDescent="0.25">
      <c r="B58" s="1224"/>
      <c r="C58" s="1225"/>
      <c r="D58" s="1229" t="s">
        <v>27</v>
      </c>
      <c r="E58" s="1230"/>
      <c r="F58" s="1230"/>
      <c r="G58" s="1230"/>
      <c r="H58" s="1230"/>
      <c r="I58" s="1230"/>
      <c r="J58" s="1231"/>
      <c r="K58" s="86">
        <v>171299</v>
      </c>
      <c r="L58" s="87">
        <v>172494</v>
      </c>
      <c r="M58" s="87">
        <v>181813</v>
      </c>
      <c r="N58" s="87">
        <v>181068</v>
      </c>
      <c r="O58" s="88">
        <v>198788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0I+riqQzePanbSl+5RU2E1jhx1wjkF5pDqoFL+meguj9qBprSCQ0wH7p0cqLoTcq8Y21N0dX87p9A/bNxLjZQ==" saltValue="/KDTccANJN1Jrf4MAVD8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52" t="s">
        <v>30</v>
      </c>
      <c r="C41" s="1253"/>
      <c r="D41" s="102"/>
      <c r="E41" s="1254" t="s">
        <v>31</v>
      </c>
      <c r="F41" s="1254"/>
      <c r="G41" s="1254"/>
      <c r="H41" s="1255"/>
      <c r="I41" s="103">
        <v>1407427</v>
      </c>
      <c r="J41" s="104">
        <v>1413133</v>
      </c>
      <c r="K41" s="104">
        <v>1409307</v>
      </c>
      <c r="L41" s="104">
        <v>1408879</v>
      </c>
      <c r="M41" s="105">
        <v>1400373</v>
      </c>
    </row>
    <row r="42" spans="2:13" ht="27.75" customHeight="1" x14ac:dyDescent="0.2">
      <c r="B42" s="1242"/>
      <c r="C42" s="1243"/>
      <c r="D42" s="106"/>
      <c r="E42" s="1246" t="s">
        <v>32</v>
      </c>
      <c r="F42" s="1246"/>
      <c r="G42" s="1246"/>
      <c r="H42" s="1247"/>
      <c r="I42" s="107">
        <v>19336</v>
      </c>
      <c r="J42" s="108">
        <v>22028</v>
      </c>
      <c r="K42" s="108">
        <v>32524</v>
      </c>
      <c r="L42" s="108">
        <v>26964</v>
      </c>
      <c r="M42" s="109">
        <v>29129</v>
      </c>
    </row>
    <row r="43" spans="2:13" ht="27.75" customHeight="1" x14ac:dyDescent="0.2">
      <c r="B43" s="1242"/>
      <c r="C43" s="1243"/>
      <c r="D43" s="106"/>
      <c r="E43" s="1246" t="s">
        <v>33</v>
      </c>
      <c r="F43" s="1246"/>
      <c r="G43" s="1246"/>
      <c r="H43" s="1247"/>
      <c r="I43" s="107">
        <v>307050</v>
      </c>
      <c r="J43" s="108">
        <v>300919</v>
      </c>
      <c r="K43" s="108">
        <v>285198</v>
      </c>
      <c r="L43" s="108">
        <v>269493</v>
      </c>
      <c r="M43" s="109">
        <v>256858</v>
      </c>
    </row>
    <row r="44" spans="2:13" ht="27.75" customHeight="1" x14ac:dyDescent="0.2">
      <c r="B44" s="1242"/>
      <c r="C44" s="1243"/>
      <c r="D44" s="106"/>
      <c r="E44" s="1246" t="s">
        <v>34</v>
      </c>
      <c r="F44" s="1246"/>
      <c r="G44" s="1246"/>
      <c r="H44" s="1247"/>
      <c r="I44" s="107">
        <v>3971</v>
      </c>
      <c r="J44" s="108">
        <v>3919</v>
      </c>
      <c r="K44" s="108">
        <v>3747</v>
      </c>
      <c r="L44" s="108">
        <v>3458</v>
      </c>
      <c r="M44" s="109">
        <v>3162</v>
      </c>
    </row>
    <row r="45" spans="2:13" ht="27.75" customHeight="1" x14ac:dyDescent="0.2">
      <c r="B45" s="1242"/>
      <c r="C45" s="1243"/>
      <c r="D45" s="106"/>
      <c r="E45" s="1246" t="s">
        <v>35</v>
      </c>
      <c r="F45" s="1246"/>
      <c r="G45" s="1246"/>
      <c r="H45" s="1247"/>
      <c r="I45" s="107">
        <v>60683</v>
      </c>
      <c r="J45" s="108">
        <v>103136</v>
      </c>
      <c r="K45" s="108">
        <v>92791</v>
      </c>
      <c r="L45" s="108">
        <v>91931</v>
      </c>
      <c r="M45" s="109">
        <v>90696</v>
      </c>
    </row>
    <row r="46" spans="2:13" ht="27.75" customHeight="1" x14ac:dyDescent="0.2">
      <c r="B46" s="1242"/>
      <c r="C46" s="1243"/>
      <c r="D46" s="110"/>
      <c r="E46" s="1246" t="s">
        <v>36</v>
      </c>
      <c r="F46" s="1246"/>
      <c r="G46" s="1246"/>
      <c r="H46" s="1247"/>
      <c r="I46" s="107">
        <v>18858</v>
      </c>
      <c r="J46" s="108">
        <v>17356</v>
      </c>
      <c r="K46" s="108">
        <v>18602</v>
      </c>
      <c r="L46" s="108">
        <v>15476</v>
      </c>
      <c r="M46" s="109">
        <v>19326</v>
      </c>
    </row>
    <row r="47" spans="2:13" ht="27.75" customHeight="1" x14ac:dyDescent="0.2">
      <c r="B47" s="1242"/>
      <c r="C47" s="1243"/>
      <c r="D47" s="111"/>
      <c r="E47" s="1256" t="s">
        <v>37</v>
      </c>
      <c r="F47" s="1257"/>
      <c r="G47" s="1257"/>
      <c r="H47" s="1258"/>
      <c r="I47" s="107" t="s">
        <v>570</v>
      </c>
      <c r="J47" s="108" t="s">
        <v>570</v>
      </c>
      <c r="K47" s="108" t="s">
        <v>570</v>
      </c>
      <c r="L47" s="108" t="s">
        <v>570</v>
      </c>
      <c r="M47" s="109" t="s">
        <v>570</v>
      </c>
    </row>
    <row r="48" spans="2:13" ht="27.75" customHeight="1" x14ac:dyDescent="0.2">
      <c r="B48" s="1242"/>
      <c r="C48" s="1243"/>
      <c r="D48" s="106"/>
      <c r="E48" s="1246" t="s">
        <v>38</v>
      </c>
      <c r="F48" s="1246"/>
      <c r="G48" s="1246"/>
      <c r="H48" s="1247"/>
      <c r="I48" s="107" t="s">
        <v>570</v>
      </c>
      <c r="J48" s="108" t="s">
        <v>570</v>
      </c>
      <c r="K48" s="108" t="s">
        <v>570</v>
      </c>
      <c r="L48" s="108" t="s">
        <v>570</v>
      </c>
      <c r="M48" s="109" t="s">
        <v>570</v>
      </c>
    </row>
    <row r="49" spans="2:13" ht="27.75" customHeight="1" x14ac:dyDescent="0.2">
      <c r="B49" s="1244"/>
      <c r="C49" s="1245"/>
      <c r="D49" s="106"/>
      <c r="E49" s="1246" t="s">
        <v>39</v>
      </c>
      <c r="F49" s="1246"/>
      <c r="G49" s="1246"/>
      <c r="H49" s="1247"/>
      <c r="I49" s="107" t="s">
        <v>570</v>
      </c>
      <c r="J49" s="108" t="s">
        <v>570</v>
      </c>
      <c r="K49" s="108" t="s">
        <v>570</v>
      </c>
      <c r="L49" s="108" t="s">
        <v>570</v>
      </c>
      <c r="M49" s="109" t="s">
        <v>570</v>
      </c>
    </row>
    <row r="50" spans="2:13" ht="27.75" customHeight="1" x14ac:dyDescent="0.2">
      <c r="B50" s="1240" t="s">
        <v>40</v>
      </c>
      <c r="C50" s="1241"/>
      <c r="D50" s="112"/>
      <c r="E50" s="1246" t="s">
        <v>41</v>
      </c>
      <c r="F50" s="1246"/>
      <c r="G50" s="1246"/>
      <c r="H50" s="1247"/>
      <c r="I50" s="107">
        <v>220728</v>
      </c>
      <c r="J50" s="108">
        <v>239456</v>
      </c>
      <c r="K50" s="108">
        <v>256370</v>
      </c>
      <c r="L50" s="108">
        <v>282212</v>
      </c>
      <c r="M50" s="109">
        <v>295511</v>
      </c>
    </row>
    <row r="51" spans="2:13" ht="27.75" customHeight="1" x14ac:dyDescent="0.2">
      <c r="B51" s="1242"/>
      <c r="C51" s="1243"/>
      <c r="D51" s="106"/>
      <c r="E51" s="1246" t="s">
        <v>42</v>
      </c>
      <c r="F51" s="1246"/>
      <c r="G51" s="1246"/>
      <c r="H51" s="1247"/>
      <c r="I51" s="107">
        <v>299834</v>
      </c>
      <c r="J51" s="108">
        <v>295295</v>
      </c>
      <c r="K51" s="108">
        <v>293342</v>
      </c>
      <c r="L51" s="108">
        <v>283458</v>
      </c>
      <c r="M51" s="109">
        <v>266110</v>
      </c>
    </row>
    <row r="52" spans="2:13" ht="27.75" customHeight="1" x14ac:dyDescent="0.2">
      <c r="B52" s="1244"/>
      <c r="C52" s="1245"/>
      <c r="D52" s="106"/>
      <c r="E52" s="1246" t="s">
        <v>43</v>
      </c>
      <c r="F52" s="1246"/>
      <c r="G52" s="1246"/>
      <c r="H52" s="1247"/>
      <c r="I52" s="107">
        <v>843486</v>
      </c>
      <c r="J52" s="108">
        <v>848787</v>
      </c>
      <c r="K52" s="108">
        <v>851506</v>
      </c>
      <c r="L52" s="108">
        <v>845402</v>
      </c>
      <c r="M52" s="109">
        <v>843488</v>
      </c>
    </row>
    <row r="53" spans="2:13" ht="27.75" customHeight="1" thickBot="1" x14ac:dyDescent="0.25">
      <c r="B53" s="1248" t="s">
        <v>44</v>
      </c>
      <c r="C53" s="1249"/>
      <c r="D53" s="113"/>
      <c r="E53" s="1250" t="s">
        <v>45</v>
      </c>
      <c r="F53" s="1250"/>
      <c r="G53" s="1250"/>
      <c r="H53" s="1251"/>
      <c r="I53" s="114">
        <v>453279</v>
      </c>
      <c r="J53" s="115">
        <v>476954</v>
      </c>
      <c r="K53" s="115">
        <v>440952</v>
      </c>
      <c r="L53" s="115">
        <v>405131</v>
      </c>
      <c r="M53" s="116">
        <v>394436</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DvjyENGwAoUXLFwhbKVNqsP6IayzM/OxL9U3E7YGJmPIzjuGoy4EC5k/Z/xF+CIYuUS8rkeL9LbIpSdJG1ntA==" saltValue="/SY+XaMW6q73AcwKipR/5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93A74-7CD2-4314-A8DB-BD6D178C7CD9}">
  <sheetPr>
    <pageSetUpPr fitToPage="1"/>
  </sheetPr>
  <dimension ref="B1:W64"/>
  <sheetViews>
    <sheetView showGridLines="0" topLeftCell="A55"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558</v>
      </c>
      <c r="G54" s="125" t="s">
        <v>559</v>
      </c>
      <c r="H54" s="126" t="s">
        <v>560</v>
      </c>
    </row>
    <row r="55" spans="2:8" ht="52.5" customHeight="1" x14ac:dyDescent="0.2">
      <c r="B55" s="127"/>
      <c r="C55" s="1267" t="s">
        <v>48</v>
      </c>
      <c r="D55" s="1267"/>
      <c r="E55" s="1268"/>
      <c r="F55" s="128">
        <v>31788</v>
      </c>
      <c r="G55" s="128">
        <v>34066</v>
      </c>
      <c r="H55" s="129">
        <v>36870</v>
      </c>
    </row>
    <row r="56" spans="2:8" ht="52.5" customHeight="1" x14ac:dyDescent="0.2">
      <c r="B56" s="130"/>
      <c r="C56" s="1269" t="s">
        <v>49</v>
      </c>
      <c r="D56" s="1269"/>
      <c r="E56" s="1270"/>
      <c r="F56" s="131">
        <v>5408</v>
      </c>
      <c r="G56" s="131">
        <v>5455</v>
      </c>
      <c r="H56" s="132">
        <v>5471</v>
      </c>
    </row>
    <row r="57" spans="2:8" ht="53.25" customHeight="1" x14ac:dyDescent="0.2">
      <c r="B57" s="130"/>
      <c r="C57" s="1271" t="s">
        <v>50</v>
      </c>
      <c r="D57" s="1271"/>
      <c r="E57" s="1272"/>
      <c r="F57" s="133">
        <v>31332</v>
      </c>
      <c r="G57" s="133">
        <v>30708</v>
      </c>
      <c r="H57" s="134">
        <v>31964</v>
      </c>
    </row>
    <row r="58" spans="2:8" ht="45.75" customHeight="1" x14ac:dyDescent="0.2">
      <c r="B58" s="135"/>
      <c r="C58" s="1259" t="s">
        <v>623</v>
      </c>
      <c r="D58" s="1260"/>
      <c r="E58" s="1261"/>
      <c r="F58" s="136">
        <v>9794</v>
      </c>
      <c r="G58" s="136">
        <v>9480</v>
      </c>
      <c r="H58" s="137">
        <v>10044</v>
      </c>
    </row>
    <row r="59" spans="2:8" ht="45.75" customHeight="1" x14ac:dyDescent="0.2">
      <c r="B59" s="135"/>
      <c r="C59" s="1259" t="s">
        <v>624</v>
      </c>
      <c r="D59" s="1260"/>
      <c r="E59" s="1261"/>
      <c r="F59" s="136">
        <v>3161</v>
      </c>
      <c r="G59" s="136">
        <v>4589</v>
      </c>
      <c r="H59" s="137">
        <v>4602</v>
      </c>
    </row>
    <row r="60" spans="2:8" ht="45.75" customHeight="1" x14ac:dyDescent="0.2">
      <c r="B60" s="135"/>
      <c r="C60" s="1259" t="s">
        <v>625</v>
      </c>
      <c r="D60" s="1260"/>
      <c r="E60" s="1261"/>
      <c r="F60" s="136">
        <v>5582</v>
      </c>
      <c r="G60" s="136">
        <v>4141</v>
      </c>
      <c r="H60" s="137">
        <v>4155</v>
      </c>
    </row>
    <row r="61" spans="2:8" ht="45.75" customHeight="1" x14ac:dyDescent="0.2">
      <c r="B61" s="135"/>
      <c r="C61" s="1259" t="s">
        <v>626</v>
      </c>
      <c r="D61" s="1260"/>
      <c r="E61" s="1261"/>
      <c r="F61" s="136">
        <v>2225</v>
      </c>
      <c r="G61" s="136">
        <v>2219</v>
      </c>
      <c r="H61" s="137">
        <v>2223</v>
      </c>
    </row>
    <row r="62" spans="2:8" ht="45.75" customHeight="1" thickBot="1" x14ac:dyDescent="0.25">
      <c r="B62" s="138"/>
      <c r="C62" s="1262" t="s">
        <v>627</v>
      </c>
      <c r="D62" s="1263"/>
      <c r="E62" s="1264"/>
      <c r="F62" s="139">
        <v>3074</v>
      </c>
      <c r="G62" s="139">
        <v>2177</v>
      </c>
      <c r="H62" s="140">
        <v>2181</v>
      </c>
    </row>
    <row r="63" spans="2:8" ht="52.5" customHeight="1" thickBot="1" x14ac:dyDescent="0.25">
      <c r="B63" s="141"/>
      <c r="C63" s="1265" t="s">
        <v>51</v>
      </c>
      <c r="D63" s="1265"/>
      <c r="E63" s="1266"/>
      <c r="F63" s="142">
        <v>68528</v>
      </c>
      <c r="G63" s="142">
        <v>70229</v>
      </c>
      <c r="H63" s="143">
        <v>74305</v>
      </c>
    </row>
    <row r="64" spans="2:8" ht="15" customHeight="1" x14ac:dyDescent="0.2"/>
  </sheetData>
  <sheetProtection algorithmName="SHA-512" hashValue="/T4ZkJ4MkV4NEo49JTcklDXYv2HwdeM6CvhL7vtxqmzbHyEKCKaDGGuNnJyDnJQg6TNhHZY53W1oWyU1mwzRfQ==" saltValue="oKqFjcDTbumrOgdHVY/4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57CE5-6D74-46A8-9115-3E3F8A8B84A5}">
  <sheetPr>
    <pageSetUpPr fitToPage="1"/>
  </sheetPr>
  <dimension ref="A1:WZM160"/>
  <sheetViews>
    <sheetView showGridLines="0" zoomScale="80" zoomScaleNormal="80" zoomScaleSheetLayoutView="55" workbookViewId="0"/>
  </sheetViews>
  <sheetFormatPr defaultColWidth="0" defaultRowHeight="0" customHeight="1" zeroHeight="1" x14ac:dyDescent="0.2"/>
  <cols>
    <col min="1" max="1" width="6.36328125" style="1273" customWidth="1"/>
    <col min="2" max="107" width="2.453125" style="1273" customWidth="1"/>
    <col min="108" max="108" width="6.08984375" style="1275" customWidth="1"/>
    <col min="109" max="109" width="5.90625" style="1274" customWidth="1"/>
    <col min="110" max="110" width="19.08984375" style="1273" hidden="1"/>
    <col min="111" max="115" width="12.6328125" style="1273" hidden="1"/>
    <col min="116" max="349" width="8.6328125" style="1273" hidden="1"/>
    <col min="350" max="355" width="14.90625" style="1273" hidden="1"/>
    <col min="356" max="357" width="15.90625" style="1273" hidden="1"/>
    <col min="358" max="363" width="16.08984375" style="1273" hidden="1"/>
    <col min="364" max="364" width="6.08984375" style="1273" hidden="1"/>
    <col min="365" max="365" width="3" style="1273" hidden="1"/>
    <col min="366" max="605" width="8.6328125" style="1273" hidden="1"/>
    <col min="606" max="611" width="14.90625" style="1273" hidden="1"/>
    <col min="612" max="613" width="15.90625" style="1273" hidden="1"/>
    <col min="614" max="619" width="16.08984375" style="1273" hidden="1"/>
    <col min="620" max="620" width="6.08984375" style="1273" hidden="1"/>
    <col min="621" max="621" width="3" style="1273" hidden="1"/>
    <col min="622" max="861" width="8.6328125" style="1273" hidden="1"/>
    <col min="862" max="867" width="14.90625" style="1273" hidden="1"/>
    <col min="868" max="869" width="15.90625" style="1273" hidden="1"/>
    <col min="870" max="875" width="16.08984375" style="1273" hidden="1"/>
    <col min="876" max="876" width="6.08984375" style="1273" hidden="1"/>
    <col min="877" max="877" width="3" style="1273" hidden="1"/>
    <col min="878" max="1117" width="8.6328125" style="1273" hidden="1"/>
    <col min="1118" max="1123" width="14.90625" style="1273" hidden="1"/>
    <col min="1124" max="1125" width="15.90625" style="1273" hidden="1"/>
    <col min="1126" max="1131" width="16.08984375" style="1273" hidden="1"/>
    <col min="1132" max="1132" width="6.08984375" style="1273" hidden="1"/>
    <col min="1133" max="1133" width="3" style="1273" hidden="1"/>
    <col min="1134" max="1373" width="8.6328125" style="1273" hidden="1"/>
    <col min="1374" max="1379" width="14.90625" style="1273" hidden="1"/>
    <col min="1380" max="1381" width="15.90625" style="1273" hidden="1"/>
    <col min="1382" max="1387" width="16.08984375" style="1273" hidden="1"/>
    <col min="1388" max="1388" width="6.08984375" style="1273" hidden="1"/>
    <col min="1389" max="1389" width="3" style="1273" hidden="1"/>
    <col min="1390" max="1629" width="8.6328125" style="1273" hidden="1"/>
    <col min="1630" max="1635" width="14.90625" style="1273" hidden="1"/>
    <col min="1636" max="1637" width="15.90625" style="1273" hidden="1"/>
    <col min="1638" max="1643" width="16.08984375" style="1273" hidden="1"/>
    <col min="1644" max="1644" width="6.08984375" style="1273" hidden="1"/>
    <col min="1645" max="1645" width="3" style="1273" hidden="1"/>
    <col min="1646" max="1885" width="8.6328125" style="1273" hidden="1"/>
    <col min="1886" max="1891" width="14.90625" style="1273" hidden="1"/>
    <col min="1892" max="1893" width="15.90625" style="1273" hidden="1"/>
    <col min="1894" max="1899" width="16.08984375" style="1273" hidden="1"/>
    <col min="1900" max="1900" width="6.08984375" style="1273" hidden="1"/>
    <col min="1901" max="1901" width="3" style="1273" hidden="1"/>
    <col min="1902" max="2141" width="8.6328125" style="1273" hidden="1"/>
    <col min="2142" max="2147" width="14.90625" style="1273" hidden="1"/>
    <col min="2148" max="2149" width="15.90625" style="1273" hidden="1"/>
    <col min="2150" max="2155" width="16.08984375" style="1273" hidden="1"/>
    <col min="2156" max="2156" width="6.08984375" style="1273" hidden="1"/>
    <col min="2157" max="2157" width="3" style="1273" hidden="1"/>
    <col min="2158" max="2397" width="8.6328125" style="1273" hidden="1"/>
    <col min="2398" max="2403" width="14.90625" style="1273" hidden="1"/>
    <col min="2404" max="2405" width="15.90625" style="1273" hidden="1"/>
    <col min="2406" max="2411" width="16.08984375" style="1273" hidden="1"/>
    <col min="2412" max="2412" width="6.08984375" style="1273" hidden="1"/>
    <col min="2413" max="2413" width="3" style="1273" hidden="1"/>
    <col min="2414" max="2653" width="8.6328125" style="1273" hidden="1"/>
    <col min="2654" max="2659" width="14.90625" style="1273" hidden="1"/>
    <col min="2660" max="2661" width="15.90625" style="1273" hidden="1"/>
    <col min="2662" max="2667" width="16.08984375" style="1273" hidden="1"/>
    <col min="2668" max="2668" width="6.08984375" style="1273" hidden="1"/>
    <col min="2669" max="2669" width="3" style="1273" hidden="1"/>
    <col min="2670" max="2909" width="8.6328125" style="1273" hidden="1"/>
    <col min="2910" max="2915" width="14.90625" style="1273" hidden="1"/>
    <col min="2916" max="2917" width="15.90625" style="1273" hidden="1"/>
    <col min="2918" max="2923" width="16.08984375" style="1273" hidden="1"/>
    <col min="2924" max="2924" width="6.08984375" style="1273" hidden="1"/>
    <col min="2925" max="2925" width="3" style="1273" hidden="1"/>
    <col min="2926" max="3165" width="8.6328125" style="1273" hidden="1"/>
    <col min="3166" max="3171" width="14.90625" style="1273" hidden="1"/>
    <col min="3172" max="3173" width="15.90625" style="1273" hidden="1"/>
    <col min="3174" max="3179" width="16.08984375" style="1273" hidden="1"/>
    <col min="3180" max="3180" width="6.08984375" style="1273" hidden="1"/>
    <col min="3181" max="3181" width="3" style="1273" hidden="1"/>
    <col min="3182" max="3421" width="8.6328125" style="1273" hidden="1"/>
    <col min="3422" max="3427" width="14.90625" style="1273" hidden="1"/>
    <col min="3428" max="3429" width="15.90625" style="1273" hidden="1"/>
    <col min="3430" max="3435" width="16.08984375" style="1273" hidden="1"/>
    <col min="3436" max="3436" width="6.08984375" style="1273" hidden="1"/>
    <col min="3437" max="3437" width="3" style="1273" hidden="1"/>
    <col min="3438" max="3677" width="8.6328125" style="1273" hidden="1"/>
    <col min="3678" max="3683" width="14.90625" style="1273" hidden="1"/>
    <col min="3684" max="3685" width="15.90625" style="1273" hidden="1"/>
    <col min="3686" max="3691" width="16.08984375" style="1273" hidden="1"/>
    <col min="3692" max="3692" width="6.08984375" style="1273" hidden="1"/>
    <col min="3693" max="3693" width="3" style="1273" hidden="1"/>
    <col min="3694" max="3933" width="8.6328125" style="1273" hidden="1"/>
    <col min="3934" max="3939" width="14.90625" style="1273" hidden="1"/>
    <col min="3940" max="3941" width="15.90625" style="1273" hidden="1"/>
    <col min="3942" max="3947" width="16.08984375" style="1273" hidden="1"/>
    <col min="3948" max="3948" width="6.08984375" style="1273" hidden="1"/>
    <col min="3949" max="3949" width="3" style="1273" hidden="1"/>
    <col min="3950" max="4189" width="8.6328125" style="1273" hidden="1"/>
    <col min="4190" max="4195" width="14.90625" style="1273" hidden="1"/>
    <col min="4196" max="4197" width="15.90625" style="1273" hidden="1"/>
    <col min="4198" max="4203" width="16.08984375" style="1273" hidden="1"/>
    <col min="4204" max="4204" width="6.08984375" style="1273" hidden="1"/>
    <col min="4205" max="4205" width="3" style="1273" hidden="1"/>
    <col min="4206" max="4445" width="8.6328125" style="1273" hidden="1"/>
    <col min="4446" max="4451" width="14.90625" style="1273" hidden="1"/>
    <col min="4452" max="4453" width="15.90625" style="1273" hidden="1"/>
    <col min="4454" max="4459" width="16.08984375" style="1273" hidden="1"/>
    <col min="4460" max="4460" width="6.08984375" style="1273" hidden="1"/>
    <col min="4461" max="4461" width="3" style="1273" hidden="1"/>
    <col min="4462" max="4701" width="8.6328125" style="1273" hidden="1"/>
    <col min="4702" max="4707" width="14.90625" style="1273" hidden="1"/>
    <col min="4708" max="4709" width="15.90625" style="1273" hidden="1"/>
    <col min="4710" max="4715" width="16.08984375" style="1273" hidden="1"/>
    <col min="4716" max="4716" width="6.08984375" style="1273" hidden="1"/>
    <col min="4717" max="4717" width="3" style="1273" hidden="1"/>
    <col min="4718" max="4957" width="8.6328125" style="1273" hidden="1"/>
    <col min="4958" max="4963" width="14.90625" style="1273" hidden="1"/>
    <col min="4964" max="4965" width="15.90625" style="1273" hidden="1"/>
    <col min="4966" max="4971" width="16.08984375" style="1273" hidden="1"/>
    <col min="4972" max="4972" width="6.08984375" style="1273" hidden="1"/>
    <col min="4973" max="4973" width="3" style="1273" hidden="1"/>
    <col min="4974" max="5213" width="8.6328125" style="1273" hidden="1"/>
    <col min="5214" max="5219" width="14.90625" style="1273" hidden="1"/>
    <col min="5220" max="5221" width="15.90625" style="1273" hidden="1"/>
    <col min="5222" max="5227" width="16.08984375" style="1273" hidden="1"/>
    <col min="5228" max="5228" width="6.08984375" style="1273" hidden="1"/>
    <col min="5229" max="5229" width="3" style="1273" hidden="1"/>
    <col min="5230" max="5469" width="8.6328125" style="1273" hidden="1"/>
    <col min="5470" max="5475" width="14.90625" style="1273" hidden="1"/>
    <col min="5476" max="5477" width="15.90625" style="1273" hidden="1"/>
    <col min="5478" max="5483" width="16.08984375" style="1273" hidden="1"/>
    <col min="5484" max="5484" width="6.08984375" style="1273" hidden="1"/>
    <col min="5485" max="5485" width="3" style="1273" hidden="1"/>
    <col min="5486" max="5725" width="8.6328125" style="1273" hidden="1"/>
    <col min="5726" max="5731" width="14.90625" style="1273" hidden="1"/>
    <col min="5732" max="5733" width="15.90625" style="1273" hidden="1"/>
    <col min="5734" max="5739" width="16.08984375" style="1273" hidden="1"/>
    <col min="5740" max="5740" width="6.08984375" style="1273" hidden="1"/>
    <col min="5741" max="5741" width="3" style="1273" hidden="1"/>
    <col min="5742" max="5981" width="8.6328125" style="1273" hidden="1"/>
    <col min="5982" max="5987" width="14.90625" style="1273" hidden="1"/>
    <col min="5988" max="5989" width="15.90625" style="1273" hidden="1"/>
    <col min="5990" max="5995" width="16.08984375" style="1273" hidden="1"/>
    <col min="5996" max="5996" width="6.08984375" style="1273" hidden="1"/>
    <col min="5997" max="5997" width="3" style="1273" hidden="1"/>
    <col min="5998" max="6237" width="8.6328125" style="1273" hidden="1"/>
    <col min="6238" max="6243" width="14.90625" style="1273" hidden="1"/>
    <col min="6244" max="6245" width="15.90625" style="1273" hidden="1"/>
    <col min="6246" max="6251" width="16.08984375" style="1273" hidden="1"/>
    <col min="6252" max="6252" width="6.08984375" style="1273" hidden="1"/>
    <col min="6253" max="6253" width="3" style="1273" hidden="1"/>
    <col min="6254" max="6493" width="8.6328125" style="1273" hidden="1"/>
    <col min="6494" max="6499" width="14.90625" style="1273" hidden="1"/>
    <col min="6500" max="6501" width="15.90625" style="1273" hidden="1"/>
    <col min="6502" max="6507" width="16.08984375" style="1273" hidden="1"/>
    <col min="6508" max="6508" width="6.08984375" style="1273" hidden="1"/>
    <col min="6509" max="6509" width="3" style="1273" hidden="1"/>
    <col min="6510" max="6749" width="8.6328125" style="1273" hidden="1"/>
    <col min="6750" max="6755" width="14.90625" style="1273" hidden="1"/>
    <col min="6756" max="6757" width="15.90625" style="1273" hidden="1"/>
    <col min="6758" max="6763" width="16.08984375" style="1273" hidden="1"/>
    <col min="6764" max="6764" width="6.08984375" style="1273" hidden="1"/>
    <col min="6765" max="6765" width="3" style="1273" hidden="1"/>
    <col min="6766" max="7005" width="8.6328125" style="1273" hidden="1"/>
    <col min="7006" max="7011" width="14.90625" style="1273" hidden="1"/>
    <col min="7012" max="7013" width="15.90625" style="1273" hidden="1"/>
    <col min="7014" max="7019" width="16.08984375" style="1273" hidden="1"/>
    <col min="7020" max="7020" width="6.08984375" style="1273" hidden="1"/>
    <col min="7021" max="7021" width="3" style="1273" hidden="1"/>
    <col min="7022" max="7261" width="8.6328125" style="1273" hidden="1"/>
    <col min="7262" max="7267" width="14.90625" style="1273" hidden="1"/>
    <col min="7268" max="7269" width="15.90625" style="1273" hidden="1"/>
    <col min="7270" max="7275" width="16.08984375" style="1273" hidden="1"/>
    <col min="7276" max="7276" width="6.08984375" style="1273" hidden="1"/>
    <col min="7277" max="7277" width="3" style="1273" hidden="1"/>
    <col min="7278" max="7517" width="8.6328125" style="1273" hidden="1"/>
    <col min="7518" max="7523" width="14.90625" style="1273" hidden="1"/>
    <col min="7524" max="7525" width="15.90625" style="1273" hidden="1"/>
    <col min="7526" max="7531" width="16.08984375" style="1273" hidden="1"/>
    <col min="7532" max="7532" width="6.08984375" style="1273" hidden="1"/>
    <col min="7533" max="7533" width="3" style="1273" hidden="1"/>
    <col min="7534" max="7773" width="8.6328125" style="1273" hidden="1"/>
    <col min="7774" max="7779" width="14.90625" style="1273" hidden="1"/>
    <col min="7780" max="7781" width="15.90625" style="1273" hidden="1"/>
    <col min="7782" max="7787" width="16.08984375" style="1273" hidden="1"/>
    <col min="7788" max="7788" width="6.08984375" style="1273" hidden="1"/>
    <col min="7789" max="7789" width="3" style="1273" hidden="1"/>
    <col min="7790" max="8029" width="8.6328125" style="1273" hidden="1"/>
    <col min="8030" max="8035" width="14.90625" style="1273" hidden="1"/>
    <col min="8036" max="8037" width="15.90625" style="1273" hidden="1"/>
    <col min="8038" max="8043" width="16.08984375" style="1273" hidden="1"/>
    <col min="8044" max="8044" width="6.08984375" style="1273" hidden="1"/>
    <col min="8045" max="8045" width="3" style="1273" hidden="1"/>
    <col min="8046" max="8285" width="8.6328125" style="1273" hidden="1"/>
    <col min="8286" max="8291" width="14.90625" style="1273" hidden="1"/>
    <col min="8292" max="8293" width="15.90625" style="1273" hidden="1"/>
    <col min="8294" max="8299" width="16.08984375" style="1273" hidden="1"/>
    <col min="8300" max="8300" width="6.08984375" style="1273" hidden="1"/>
    <col min="8301" max="8301" width="3" style="1273" hidden="1"/>
    <col min="8302" max="8541" width="8.6328125" style="1273" hidden="1"/>
    <col min="8542" max="8547" width="14.90625" style="1273" hidden="1"/>
    <col min="8548" max="8549" width="15.90625" style="1273" hidden="1"/>
    <col min="8550" max="8555" width="16.08984375" style="1273" hidden="1"/>
    <col min="8556" max="8556" width="6.08984375" style="1273" hidden="1"/>
    <col min="8557" max="8557" width="3" style="1273" hidden="1"/>
    <col min="8558" max="8797" width="8.6328125" style="1273" hidden="1"/>
    <col min="8798" max="8803" width="14.90625" style="1273" hidden="1"/>
    <col min="8804" max="8805" width="15.90625" style="1273" hidden="1"/>
    <col min="8806" max="8811" width="16.08984375" style="1273" hidden="1"/>
    <col min="8812" max="8812" width="6.08984375" style="1273" hidden="1"/>
    <col min="8813" max="8813" width="3" style="1273" hidden="1"/>
    <col min="8814" max="9053" width="8.6328125" style="1273" hidden="1"/>
    <col min="9054" max="9059" width="14.90625" style="1273" hidden="1"/>
    <col min="9060" max="9061" width="15.90625" style="1273" hidden="1"/>
    <col min="9062" max="9067" width="16.08984375" style="1273" hidden="1"/>
    <col min="9068" max="9068" width="6.08984375" style="1273" hidden="1"/>
    <col min="9069" max="9069" width="3" style="1273" hidden="1"/>
    <col min="9070" max="9309" width="8.6328125" style="1273" hidden="1"/>
    <col min="9310" max="9315" width="14.90625" style="1273" hidden="1"/>
    <col min="9316" max="9317" width="15.90625" style="1273" hidden="1"/>
    <col min="9318" max="9323" width="16.08984375" style="1273" hidden="1"/>
    <col min="9324" max="9324" width="6.08984375" style="1273" hidden="1"/>
    <col min="9325" max="9325" width="3" style="1273" hidden="1"/>
    <col min="9326" max="9565" width="8.6328125" style="1273" hidden="1"/>
    <col min="9566" max="9571" width="14.90625" style="1273" hidden="1"/>
    <col min="9572" max="9573" width="15.90625" style="1273" hidden="1"/>
    <col min="9574" max="9579" width="16.08984375" style="1273" hidden="1"/>
    <col min="9580" max="9580" width="6.08984375" style="1273" hidden="1"/>
    <col min="9581" max="9581" width="3" style="1273" hidden="1"/>
    <col min="9582" max="9821" width="8.6328125" style="1273" hidden="1"/>
    <col min="9822" max="9827" width="14.90625" style="1273" hidden="1"/>
    <col min="9828" max="9829" width="15.90625" style="1273" hidden="1"/>
    <col min="9830" max="9835" width="16.08984375" style="1273" hidden="1"/>
    <col min="9836" max="9836" width="6.08984375" style="1273" hidden="1"/>
    <col min="9837" max="9837" width="3" style="1273" hidden="1"/>
    <col min="9838" max="10077" width="8.6328125" style="1273" hidden="1"/>
    <col min="10078" max="10083" width="14.90625" style="1273" hidden="1"/>
    <col min="10084" max="10085" width="15.90625" style="1273" hidden="1"/>
    <col min="10086" max="10091" width="16.08984375" style="1273" hidden="1"/>
    <col min="10092" max="10092" width="6.08984375" style="1273" hidden="1"/>
    <col min="10093" max="10093" width="3" style="1273" hidden="1"/>
    <col min="10094" max="10333" width="8.6328125" style="1273" hidden="1"/>
    <col min="10334" max="10339" width="14.90625" style="1273" hidden="1"/>
    <col min="10340" max="10341" width="15.90625" style="1273" hidden="1"/>
    <col min="10342" max="10347" width="16.08984375" style="1273" hidden="1"/>
    <col min="10348" max="10348" width="6.08984375" style="1273" hidden="1"/>
    <col min="10349" max="10349" width="3" style="1273" hidden="1"/>
    <col min="10350" max="10589" width="8.6328125" style="1273" hidden="1"/>
    <col min="10590" max="10595" width="14.90625" style="1273" hidden="1"/>
    <col min="10596" max="10597" width="15.90625" style="1273" hidden="1"/>
    <col min="10598" max="10603" width="16.08984375" style="1273" hidden="1"/>
    <col min="10604" max="10604" width="6.08984375" style="1273" hidden="1"/>
    <col min="10605" max="10605" width="3" style="1273" hidden="1"/>
    <col min="10606" max="10845" width="8.6328125" style="1273" hidden="1"/>
    <col min="10846" max="10851" width="14.90625" style="1273" hidden="1"/>
    <col min="10852" max="10853" width="15.90625" style="1273" hidden="1"/>
    <col min="10854" max="10859" width="16.08984375" style="1273" hidden="1"/>
    <col min="10860" max="10860" width="6.08984375" style="1273" hidden="1"/>
    <col min="10861" max="10861" width="3" style="1273" hidden="1"/>
    <col min="10862" max="11101" width="8.6328125" style="1273" hidden="1"/>
    <col min="11102" max="11107" width="14.90625" style="1273" hidden="1"/>
    <col min="11108" max="11109" width="15.90625" style="1273" hidden="1"/>
    <col min="11110" max="11115" width="16.08984375" style="1273" hidden="1"/>
    <col min="11116" max="11116" width="6.08984375" style="1273" hidden="1"/>
    <col min="11117" max="11117" width="3" style="1273" hidden="1"/>
    <col min="11118" max="11357" width="8.6328125" style="1273" hidden="1"/>
    <col min="11358" max="11363" width="14.90625" style="1273" hidden="1"/>
    <col min="11364" max="11365" width="15.90625" style="1273" hidden="1"/>
    <col min="11366" max="11371" width="16.08984375" style="1273" hidden="1"/>
    <col min="11372" max="11372" width="6.08984375" style="1273" hidden="1"/>
    <col min="11373" max="11373" width="3" style="1273" hidden="1"/>
    <col min="11374" max="11613" width="8.6328125" style="1273" hidden="1"/>
    <col min="11614" max="11619" width="14.90625" style="1273" hidden="1"/>
    <col min="11620" max="11621" width="15.90625" style="1273" hidden="1"/>
    <col min="11622" max="11627" width="16.08984375" style="1273" hidden="1"/>
    <col min="11628" max="11628" width="6.08984375" style="1273" hidden="1"/>
    <col min="11629" max="11629" width="3" style="1273" hidden="1"/>
    <col min="11630" max="11869" width="8.6328125" style="1273" hidden="1"/>
    <col min="11870" max="11875" width="14.90625" style="1273" hidden="1"/>
    <col min="11876" max="11877" width="15.90625" style="1273" hidden="1"/>
    <col min="11878" max="11883" width="16.08984375" style="1273" hidden="1"/>
    <col min="11884" max="11884" width="6.08984375" style="1273" hidden="1"/>
    <col min="11885" max="11885" width="3" style="1273" hidden="1"/>
    <col min="11886" max="12125" width="8.6328125" style="1273" hidden="1"/>
    <col min="12126" max="12131" width="14.90625" style="1273" hidden="1"/>
    <col min="12132" max="12133" width="15.90625" style="1273" hidden="1"/>
    <col min="12134" max="12139" width="16.08984375" style="1273" hidden="1"/>
    <col min="12140" max="12140" width="6.08984375" style="1273" hidden="1"/>
    <col min="12141" max="12141" width="3" style="1273" hidden="1"/>
    <col min="12142" max="12381" width="8.6328125" style="1273" hidden="1"/>
    <col min="12382" max="12387" width="14.90625" style="1273" hidden="1"/>
    <col min="12388" max="12389" width="15.90625" style="1273" hidden="1"/>
    <col min="12390" max="12395" width="16.08984375" style="1273" hidden="1"/>
    <col min="12396" max="12396" width="6.08984375" style="1273" hidden="1"/>
    <col min="12397" max="12397" width="3" style="1273" hidden="1"/>
    <col min="12398" max="12637" width="8.6328125" style="1273" hidden="1"/>
    <col min="12638" max="12643" width="14.90625" style="1273" hidden="1"/>
    <col min="12644" max="12645" width="15.90625" style="1273" hidden="1"/>
    <col min="12646" max="12651" width="16.08984375" style="1273" hidden="1"/>
    <col min="12652" max="12652" width="6.08984375" style="1273" hidden="1"/>
    <col min="12653" max="12653" width="3" style="1273" hidden="1"/>
    <col min="12654" max="12893" width="8.6328125" style="1273" hidden="1"/>
    <col min="12894" max="12899" width="14.90625" style="1273" hidden="1"/>
    <col min="12900" max="12901" width="15.90625" style="1273" hidden="1"/>
    <col min="12902" max="12907" width="16.08984375" style="1273" hidden="1"/>
    <col min="12908" max="12908" width="6.08984375" style="1273" hidden="1"/>
    <col min="12909" max="12909" width="3" style="1273" hidden="1"/>
    <col min="12910" max="13149" width="8.6328125" style="1273" hidden="1"/>
    <col min="13150" max="13155" width="14.90625" style="1273" hidden="1"/>
    <col min="13156" max="13157" width="15.90625" style="1273" hidden="1"/>
    <col min="13158" max="13163" width="16.08984375" style="1273" hidden="1"/>
    <col min="13164" max="13164" width="6.08984375" style="1273" hidden="1"/>
    <col min="13165" max="13165" width="3" style="1273" hidden="1"/>
    <col min="13166" max="13405" width="8.6328125" style="1273" hidden="1"/>
    <col min="13406" max="13411" width="14.90625" style="1273" hidden="1"/>
    <col min="13412" max="13413" width="15.90625" style="1273" hidden="1"/>
    <col min="13414" max="13419" width="16.08984375" style="1273" hidden="1"/>
    <col min="13420" max="13420" width="6.08984375" style="1273" hidden="1"/>
    <col min="13421" max="13421" width="3" style="1273" hidden="1"/>
    <col min="13422" max="13661" width="8.6328125" style="1273" hidden="1"/>
    <col min="13662" max="13667" width="14.90625" style="1273" hidden="1"/>
    <col min="13668" max="13669" width="15.90625" style="1273" hidden="1"/>
    <col min="13670" max="13675" width="16.08984375" style="1273" hidden="1"/>
    <col min="13676" max="13676" width="6.08984375" style="1273" hidden="1"/>
    <col min="13677" max="13677" width="3" style="1273" hidden="1"/>
    <col min="13678" max="13917" width="8.6328125" style="1273" hidden="1"/>
    <col min="13918" max="13923" width="14.90625" style="1273" hidden="1"/>
    <col min="13924" max="13925" width="15.90625" style="1273" hidden="1"/>
    <col min="13926" max="13931" width="16.08984375" style="1273" hidden="1"/>
    <col min="13932" max="13932" width="6.08984375" style="1273" hidden="1"/>
    <col min="13933" max="13933" width="3" style="1273" hidden="1"/>
    <col min="13934" max="14173" width="8.6328125" style="1273" hidden="1"/>
    <col min="14174" max="14179" width="14.90625" style="1273" hidden="1"/>
    <col min="14180" max="14181" width="15.90625" style="1273" hidden="1"/>
    <col min="14182" max="14187" width="16.08984375" style="1273" hidden="1"/>
    <col min="14188" max="14188" width="6.08984375" style="1273" hidden="1"/>
    <col min="14189" max="14189" width="3" style="1273" hidden="1"/>
    <col min="14190" max="14429" width="8.6328125" style="1273" hidden="1"/>
    <col min="14430" max="14435" width="14.90625" style="1273" hidden="1"/>
    <col min="14436" max="14437" width="15.90625" style="1273" hidden="1"/>
    <col min="14438" max="14443" width="16.08984375" style="1273" hidden="1"/>
    <col min="14444" max="14444" width="6.08984375" style="1273" hidden="1"/>
    <col min="14445" max="14445" width="3" style="1273" hidden="1"/>
    <col min="14446" max="14685" width="8.6328125" style="1273" hidden="1"/>
    <col min="14686" max="14691" width="14.90625" style="1273" hidden="1"/>
    <col min="14692" max="14693" width="15.90625" style="1273" hidden="1"/>
    <col min="14694" max="14699" width="16.08984375" style="1273" hidden="1"/>
    <col min="14700" max="14700" width="6.08984375" style="1273" hidden="1"/>
    <col min="14701" max="14701" width="3" style="1273" hidden="1"/>
    <col min="14702" max="14941" width="8.6328125" style="1273" hidden="1"/>
    <col min="14942" max="14947" width="14.90625" style="1273" hidden="1"/>
    <col min="14948" max="14949" width="15.90625" style="1273" hidden="1"/>
    <col min="14950" max="14955" width="16.08984375" style="1273" hidden="1"/>
    <col min="14956" max="14956" width="6.08984375" style="1273" hidden="1"/>
    <col min="14957" max="14957" width="3" style="1273" hidden="1"/>
    <col min="14958" max="15197" width="8.6328125" style="1273" hidden="1"/>
    <col min="15198" max="15203" width="14.90625" style="1273" hidden="1"/>
    <col min="15204" max="15205" width="15.90625" style="1273" hidden="1"/>
    <col min="15206" max="15211" width="16.08984375" style="1273" hidden="1"/>
    <col min="15212" max="15212" width="6.08984375" style="1273" hidden="1"/>
    <col min="15213" max="15213" width="3" style="1273" hidden="1"/>
    <col min="15214" max="15453" width="8.6328125" style="1273" hidden="1"/>
    <col min="15454" max="15459" width="14.90625" style="1273" hidden="1"/>
    <col min="15460" max="15461" width="15.90625" style="1273" hidden="1"/>
    <col min="15462" max="15467" width="16.08984375" style="1273" hidden="1"/>
    <col min="15468" max="15468" width="6.08984375" style="1273" hidden="1"/>
    <col min="15469" max="15469" width="3" style="1273" hidden="1"/>
    <col min="15470" max="15709" width="8.6328125" style="1273" hidden="1"/>
    <col min="15710" max="15715" width="14.90625" style="1273" hidden="1"/>
    <col min="15716" max="15717" width="15.90625" style="1273" hidden="1"/>
    <col min="15718" max="15723" width="16.08984375" style="1273" hidden="1"/>
    <col min="15724" max="15724" width="6.08984375" style="1273" hidden="1"/>
    <col min="15725" max="15725" width="3" style="1273" hidden="1"/>
    <col min="15726" max="15965" width="8.6328125" style="1273" hidden="1"/>
    <col min="15966" max="15971" width="14.90625" style="1273" hidden="1"/>
    <col min="15972" max="15973" width="15.90625" style="1273" hidden="1"/>
    <col min="15974" max="15979" width="16.08984375" style="1273" hidden="1"/>
    <col min="15980" max="15980" width="6.08984375" style="1273" hidden="1"/>
    <col min="15981" max="15981" width="3" style="1273" hidden="1"/>
    <col min="15982" max="16221" width="8.6328125" style="1273" hidden="1"/>
    <col min="16222" max="16227" width="14.90625" style="1273" hidden="1"/>
    <col min="16228" max="16229" width="15.90625" style="1273" hidden="1"/>
    <col min="16230" max="16235" width="16.08984375" style="1273" hidden="1"/>
    <col min="16236" max="16236" width="6.08984375" style="1273" hidden="1"/>
    <col min="16237" max="16237" width="3" style="1273" hidden="1"/>
    <col min="16238" max="16384" width="8.6328125" style="1273" hidden="1"/>
  </cols>
  <sheetData>
    <row r="1" spans="1:143" ht="42.75" customHeight="1" x14ac:dyDescent="0.2">
      <c r="A1" s="1332"/>
      <c r="B1" s="1331"/>
      <c r="DD1" s="1273"/>
      <c r="DE1" s="1273"/>
    </row>
    <row r="2" spans="1:143" ht="25.5" customHeight="1" x14ac:dyDescent="0.2">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2">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 x14ac:dyDescent="0.2">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639</v>
      </c>
    </row>
    <row r="11" spans="1:143" s="292" customFormat="1" ht="13" x14ac:dyDescent="0.2">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639</v>
      </c>
    </row>
    <row r="13" spans="1:143" s="292" customFormat="1" ht="13" x14ac:dyDescent="0.2">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3"/>
      <c r="DE19" s="1273"/>
    </row>
    <row r="20" spans="1:351" ht="13" x14ac:dyDescent="0.2">
      <c r="DD20" s="1273"/>
      <c r="DE20" s="1273"/>
    </row>
    <row r="21" spans="1:351" ht="16.5" x14ac:dyDescent="0.2">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6.5" x14ac:dyDescent="0.2">
      <c r="B22" s="1274"/>
      <c r="MM22" s="1327"/>
    </row>
    <row r="23" spans="1:351" ht="13" x14ac:dyDescent="0.2">
      <c r="B23" s="1274"/>
    </row>
    <row r="24" spans="1:351" ht="13" x14ac:dyDescent="0.2">
      <c r="B24" s="1274"/>
    </row>
    <row r="25" spans="1:351" ht="13" x14ac:dyDescent="0.2">
      <c r="B25" s="1274"/>
    </row>
    <row r="26" spans="1:351" ht="13" x14ac:dyDescent="0.2">
      <c r="B26" s="1274"/>
    </row>
    <row r="27" spans="1:351" ht="13" x14ac:dyDescent="0.2">
      <c r="B27" s="1274"/>
    </row>
    <row r="28" spans="1:351" ht="13" x14ac:dyDescent="0.2">
      <c r="B28" s="1274"/>
    </row>
    <row r="29" spans="1:351" ht="13" x14ac:dyDescent="0.2">
      <c r="B29" s="1274"/>
    </row>
    <row r="30" spans="1:351" ht="13" x14ac:dyDescent="0.2">
      <c r="B30" s="1274"/>
    </row>
    <row r="31" spans="1:351" ht="13" x14ac:dyDescent="0.2">
      <c r="B31" s="1274"/>
    </row>
    <row r="32" spans="1:351" ht="13" x14ac:dyDescent="0.2">
      <c r="B32" s="1274"/>
    </row>
    <row r="33" spans="2:109" ht="13" x14ac:dyDescent="0.2">
      <c r="B33" s="1274"/>
    </row>
    <row r="34" spans="2:109" ht="13" x14ac:dyDescent="0.2">
      <c r="B34" s="1274"/>
    </row>
    <row r="35" spans="2:109" ht="13" x14ac:dyDescent="0.2">
      <c r="B35" s="1274"/>
    </row>
    <row r="36" spans="2:109" ht="13" x14ac:dyDescent="0.2">
      <c r="B36" s="1274"/>
    </row>
    <row r="37" spans="2:109" ht="13" x14ac:dyDescent="0.2">
      <c r="B37" s="1274"/>
    </row>
    <row r="38" spans="2:109" ht="13" x14ac:dyDescent="0.2">
      <c r="B38" s="1274"/>
    </row>
    <row r="39" spans="2:109" ht="13" x14ac:dyDescent="0.2">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 x14ac:dyDescent="0.2">
      <c r="B40" s="1315"/>
      <c r="DD40" s="1315"/>
      <c r="DE40" s="1273"/>
    </row>
    <row r="41" spans="2:109" ht="16.5" x14ac:dyDescent="0.2">
      <c r="B41" s="1326" t="s">
        <v>638</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 x14ac:dyDescent="0.2">
      <c r="B42" s="1274"/>
      <c r="G42" s="1311"/>
      <c r="I42" s="1310"/>
      <c r="J42" s="1310"/>
      <c r="K42" s="1310"/>
      <c r="AM42" s="1311"/>
      <c r="AN42" s="1311" t="s">
        <v>634</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2">
      <c r="B43" s="1274"/>
      <c r="AN43" s="1309" t="s">
        <v>637</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 x14ac:dyDescent="0.2">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 x14ac:dyDescent="0.2">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 x14ac:dyDescent="0.2">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 x14ac:dyDescent="0.2">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 x14ac:dyDescent="0.2">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 x14ac:dyDescent="0.2">
      <c r="B49" s="1274"/>
      <c r="AN49" s="1273" t="s">
        <v>632</v>
      </c>
    </row>
    <row r="50" spans="1:109" ht="13" x14ac:dyDescent="0.2">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556</v>
      </c>
      <c r="BQ50" s="1283"/>
      <c r="BR50" s="1283"/>
      <c r="BS50" s="1283"/>
      <c r="BT50" s="1283"/>
      <c r="BU50" s="1283"/>
      <c r="BV50" s="1283"/>
      <c r="BW50" s="1283"/>
      <c r="BX50" s="1283" t="s">
        <v>557</v>
      </c>
      <c r="BY50" s="1283"/>
      <c r="BZ50" s="1283"/>
      <c r="CA50" s="1283"/>
      <c r="CB50" s="1283"/>
      <c r="CC50" s="1283"/>
      <c r="CD50" s="1283"/>
      <c r="CE50" s="1283"/>
      <c r="CF50" s="1283" t="s">
        <v>558</v>
      </c>
      <c r="CG50" s="1283"/>
      <c r="CH50" s="1283"/>
      <c r="CI50" s="1283"/>
      <c r="CJ50" s="1283"/>
      <c r="CK50" s="1283"/>
      <c r="CL50" s="1283"/>
      <c r="CM50" s="1283"/>
      <c r="CN50" s="1283" t="s">
        <v>559</v>
      </c>
      <c r="CO50" s="1283"/>
      <c r="CP50" s="1283"/>
      <c r="CQ50" s="1283"/>
      <c r="CR50" s="1283"/>
      <c r="CS50" s="1283"/>
      <c r="CT50" s="1283"/>
      <c r="CU50" s="1283"/>
      <c r="CV50" s="1283" t="s">
        <v>560</v>
      </c>
      <c r="CW50" s="1283"/>
      <c r="CX50" s="1283"/>
      <c r="CY50" s="1283"/>
      <c r="CZ50" s="1283"/>
      <c r="DA50" s="1283"/>
      <c r="DB50" s="1283"/>
      <c r="DC50" s="1283"/>
    </row>
    <row r="51" spans="1:109" ht="13.5" customHeight="1" x14ac:dyDescent="0.2">
      <c r="B51" s="1274"/>
      <c r="G51" s="1290"/>
      <c r="H51" s="1290"/>
      <c r="I51" s="1323"/>
      <c r="J51" s="1323"/>
      <c r="K51" s="1289"/>
      <c r="L51" s="1289"/>
      <c r="M51" s="1289"/>
      <c r="N51" s="1289"/>
      <c r="AM51" s="1288"/>
      <c r="AN51" s="1282" t="s">
        <v>631</v>
      </c>
      <c r="AO51" s="1282"/>
      <c r="AP51" s="1282"/>
      <c r="AQ51" s="1282"/>
      <c r="AR51" s="1282"/>
      <c r="AS51" s="1282"/>
      <c r="AT51" s="1282"/>
      <c r="AU51" s="1282"/>
      <c r="AV51" s="1282"/>
      <c r="AW51" s="1282"/>
      <c r="AX51" s="1282"/>
      <c r="AY51" s="1282"/>
      <c r="AZ51" s="1282"/>
      <c r="BA51" s="1282"/>
      <c r="BB51" s="1282" t="s">
        <v>629</v>
      </c>
      <c r="BC51" s="1282"/>
      <c r="BD51" s="1282"/>
      <c r="BE51" s="1282"/>
      <c r="BF51" s="1282"/>
      <c r="BG51" s="1282"/>
      <c r="BH51" s="1282"/>
      <c r="BI51" s="1282"/>
      <c r="BJ51" s="1282"/>
      <c r="BK51" s="1282"/>
      <c r="BL51" s="1282"/>
      <c r="BM51" s="1282"/>
      <c r="BN51" s="1282"/>
      <c r="BO51" s="1282"/>
      <c r="BP51" s="1281">
        <v>152.69999999999999</v>
      </c>
      <c r="BQ51" s="1281"/>
      <c r="BR51" s="1281"/>
      <c r="BS51" s="1281"/>
      <c r="BT51" s="1281"/>
      <c r="BU51" s="1281"/>
      <c r="BV51" s="1281"/>
      <c r="BW51" s="1281"/>
      <c r="BX51" s="1281">
        <v>135.5</v>
      </c>
      <c r="BY51" s="1281"/>
      <c r="BZ51" s="1281"/>
      <c r="CA51" s="1281"/>
      <c r="CB51" s="1281"/>
      <c r="CC51" s="1281"/>
      <c r="CD51" s="1281"/>
      <c r="CE51" s="1281"/>
      <c r="CF51" s="1281">
        <v>123.2</v>
      </c>
      <c r="CG51" s="1281"/>
      <c r="CH51" s="1281"/>
      <c r="CI51" s="1281"/>
      <c r="CJ51" s="1281"/>
      <c r="CK51" s="1281"/>
      <c r="CL51" s="1281"/>
      <c r="CM51" s="1281"/>
      <c r="CN51" s="1281">
        <v>112.3</v>
      </c>
      <c r="CO51" s="1281"/>
      <c r="CP51" s="1281"/>
      <c r="CQ51" s="1281"/>
      <c r="CR51" s="1281"/>
      <c r="CS51" s="1281"/>
      <c r="CT51" s="1281"/>
      <c r="CU51" s="1281"/>
      <c r="CV51" s="1281">
        <v>107.1</v>
      </c>
      <c r="CW51" s="1281"/>
      <c r="CX51" s="1281"/>
      <c r="CY51" s="1281"/>
      <c r="CZ51" s="1281"/>
      <c r="DA51" s="1281"/>
      <c r="DB51" s="1281"/>
      <c r="DC51" s="1281"/>
    </row>
    <row r="52" spans="1:109" ht="13" x14ac:dyDescent="0.2">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 x14ac:dyDescent="0.2">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636</v>
      </c>
      <c r="BC53" s="1282"/>
      <c r="BD53" s="1282"/>
      <c r="BE53" s="1282"/>
      <c r="BF53" s="1282"/>
      <c r="BG53" s="1282"/>
      <c r="BH53" s="1282"/>
      <c r="BI53" s="1282"/>
      <c r="BJ53" s="1282"/>
      <c r="BK53" s="1282"/>
      <c r="BL53" s="1282"/>
      <c r="BM53" s="1282"/>
      <c r="BN53" s="1282"/>
      <c r="BO53" s="1282"/>
      <c r="BP53" s="1281">
        <v>58.5</v>
      </c>
      <c r="BQ53" s="1281"/>
      <c r="BR53" s="1281"/>
      <c r="BS53" s="1281"/>
      <c r="BT53" s="1281"/>
      <c r="BU53" s="1281"/>
      <c r="BV53" s="1281"/>
      <c r="BW53" s="1281"/>
      <c r="BX53" s="1281">
        <v>58.9</v>
      </c>
      <c r="BY53" s="1281"/>
      <c r="BZ53" s="1281"/>
      <c r="CA53" s="1281"/>
      <c r="CB53" s="1281"/>
      <c r="CC53" s="1281"/>
      <c r="CD53" s="1281"/>
      <c r="CE53" s="1281"/>
      <c r="CF53" s="1281">
        <v>59.2</v>
      </c>
      <c r="CG53" s="1281"/>
      <c r="CH53" s="1281"/>
      <c r="CI53" s="1281"/>
      <c r="CJ53" s="1281"/>
      <c r="CK53" s="1281"/>
      <c r="CL53" s="1281"/>
      <c r="CM53" s="1281"/>
      <c r="CN53" s="1281">
        <v>59.6</v>
      </c>
      <c r="CO53" s="1281"/>
      <c r="CP53" s="1281"/>
      <c r="CQ53" s="1281"/>
      <c r="CR53" s="1281"/>
      <c r="CS53" s="1281"/>
      <c r="CT53" s="1281"/>
      <c r="CU53" s="1281"/>
      <c r="CV53" s="1281">
        <v>61</v>
      </c>
      <c r="CW53" s="1281"/>
      <c r="CX53" s="1281"/>
      <c r="CY53" s="1281"/>
      <c r="CZ53" s="1281"/>
      <c r="DA53" s="1281"/>
      <c r="DB53" s="1281"/>
      <c r="DC53" s="1281"/>
    </row>
    <row r="54" spans="1:109" ht="13" x14ac:dyDescent="0.2">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 x14ac:dyDescent="0.2">
      <c r="A55" s="1310"/>
      <c r="B55" s="1274"/>
      <c r="G55" s="1286"/>
      <c r="H55" s="1286"/>
      <c r="I55" s="1286"/>
      <c r="J55" s="1286"/>
      <c r="K55" s="1289"/>
      <c r="L55" s="1289"/>
      <c r="M55" s="1289"/>
      <c r="N55" s="1289"/>
      <c r="AN55" s="1283" t="s">
        <v>630</v>
      </c>
      <c r="AO55" s="1283"/>
      <c r="AP55" s="1283"/>
      <c r="AQ55" s="1283"/>
      <c r="AR55" s="1283"/>
      <c r="AS55" s="1283"/>
      <c r="AT55" s="1283"/>
      <c r="AU55" s="1283"/>
      <c r="AV55" s="1283"/>
      <c r="AW55" s="1283"/>
      <c r="AX55" s="1283"/>
      <c r="AY55" s="1283"/>
      <c r="AZ55" s="1283"/>
      <c r="BA55" s="1283"/>
      <c r="BB55" s="1282" t="s">
        <v>629</v>
      </c>
      <c r="BC55" s="1282"/>
      <c r="BD55" s="1282"/>
      <c r="BE55" s="1282"/>
      <c r="BF55" s="1282"/>
      <c r="BG55" s="1282"/>
      <c r="BH55" s="1282"/>
      <c r="BI55" s="1282"/>
      <c r="BJ55" s="1282"/>
      <c r="BK55" s="1282"/>
      <c r="BL55" s="1282"/>
      <c r="BM55" s="1282"/>
      <c r="BN55" s="1282"/>
      <c r="BO55" s="1282"/>
      <c r="BP55" s="1281">
        <v>115.7</v>
      </c>
      <c r="BQ55" s="1281"/>
      <c r="BR55" s="1281"/>
      <c r="BS55" s="1281"/>
      <c r="BT55" s="1281"/>
      <c r="BU55" s="1281"/>
      <c r="BV55" s="1281"/>
      <c r="BW55" s="1281"/>
      <c r="BX55" s="1281">
        <v>106</v>
      </c>
      <c r="BY55" s="1281"/>
      <c r="BZ55" s="1281"/>
      <c r="CA55" s="1281"/>
      <c r="CB55" s="1281"/>
      <c r="CC55" s="1281"/>
      <c r="CD55" s="1281"/>
      <c r="CE55" s="1281"/>
      <c r="CF55" s="1281">
        <v>97.6</v>
      </c>
      <c r="CG55" s="1281"/>
      <c r="CH55" s="1281"/>
      <c r="CI55" s="1281"/>
      <c r="CJ55" s="1281"/>
      <c r="CK55" s="1281"/>
      <c r="CL55" s="1281"/>
      <c r="CM55" s="1281"/>
      <c r="CN55" s="1281">
        <v>91.6</v>
      </c>
      <c r="CO55" s="1281"/>
      <c r="CP55" s="1281"/>
      <c r="CQ55" s="1281"/>
      <c r="CR55" s="1281"/>
      <c r="CS55" s="1281"/>
      <c r="CT55" s="1281"/>
      <c r="CU55" s="1281"/>
      <c r="CV55" s="1281">
        <v>86</v>
      </c>
      <c r="CW55" s="1281"/>
      <c r="CX55" s="1281"/>
      <c r="CY55" s="1281"/>
      <c r="CZ55" s="1281"/>
      <c r="DA55" s="1281"/>
      <c r="DB55" s="1281"/>
      <c r="DC55" s="1281"/>
    </row>
    <row r="56" spans="1:109" ht="13" x14ac:dyDescent="0.2">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 x14ac:dyDescent="0.2">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636</v>
      </c>
      <c r="BC57" s="1282"/>
      <c r="BD57" s="1282"/>
      <c r="BE57" s="1282"/>
      <c r="BF57" s="1282"/>
      <c r="BG57" s="1282"/>
      <c r="BH57" s="1282"/>
      <c r="BI57" s="1282"/>
      <c r="BJ57" s="1282"/>
      <c r="BK57" s="1282"/>
      <c r="BL57" s="1282"/>
      <c r="BM57" s="1282"/>
      <c r="BN57" s="1282"/>
      <c r="BO57" s="1282"/>
      <c r="BP57" s="1281">
        <v>61</v>
      </c>
      <c r="BQ57" s="1281"/>
      <c r="BR57" s="1281"/>
      <c r="BS57" s="1281"/>
      <c r="BT57" s="1281"/>
      <c r="BU57" s="1281"/>
      <c r="BV57" s="1281"/>
      <c r="BW57" s="1281"/>
      <c r="BX57" s="1281">
        <v>62</v>
      </c>
      <c r="BY57" s="1281"/>
      <c r="BZ57" s="1281"/>
      <c r="CA57" s="1281"/>
      <c r="CB57" s="1281"/>
      <c r="CC57" s="1281"/>
      <c r="CD57" s="1281"/>
      <c r="CE57" s="1281"/>
      <c r="CF57" s="1281">
        <v>62.9</v>
      </c>
      <c r="CG57" s="1281"/>
      <c r="CH57" s="1281"/>
      <c r="CI57" s="1281"/>
      <c r="CJ57" s="1281"/>
      <c r="CK57" s="1281"/>
      <c r="CL57" s="1281"/>
      <c r="CM57" s="1281"/>
      <c r="CN57" s="1281">
        <v>63.4</v>
      </c>
      <c r="CO57" s="1281"/>
      <c r="CP57" s="1281"/>
      <c r="CQ57" s="1281"/>
      <c r="CR57" s="1281"/>
      <c r="CS57" s="1281"/>
      <c r="CT57" s="1281"/>
      <c r="CU57" s="1281"/>
      <c r="CV57" s="1281">
        <v>64.2</v>
      </c>
      <c r="CW57" s="1281"/>
      <c r="CX57" s="1281"/>
      <c r="CY57" s="1281"/>
      <c r="CZ57" s="1281"/>
      <c r="DA57" s="1281"/>
      <c r="DB57" s="1281"/>
      <c r="DC57" s="1281"/>
      <c r="DD57" s="1321"/>
      <c r="DE57" s="1316"/>
    </row>
    <row r="58" spans="1:109" s="1310" customFormat="1" ht="13" x14ac:dyDescent="0.2">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 x14ac:dyDescent="0.2">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 x14ac:dyDescent="0.2">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 x14ac:dyDescent="0.2">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 x14ac:dyDescent="0.2">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6.5" x14ac:dyDescent="0.2">
      <c r="B63" s="1314" t="s">
        <v>635</v>
      </c>
    </row>
    <row r="64" spans="1:109" ht="13" x14ac:dyDescent="0.2">
      <c r="B64" s="1274"/>
      <c r="G64" s="1311"/>
      <c r="I64" s="1313"/>
      <c r="J64" s="1313"/>
      <c r="K64" s="1313"/>
      <c r="L64" s="1313"/>
      <c r="M64" s="1313"/>
      <c r="N64" s="1312"/>
      <c r="AM64" s="1311"/>
      <c r="AN64" s="1311" t="s">
        <v>634</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 x14ac:dyDescent="0.2">
      <c r="B65" s="1274"/>
      <c r="AN65" s="1309" t="s">
        <v>633</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 x14ac:dyDescent="0.2">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 x14ac:dyDescent="0.2">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 x14ac:dyDescent="0.2">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 x14ac:dyDescent="0.2">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 x14ac:dyDescent="0.2">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 x14ac:dyDescent="0.2">
      <c r="B71" s="1274"/>
      <c r="G71" s="1296"/>
      <c r="I71" s="1299"/>
      <c r="J71" s="1298"/>
      <c r="K71" s="1298"/>
      <c r="L71" s="1297"/>
      <c r="M71" s="1298"/>
      <c r="N71" s="1297"/>
      <c r="AM71" s="1296"/>
      <c r="AN71" s="1273" t="s">
        <v>632</v>
      </c>
    </row>
    <row r="72" spans="2:107" ht="13" x14ac:dyDescent="0.2">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556</v>
      </c>
      <c r="BQ72" s="1283"/>
      <c r="BR72" s="1283"/>
      <c r="BS72" s="1283"/>
      <c r="BT72" s="1283"/>
      <c r="BU72" s="1283"/>
      <c r="BV72" s="1283"/>
      <c r="BW72" s="1283"/>
      <c r="BX72" s="1283" t="s">
        <v>557</v>
      </c>
      <c r="BY72" s="1283"/>
      <c r="BZ72" s="1283"/>
      <c r="CA72" s="1283"/>
      <c r="CB72" s="1283"/>
      <c r="CC72" s="1283"/>
      <c r="CD72" s="1283"/>
      <c r="CE72" s="1283"/>
      <c r="CF72" s="1283" t="s">
        <v>558</v>
      </c>
      <c r="CG72" s="1283"/>
      <c r="CH72" s="1283"/>
      <c r="CI72" s="1283"/>
      <c r="CJ72" s="1283"/>
      <c r="CK72" s="1283"/>
      <c r="CL72" s="1283"/>
      <c r="CM72" s="1283"/>
      <c r="CN72" s="1283" t="s">
        <v>559</v>
      </c>
      <c r="CO72" s="1283"/>
      <c r="CP72" s="1283"/>
      <c r="CQ72" s="1283"/>
      <c r="CR72" s="1283"/>
      <c r="CS72" s="1283"/>
      <c r="CT72" s="1283"/>
      <c r="CU72" s="1283"/>
      <c r="CV72" s="1283" t="s">
        <v>560</v>
      </c>
      <c r="CW72" s="1283"/>
      <c r="CX72" s="1283"/>
      <c r="CY72" s="1283"/>
      <c r="CZ72" s="1283"/>
      <c r="DA72" s="1283"/>
      <c r="DB72" s="1283"/>
      <c r="DC72" s="1283"/>
    </row>
    <row r="73" spans="2:107" ht="13" x14ac:dyDescent="0.2">
      <c r="B73" s="1274"/>
      <c r="G73" s="1290"/>
      <c r="H73" s="1290"/>
      <c r="I73" s="1290"/>
      <c r="J73" s="1290"/>
      <c r="K73" s="1287"/>
      <c r="L73" s="1287"/>
      <c r="M73" s="1287"/>
      <c r="N73" s="1287"/>
      <c r="AM73" s="1288"/>
      <c r="AN73" s="1282" t="s">
        <v>631</v>
      </c>
      <c r="AO73" s="1282"/>
      <c r="AP73" s="1282"/>
      <c r="AQ73" s="1282"/>
      <c r="AR73" s="1282"/>
      <c r="AS73" s="1282"/>
      <c r="AT73" s="1282"/>
      <c r="AU73" s="1282"/>
      <c r="AV73" s="1282"/>
      <c r="AW73" s="1282"/>
      <c r="AX73" s="1282"/>
      <c r="AY73" s="1282"/>
      <c r="AZ73" s="1282"/>
      <c r="BA73" s="1282"/>
      <c r="BB73" s="1282" t="s">
        <v>629</v>
      </c>
      <c r="BC73" s="1282"/>
      <c r="BD73" s="1282"/>
      <c r="BE73" s="1282"/>
      <c r="BF73" s="1282"/>
      <c r="BG73" s="1282"/>
      <c r="BH73" s="1282"/>
      <c r="BI73" s="1282"/>
      <c r="BJ73" s="1282"/>
      <c r="BK73" s="1282"/>
      <c r="BL73" s="1282"/>
      <c r="BM73" s="1282"/>
      <c r="BN73" s="1282"/>
      <c r="BO73" s="1282"/>
      <c r="BP73" s="1281">
        <v>152.69999999999999</v>
      </c>
      <c r="BQ73" s="1281"/>
      <c r="BR73" s="1281"/>
      <c r="BS73" s="1281"/>
      <c r="BT73" s="1281"/>
      <c r="BU73" s="1281"/>
      <c r="BV73" s="1281"/>
      <c r="BW73" s="1281"/>
      <c r="BX73" s="1281">
        <v>135.5</v>
      </c>
      <c r="BY73" s="1281"/>
      <c r="BZ73" s="1281"/>
      <c r="CA73" s="1281"/>
      <c r="CB73" s="1281"/>
      <c r="CC73" s="1281"/>
      <c r="CD73" s="1281"/>
      <c r="CE73" s="1281"/>
      <c r="CF73" s="1281">
        <v>123.2</v>
      </c>
      <c r="CG73" s="1281"/>
      <c r="CH73" s="1281"/>
      <c r="CI73" s="1281"/>
      <c r="CJ73" s="1281"/>
      <c r="CK73" s="1281"/>
      <c r="CL73" s="1281"/>
      <c r="CM73" s="1281"/>
      <c r="CN73" s="1281">
        <v>112.3</v>
      </c>
      <c r="CO73" s="1281"/>
      <c r="CP73" s="1281"/>
      <c r="CQ73" s="1281"/>
      <c r="CR73" s="1281"/>
      <c r="CS73" s="1281"/>
      <c r="CT73" s="1281"/>
      <c r="CU73" s="1281"/>
      <c r="CV73" s="1281">
        <v>107.1</v>
      </c>
      <c r="CW73" s="1281"/>
      <c r="CX73" s="1281"/>
      <c r="CY73" s="1281"/>
      <c r="CZ73" s="1281"/>
      <c r="DA73" s="1281"/>
      <c r="DB73" s="1281"/>
      <c r="DC73" s="1281"/>
    </row>
    <row r="74" spans="2:107" ht="13" x14ac:dyDescent="0.2">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 x14ac:dyDescent="0.2">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628</v>
      </c>
      <c r="BC75" s="1282"/>
      <c r="BD75" s="1282"/>
      <c r="BE75" s="1282"/>
      <c r="BF75" s="1282"/>
      <c r="BG75" s="1282"/>
      <c r="BH75" s="1282"/>
      <c r="BI75" s="1282"/>
      <c r="BJ75" s="1282"/>
      <c r="BK75" s="1282"/>
      <c r="BL75" s="1282"/>
      <c r="BM75" s="1282"/>
      <c r="BN75" s="1282"/>
      <c r="BO75" s="1282"/>
      <c r="BP75" s="1281">
        <v>12.2</v>
      </c>
      <c r="BQ75" s="1281"/>
      <c r="BR75" s="1281"/>
      <c r="BS75" s="1281"/>
      <c r="BT75" s="1281"/>
      <c r="BU75" s="1281"/>
      <c r="BV75" s="1281"/>
      <c r="BW75" s="1281"/>
      <c r="BX75" s="1281">
        <v>11.7</v>
      </c>
      <c r="BY75" s="1281"/>
      <c r="BZ75" s="1281"/>
      <c r="CA75" s="1281"/>
      <c r="CB75" s="1281"/>
      <c r="CC75" s="1281"/>
      <c r="CD75" s="1281"/>
      <c r="CE75" s="1281"/>
      <c r="CF75" s="1281">
        <v>11</v>
      </c>
      <c r="CG75" s="1281"/>
      <c r="CH75" s="1281"/>
      <c r="CI75" s="1281"/>
      <c r="CJ75" s="1281"/>
      <c r="CK75" s="1281"/>
      <c r="CL75" s="1281"/>
      <c r="CM75" s="1281"/>
      <c r="CN75" s="1281">
        <v>10.199999999999999</v>
      </c>
      <c r="CO75" s="1281"/>
      <c r="CP75" s="1281"/>
      <c r="CQ75" s="1281"/>
      <c r="CR75" s="1281"/>
      <c r="CS75" s="1281"/>
      <c r="CT75" s="1281"/>
      <c r="CU75" s="1281"/>
      <c r="CV75" s="1281">
        <v>9.6999999999999993</v>
      </c>
      <c r="CW75" s="1281"/>
      <c r="CX75" s="1281"/>
      <c r="CY75" s="1281"/>
      <c r="CZ75" s="1281"/>
      <c r="DA75" s="1281"/>
      <c r="DB75" s="1281"/>
      <c r="DC75" s="1281"/>
    </row>
    <row r="76" spans="2:107" ht="13" x14ac:dyDescent="0.2">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 x14ac:dyDescent="0.2">
      <c r="B77" s="1274"/>
      <c r="G77" s="1286"/>
      <c r="H77" s="1286"/>
      <c r="I77" s="1286"/>
      <c r="J77" s="1286"/>
      <c r="K77" s="1287"/>
      <c r="L77" s="1287"/>
      <c r="M77" s="1287"/>
      <c r="N77" s="1287"/>
      <c r="AN77" s="1283" t="s">
        <v>630</v>
      </c>
      <c r="AO77" s="1283"/>
      <c r="AP77" s="1283"/>
      <c r="AQ77" s="1283"/>
      <c r="AR77" s="1283"/>
      <c r="AS77" s="1283"/>
      <c r="AT77" s="1283"/>
      <c r="AU77" s="1283"/>
      <c r="AV77" s="1283"/>
      <c r="AW77" s="1283"/>
      <c r="AX77" s="1283"/>
      <c r="AY77" s="1283"/>
      <c r="AZ77" s="1283"/>
      <c r="BA77" s="1283"/>
      <c r="BB77" s="1282" t="s">
        <v>629</v>
      </c>
      <c r="BC77" s="1282"/>
      <c r="BD77" s="1282"/>
      <c r="BE77" s="1282"/>
      <c r="BF77" s="1282"/>
      <c r="BG77" s="1282"/>
      <c r="BH77" s="1282"/>
      <c r="BI77" s="1282"/>
      <c r="BJ77" s="1282"/>
      <c r="BK77" s="1282"/>
      <c r="BL77" s="1282"/>
      <c r="BM77" s="1282"/>
      <c r="BN77" s="1282"/>
      <c r="BO77" s="1282"/>
      <c r="BP77" s="1281">
        <v>115.7</v>
      </c>
      <c r="BQ77" s="1281"/>
      <c r="BR77" s="1281"/>
      <c r="BS77" s="1281"/>
      <c r="BT77" s="1281"/>
      <c r="BU77" s="1281"/>
      <c r="BV77" s="1281"/>
      <c r="BW77" s="1281"/>
      <c r="BX77" s="1281">
        <v>106</v>
      </c>
      <c r="BY77" s="1281"/>
      <c r="BZ77" s="1281"/>
      <c r="CA77" s="1281"/>
      <c r="CB77" s="1281"/>
      <c r="CC77" s="1281"/>
      <c r="CD77" s="1281"/>
      <c r="CE77" s="1281"/>
      <c r="CF77" s="1281">
        <v>97.6</v>
      </c>
      <c r="CG77" s="1281"/>
      <c r="CH77" s="1281"/>
      <c r="CI77" s="1281"/>
      <c r="CJ77" s="1281"/>
      <c r="CK77" s="1281"/>
      <c r="CL77" s="1281"/>
      <c r="CM77" s="1281"/>
      <c r="CN77" s="1281">
        <v>91.6</v>
      </c>
      <c r="CO77" s="1281"/>
      <c r="CP77" s="1281"/>
      <c r="CQ77" s="1281"/>
      <c r="CR77" s="1281"/>
      <c r="CS77" s="1281"/>
      <c r="CT77" s="1281"/>
      <c r="CU77" s="1281"/>
      <c r="CV77" s="1281">
        <v>86</v>
      </c>
      <c r="CW77" s="1281"/>
      <c r="CX77" s="1281"/>
      <c r="CY77" s="1281"/>
      <c r="CZ77" s="1281"/>
      <c r="DA77" s="1281"/>
      <c r="DB77" s="1281"/>
      <c r="DC77" s="1281"/>
    </row>
    <row r="78" spans="2:107" ht="13" x14ac:dyDescent="0.2">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 x14ac:dyDescent="0.2">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628</v>
      </c>
      <c r="BC79" s="1282"/>
      <c r="BD79" s="1282"/>
      <c r="BE79" s="1282"/>
      <c r="BF79" s="1282"/>
      <c r="BG79" s="1282"/>
      <c r="BH79" s="1282"/>
      <c r="BI79" s="1282"/>
      <c r="BJ79" s="1282"/>
      <c r="BK79" s="1282"/>
      <c r="BL79" s="1282"/>
      <c r="BM79" s="1282"/>
      <c r="BN79" s="1282"/>
      <c r="BO79" s="1282"/>
      <c r="BP79" s="1281">
        <v>10.3</v>
      </c>
      <c r="BQ79" s="1281"/>
      <c r="BR79" s="1281"/>
      <c r="BS79" s="1281"/>
      <c r="BT79" s="1281"/>
      <c r="BU79" s="1281"/>
      <c r="BV79" s="1281"/>
      <c r="BW79" s="1281"/>
      <c r="BX79" s="1281">
        <v>9</v>
      </c>
      <c r="BY79" s="1281"/>
      <c r="BZ79" s="1281"/>
      <c r="CA79" s="1281"/>
      <c r="CB79" s="1281"/>
      <c r="CC79" s="1281"/>
      <c r="CD79" s="1281"/>
      <c r="CE79" s="1281"/>
      <c r="CF79" s="1281">
        <v>8</v>
      </c>
      <c r="CG79" s="1281"/>
      <c r="CH79" s="1281"/>
      <c r="CI79" s="1281"/>
      <c r="CJ79" s="1281"/>
      <c r="CK79" s="1281"/>
      <c r="CL79" s="1281"/>
      <c r="CM79" s="1281"/>
      <c r="CN79" s="1281">
        <v>7.3</v>
      </c>
      <c r="CO79" s="1281"/>
      <c r="CP79" s="1281"/>
      <c r="CQ79" s="1281"/>
      <c r="CR79" s="1281"/>
      <c r="CS79" s="1281"/>
      <c r="CT79" s="1281"/>
      <c r="CU79" s="1281"/>
      <c r="CV79" s="1281">
        <v>7.3</v>
      </c>
      <c r="CW79" s="1281"/>
      <c r="CX79" s="1281"/>
      <c r="CY79" s="1281"/>
      <c r="CZ79" s="1281"/>
      <c r="DA79" s="1281"/>
      <c r="DB79" s="1281"/>
      <c r="DC79" s="1281"/>
    </row>
    <row r="80" spans="2:107" ht="13" x14ac:dyDescent="0.2">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 x14ac:dyDescent="0.2">
      <c r="B81" s="1274"/>
    </row>
    <row r="82" spans="2:109" ht="16.5" x14ac:dyDescent="0.2">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 x14ac:dyDescent="0.2">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 x14ac:dyDescent="0.2">
      <c r="DD84" s="1273"/>
      <c r="DE84" s="1273"/>
    </row>
    <row r="85" spans="2:109" ht="13" x14ac:dyDescent="0.2">
      <c r="DD85" s="1273"/>
      <c r="DE85" s="1273"/>
    </row>
    <row r="86" spans="2:109" ht="13" hidden="1" x14ac:dyDescent="0.2">
      <c r="DD86" s="1273"/>
      <c r="DE86" s="1273"/>
    </row>
    <row r="87" spans="2:109" ht="13" hidden="1" x14ac:dyDescent="0.2">
      <c r="K87" s="1276"/>
      <c r="AQ87" s="1276"/>
      <c r="BC87" s="1276"/>
      <c r="BO87" s="1276"/>
      <c r="CA87" s="1276"/>
      <c r="CM87" s="1276"/>
      <c r="CY87" s="1276"/>
      <c r="DD87" s="1273"/>
      <c r="DE87" s="1273"/>
    </row>
    <row r="88" spans="2:109" ht="13" hidden="1" x14ac:dyDescent="0.2">
      <c r="DD88" s="1273"/>
      <c r="DE88" s="1273"/>
    </row>
    <row r="89" spans="2:109" ht="13" hidden="1" x14ac:dyDescent="0.2">
      <c r="DD89" s="1273"/>
      <c r="DE89" s="1273"/>
    </row>
    <row r="90" spans="2:109" ht="13" hidden="1" x14ac:dyDescent="0.2">
      <c r="DD90" s="1273"/>
      <c r="DE90" s="1273"/>
    </row>
    <row r="91" spans="2:109" ht="13" hidden="1" x14ac:dyDescent="0.2">
      <c r="DD91" s="1273"/>
      <c r="DE91" s="1273"/>
    </row>
    <row r="92" spans="2:109" ht="13.5" hidden="1" customHeight="1" x14ac:dyDescent="0.2">
      <c r="DD92" s="1273"/>
      <c r="DE92" s="1273"/>
    </row>
    <row r="93" spans="2:109" ht="13.5" hidden="1" customHeight="1" x14ac:dyDescent="0.2">
      <c r="DD93" s="1273"/>
      <c r="DE93" s="1273"/>
    </row>
    <row r="94" spans="2:109" ht="13.5" hidden="1" customHeight="1" x14ac:dyDescent="0.2">
      <c r="DD94" s="1273"/>
      <c r="DE94" s="1273"/>
    </row>
    <row r="95" spans="2:109" ht="13.5" hidden="1" customHeight="1" x14ac:dyDescent="0.2">
      <c r="DD95" s="1273"/>
      <c r="DE95" s="1273"/>
    </row>
    <row r="96" spans="2:109" ht="13.5" hidden="1" customHeight="1" x14ac:dyDescent="0.2">
      <c r="DD96" s="1273"/>
      <c r="DE96" s="1273"/>
    </row>
    <row r="97" s="1273" customFormat="1" ht="13.5" hidden="1" customHeight="1" x14ac:dyDescent="0.2"/>
    <row r="98" s="1273" customFormat="1" ht="13.5" hidden="1" customHeight="1" x14ac:dyDescent="0.2"/>
    <row r="99" s="1273" customFormat="1" ht="13.5" hidden="1" customHeight="1" x14ac:dyDescent="0.2"/>
    <row r="100" s="1273" customFormat="1" ht="13.5" hidden="1" customHeight="1" x14ac:dyDescent="0.2"/>
    <row r="101" s="1273" customFormat="1" ht="13.5" hidden="1" customHeight="1" x14ac:dyDescent="0.2"/>
    <row r="102" s="1273" customFormat="1" ht="13.5" hidden="1" customHeight="1" x14ac:dyDescent="0.2"/>
    <row r="103" s="1273" customFormat="1" ht="13.5" hidden="1" customHeight="1" x14ac:dyDescent="0.2"/>
    <row r="104" s="1273" customFormat="1" ht="13.5" hidden="1" customHeight="1" x14ac:dyDescent="0.2"/>
    <row r="105" s="1273" customFormat="1" ht="13.5" hidden="1" customHeight="1" x14ac:dyDescent="0.2"/>
    <row r="106" s="1273" customFormat="1" ht="13.5" hidden="1" customHeight="1" x14ac:dyDescent="0.2"/>
    <row r="107" s="1273" customFormat="1" ht="13.5" hidden="1" customHeight="1" x14ac:dyDescent="0.2"/>
    <row r="108" s="1273" customFormat="1" ht="13.5" hidden="1" customHeight="1" x14ac:dyDescent="0.2"/>
    <row r="109" s="1273" customFormat="1" ht="13.5" hidden="1" customHeight="1" x14ac:dyDescent="0.2"/>
    <row r="110" s="1273" customFormat="1" ht="13.5" hidden="1" customHeight="1" x14ac:dyDescent="0.2"/>
    <row r="111" s="1273" customFormat="1" ht="13.5" hidden="1" customHeight="1" x14ac:dyDescent="0.2"/>
    <row r="112" s="1273" customFormat="1" ht="13.5" hidden="1" customHeight="1" x14ac:dyDescent="0.2"/>
    <row r="113" s="1273" customFormat="1" ht="13.5" hidden="1" customHeight="1" x14ac:dyDescent="0.2"/>
    <row r="114" s="1273" customFormat="1" ht="13.5" hidden="1" customHeight="1" x14ac:dyDescent="0.2"/>
    <row r="115" s="1273" customFormat="1" ht="13.5" hidden="1" customHeight="1" x14ac:dyDescent="0.2"/>
    <row r="116" s="1273" customFormat="1" ht="13.5" hidden="1" customHeight="1" x14ac:dyDescent="0.2"/>
    <row r="117" s="1273" customFormat="1" ht="13.5" hidden="1" customHeight="1" x14ac:dyDescent="0.2"/>
    <row r="118" s="1273" customFormat="1" ht="13.5" hidden="1" customHeight="1" x14ac:dyDescent="0.2"/>
    <row r="119" s="1273" customFormat="1" ht="13.5" hidden="1" customHeight="1" x14ac:dyDescent="0.2"/>
    <row r="120" s="1273" customFormat="1" ht="13.5" hidden="1" customHeight="1" x14ac:dyDescent="0.2"/>
    <row r="121" s="1273" customFormat="1" ht="13.5" hidden="1" customHeight="1" x14ac:dyDescent="0.2"/>
    <row r="122" s="1273" customFormat="1" ht="13.5" hidden="1" customHeight="1" x14ac:dyDescent="0.2"/>
    <row r="123" s="1273" customFormat="1" ht="13.5" hidden="1" customHeight="1" x14ac:dyDescent="0.2"/>
    <row r="124" s="1273" customFormat="1" ht="13.5" hidden="1" customHeight="1" x14ac:dyDescent="0.2"/>
    <row r="125" s="1273" customFormat="1" ht="13.5" hidden="1" customHeight="1" x14ac:dyDescent="0.2"/>
    <row r="126" s="1273" customFormat="1" ht="13.5" hidden="1" customHeight="1" x14ac:dyDescent="0.2"/>
    <row r="127" s="1273" customFormat="1" ht="13.5" hidden="1" customHeight="1" x14ac:dyDescent="0.2"/>
    <row r="128" s="1273" customFormat="1" ht="13.5" hidden="1" customHeight="1" x14ac:dyDescent="0.2"/>
    <row r="129" s="1273" customFormat="1" ht="13.5" hidden="1" customHeight="1" x14ac:dyDescent="0.2"/>
    <row r="130" s="1273" customFormat="1" ht="13.5" hidden="1" customHeight="1" x14ac:dyDescent="0.2"/>
    <row r="131" s="1273" customFormat="1" ht="13.5" hidden="1" customHeight="1" x14ac:dyDescent="0.2"/>
    <row r="132" s="1273" customFormat="1" ht="13.5" hidden="1" customHeight="1" x14ac:dyDescent="0.2"/>
    <row r="133" s="1273" customFormat="1" ht="13.5" hidden="1" customHeight="1" x14ac:dyDescent="0.2"/>
    <row r="134" s="1273" customFormat="1" ht="13.5" hidden="1" customHeight="1" x14ac:dyDescent="0.2"/>
    <row r="135" s="1273" customFormat="1" ht="13.5" hidden="1" customHeight="1" x14ac:dyDescent="0.2"/>
    <row r="136" s="1273" customFormat="1" ht="13.5" hidden="1" customHeight="1" x14ac:dyDescent="0.2"/>
    <row r="137" s="1273" customFormat="1" ht="13.5" hidden="1" customHeight="1" x14ac:dyDescent="0.2"/>
    <row r="138" s="1273" customFormat="1" ht="13.5" hidden="1" customHeight="1" x14ac:dyDescent="0.2"/>
    <row r="139" s="1273" customFormat="1" ht="13.5" hidden="1" customHeight="1" x14ac:dyDescent="0.2"/>
    <row r="140" s="1273" customFormat="1" ht="13.5" hidden="1" customHeight="1" x14ac:dyDescent="0.2"/>
    <row r="141" s="1273" customFormat="1" ht="13.5" hidden="1" customHeight="1" x14ac:dyDescent="0.2"/>
    <row r="142" s="1273" customFormat="1" ht="13.5" hidden="1" customHeight="1" x14ac:dyDescent="0.2"/>
    <row r="143" s="1273" customFormat="1" ht="13.5" hidden="1" customHeight="1" x14ac:dyDescent="0.2"/>
    <row r="144" s="1273" customFormat="1" ht="13.5" hidden="1" customHeight="1" x14ac:dyDescent="0.2"/>
    <row r="145" s="1273" customFormat="1" ht="13.5" hidden="1" customHeight="1" x14ac:dyDescent="0.2"/>
    <row r="146" s="1273" customFormat="1" ht="13.5" hidden="1" customHeight="1" x14ac:dyDescent="0.2"/>
    <row r="147" s="1273" customFormat="1" ht="13.5" hidden="1" customHeight="1" x14ac:dyDescent="0.2"/>
    <row r="148" s="1273" customFormat="1" ht="13.5" hidden="1" customHeight="1" x14ac:dyDescent="0.2"/>
    <row r="149" s="1273" customFormat="1" ht="13.5" hidden="1" customHeight="1" x14ac:dyDescent="0.2"/>
    <row r="150" s="1273" customFormat="1" ht="13.5" hidden="1" customHeight="1" x14ac:dyDescent="0.2"/>
    <row r="151" s="1273" customFormat="1" ht="13.5" hidden="1" customHeight="1" x14ac:dyDescent="0.2"/>
    <row r="152" s="1273" customFormat="1" ht="13.5" hidden="1" customHeight="1" x14ac:dyDescent="0.2"/>
    <row r="153" s="1273" customFormat="1" ht="13.5" hidden="1" customHeight="1" x14ac:dyDescent="0.2"/>
    <row r="154" s="1273" customFormat="1" ht="13.5" hidden="1" customHeight="1" x14ac:dyDescent="0.2"/>
    <row r="155" s="1273" customFormat="1" ht="13.5" hidden="1" customHeight="1" x14ac:dyDescent="0.2"/>
    <row r="156" s="1273" customFormat="1" ht="13.5" hidden="1" customHeight="1" x14ac:dyDescent="0.2"/>
    <row r="157" s="1273" customFormat="1" ht="13.5" hidden="1" customHeight="1" x14ac:dyDescent="0.2"/>
    <row r="158" s="1273" customFormat="1" ht="13.5" hidden="1" customHeight="1" x14ac:dyDescent="0.2"/>
    <row r="159" s="1273" customFormat="1" ht="13.5" hidden="1" customHeight="1" x14ac:dyDescent="0.2"/>
    <row r="160" s="1273" customFormat="1" ht="13.5" hidden="1" customHeight="1" x14ac:dyDescent="0.2"/>
  </sheetData>
  <sheetProtection algorithmName="SHA-512" hashValue="bJgXc+PojsX91B7V5eE3Q0m5fOtx2MZtgR3IhI0PpLrBymvrFBhqjbSQjRVV9NRWkZyvXhzXGy2hfyWC7/RReg==" saltValue="VtDq9TS6UOUXq7xyOztw0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77ED4-ADD8-4FA6-8CD6-6D5032C7F65A}">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504</v>
      </c>
    </row>
  </sheetData>
  <sheetProtection algorithmName="SHA-512" hashValue="J1kutxBnAeUha/SK6B2e0EsLOuGsi6Fvzu/PCOr97rxGSp72hq51MKYxSt68eysJB0H8XADQkV8uVWE5cpBtIA==" saltValue="kDgZYFalImc2xkM8u8ypOg=="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42610-33F8-4BBA-80F1-A49EB4DD2257}">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504</v>
      </c>
    </row>
  </sheetData>
  <sheetProtection algorithmName="SHA-512" hashValue="D4QXUQWczoo/UC0NMdRh8L4hO2ypc5E9RkLiSzNMDFPlV8qvj2iNovdyqURol0KAZGq4fLLMwZoFs0F2lwH9TA==" saltValue="VHPEgYZhPRaXgdtHhyjdYw=="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57934</v>
      </c>
      <c r="E3" s="162"/>
      <c r="F3" s="163">
        <v>51684</v>
      </c>
      <c r="G3" s="164"/>
      <c r="H3" s="165"/>
    </row>
    <row r="4" spans="1:8" x14ac:dyDescent="0.2">
      <c r="A4" s="166"/>
      <c r="B4" s="167"/>
      <c r="C4" s="168"/>
      <c r="D4" s="169">
        <v>26124</v>
      </c>
      <c r="E4" s="170"/>
      <c r="F4" s="171">
        <v>26671</v>
      </c>
      <c r="G4" s="172"/>
      <c r="H4" s="173"/>
    </row>
    <row r="5" spans="1:8" x14ac:dyDescent="0.2">
      <c r="A5" s="154" t="s">
        <v>548</v>
      </c>
      <c r="B5" s="159"/>
      <c r="C5" s="160"/>
      <c r="D5" s="161">
        <v>58222</v>
      </c>
      <c r="E5" s="162"/>
      <c r="F5" s="163">
        <v>52897</v>
      </c>
      <c r="G5" s="164"/>
      <c r="H5" s="165"/>
    </row>
    <row r="6" spans="1:8" x14ac:dyDescent="0.2">
      <c r="A6" s="166"/>
      <c r="B6" s="167"/>
      <c r="C6" s="168"/>
      <c r="D6" s="169">
        <v>26817</v>
      </c>
      <c r="E6" s="170"/>
      <c r="F6" s="171">
        <v>27013</v>
      </c>
      <c r="G6" s="172"/>
      <c r="H6" s="173"/>
    </row>
    <row r="7" spans="1:8" x14ac:dyDescent="0.2">
      <c r="A7" s="154" t="s">
        <v>549</v>
      </c>
      <c r="B7" s="159"/>
      <c r="C7" s="160"/>
      <c r="D7" s="161">
        <v>52788</v>
      </c>
      <c r="E7" s="162"/>
      <c r="F7" s="163">
        <v>54945</v>
      </c>
      <c r="G7" s="164"/>
      <c r="H7" s="165"/>
    </row>
    <row r="8" spans="1:8" x14ac:dyDescent="0.2">
      <c r="A8" s="166"/>
      <c r="B8" s="167"/>
      <c r="C8" s="168"/>
      <c r="D8" s="169">
        <v>25480</v>
      </c>
      <c r="E8" s="170"/>
      <c r="F8" s="171">
        <v>29293</v>
      </c>
      <c r="G8" s="172"/>
      <c r="H8" s="173"/>
    </row>
    <row r="9" spans="1:8" x14ac:dyDescent="0.2">
      <c r="A9" s="154" t="s">
        <v>550</v>
      </c>
      <c r="B9" s="159"/>
      <c r="C9" s="160"/>
      <c r="D9" s="161">
        <v>55470</v>
      </c>
      <c r="E9" s="162"/>
      <c r="F9" s="163">
        <v>57132</v>
      </c>
      <c r="G9" s="164"/>
      <c r="H9" s="165"/>
    </row>
    <row r="10" spans="1:8" x14ac:dyDescent="0.2">
      <c r="A10" s="166"/>
      <c r="B10" s="167"/>
      <c r="C10" s="168"/>
      <c r="D10" s="169">
        <v>26096</v>
      </c>
      <c r="E10" s="170"/>
      <c r="F10" s="171">
        <v>30126</v>
      </c>
      <c r="G10" s="172"/>
      <c r="H10" s="173"/>
    </row>
    <row r="11" spans="1:8" x14ac:dyDescent="0.2">
      <c r="A11" s="154" t="s">
        <v>551</v>
      </c>
      <c r="B11" s="159"/>
      <c r="C11" s="160"/>
      <c r="D11" s="161">
        <v>60226</v>
      </c>
      <c r="E11" s="162"/>
      <c r="F11" s="163">
        <v>58766</v>
      </c>
      <c r="G11" s="164"/>
      <c r="H11" s="165"/>
    </row>
    <row r="12" spans="1:8" x14ac:dyDescent="0.2">
      <c r="A12" s="166"/>
      <c r="B12" s="167"/>
      <c r="C12" s="174"/>
      <c r="D12" s="169">
        <v>28643</v>
      </c>
      <c r="E12" s="170"/>
      <c r="F12" s="171">
        <v>29363</v>
      </c>
      <c r="G12" s="172"/>
      <c r="H12" s="173"/>
    </row>
    <row r="13" spans="1:8" x14ac:dyDescent="0.2">
      <c r="A13" s="154"/>
      <c r="B13" s="159"/>
      <c r="C13" s="175"/>
      <c r="D13" s="176">
        <v>56928</v>
      </c>
      <c r="E13" s="177"/>
      <c r="F13" s="178">
        <v>55085</v>
      </c>
      <c r="G13" s="179"/>
      <c r="H13" s="165"/>
    </row>
    <row r="14" spans="1:8" x14ac:dyDescent="0.2">
      <c r="A14" s="166"/>
      <c r="B14" s="167"/>
      <c r="C14" s="168"/>
      <c r="D14" s="169">
        <v>26632</v>
      </c>
      <c r="E14" s="170"/>
      <c r="F14" s="171">
        <v>28493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2.62</v>
      </c>
      <c r="C19" s="180">
        <f>ROUND(VALUE(SUBSTITUTE(実質収支比率等に係る経年分析!G$48,"▲","-")),2)</f>
        <v>2.19</v>
      </c>
      <c r="D19" s="180">
        <f>ROUND(VALUE(SUBSTITUTE(実質収支比率等に係る経年分析!H$48,"▲","-")),2)</f>
        <v>2.38</v>
      </c>
      <c r="E19" s="180">
        <f>ROUND(VALUE(SUBSTITUTE(実質収支比率等に係る経年分析!I$48,"▲","-")),2)</f>
        <v>2.2200000000000002</v>
      </c>
      <c r="F19" s="180">
        <f>ROUND(VALUE(SUBSTITUTE(実質収支比率等に係る経年分析!J$48,"▲","-")),2)</f>
        <v>2.02</v>
      </c>
    </row>
    <row r="20" spans="1:11" x14ac:dyDescent="0.2">
      <c r="A20" s="180" t="s">
        <v>55</v>
      </c>
      <c r="B20" s="180">
        <f>ROUND(VALUE(SUBSTITUTE(実質収支比率等に係る経年分析!F$47,"▲","-")),2)</f>
        <v>6.72</v>
      </c>
      <c r="C20" s="180">
        <f>ROUND(VALUE(SUBSTITUTE(実質収支比率等に係る経年分析!G$47,"▲","-")),2)</f>
        <v>6.71</v>
      </c>
      <c r="D20" s="180">
        <f>ROUND(VALUE(SUBSTITUTE(実質収支比率等に係る経年分析!H$47,"▲","-")),2)</f>
        <v>7.59</v>
      </c>
      <c r="E20" s="180">
        <f>ROUND(VALUE(SUBSTITUTE(実質収支比率等に係る経年分析!I$47,"▲","-")),2)</f>
        <v>8.08</v>
      </c>
      <c r="F20" s="180">
        <f>ROUND(VALUE(SUBSTITUTE(実質収支比率等に係る経年分析!J$47,"▲","-")),2)</f>
        <v>8.6199999999999992</v>
      </c>
    </row>
    <row r="21" spans="1:11" x14ac:dyDescent="0.2">
      <c r="A21" s="180" t="s">
        <v>56</v>
      </c>
      <c r="B21" s="180">
        <f>IF(ISNUMBER(VALUE(SUBSTITUTE(実質収支比率等に係る経年分析!F$49,"▲","-"))),ROUND(VALUE(SUBSTITUTE(実質収支比率等に係る経年分析!F$49,"▲","-")),2),NA())</f>
        <v>0.16</v>
      </c>
      <c r="C21" s="180">
        <f>IF(ISNUMBER(VALUE(SUBSTITUTE(実質収支比率等に係る経年分析!G$49,"▲","-"))),ROUND(VALUE(SUBSTITUTE(実質収支比率等に係る経年分析!G$49,"▲","-")),2),NA())</f>
        <v>0.77</v>
      </c>
      <c r="D21" s="180">
        <f>IF(ISNUMBER(VALUE(SUBSTITUTE(実質収支比率等に係る経年分析!H$49,"▲","-"))),ROUND(VALUE(SUBSTITUTE(実質収支比率等に係る経年分析!H$49,"▲","-")),2),NA())</f>
        <v>1.17</v>
      </c>
      <c r="E21" s="180">
        <f>IF(ISNUMBER(VALUE(SUBSTITUTE(実質収支比率等に係る経年分析!I$49,"▲","-"))),ROUND(VALUE(SUBSTITUTE(実質収支比率等に係る経年分析!I$49,"▲","-")),2),NA())</f>
        <v>0.39</v>
      </c>
      <c r="F21" s="180">
        <f>IF(ISNUMBER(VALUE(SUBSTITUTE(実質収支比率等に係る経年分析!J$49,"▲","-"))),ROUND(VALUE(SUBSTITUTE(実質収支比率等に係る経年分析!J$49,"▲","-")),2),NA())</f>
        <v>0.49</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工業用水道事業会計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2">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0.35</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0.55000000000000004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0.85</v>
      </c>
    </row>
    <row r="33" spans="1:16" x14ac:dyDescent="0.2">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2.62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2.1800000000000002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2.0099999999999998</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2.1800000000000002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2.71</v>
      </c>
    </row>
    <row r="35" spans="1:16" x14ac:dyDescent="0.2">
      <c r="A35" s="181" t="str">
        <f>IF(連結実質赤字比率に係る赤字・黒字の構成分析!C$35="",NA(),連結実質赤字比率に係る赤字・黒字の構成分析!C$35)</f>
        <v>モーターボート競走事業会計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2.3199999999999998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2.88</v>
      </c>
    </row>
    <row r="36" spans="1:16" x14ac:dyDescent="0.2">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4.0199999999999996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3.51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3.72</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92931</v>
      </c>
      <c r="E42" s="182"/>
      <c r="F42" s="182"/>
      <c r="G42" s="182">
        <f>'実質公債費比率（分子）の構造'!L$52</f>
        <v>91577</v>
      </c>
      <c r="H42" s="182"/>
      <c r="I42" s="182"/>
      <c r="J42" s="182">
        <f>'実質公債費比率（分子）の構造'!M$52</f>
        <v>90643</v>
      </c>
      <c r="K42" s="182"/>
      <c r="L42" s="182"/>
      <c r="M42" s="182">
        <f>'実質公債費比率（分子）の構造'!N$52</f>
        <v>96042</v>
      </c>
      <c r="N42" s="182"/>
      <c r="O42" s="182"/>
      <c r="P42" s="182">
        <f>'実質公債費比率（分子）の構造'!O$52</f>
        <v>93445</v>
      </c>
    </row>
    <row r="43" spans="1:16" x14ac:dyDescent="0.2">
      <c r="A43" s="182" t="s">
        <v>64</v>
      </c>
      <c r="B43" s="182">
        <f>'実質公債費比率（分子）の構造'!K$51</f>
        <v>29</v>
      </c>
      <c r="C43" s="182"/>
      <c r="D43" s="182"/>
      <c r="E43" s="182">
        <f>'実質公債費比率（分子）の構造'!L$51</f>
        <v>11</v>
      </c>
      <c r="F43" s="182"/>
      <c r="G43" s="182"/>
      <c r="H43" s="182">
        <f>'実質公債費比率（分子）の構造'!M$51</f>
        <v>8</v>
      </c>
      <c r="I43" s="182"/>
      <c r="J43" s="182"/>
      <c r="K43" s="182">
        <f>'実質公債費比率（分子）の構造'!N$51</f>
        <v>3</v>
      </c>
      <c r="L43" s="182"/>
      <c r="M43" s="182"/>
      <c r="N43" s="182">
        <f>'実質公債費比率（分子）の構造'!O$51</f>
        <v>9</v>
      </c>
      <c r="O43" s="182"/>
      <c r="P43" s="182"/>
    </row>
    <row r="44" spans="1:16" x14ac:dyDescent="0.2">
      <c r="A44" s="182" t="s">
        <v>65</v>
      </c>
      <c r="B44" s="182">
        <f>'実質公債費比率（分子）の構造'!K$50</f>
        <v>2773</v>
      </c>
      <c r="C44" s="182"/>
      <c r="D44" s="182"/>
      <c r="E44" s="182">
        <f>'実質公債費比率（分子）の構造'!L$50</f>
        <v>2897</v>
      </c>
      <c r="F44" s="182"/>
      <c r="G44" s="182"/>
      <c r="H44" s="182">
        <f>'実質公債費比率（分子）の構造'!M$50</f>
        <v>4050</v>
      </c>
      <c r="I44" s="182"/>
      <c r="J44" s="182"/>
      <c r="K44" s="182">
        <f>'実質公債費比率（分子）の構造'!N$50</f>
        <v>4202</v>
      </c>
      <c r="L44" s="182"/>
      <c r="M44" s="182"/>
      <c r="N44" s="182">
        <f>'実質公債費比率（分子）の構造'!O$50</f>
        <v>4172</v>
      </c>
      <c r="O44" s="182"/>
      <c r="P44" s="182"/>
    </row>
    <row r="45" spans="1:16" x14ac:dyDescent="0.2">
      <c r="A45" s="182" t="s">
        <v>66</v>
      </c>
      <c r="B45" s="182">
        <f>'実質公債費比率（分子）の構造'!K$49</f>
        <v>169</v>
      </c>
      <c r="C45" s="182"/>
      <c r="D45" s="182"/>
      <c r="E45" s="182">
        <f>'実質公債費比率（分子）の構造'!L$49</f>
        <v>70</v>
      </c>
      <c r="F45" s="182"/>
      <c r="G45" s="182"/>
      <c r="H45" s="182">
        <f>'実質公債費比率（分子）の構造'!M$49</f>
        <v>203</v>
      </c>
      <c r="I45" s="182"/>
      <c r="J45" s="182"/>
      <c r="K45" s="182">
        <f>'実質公債費比率（分子）の構造'!N$49</f>
        <v>348</v>
      </c>
      <c r="L45" s="182"/>
      <c r="M45" s="182"/>
      <c r="N45" s="182">
        <f>'実質公債費比率（分子）の構造'!O$49</f>
        <v>362</v>
      </c>
      <c r="O45" s="182"/>
      <c r="P45" s="182"/>
    </row>
    <row r="46" spans="1:16" x14ac:dyDescent="0.2">
      <c r="A46" s="182" t="s">
        <v>67</v>
      </c>
      <c r="B46" s="182">
        <f>'実質公債費比率（分子）の構造'!K$48</f>
        <v>24939</v>
      </c>
      <c r="C46" s="182"/>
      <c r="D46" s="182"/>
      <c r="E46" s="182">
        <f>'実質公債費比率（分子）の構造'!L$48</f>
        <v>26073</v>
      </c>
      <c r="F46" s="182"/>
      <c r="G46" s="182"/>
      <c r="H46" s="182">
        <f>'実質公債費比率（分子）の構造'!M$48</f>
        <v>25284</v>
      </c>
      <c r="I46" s="182"/>
      <c r="J46" s="182"/>
      <c r="K46" s="182">
        <f>'実質公債費比率（分子）の構造'!N$48</f>
        <v>23629</v>
      </c>
      <c r="L46" s="182"/>
      <c r="M46" s="182"/>
      <c r="N46" s="182">
        <f>'実質公債費比率（分子）の構造'!O$48</f>
        <v>22987</v>
      </c>
      <c r="O46" s="182"/>
      <c r="P46" s="182"/>
    </row>
    <row r="47" spans="1:16" x14ac:dyDescent="0.2">
      <c r="A47" s="182" t="s">
        <v>68</v>
      </c>
      <c r="B47" s="182">
        <f>'実質公債費比率（分子）の構造'!K$47</f>
        <v>43495</v>
      </c>
      <c r="C47" s="182"/>
      <c r="D47" s="182"/>
      <c r="E47" s="182">
        <f>'実質公債費比率（分子）の構造'!L$47</f>
        <v>43099</v>
      </c>
      <c r="F47" s="182"/>
      <c r="G47" s="182"/>
      <c r="H47" s="182">
        <f>'実質公債費比率（分子）の構造'!M$47</f>
        <v>41622</v>
      </c>
      <c r="I47" s="182"/>
      <c r="J47" s="182"/>
      <c r="K47" s="182">
        <f>'実質公債費比率（分子）の構造'!N$47</f>
        <v>41165</v>
      </c>
      <c r="L47" s="182"/>
      <c r="M47" s="182"/>
      <c r="N47" s="182">
        <f>'実質公債費比率（分子）の構造'!O$47</f>
        <v>41895</v>
      </c>
      <c r="O47" s="182"/>
      <c r="P47" s="182"/>
    </row>
    <row r="48" spans="1:16" x14ac:dyDescent="0.2">
      <c r="A48" s="182" t="s">
        <v>69</v>
      </c>
      <c r="B48" s="182">
        <f>'実質公債費比率（分子）の構造'!K$46</f>
        <v>4500</v>
      </c>
      <c r="C48" s="182"/>
      <c r="D48" s="182"/>
      <c r="E48" s="182">
        <f>'実質公債費比率（分子）の構造'!L$46</f>
        <v>2773</v>
      </c>
      <c r="F48" s="182"/>
      <c r="G48" s="182"/>
      <c r="H48" s="182">
        <f>'実質公債費比率（分子）の構造'!M$46</f>
        <v>2261</v>
      </c>
      <c r="I48" s="182"/>
      <c r="J48" s="182"/>
      <c r="K48" s="182">
        <f>'実質公債費比率（分子）の構造'!N$46</f>
        <v>606</v>
      </c>
      <c r="L48" s="182"/>
      <c r="M48" s="182"/>
      <c r="N48" s="182">
        <f>'実質公債費比率（分子）の構造'!O$46</f>
        <v>299</v>
      </c>
      <c r="O48" s="182"/>
      <c r="P48" s="182"/>
    </row>
    <row r="49" spans="1:16" x14ac:dyDescent="0.2">
      <c r="A49" s="182" t="s">
        <v>70</v>
      </c>
      <c r="B49" s="182">
        <f>'実質公債費比率（分子）の構造'!K$45</f>
        <v>53036</v>
      </c>
      <c r="C49" s="182"/>
      <c r="D49" s="182"/>
      <c r="E49" s="182">
        <f>'実質公債費比率（分子）の構造'!L$45</f>
        <v>53912</v>
      </c>
      <c r="F49" s="182"/>
      <c r="G49" s="182"/>
      <c r="H49" s="182">
        <f>'実質公債費比率（分子）の構造'!M$45</f>
        <v>54737</v>
      </c>
      <c r="I49" s="182"/>
      <c r="J49" s="182"/>
      <c r="K49" s="182">
        <f>'実質公債費比率（分子）の構造'!N$45</f>
        <v>60635</v>
      </c>
      <c r="L49" s="182"/>
      <c r="M49" s="182"/>
      <c r="N49" s="182">
        <f>'実質公債費比率（分子）の構造'!O$45</f>
        <v>57519</v>
      </c>
      <c r="O49" s="182"/>
      <c r="P49" s="182"/>
    </row>
    <row r="50" spans="1:16" x14ac:dyDescent="0.2">
      <c r="A50" s="182" t="s">
        <v>71</v>
      </c>
      <c r="B50" s="182" t="e">
        <f>NA()</f>
        <v>#N/A</v>
      </c>
      <c r="C50" s="182">
        <f>IF(ISNUMBER('実質公債費比率（分子）の構造'!K$53),'実質公債費比率（分子）の構造'!K$53,NA())</f>
        <v>36010</v>
      </c>
      <c r="D50" s="182" t="e">
        <f>NA()</f>
        <v>#N/A</v>
      </c>
      <c r="E50" s="182" t="e">
        <f>NA()</f>
        <v>#N/A</v>
      </c>
      <c r="F50" s="182">
        <f>IF(ISNUMBER('実質公債費比率（分子）の構造'!L$53),'実質公債費比率（分子）の構造'!L$53,NA())</f>
        <v>37258</v>
      </c>
      <c r="G50" s="182" t="e">
        <f>NA()</f>
        <v>#N/A</v>
      </c>
      <c r="H50" s="182" t="e">
        <f>NA()</f>
        <v>#N/A</v>
      </c>
      <c r="I50" s="182">
        <f>IF(ISNUMBER('実質公債費比率（分子）の構造'!M$53),'実質公債費比率（分子）の構造'!M$53,NA())</f>
        <v>37522</v>
      </c>
      <c r="J50" s="182" t="e">
        <f>NA()</f>
        <v>#N/A</v>
      </c>
      <c r="K50" s="182" t="e">
        <f>NA()</f>
        <v>#N/A</v>
      </c>
      <c r="L50" s="182">
        <f>IF(ISNUMBER('実質公債費比率（分子）の構造'!N$53),'実質公債費比率（分子）の構造'!N$53,NA())</f>
        <v>34546</v>
      </c>
      <c r="M50" s="182" t="e">
        <f>NA()</f>
        <v>#N/A</v>
      </c>
      <c r="N50" s="182" t="e">
        <f>NA()</f>
        <v>#N/A</v>
      </c>
      <c r="O50" s="182">
        <f>IF(ISNUMBER('実質公債費比率（分子）の構造'!O$53),'実質公債費比率（分子）の構造'!O$53,NA())</f>
        <v>33798</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843486</v>
      </c>
      <c r="E56" s="181"/>
      <c r="F56" s="181"/>
      <c r="G56" s="181">
        <f>'将来負担比率（分子）の構造'!J$52</f>
        <v>848787</v>
      </c>
      <c r="H56" s="181"/>
      <c r="I56" s="181"/>
      <c r="J56" s="181">
        <f>'将来負担比率（分子）の構造'!K$52</f>
        <v>851506</v>
      </c>
      <c r="K56" s="181"/>
      <c r="L56" s="181"/>
      <c r="M56" s="181">
        <f>'将来負担比率（分子）の構造'!L$52</f>
        <v>845402</v>
      </c>
      <c r="N56" s="181"/>
      <c r="O56" s="181"/>
      <c r="P56" s="181">
        <f>'将来負担比率（分子）の構造'!M$52</f>
        <v>843488</v>
      </c>
    </row>
    <row r="57" spans="1:16" x14ac:dyDescent="0.2">
      <c r="A57" s="181" t="s">
        <v>42</v>
      </c>
      <c r="B57" s="181"/>
      <c r="C57" s="181"/>
      <c r="D57" s="181">
        <f>'将来負担比率（分子）の構造'!I$51</f>
        <v>299834</v>
      </c>
      <c r="E57" s="181"/>
      <c r="F57" s="181"/>
      <c r="G57" s="181">
        <f>'将来負担比率（分子）の構造'!J$51</f>
        <v>295295</v>
      </c>
      <c r="H57" s="181"/>
      <c r="I57" s="181"/>
      <c r="J57" s="181">
        <f>'将来負担比率（分子）の構造'!K$51</f>
        <v>293342</v>
      </c>
      <c r="K57" s="181"/>
      <c r="L57" s="181"/>
      <c r="M57" s="181">
        <f>'将来負担比率（分子）の構造'!L$51</f>
        <v>283458</v>
      </c>
      <c r="N57" s="181"/>
      <c r="O57" s="181"/>
      <c r="P57" s="181">
        <f>'将来負担比率（分子）の構造'!M$51</f>
        <v>266110</v>
      </c>
    </row>
    <row r="58" spans="1:16" x14ac:dyDescent="0.2">
      <c r="A58" s="181" t="s">
        <v>41</v>
      </c>
      <c r="B58" s="181"/>
      <c r="C58" s="181"/>
      <c r="D58" s="181">
        <f>'将来負担比率（分子）の構造'!I$50</f>
        <v>220728</v>
      </c>
      <c r="E58" s="181"/>
      <c r="F58" s="181"/>
      <c r="G58" s="181">
        <f>'将来負担比率（分子）の構造'!J$50</f>
        <v>239456</v>
      </c>
      <c r="H58" s="181"/>
      <c r="I58" s="181"/>
      <c r="J58" s="181">
        <f>'将来負担比率（分子）の構造'!K$50</f>
        <v>256370</v>
      </c>
      <c r="K58" s="181"/>
      <c r="L58" s="181"/>
      <c r="M58" s="181">
        <f>'将来負担比率（分子）の構造'!L$50</f>
        <v>282212</v>
      </c>
      <c r="N58" s="181"/>
      <c r="O58" s="181"/>
      <c r="P58" s="181">
        <f>'将来負担比率（分子）の構造'!M$50</f>
        <v>295511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18858</v>
      </c>
      <c r="C61" s="181"/>
      <c r="D61" s="181"/>
      <c r="E61" s="181">
        <f>'将来負担比率（分子）の構造'!J$46</f>
        <v>17356</v>
      </c>
      <c r="F61" s="181"/>
      <c r="G61" s="181"/>
      <c r="H61" s="181">
        <f>'将来負担比率（分子）の構造'!K$46</f>
        <v>18602</v>
      </c>
      <c r="I61" s="181"/>
      <c r="J61" s="181"/>
      <c r="K61" s="181">
        <f>'将来負担比率（分子）の構造'!L$46</f>
        <v>15476</v>
      </c>
      <c r="L61" s="181"/>
      <c r="M61" s="181"/>
      <c r="N61" s="181">
        <f>'将来負担比率（分子）の構造'!M$46</f>
        <v>19326</v>
      </c>
      <c r="O61" s="181"/>
      <c r="P61" s="181"/>
    </row>
    <row r="62" spans="1:16" x14ac:dyDescent="0.2">
      <c r="A62" s="181" t="s">
        <v>35</v>
      </c>
      <c r="B62" s="181">
        <f>'将来負担比率（分子）の構造'!I$45</f>
        <v>60683</v>
      </c>
      <c r="C62" s="181"/>
      <c r="D62" s="181"/>
      <c r="E62" s="181">
        <f>'将来負担比率（分子）の構造'!J$45</f>
        <v>103136</v>
      </c>
      <c r="F62" s="181"/>
      <c r="G62" s="181"/>
      <c r="H62" s="181">
        <f>'将来負担比率（分子）の構造'!K$45</f>
        <v>92791</v>
      </c>
      <c r="I62" s="181"/>
      <c r="J62" s="181"/>
      <c r="K62" s="181">
        <f>'将来負担比率（分子）の構造'!L$45</f>
        <v>91931</v>
      </c>
      <c r="L62" s="181"/>
      <c r="M62" s="181"/>
      <c r="N62" s="181">
        <f>'将来負担比率（分子）の構造'!M$45</f>
        <v>90696</v>
      </c>
      <c r="O62" s="181"/>
      <c r="P62" s="181"/>
    </row>
    <row r="63" spans="1:16" x14ac:dyDescent="0.2">
      <c r="A63" s="181" t="s">
        <v>34</v>
      </c>
      <c r="B63" s="181">
        <f>'将来負担比率（分子）の構造'!I$44</f>
        <v>3971</v>
      </c>
      <c r="C63" s="181"/>
      <c r="D63" s="181"/>
      <c r="E63" s="181">
        <f>'将来負担比率（分子）の構造'!J$44</f>
        <v>3919</v>
      </c>
      <c r="F63" s="181"/>
      <c r="G63" s="181"/>
      <c r="H63" s="181">
        <f>'将来負担比率（分子）の構造'!K$44</f>
        <v>3747</v>
      </c>
      <c r="I63" s="181"/>
      <c r="J63" s="181"/>
      <c r="K63" s="181">
        <f>'将来負担比率（分子）の構造'!L$44</f>
        <v>3458</v>
      </c>
      <c r="L63" s="181"/>
      <c r="M63" s="181"/>
      <c r="N63" s="181">
        <f>'将来負担比率（分子）の構造'!M$44</f>
        <v>3162</v>
      </c>
      <c r="O63" s="181"/>
      <c r="P63" s="181"/>
    </row>
    <row r="64" spans="1:16" x14ac:dyDescent="0.2">
      <c r="A64" s="181" t="s">
        <v>33</v>
      </c>
      <c r="B64" s="181">
        <f>'将来負担比率（分子）の構造'!I$43</f>
        <v>307050</v>
      </c>
      <c r="C64" s="181"/>
      <c r="D64" s="181"/>
      <c r="E64" s="181">
        <f>'将来負担比率（分子）の構造'!J$43</f>
        <v>300919</v>
      </c>
      <c r="F64" s="181"/>
      <c r="G64" s="181"/>
      <c r="H64" s="181">
        <f>'将来負担比率（分子）の構造'!K$43</f>
        <v>285198</v>
      </c>
      <c r="I64" s="181"/>
      <c r="J64" s="181"/>
      <c r="K64" s="181">
        <f>'将来負担比率（分子）の構造'!L$43</f>
        <v>269493</v>
      </c>
      <c r="L64" s="181"/>
      <c r="M64" s="181"/>
      <c r="N64" s="181">
        <f>'将来負担比率（分子）の構造'!M$43</f>
        <v>256858</v>
      </c>
      <c r="O64" s="181"/>
      <c r="P64" s="181"/>
    </row>
    <row r="65" spans="1:16" x14ac:dyDescent="0.2">
      <c r="A65" s="181" t="s">
        <v>32</v>
      </c>
      <c r="B65" s="181">
        <f>'将来負担比率（分子）の構造'!I$42</f>
        <v>19336</v>
      </c>
      <c r="C65" s="181"/>
      <c r="D65" s="181"/>
      <c r="E65" s="181">
        <f>'将来負担比率（分子）の構造'!J$42</f>
        <v>22028</v>
      </c>
      <c r="F65" s="181"/>
      <c r="G65" s="181"/>
      <c r="H65" s="181">
        <f>'将来負担比率（分子）の構造'!K$42</f>
        <v>32524</v>
      </c>
      <c r="I65" s="181"/>
      <c r="J65" s="181"/>
      <c r="K65" s="181">
        <f>'将来負担比率（分子）の構造'!L$42</f>
        <v>26964</v>
      </c>
      <c r="L65" s="181"/>
      <c r="M65" s="181"/>
      <c r="N65" s="181">
        <f>'将来負担比率（分子）の構造'!M$42</f>
        <v>29129</v>
      </c>
      <c r="O65" s="181"/>
      <c r="P65" s="181"/>
    </row>
    <row r="66" spans="1:16" x14ac:dyDescent="0.2">
      <c r="A66" s="181" t="s">
        <v>31</v>
      </c>
      <c r="B66" s="181">
        <f>'将来負担比率（分子）の構造'!I$41</f>
        <v>1407427</v>
      </c>
      <c r="C66" s="181"/>
      <c r="D66" s="181"/>
      <c r="E66" s="181">
        <f>'将来負担比率（分子）の構造'!J$41</f>
        <v>1413133</v>
      </c>
      <c r="F66" s="181"/>
      <c r="G66" s="181"/>
      <c r="H66" s="181">
        <f>'将来負担比率（分子）の構造'!K$41</f>
        <v>1409307</v>
      </c>
      <c r="I66" s="181"/>
      <c r="J66" s="181"/>
      <c r="K66" s="181">
        <f>'将来負担比率（分子）の構造'!L$41</f>
        <v>1408879</v>
      </c>
      <c r="L66" s="181"/>
      <c r="M66" s="181"/>
      <c r="N66" s="181">
        <f>'将来負担比率（分子）の構造'!M$41</f>
        <v>1400373</v>
      </c>
      <c r="O66" s="181"/>
      <c r="P66" s="181"/>
    </row>
    <row r="67" spans="1:16" x14ac:dyDescent="0.2">
      <c r="A67" s="181" t="s">
        <v>75</v>
      </c>
      <c r="B67" s="181" t="e">
        <f>NA()</f>
        <v>#N/A</v>
      </c>
      <c r="C67" s="181">
        <f>IF(ISNUMBER('将来負担比率（分子）の構造'!I$53), IF('将来負担比率（分子）の構造'!I$53 &lt; 0, 0, '将来負担比率（分子）の構造'!I$53), NA())</f>
        <v>453279</v>
      </c>
      <c r="D67" s="181" t="e">
        <f>NA()</f>
        <v>#N/A</v>
      </c>
      <c r="E67" s="181" t="e">
        <f>NA()</f>
        <v>#N/A</v>
      </c>
      <c r="F67" s="181">
        <f>IF(ISNUMBER('将来負担比率（分子）の構造'!J$53), IF('将来負担比率（分子）の構造'!J$53 &lt; 0, 0, '将来負担比率（分子）の構造'!J$53), NA())</f>
        <v>476954</v>
      </c>
      <c r="G67" s="181" t="e">
        <f>NA()</f>
        <v>#N/A</v>
      </c>
      <c r="H67" s="181" t="e">
        <f>NA()</f>
        <v>#N/A</v>
      </c>
      <c r="I67" s="181">
        <f>IF(ISNUMBER('将来負担比率（分子）の構造'!K$53), IF('将来負担比率（分子）の構造'!K$53 &lt; 0, 0, '将来負担比率（分子）の構造'!K$53), NA())</f>
        <v>440952</v>
      </c>
      <c r="J67" s="181" t="e">
        <f>NA()</f>
        <v>#N/A</v>
      </c>
      <c r="K67" s="181" t="e">
        <f>NA()</f>
        <v>#N/A</v>
      </c>
      <c r="L67" s="181">
        <f>IF(ISNUMBER('将来負担比率（分子）の構造'!L$53), IF('将来負担比率（分子）の構造'!L$53 &lt; 0, 0, '将来負担比率（分子）の構造'!L$53), NA())</f>
        <v>405131</v>
      </c>
      <c r="M67" s="181" t="e">
        <f>NA()</f>
        <v>#N/A</v>
      </c>
      <c r="N67" s="181" t="e">
        <f>NA()</f>
        <v>#N/A</v>
      </c>
      <c r="O67" s="181">
        <f>IF(ISNUMBER('将来負担比率（分子）の構造'!M$53), IF('将来負担比率（分子）の構造'!M$53 &lt; 0, 0, '将来負担比率（分子）の構造'!M$53), NA())</f>
        <v>394436</v>
      </c>
      <c r="P67" s="181" t="e">
        <f>NA()</f>
        <v>#N/A</v>
      </c>
    </row>
    <row r="70" spans="1:16" x14ac:dyDescent="0.2">
      <c r="A70" s="183" t="s">
        <v>76</v>
      </c>
      <c r="B70" s="183"/>
      <c r="C70" s="183"/>
      <c r="D70" s="183"/>
      <c r="E70" s="183"/>
      <c r="F70" s="183"/>
    </row>
    <row r="71" spans="1:16" x14ac:dyDescent="0.2">
      <c r="A71" s="184"/>
      <c r="B71" s="184" t="e">
        <f>#REF!</f>
        <v>#REF!</v>
      </c>
      <c r="C71" s="184" t="e">
        <f>#REF!</f>
        <v>#REF!</v>
      </c>
      <c r="D71" s="184" t="e">
        <f>#REF!</f>
        <v>#REF!</v>
      </c>
    </row>
    <row r="72" spans="1:16" x14ac:dyDescent="0.2">
      <c r="A72" s="184" t="s">
        <v>77</v>
      </c>
      <c r="B72" s="185" t="e">
        <f>#REF!</f>
        <v>#REF!</v>
      </c>
      <c r="C72" s="185" t="e">
        <f>#REF!</f>
        <v>#REF!</v>
      </c>
      <c r="D72" s="185" t="e">
        <f>#REF!</f>
        <v>#REF!</v>
      </c>
    </row>
    <row r="73" spans="1:16" x14ac:dyDescent="0.2">
      <c r="A73" s="184" t="s">
        <v>78</v>
      </c>
      <c r="B73" s="185" t="e">
        <f>#REF!</f>
        <v>#REF!</v>
      </c>
      <c r="C73" s="185" t="e">
        <f>#REF!</f>
        <v>#REF!</v>
      </c>
      <c r="D73" s="185" t="e">
        <f>#REF!</f>
        <v>#REF!</v>
      </c>
    </row>
    <row r="74" spans="1:16" x14ac:dyDescent="0.2">
      <c r="A74" s="184" t="s">
        <v>79</v>
      </c>
      <c r="B74" s="185" t="e">
        <f>#REF!</f>
        <v>#REF!</v>
      </c>
      <c r="C74" s="185" t="e">
        <f>#REF!</f>
        <v>#REF!</v>
      </c>
      <c r="D74" s="185" t="e">
        <f>#REF!</f>
        <v>#REF!</v>
      </c>
    </row>
  </sheetData>
  <sheetProtection algorithmName="SHA-512" hashValue="Vug1G6cjoDxcRpdY1xvNN+jxAs4RnncQAiTe7u1AbK3vW3EYABRPbZjJh+jOKKiHkAsr9ac0pv1wuX+fps7hvw==" saltValue="QgkBX44E6WpCkicExlxdSw=="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207</v>
      </c>
      <c r="DI1" s="762"/>
      <c r="DJ1" s="762"/>
      <c r="DK1" s="762"/>
      <c r="DL1" s="762"/>
      <c r="DM1" s="762"/>
      <c r="DN1" s="763"/>
      <c r="DO1" s="226"/>
      <c r="DP1" s="761" t="s">
        <v>208</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210</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211</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212</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213</v>
      </c>
      <c r="S4" s="704"/>
      <c r="T4" s="704"/>
      <c r="U4" s="704"/>
      <c r="V4" s="704"/>
      <c r="W4" s="704"/>
      <c r="X4" s="704"/>
      <c r="Y4" s="705"/>
      <c r="Z4" s="703" t="s">
        <v>214</v>
      </c>
      <c r="AA4" s="704"/>
      <c r="AB4" s="704"/>
      <c r="AC4" s="705"/>
      <c r="AD4" s="703" t="s">
        <v>215</v>
      </c>
      <c r="AE4" s="704"/>
      <c r="AF4" s="704"/>
      <c r="AG4" s="704"/>
      <c r="AH4" s="704"/>
      <c r="AI4" s="704"/>
      <c r="AJ4" s="704"/>
      <c r="AK4" s="705"/>
      <c r="AL4" s="703" t="s">
        <v>214</v>
      </c>
      <c r="AM4" s="704"/>
      <c r="AN4" s="704"/>
      <c r="AO4" s="705"/>
      <c r="AP4" s="764" t="s">
        <v>216</v>
      </c>
      <c r="AQ4" s="764"/>
      <c r="AR4" s="764"/>
      <c r="AS4" s="764"/>
      <c r="AT4" s="764"/>
      <c r="AU4" s="764"/>
      <c r="AV4" s="764"/>
      <c r="AW4" s="764"/>
      <c r="AX4" s="764"/>
      <c r="AY4" s="764"/>
      <c r="AZ4" s="764"/>
      <c r="BA4" s="764"/>
      <c r="BB4" s="764"/>
      <c r="BC4" s="764"/>
      <c r="BD4" s="764"/>
      <c r="BE4" s="764"/>
      <c r="BF4" s="764"/>
      <c r="BG4" s="764" t="s">
        <v>217</v>
      </c>
      <c r="BH4" s="764"/>
      <c r="BI4" s="764"/>
      <c r="BJ4" s="764"/>
      <c r="BK4" s="764"/>
      <c r="BL4" s="764"/>
      <c r="BM4" s="764"/>
      <c r="BN4" s="764"/>
      <c r="BO4" s="764" t="s">
        <v>214</v>
      </c>
      <c r="BP4" s="764"/>
      <c r="BQ4" s="764"/>
      <c r="BR4" s="764"/>
      <c r="BS4" s="764" t="s">
        <v>218</v>
      </c>
      <c r="BT4" s="764"/>
      <c r="BU4" s="764"/>
      <c r="BV4" s="764"/>
      <c r="BW4" s="764"/>
      <c r="BX4" s="764"/>
      <c r="BY4" s="764"/>
      <c r="BZ4" s="764"/>
      <c r="CA4" s="764"/>
      <c r="CB4" s="764"/>
      <c r="CD4" s="746" t="s">
        <v>219</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220</v>
      </c>
      <c r="C5" s="709"/>
      <c r="D5" s="709"/>
      <c r="E5" s="709"/>
      <c r="F5" s="709"/>
      <c r="G5" s="709"/>
      <c r="H5" s="709"/>
      <c r="I5" s="709"/>
      <c r="J5" s="709"/>
      <c r="K5" s="709"/>
      <c r="L5" s="709"/>
      <c r="M5" s="709"/>
      <c r="N5" s="709"/>
      <c r="O5" s="709"/>
      <c r="P5" s="709"/>
      <c r="Q5" s="710"/>
      <c r="R5" s="697">
        <v>341070017</v>
      </c>
      <c r="S5" s="698"/>
      <c r="T5" s="698"/>
      <c r="U5" s="698"/>
      <c r="V5" s="698"/>
      <c r="W5" s="698"/>
      <c r="X5" s="698"/>
      <c r="Y5" s="741"/>
      <c r="Z5" s="759">
        <v>27</v>
      </c>
      <c r="AA5" s="759"/>
      <c r="AB5" s="759"/>
      <c r="AC5" s="759"/>
      <c r="AD5" s="760">
        <v>315452511</v>
      </c>
      <c r="AE5" s="760"/>
      <c r="AF5" s="760"/>
      <c r="AG5" s="760"/>
      <c r="AH5" s="760"/>
      <c r="AI5" s="760"/>
      <c r="AJ5" s="760"/>
      <c r="AK5" s="760"/>
      <c r="AL5" s="742">
        <v>77.900000000000006</v>
      </c>
      <c r="AM5" s="713"/>
      <c r="AN5" s="713"/>
      <c r="AO5" s="743"/>
      <c r="AP5" s="708" t="s">
        <v>221</v>
      </c>
      <c r="AQ5" s="709"/>
      <c r="AR5" s="709"/>
      <c r="AS5" s="709"/>
      <c r="AT5" s="709"/>
      <c r="AU5" s="709"/>
      <c r="AV5" s="709"/>
      <c r="AW5" s="709"/>
      <c r="AX5" s="709"/>
      <c r="AY5" s="709"/>
      <c r="AZ5" s="709"/>
      <c r="BA5" s="709"/>
      <c r="BB5" s="709"/>
      <c r="BC5" s="709"/>
      <c r="BD5" s="709"/>
      <c r="BE5" s="709"/>
      <c r="BF5" s="710"/>
      <c r="BG5" s="642">
        <v>306700223</v>
      </c>
      <c r="BH5" s="643"/>
      <c r="BI5" s="643"/>
      <c r="BJ5" s="643"/>
      <c r="BK5" s="643"/>
      <c r="BL5" s="643"/>
      <c r="BM5" s="643"/>
      <c r="BN5" s="644"/>
      <c r="BO5" s="675">
        <v>89.9</v>
      </c>
      <c r="BP5" s="675"/>
      <c r="BQ5" s="675"/>
      <c r="BR5" s="675"/>
      <c r="BS5" s="676">
        <v>7439483</v>
      </c>
      <c r="BT5" s="676"/>
      <c r="BU5" s="676"/>
      <c r="BV5" s="676"/>
      <c r="BW5" s="676"/>
      <c r="BX5" s="676"/>
      <c r="BY5" s="676"/>
      <c r="BZ5" s="676"/>
      <c r="CA5" s="676"/>
      <c r="CB5" s="739"/>
      <c r="CD5" s="746" t="s">
        <v>216</v>
      </c>
      <c r="CE5" s="747"/>
      <c r="CF5" s="747"/>
      <c r="CG5" s="747"/>
      <c r="CH5" s="747"/>
      <c r="CI5" s="747"/>
      <c r="CJ5" s="747"/>
      <c r="CK5" s="747"/>
      <c r="CL5" s="747"/>
      <c r="CM5" s="747"/>
      <c r="CN5" s="747"/>
      <c r="CO5" s="747"/>
      <c r="CP5" s="747"/>
      <c r="CQ5" s="748"/>
      <c r="CR5" s="746" t="s">
        <v>222</v>
      </c>
      <c r="CS5" s="747"/>
      <c r="CT5" s="747"/>
      <c r="CU5" s="747"/>
      <c r="CV5" s="747"/>
      <c r="CW5" s="747"/>
      <c r="CX5" s="747"/>
      <c r="CY5" s="748"/>
      <c r="CZ5" s="746" t="s">
        <v>214</v>
      </c>
      <c r="DA5" s="747"/>
      <c r="DB5" s="747"/>
      <c r="DC5" s="748"/>
      <c r="DD5" s="746" t="s">
        <v>223</v>
      </c>
      <c r="DE5" s="747"/>
      <c r="DF5" s="747"/>
      <c r="DG5" s="747"/>
      <c r="DH5" s="747"/>
      <c r="DI5" s="747"/>
      <c r="DJ5" s="747"/>
      <c r="DK5" s="747"/>
      <c r="DL5" s="747"/>
      <c r="DM5" s="747"/>
      <c r="DN5" s="747"/>
      <c r="DO5" s="747"/>
      <c r="DP5" s="748"/>
      <c r="DQ5" s="746" t="s">
        <v>224</v>
      </c>
      <c r="DR5" s="747"/>
      <c r="DS5" s="747"/>
      <c r="DT5" s="747"/>
      <c r="DU5" s="747"/>
      <c r="DV5" s="747"/>
      <c r="DW5" s="747"/>
      <c r="DX5" s="747"/>
      <c r="DY5" s="747"/>
      <c r="DZ5" s="747"/>
      <c r="EA5" s="747"/>
      <c r="EB5" s="747"/>
      <c r="EC5" s="748"/>
    </row>
    <row r="6" spans="2:143" ht="11.25" customHeight="1" x14ac:dyDescent="0.2">
      <c r="B6" s="639" t="s">
        <v>225</v>
      </c>
      <c r="C6" s="640"/>
      <c r="D6" s="640"/>
      <c r="E6" s="640"/>
      <c r="F6" s="640"/>
      <c r="G6" s="640"/>
      <c r="H6" s="640"/>
      <c r="I6" s="640"/>
      <c r="J6" s="640"/>
      <c r="K6" s="640"/>
      <c r="L6" s="640"/>
      <c r="M6" s="640"/>
      <c r="N6" s="640"/>
      <c r="O6" s="640"/>
      <c r="P6" s="640"/>
      <c r="Q6" s="641"/>
      <c r="R6" s="642">
        <v>4288507</v>
      </c>
      <c r="S6" s="643"/>
      <c r="T6" s="643"/>
      <c r="U6" s="643"/>
      <c r="V6" s="643"/>
      <c r="W6" s="643"/>
      <c r="X6" s="643"/>
      <c r="Y6" s="644"/>
      <c r="Z6" s="675">
        <v>0.3</v>
      </c>
      <c r="AA6" s="675"/>
      <c r="AB6" s="675"/>
      <c r="AC6" s="675"/>
      <c r="AD6" s="676">
        <v>4288507</v>
      </c>
      <c r="AE6" s="676"/>
      <c r="AF6" s="676"/>
      <c r="AG6" s="676"/>
      <c r="AH6" s="676"/>
      <c r="AI6" s="676"/>
      <c r="AJ6" s="676"/>
      <c r="AK6" s="676"/>
      <c r="AL6" s="645">
        <v>1.1000000000000001</v>
      </c>
      <c r="AM6" s="646"/>
      <c r="AN6" s="646"/>
      <c r="AO6" s="677"/>
      <c r="AP6" s="639" t="s">
        <v>226</v>
      </c>
      <c r="AQ6" s="640"/>
      <c r="AR6" s="640"/>
      <c r="AS6" s="640"/>
      <c r="AT6" s="640"/>
      <c r="AU6" s="640"/>
      <c r="AV6" s="640"/>
      <c r="AW6" s="640"/>
      <c r="AX6" s="640"/>
      <c r="AY6" s="640"/>
      <c r="AZ6" s="640"/>
      <c r="BA6" s="640"/>
      <c r="BB6" s="640"/>
      <c r="BC6" s="640"/>
      <c r="BD6" s="640"/>
      <c r="BE6" s="640"/>
      <c r="BF6" s="641"/>
      <c r="BG6" s="642">
        <v>306700223</v>
      </c>
      <c r="BH6" s="643"/>
      <c r="BI6" s="643"/>
      <c r="BJ6" s="643"/>
      <c r="BK6" s="643"/>
      <c r="BL6" s="643"/>
      <c r="BM6" s="643"/>
      <c r="BN6" s="644"/>
      <c r="BO6" s="675">
        <v>89.9</v>
      </c>
      <c r="BP6" s="675"/>
      <c r="BQ6" s="675"/>
      <c r="BR6" s="675"/>
      <c r="BS6" s="676">
        <v>7439483</v>
      </c>
      <c r="BT6" s="676"/>
      <c r="BU6" s="676"/>
      <c r="BV6" s="676"/>
      <c r="BW6" s="676"/>
      <c r="BX6" s="676"/>
      <c r="BY6" s="676"/>
      <c r="BZ6" s="676"/>
      <c r="CA6" s="676"/>
      <c r="CB6" s="739"/>
      <c r="CD6" s="700" t="s">
        <v>227</v>
      </c>
      <c r="CE6" s="701"/>
      <c r="CF6" s="701"/>
      <c r="CG6" s="701"/>
      <c r="CH6" s="701"/>
      <c r="CI6" s="701"/>
      <c r="CJ6" s="701"/>
      <c r="CK6" s="701"/>
      <c r="CL6" s="701"/>
      <c r="CM6" s="701"/>
      <c r="CN6" s="701"/>
      <c r="CO6" s="701"/>
      <c r="CP6" s="701"/>
      <c r="CQ6" s="702"/>
      <c r="CR6" s="642">
        <v>1729576</v>
      </c>
      <c r="CS6" s="643"/>
      <c r="CT6" s="643"/>
      <c r="CU6" s="643"/>
      <c r="CV6" s="643"/>
      <c r="CW6" s="643"/>
      <c r="CX6" s="643"/>
      <c r="CY6" s="644"/>
      <c r="CZ6" s="742">
        <v>0.1</v>
      </c>
      <c r="DA6" s="713"/>
      <c r="DB6" s="713"/>
      <c r="DC6" s="745"/>
      <c r="DD6" s="648" t="s">
        <v>228</v>
      </c>
      <c r="DE6" s="643"/>
      <c r="DF6" s="643"/>
      <c r="DG6" s="643"/>
      <c r="DH6" s="643"/>
      <c r="DI6" s="643"/>
      <c r="DJ6" s="643"/>
      <c r="DK6" s="643"/>
      <c r="DL6" s="643"/>
      <c r="DM6" s="643"/>
      <c r="DN6" s="643"/>
      <c r="DO6" s="643"/>
      <c r="DP6" s="644"/>
      <c r="DQ6" s="648">
        <v>1729568</v>
      </c>
      <c r="DR6" s="643"/>
      <c r="DS6" s="643"/>
      <c r="DT6" s="643"/>
      <c r="DU6" s="643"/>
      <c r="DV6" s="643"/>
      <c r="DW6" s="643"/>
      <c r="DX6" s="643"/>
      <c r="DY6" s="643"/>
      <c r="DZ6" s="643"/>
      <c r="EA6" s="643"/>
      <c r="EB6" s="643"/>
      <c r="EC6" s="689"/>
    </row>
    <row r="7" spans="2:143" ht="11.25" customHeight="1" x14ac:dyDescent="0.2">
      <c r="B7" s="639" t="s">
        <v>229</v>
      </c>
      <c r="C7" s="640"/>
      <c r="D7" s="640"/>
      <c r="E7" s="640"/>
      <c r="F7" s="640"/>
      <c r="G7" s="640"/>
      <c r="H7" s="640"/>
      <c r="I7" s="640"/>
      <c r="J7" s="640"/>
      <c r="K7" s="640"/>
      <c r="L7" s="640"/>
      <c r="M7" s="640"/>
      <c r="N7" s="640"/>
      <c r="O7" s="640"/>
      <c r="P7" s="640"/>
      <c r="Q7" s="641"/>
      <c r="R7" s="642">
        <v>169959</v>
      </c>
      <c r="S7" s="643"/>
      <c r="T7" s="643"/>
      <c r="U7" s="643"/>
      <c r="V7" s="643"/>
      <c r="W7" s="643"/>
      <c r="X7" s="643"/>
      <c r="Y7" s="644"/>
      <c r="Z7" s="675">
        <v>0</v>
      </c>
      <c r="AA7" s="675"/>
      <c r="AB7" s="675"/>
      <c r="AC7" s="675"/>
      <c r="AD7" s="676">
        <v>169959</v>
      </c>
      <c r="AE7" s="676"/>
      <c r="AF7" s="676"/>
      <c r="AG7" s="676"/>
      <c r="AH7" s="676"/>
      <c r="AI7" s="676"/>
      <c r="AJ7" s="676"/>
      <c r="AK7" s="676"/>
      <c r="AL7" s="645">
        <v>0</v>
      </c>
      <c r="AM7" s="646"/>
      <c r="AN7" s="646"/>
      <c r="AO7" s="677"/>
      <c r="AP7" s="639" t="s">
        <v>230</v>
      </c>
      <c r="AQ7" s="640"/>
      <c r="AR7" s="640"/>
      <c r="AS7" s="640"/>
      <c r="AT7" s="640"/>
      <c r="AU7" s="640"/>
      <c r="AV7" s="640"/>
      <c r="AW7" s="640"/>
      <c r="AX7" s="640"/>
      <c r="AY7" s="640"/>
      <c r="AZ7" s="640"/>
      <c r="BA7" s="640"/>
      <c r="BB7" s="640"/>
      <c r="BC7" s="640"/>
      <c r="BD7" s="640"/>
      <c r="BE7" s="640"/>
      <c r="BF7" s="641"/>
      <c r="BG7" s="642">
        <v>170851824</v>
      </c>
      <c r="BH7" s="643"/>
      <c r="BI7" s="643"/>
      <c r="BJ7" s="643"/>
      <c r="BK7" s="643"/>
      <c r="BL7" s="643"/>
      <c r="BM7" s="643"/>
      <c r="BN7" s="644"/>
      <c r="BO7" s="675">
        <v>50.1</v>
      </c>
      <c r="BP7" s="675"/>
      <c r="BQ7" s="675"/>
      <c r="BR7" s="675"/>
      <c r="BS7" s="676">
        <v>7439483</v>
      </c>
      <c r="BT7" s="676"/>
      <c r="BU7" s="676"/>
      <c r="BV7" s="676"/>
      <c r="BW7" s="676"/>
      <c r="BX7" s="676"/>
      <c r="BY7" s="676"/>
      <c r="BZ7" s="676"/>
      <c r="CA7" s="676"/>
      <c r="CB7" s="739"/>
      <c r="CD7" s="681" t="s">
        <v>231</v>
      </c>
      <c r="CE7" s="682"/>
      <c r="CF7" s="682"/>
      <c r="CG7" s="682"/>
      <c r="CH7" s="682"/>
      <c r="CI7" s="682"/>
      <c r="CJ7" s="682"/>
      <c r="CK7" s="682"/>
      <c r="CL7" s="682"/>
      <c r="CM7" s="682"/>
      <c r="CN7" s="682"/>
      <c r="CO7" s="682"/>
      <c r="CP7" s="682"/>
      <c r="CQ7" s="683"/>
      <c r="CR7" s="642">
        <v>206117081</v>
      </c>
      <c r="CS7" s="643"/>
      <c r="CT7" s="643"/>
      <c r="CU7" s="643"/>
      <c r="CV7" s="643"/>
      <c r="CW7" s="643"/>
      <c r="CX7" s="643"/>
      <c r="CY7" s="644"/>
      <c r="CZ7" s="675">
        <v>16.5</v>
      </c>
      <c r="DA7" s="675"/>
      <c r="DB7" s="675"/>
      <c r="DC7" s="675"/>
      <c r="DD7" s="648">
        <v>2505181</v>
      </c>
      <c r="DE7" s="643"/>
      <c r="DF7" s="643"/>
      <c r="DG7" s="643"/>
      <c r="DH7" s="643"/>
      <c r="DI7" s="643"/>
      <c r="DJ7" s="643"/>
      <c r="DK7" s="643"/>
      <c r="DL7" s="643"/>
      <c r="DM7" s="643"/>
      <c r="DN7" s="643"/>
      <c r="DO7" s="643"/>
      <c r="DP7" s="644"/>
      <c r="DQ7" s="648">
        <v>37791735</v>
      </c>
      <c r="DR7" s="643"/>
      <c r="DS7" s="643"/>
      <c r="DT7" s="643"/>
      <c r="DU7" s="643"/>
      <c r="DV7" s="643"/>
      <c r="DW7" s="643"/>
      <c r="DX7" s="643"/>
      <c r="DY7" s="643"/>
      <c r="DZ7" s="643"/>
      <c r="EA7" s="643"/>
      <c r="EB7" s="643"/>
      <c r="EC7" s="689"/>
    </row>
    <row r="8" spans="2:143" ht="11.25" customHeight="1" x14ac:dyDescent="0.2">
      <c r="B8" s="639" t="s">
        <v>232</v>
      </c>
      <c r="C8" s="640"/>
      <c r="D8" s="640"/>
      <c r="E8" s="640"/>
      <c r="F8" s="640"/>
      <c r="G8" s="640"/>
      <c r="H8" s="640"/>
      <c r="I8" s="640"/>
      <c r="J8" s="640"/>
      <c r="K8" s="640"/>
      <c r="L8" s="640"/>
      <c r="M8" s="640"/>
      <c r="N8" s="640"/>
      <c r="O8" s="640"/>
      <c r="P8" s="640"/>
      <c r="Q8" s="641"/>
      <c r="R8" s="642">
        <v>855726</v>
      </c>
      <c r="S8" s="643"/>
      <c r="T8" s="643"/>
      <c r="U8" s="643"/>
      <c r="V8" s="643"/>
      <c r="W8" s="643"/>
      <c r="X8" s="643"/>
      <c r="Y8" s="644"/>
      <c r="Z8" s="675">
        <v>0.1</v>
      </c>
      <c r="AA8" s="675"/>
      <c r="AB8" s="675"/>
      <c r="AC8" s="675"/>
      <c r="AD8" s="676">
        <v>855726</v>
      </c>
      <c r="AE8" s="676"/>
      <c r="AF8" s="676"/>
      <c r="AG8" s="676"/>
      <c r="AH8" s="676"/>
      <c r="AI8" s="676"/>
      <c r="AJ8" s="676"/>
      <c r="AK8" s="676"/>
      <c r="AL8" s="645">
        <v>0.2</v>
      </c>
      <c r="AM8" s="646"/>
      <c r="AN8" s="646"/>
      <c r="AO8" s="677"/>
      <c r="AP8" s="639" t="s">
        <v>233</v>
      </c>
      <c r="AQ8" s="640"/>
      <c r="AR8" s="640"/>
      <c r="AS8" s="640"/>
      <c r="AT8" s="640"/>
      <c r="AU8" s="640"/>
      <c r="AV8" s="640"/>
      <c r="AW8" s="640"/>
      <c r="AX8" s="640"/>
      <c r="AY8" s="640"/>
      <c r="AZ8" s="640"/>
      <c r="BA8" s="640"/>
      <c r="BB8" s="640"/>
      <c r="BC8" s="640"/>
      <c r="BD8" s="640"/>
      <c r="BE8" s="640"/>
      <c r="BF8" s="641"/>
      <c r="BG8" s="642">
        <v>2708964</v>
      </c>
      <c r="BH8" s="643"/>
      <c r="BI8" s="643"/>
      <c r="BJ8" s="643"/>
      <c r="BK8" s="643"/>
      <c r="BL8" s="643"/>
      <c r="BM8" s="643"/>
      <c r="BN8" s="644"/>
      <c r="BO8" s="675">
        <v>0.8</v>
      </c>
      <c r="BP8" s="675"/>
      <c r="BQ8" s="675"/>
      <c r="BR8" s="675"/>
      <c r="BS8" s="648" t="s">
        <v>228</v>
      </c>
      <c r="BT8" s="643"/>
      <c r="BU8" s="643"/>
      <c r="BV8" s="643"/>
      <c r="BW8" s="643"/>
      <c r="BX8" s="643"/>
      <c r="BY8" s="643"/>
      <c r="BZ8" s="643"/>
      <c r="CA8" s="643"/>
      <c r="CB8" s="689"/>
      <c r="CD8" s="681" t="s">
        <v>234</v>
      </c>
      <c r="CE8" s="682"/>
      <c r="CF8" s="682"/>
      <c r="CG8" s="682"/>
      <c r="CH8" s="682"/>
      <c r="CI8" s="682"/>
      <c r="CJ8" s="682"/>
      <c r="CK8" s="682"/>
      <c r="CL8" s="682"/>
      <c r="CM8" s="682"/>
      <c r="CN8" s="682"/>
      <c r="CO8" s="682"/>
      <c r="CP8" s="682"/>
      <c r="CQ8" s="683"/>
      <c r="CR8" s="642">
        <v>306555664</v>
      </c>
      <c r="CS8" s="643"/>
      <c r="CT8" s="643"/>
      <c r="CU8" s="643"/>
      <c r="CV8" s="643"/>
      <c r="CW8" s="643"/>
      <c r="CX8" s="643"/>
      <c r="CY8" s="644"/>
      <c r="CZ8" s="675">
        <v>24.6</v>
      </c>
      <c r="DA8" s="675"/>
      <c r="DB8" s="675"/>
      <c r="DC8" s="675"/>
      <c r="DD8" s="648">
        <v>4184452</v>
      </c>
      <c r="DE8" s="643"/>
      <c r="DF8" s="643"/>
      <c r="DG8" s="643"/>
      <c r="DH8" s="643"/>
      <c r="DI8" s="643"/>
      <c r="DJ8" s="643"/>
      <c r="DK8" s="643"/>
      <c r="DL8" s="643"/>
      <c r="DM8" s="643"/>
      <c r="DN8" s="643"/>
      <c r="DO8" s="643"/>
      <c r="DP8" s="644"/>
      <c r="DQ8" s="648">
        <v>130045293</v>
      </c>
      <c r="DR8" s="643"/>
      <c r="DS8" s="643"/>
      <c r="DT8" s="643"/>
      <c r="DU8" s="643"/>
      <c r="DV8" s="643"/>
      <c r="DW8" s="643"/>
      <c r="DX8" s="643"/>
      <c r="DY8" s="643"/>
      <c r="DZ8" s="643"/>
      <c r="EA8" s="643"/>
      <c r="EB8" s="643"/>
      <c r="EC8" s="689"/>
    </row>
    <row r="9" spans="2:143" ht="11.25" customHeight="1" x14ac:dyDescent="0.2">
      <c r="B9" s="639" t="s">
        <v>235</v>
      </c>
      <c r="C9" s="640"/>
      <c r="D9" s="640"/>
      <c r="E9" s="640"/>
      <c r="F9" s="640"/>
      <c r="G9" s="640"/>
      <c r="H9" s="640"/>
      <c r="I9" s="640"/>
      <c r="J9" s="640"/>
      <c r="K9" s="640"/>
      <c r="L9" s="640"/>
      <c r="M9" s="640"/>
      <c r="N9" s="640"/>
      <c r="O9" s="640"/>
      <c r="P9" s="640"/>
      <c r="Q9" s="641"/>
      <c r="R9" s="642">
        <v>1119496</v>
      </c>
      <c r="S9" s="643"/>
      <c r="T9" s="643"/>
      <c r="U9" s="643"/>
      <c r="V9" s="643"/>
      <c r="W9" s="643"/>
      <c r="X9" s="643"/>
      <c r="Y9" s="644"/>
      <c r="Z9" s="675">
        <v>0.1</v>
      </c>
      <c r="AA9" s="675"/>
      <c r="AB9" s="675"/>
      <c r="AC9" s="675"/>
      <c r="AD9" s="676">
        <v>1119496</v>
      </c>
      <c r="AE9" s="676"/>
      <c r="AF9" s="676"/>
      <c r="AG9" s="676"/>
      <c r="AH9" s="676"/>
      <c r="AI9" s="676"/>
      <c r="AJ9" s="676"/>
      <c r="AK9" s="676"/>
      <c r="AL9" s="645">
        <v>0.3</v>
      </c>
      <c r="AM9" s="646"/>
      <c r="AN9" s="646"/>
      <c r="AO9" s="677"/>
      <c r="AP9" s="639" t="s">
        <v>236</v>
      </c>
      <c r="AQ9" s="640"/>
      <c r="AR9" s="640"/>
      <c r="AS9" s="640"/>
      <c r="AT9" s="640"/>
      <c r="AU9" s="640"/>
      <c r="AV9" s="640"/>
      <c r="AW9" s="640"/>
      <c r="AX9" s="640"/>
      <c r="AY9" s="640"/>
      <c r="AZ9" s="640"/>
      <c r="BA9" s="640"/>
      <c r="BB9" s="640"/>
      <c r="BC9" s="640"/>
      <c r="BD9" s="640"/>
      <c r="BE9" s="640"/>
      <c r="BF9" s="641"/>
      <c r="BG9" s="642">
        <v>131638936</v>
      </c>
      <c r="BH9" s="643"/>
      <c r="BI9" s="643"/>
      <c r="BJ9" s="643"/>
      <c r="BK9" s="643"/>
      <c r="BL9" s="643"/>
      <c r="BM9" s="643"/>
      <c r="BN9" s="644"/>
      <c r="BO9" s="675">
        <v>38.6</v>
      </c>
      <c r="BP9" s="675"/>
      <c r="BQ9" s="675"/>
      <c r="BR9" s="675"/>
      <c r="BS9" s="648" t="s">
        <v>237</v>
      </c>
      <c r="BT9" s="643"/>
      <c r="BU9" s="643"/>
      <c r="BV9" s="643"/>
      <c r="BW9" s="643"/>
      <c r="BX9" s="643"/>
      <c r="BY9" s="643"/>
      <c r="BZ9" s="643"/>
      <c r="CA9" s="643"/>
      <c r="CB9" s="689"/>
      <c r="CD9" s="681" t="s">
        <v>238</v>
      </c>
      <c r="CE9" s="682"/>
      <c r="CF9" s="682"/>
      <c r="CG9" s="682"/>
      <c r="CH9" s="682"/>
      <c r="CI9" s="682"/>
      <c r="CJ9" s="682"/>
      <c r="CK9" s="682"/>
      <c r="CL9" s="682"/>
      <c r="CM9" s="682"/>
      <c r="CN9" s="682"/>
      <c r="CO9" s="682"/>
      <c r="CP9" s="682"/>
      <c r="CQ9" s="683"/>
      <c r="CR9" s="642">
        <v>58135793</v>
      </c>
      <c r="CS9" s="643"/>
      <c r="CT9" s="643"/>
      <c r="CU9" s="643"/>
      <c r="CV9" s="643"/>
      <c r="CW9" s="643"/>
      <c r="CX9" s="643"/>
      <c r="CY9" s="644"/>
      <c r="CZ9" s="675">
        <v>4.7</v>
      </c>
      <c r="DA9" s="675"/>
      <c r="DB9" s="675"/>
      <c r="DC9" s="675"/>
      <c r="DD9" s="648">
        <v>6323063</v>
      </c>
      <c r="DE9" s="643"/>
      <c r="DF9" s="643"/>
      <c r="DG9" s="643"/>
      <c r="DH9" s="643"/>
      <c r="DI9" s="643"/>
      <c r="DJ9" s="643"/>
      <c r="DK9" s="643"/>
      <c r="DL9" s="643"/>
      <c r="DM9" s="643"/>
      <c r="DN9" s="643"/>
      <c r="DO9" s="643"/>
      <c r="DP9" s="644"/>
      <c r="DQ9" s="648">
        <v>39846278</v>
      </c>
      <c r="DR9" s="643"/>
      <c r="DS9" s="643"/>
      <c r="DT9" s="643"/>
      <c r="DU9" s="643"/>
      <c r="DV9" s="643"/>
      <c r="DW9" s="643"/>
      <c r="DX9" s="643"/>
      <c r="DY9" s="643"/>
      <c r="DZ9" s="643"/>
      <c r="EA9" s="643"/>
      <c r="EB9" s="643"/>
      <c r="EC9" s="689"/>
    </row>
    <row r="10" spans="2:143" ht="11.25" customHeight="1" x14ac:dyDescent="0.2">
      <c r="B10" s="639" t="s">
        <v>239</v>
      </c>
      <c r="C10" s="640"/>
      <c r="D10" s="640"/>
      <c r="E10" s="640"/>
      <c r="F10" s="640"/>
      <c r="G10" s="640"/>
      <c r="H10" s="640"/>
      <c r="I10" s="640"/>
      <c r="J10" s="640"/>
      <c r="K10" s="640"/>
      <c r="L10" s="640"/>
      <c r="M10" s="640"/>
      <c r="N10" s="640"/>
      <c r="O10" s="640"/>
      <c r="P10" s="640"/>
      <c r="Q10" s="641"/>
      <c r="R10" s="642">
        <v>333160</v>
      </c>
      <c r="S10" s="643"/>
      <c r="T10" s="643"/>
      <c r="U10" s="643"/>
      <c r="V10" s="643"/>
      <c r="W10" s="643"/>
      <c r="X10" s="643"/>
      <c r="Y10" s="644"/>
      <c r="Z10" s="675">
        <v>0</v>
      </c>
      <c r="AA10" s="675"/>
      <c r="AB10" s="675"/>
      <c r="AC10" s="675"/>
      <c r="AD10" s="676">
        <v>333160</v>
      </c>
      <c r="AE10" s="676"/>
      <c r="AF10" s="676"/>
      <c r="AG10" s="676"/>
      <c r="AH10" s="676"/>
      <c r="AI10" s="676"/>
      <c r="AJ10" s="676"/>
      <c r="AK10" s="676"/>
      <c r="AL10" s="645">
        <v>0.1</v>
      </c>
      <c r="AM10" s="646"/>
      <c r="AN10" s="646"/>
      <c r="AO10" s="677"/>
      <c r="AP10" s="639" t="s">
        <v>240</v>
      </c>
      <c r="AQ10" s="640"/>
      <c r="AR10" s="640"/>
      <c r="AS10" s="640"/>
      <c r="AT10" s="640"/>
      <c r="AU10" s="640"/>
      <c r="AV10" s="640"/>
      <c r="AW10" s="640"/>
      <c r="AX10" s="640"/>
      <c r="AY10" s="640"/>
      <c r="AZ10" s="640"/>
      <c r="BA10" s="640"/>
      <c r="BB10" s="640"/>
      <c r="BC10" s="640"/>
      <c r="BD10" s="640"/>
      <c r="BE10" s="640"/>
      <c r="BF10" s="641"/>
      <c r="BG10" s="642">
        <v>9056033</v>
      </c>
      <c r="BH10" s="643"/>
      <c r="BI10" s="643"/>
      <c r="BJ10" s="643"/>
      <c r="BK10" s="643"/>
      <c r="BL10" s="643"/>
      <c r="BM10" s="643"/>
      <c r="BN10" s="644"/>
      <c r="BO10" s="675">
        <v>2.7</v>
      </c>
      <c r="BP10" s="675"/>
      <c r="BQ10" s="675"/>
      <c r="BR10" s="675"/>
      <c r="BS10" s="648">
        <v>1122682</v>
      </c>
      <c r="BT10" s="643"/>
      <c r="BU10" s="643"/>
      <c r="BV10" s="643"/>
      <c r="BW10" s="643"/>
      <c r="BX10" s="643"/>
      <c r="BY10" s="643"/>
      <c r="BZ10" s="643"/>
      <c r="CA10" s="643"/>
      <c r="CB10" s="689"/>
      <c r="CD10" s="681" t="s">
        <v>241</v>
      </c>
      <c r="CE10" s="682"/>
      <c r="CF10" s="682"/>
      <c r="CG10" s="682"/>
      <c r="CH10" s="682"/>
      <c r="CI10" s="682"/>
      <c r="CJ10" s="682"/>
      <c r="CK10" s="682"/>
      <c r="CL10" s="682"/>
      <c r="CM10" s="682"/>
      <c r="CN10" s="682"/>
      <c r="CO10" s="682"/>
      <c r="CP10" s="682"/>
      <c r="CQ10" s="683"/>
      <c r="CR10" s="642">
        <v>413815</v>
      </c>
      <c r="CS10" s="643"/>
      <c r="CT10" s="643"/>
      <c r="CU10" s="643"/>
      <c r="CV10" s="643"/>
      <c r="CW10" s="643"/>
      <c r="CX10" s="643"/>
      <c r="CY10" s="644"/>
      <c r="CZ10" s="675">
        <v>0</v>
      </c>
      <c r="DA10" s="675"/>
      <c r="DB10" s="675"/>
      <c r="DC10" s="675"/>
      <c r="DD10" s="648" t="s">
        <v>237</v>
      </c>
      <c r="DE10" s="643"/>
      <c r="DF10" s="643"/>
      <c r="DG10" s="643"/>
      <c r="DH10" s="643"/>
      <c r="DI10" s="643"/>
      <c r="DJ10" s="643"/>
      <c r="DK10" s="643"/>
      <c r="DL10" s="643"/>
      <c r="DM10" s="643"/>
      <c r="DN10" s="643"/>
      <c r="DO10" s="643"/>
      <c r="DP10" s="644"/>
      <c r="DQ10" s="648">
        <v>341154</v>
      </c>
      <c r="DR10" s="643"/>
      <c r="DS10" s="643"/>
      <c r="DT10" s="643"/>
      <c r="DU10" s="643"/>
      <c r="DV10" s="643"/>
      <c r="DW10" s="643"/>
      <c r="DX10" s="643"/>
      <c r="DY10" s="643"/>
      <c r="DZ10" s="643"/>
      <c r="EA10" s="643"/>
      <c r="EB10" s="643"/>
      <c r="EC10" s="689"/>
    </row>
    <row r="11" spans="2:143" ht="11.25" customHeight="1" x14ac:dyDescent="0.2">
      <c r="B11" s="639" t="s">
        <v>242</v>
      </c>
      <c r="C11" s="640"/>
      <c r="D11" s="640"/>
      <c r="E11" s="640"/>
      <c r="F11" s="640"/>
      <c r="G11" s="640"/>
      <c r="H11" s="640"/>
      <c r="I11" s="640"/>
      <c r="J11" s="640"/>
      <c r="K11" s="640"/>
      <c r="L11" s="640"/>
      <c r="M11" s="640"/>
      <c r="N11" s="640"/>
      <c r="O11" s="640"/>
      <c r="P11" s="640"/>
      <c r="Q11" s="641"/>
      <c r="R11" s="642">
        <v>35350016</v>
      </c>
      <c r="S11" s="643"/>
      <c r="T11" s="643"/>
      <c r="U11" s="643"/>
      <c r="V11" s="643"/>
      <c r="W11" s="643"/>
      <c r="X11" s="643"/>
      <c r="Y11" s="644"/>
      <c r="Z11" s="645">
        <v>2.8</v>
      </c>
      <c r="AA11" s="646"/>
      <c r="AB11" s="646"/>
      <c r="AC11" s="647"/>
      <c r="AD11" s="648">
        <v>35350016</v>
      </c>
      <c r="AE11" s="643"/>
      <c r="AF11" s="643"/>
      <c r="AG11" s="643"/>
      <c r="AH11" s="643"/>
      <c r="AI11" s="643"/>
      <c r="AJ11" s="643"/>
      <c r="AK11" s="644"/>
      <c r="AL11" s="645">
        <v>8.6999999999999993</v>
      </c>
      <c r="AM11" s="646"/>
      <c r="AN11" s="646"/>
      <c r="AO11" s="677"/>
      <c r="AP11" s="639" t="s">
        <v>243</v>
      </c>
      <c r="AQ11" s="640"/>
      <c r="AR11" s="640"/>
      <c r="AS11" s="640"/>
      <c r="AT11" s="640"/>
      <c r="AU11" s="640"/>
      <c r="AV11" s="640"/>
      <c r="AW11" s="640"/>
      <c r="AX11" s="640"/>
      <c r="AY11" s="640"/>
      <c r="AZ11" s="640"/>
      <c r="BA11" s="640"/>
      <c r="BB11" s="640"/>
      <c r="BC11" s="640"/>
      <c r="BD11" s="640"/>
      <c r="BE11" s="640"/>
      <c r="BF11" s="641"/>
      <c r="BG11" s="642">
        <v>27447891</v>
      </c>
      <c r="BH11" s="643"/>
      <c r="BI11" s="643"/>
      <c r="BJ11" s="643"/>
      <c r="BK11" s="643"/>
      <c r="BL11" s="643"/>
      <c r="BM11" s="643"/>
      <c r="BN11" s="644"/>
      <c r="BO11" s="675">
        <v>8</v>
      </c>
      <c r="BP11" s="675"/>
      <c r="BQ11" s="675"/>
      <c r="BR11" s="675"/>
      <c r="BS11" s="648">
        <v>6316801</v>
      </c>
      <c r="BT11" s="643"/>
      <c r="BU11" s="643"/>
      <c r="BV11" s="643"/>
      <c r="BW11" s="643"/>
      <c r="BX11" s="643"/>
      <c r="BY11" s="643"/>
      <c r="BZ11" s="643"/>
      <c r="CA11" s="643"/>
      <c r="CB11" s="689"/>
      <c r="CD11" s="681" t="s">
        <v>244</v>
      </c>
      <c r="CE11" s="682"/>
      <c r="CF11" s="682"/>
      <c r="CG11" s="682"/>
      <c r="CH11" s="682"/>
      <c r="CI11" s="682"/>
      <c r="CJ11" s="682"/>
      <c r="CK11" s="682"/>
      <c r="CL11" s="682"/>
      <c r="CM11" s="682"/>
      <c r="CN11" s="682"/>
      <c r="CO11" s="682"/>
      <c r="CP11" s="682"/>
      <c r="CQ11" s="683"/>
      <c r="CR11" s="642">
        <v>3753934</v>
      </c>
      <c r="CS11" s="643"/>
      <c r="CT11" s="643"/>
      <c r="CU11" s="643"/>
      <c r="CV11" s="643"/>
      <c r="CW11" s="643"/>
      <c r="CX11" s="643"/>
      <c r="CY11" s="644"/>
      <c r="CZ11" s="675">
        <v>0.3</v>
      </c>
      <c r="DA11" s="675"/>
      <c r="DB11" s="675"/>
      <c r="DC11" s="675"/>
      <c r="DD11" s="648">
        <v>1134884</v>
      </c>
      <c r="DE11" s="643"/>
      <c r="DF11" s="643"/>
      <c r="DG11" s="643"/>
      <c r="DH11" s="643"/>
      <c r="DI11" s="643"/>
      <c r="DJ11" s="643"/>
      <c r="DK11" s="643"/>
      <c r="DL11" s="643"/>
      <c r="DM11" s="643"/>
      <c r="DN11" s="643"/>
      <c r="DO11" s="643"/>
      <c r="DP11" s="644"/>
      <c r="DQ11" s="648">
        <v>2419814</v>
      </c>
      <c r="DR11" s="643"/>
      <c r="DS11" s="643"/>
      <c r="DT11" s="643"/>
      <c r="DU11" s="643"/>
      <c r="DV11" s="643"/>
      <c r="DW11" s="643"/>
      <c r="DX11" s="643"/>
      <c r="DY11" s="643"/>
      <c r="DZ11" s="643"/>
      <c r="EA11" s="643"/>
      <c r="EB11" s="643"/>
      <c r="EC11" s="689"/>
    </row>
    <row r="12" spans="2:143" ht="11.25" customHeight="1" x14ac:dyDescent="0.2">
      <c r="B12" s="639" t="s">
        <v>245</v>
      </c>
      <c r="C12" s="640"/>
      <c r="D12" s="640"/>
      <c r="E12" s="640"/>
      <c r="F12" s="640"/>
      <c r="G12" s="640"/>
      <c r="H12" s="640"/>
      <c r="I12" s="640"/>
      <c r="J12" s="640"/>
      <c r="K12" s="640"/>
      <c r="L12" s="640"/>
      <c r="M12" s="640"/>
      <c r="N12" s="640"/>
      <c r="O12" s="640"/>
      <c r="P12" s="640"/>
      <c r="Q12" s="641"/>
      <c r="R12" s="642">
        <v>35894</v>
      </c>
      <c r="S12" s="643"/>
      <c r="T12" s="643"/>
      <c r="U12" s="643"/>
      <c r="V12" s="643"/>
      <c r="W12" s="643"/>
      <c r="X12" s="643"/>
      <c r="Y12" s="644"/>
      <c r="Z12" s="675">
        <v>0</v>
      </c>
      <c r="AA12" s="675"/>
      <c r="AB12" s="675"/>
      <c r="AC12" s="675"/>
      <c r="AD12" s="676">
        <v>35894</v>
      </c>
      <c r="AE12" s="676"/>
      <c r="AF12" s="676"/>
      <c r="AG12" s="676"/>
      <c r="AH12" s="676"/>
      <c r="AI12" s="676"/>
      <c r="AJ12" s="676"/>
      <c r="AK12" s="676"/>
      <c r="AL12" s="645">
        <v>0</v>
      </c>
      <c r="AM12" s="646"/>
      <c r="AN12" s="646"/>
      <c r="AO12" s="677"/>
      <c r="AP12" s="639" t="s">
        <v>246</v>
      </c>
      <c r="AQ12" s="640"/>
      <c r="AR12" s="640"/>
      <c r="AS12" s="640"/>
      <c r="AT12" s="640"/>
      <c r="AU12" s="640"/>
      <c r="AV12" s="640"/>
      <c r="AW12" s="640"/>
      <c r="AX12" s="640"/>
      <c r="AY12" s="640"/>
      <c r="AZ12" s="640"/>
      <c r="BA12" s="640"/>
      <c r="BB12" s="640"/>
      <c r="BC12" s="640"/>
      <c r="BD12" s="640"/>
      <c r="BE12" s="640"/>
      <c r="BF12" s="641"/>
      <c r="BG12" s="642">
        <v>122607670</v>
      </c>
      <c r="BH12" s="643"/>
      <c r="BI12" s="643"/>
      <c r="BJ12" s="643"/>
      <c r="BK12" s="643"/>
      <c r="BL12" s="643"/>
      <c r="BM12" s="643"/>
      <c r="BN12" s="644"/>
      <c r="BO12" s="675">
        <v>35.9</v>
      </c>
      <c r="BP12" s="675"/>
      <c r="BQ12" s="675"/>
      <c r="BR12" s="675"/>
      <c r="BS12" s="648" t="s">
        <v>237</v>
      </c>
      <c r="BT12" s="643"/>
      <c r="BU12" s="643"/>
      <c r="BV12" s="643"/>
      <c r="BW12" s="643"/>
      <c r="BX12" s="643"/>
      <c r="BY12" s="643"/>
      <c r="BZ12" s="643"/>
      <c r="CA12" s="643"/>
      <c r="CB12" s="689"/>
      <c r="CD12" s="681" t="s">
        <v>247</v>
      </c>
      <c r="CE12" s="682"/>
      <c r="CF12" s="682"/>
      <c r="CG12" s="682"/>
      <c r="CH12" s="682"/>
      <c r="CI12" s="682"/>
      <c r="CJ12" s="682"/>
      <c r="CK12" s="682"/>
      <c r="CL12" s="682"/>
      <c r="CM12" s="682"/>
      <c r="CN12" s="682"/>
      <c r="CO12" s="682"/>
      <c r="CP12" s="682"/>
      <c r="CQ12" s="683"/>
      <c r="CR12" s="642">
        <v>288585694</v>
      </c>
      <c r="CS12" s="643"/>
      <c r="CT12" s="643"/>
      <c r="CU12" s="643"/>
      <c r="CV12" s="643"/>
      <c r="CW12" s="643"/>
      <c r="CX12" s="643"/>
      <c r="CY12" s="644"/>
      <c r="CZ12" s="675">
        <v>23.1</v>
      </c>
      <c r="DA12" s="675"/>
      <c r="DB12" s="675"/>
      <c r="DC12" s="675"/>
      <c r="DD12" s="648">
        <v>2078918</v>
      </c>
      <c r="DE12" s="643"/>
      <c r="DF12" s="643"/>
      <c r="DG12" s="643"/>
      <c r="DH12" s="643"/>
      <c r="DI12" s="643"/>
      <c r="DJ12" s="643"/>
      <c r="DK12" s="643"/>
      <c r="DL12" s="643"/>
      <c r="DM12" s="643"/>
      <c r="DN12" s="643"/>
      <c r="DO12" s="643"/>
      <c r="DP12" s="644"/>
      <c r="DQ12" s="648">
        <v>15947817</v>
      </c>
      <c r="DR12" s="643"/>
      <c r="DS12" s="643"/>
      <c r="DT12" s="643"/>
      <c r="DU12" s="643"/>
      <c r="DV12" s="643"/>
      <c r="DW12" s="643"/>
      <c r="DX12" s="643"/>
      <c r="DY12" s="643"/>
      <c r="DZ12" s="643"/>
      <c r="EA12" s="643"/>
      <c r="EB12" s="643"/>
      <c r="EC12" s="689"/>
    </row>
    <row r="13" spans="2:143" ht="11.25" customHeight="1" x14ac:dyDescent="0.2">
      <c r="B13" s="639" t="s">
        <v>248</v>
      </c>
      <c r="C13" s="640"/>
      <c r="D13" s="640"/>
      <c r="E13" s="640"/>
      <c r="F13" s="640"/>
      <c r="G13" s="640"/>
      <c r="H13" s="640"/>
      <c r="I13" s="640"/>
      <c r="J13" s="640"/>
      <c r="K13" s="640"/>
      <c r="L13" s="640"/>
      <c r="M13" s="640"/>
      <c r="N13" s="640"/>
      <c r="O13" s="640"/>
      <c r="P13" s="640"/>
      <c r="Q13" s="641"/>
      <c r="R13" s="642" t="s">
        <v>237</v>
      </c>
      <c r="S13" s="643"/>
      <c r="T13" s="643"/>
      <c r="U13" s="643"/>
      <c r="V13" s="643"/>
      <c r="W13" s="643"/>
      <c r="X13" s="643"/>
      <c r="Y13" s="644"/>
      <c r="Z13" s="675" t="s">
        <v>237</v>
      </c>
      <c r="AA13" s="675"/>
      <c r="AB13" s="675"/>
      <c r="AC13" s="675"/>
      <c r="AD13" s="676" t="s">
        <v>237</v>
      </c>
      <c r="AE13" s="676"/>
      <c r="AF13" s="676"/>
      <c r="AG13" s="676"/>
      <c r="AH13" s="676"/>
      <c r="AI13" s="676"/>
      <c r="AJ13" s="676"/>
      <c r="AK13" s="676"/>
      <c r="AL13" s="645" t="s">
        <v>237</v>
      </c>
      <c r="AM13" s="646"/>
      <c r="AN13" s="646"/>
      <c r="AO13" s="677"/>
      <c r="AP13" s="639" t="s">
        <v>249</v>
      </c>
      <c r="AQ13" s="640"/>
      <c r="AR13" s="640"/>
      <c r="AS13" s="640"/>
      <c r="AT13" s="640"/>
      <c r="AU13" s="640"/>
      <c r="AV13" s="640"/>
      <c r="AW13" s="640"/>
      <c r="AX13" s="640"/>
      <c r="AY13" s="640"/>
      <c r="AZ13" s="640"/>
      <c r="BA13" s="640"/>
      <c r="BB13" s="640"/>
      <c r="BC13" s="640"/>
      <c r="BD13" s="640"/>
      <c r="BE13" s="640"/>
      <c r="BF13" s="641"/>
      <c r="BG13" s="642">
        <v>121922481</v>
      </c>
      <c r="BH13" s="643"/>
      <c r="BI13" s="643"/>
      <c r="BJ13" s="643"/>
      <c r="BK13" s="643"/>
      <c r="BL13" s="643"/>
      <c r="BM13" s="643"/>
      <c r="BN13" s="644"/>
      <c r="BO13" s="675">
        <v>35.700000000000003</v>
      </c>
      <c r="BP13" s="675"/>
      <c r="BQ13" s="675"/>
      <c r="BR13" s="675"/>
      <c r="BS13" s="648" t="s">
        <v>228</v>
      </c>
      <c r="BT13" s="643"/>
      <c r="BU13" s="643"/>
      <c r="BV13" s="643"/>
      <c r="BW13" s="643"/>
      <c r="BX13" s="643"/>
      <c r="BY13" s="643"/>
      <c r="BZ13" s="643"/>
      <c r="CA13" s="643"/>
      <c r="CB13" s="689"/>
      <c r="CD13" s="681" t="s">
        <v>250</v>
      </c>
      <c r="CE13" s="682"/>
      <c r="CF13" s="682"/>
      <c r="CG13" s="682"/>
      <c r="CH13" s="682"/>
      <c r="CI13" s="682"/>
      <c r="CJ13" s="682"/>
      <c r="CK13" s="682"/>
      <c r="CL13" s="682"/>
      <c r="CM13" s="682"/>
      <c r="CN13" s="682"/>
      <c r="CO13" s="682"/>
      <c r="CP13" s="682"/>
      <c r="CQ13" s="683"/>
      <c r="CR13" s="642">
        <v>99441064</v>
      </c>
      <c r="CS13" s="643"/>
      <c r="CT13" s="643"/>
      <c r="CU13" s="643"/>
      <c r="CV13" s="643"/>
      <c r="CW13" s="643"/>
      <c r="CX13" s="643"/>
      <c r="CY13" s="644"/>
      <c r="CZ13" s="675">
        <v>8</v>
      </c>
      <c r="DA13" s="675"/>
      <c r="DB13" s="675"/>
      <c r="DC13" s="675"/>
      <c r="DD13" s="648">
        <v>51969487</v>
      </c>
      <c r="DE13" s="643"/>
      <c r="DF13" s="643"/>
      <c r="DG13" s="643"/>
      <c r="DH13" s="643"/>
      <c r="DI13" s="643"/>
      <c r="DJ13" s="643"/>
      <c r="DK13" s="643"/>
      <c r="DL13" s="643"/>
      <c r="DM13" s="643"/>
      <c r="DN13" s="643"/>
      <c r="DO13" s="643"/>
      <c r="DP13" s="644"/>
      <c r="DQ13" s="648">
        <v>42309482</v>
      </c>
      <c r="DR13" s="643"/>
      <c r="DS13" s="643"/>
      <c r="DT13" s="643"/>
      <c r="DU13" s="643"/>
      <c r="DV13" s="643"/>
      <c r="DW13" s="643"/>
      <c r="DX13" s="643"/>
      <c r="DY13" s="643"/>
      <c r="DZ13" s="643"/>
      <c r="EA13" s="643"/>
      <c r="EB13" s="643"/>
      <c r="EC13" s="689"/>
    </row>
    <row r="14" spans="2:143" ht="11.25" customHeight="1" x14ac:dyDescent="0.2">
      <c r="B14" s="639" t="s">
        <v>251</v>
      </c>
      <c r="C14" s="640"/>
      <c r="D14" s="640"/>
      <c r="E14" s="640"/>
      <c r="F14" s="640"/>
      <c r="G14" s="640"/>
      <c r="H14" s="640"/>
      <c r="I14" s="640"/>
      <c r="J14" s="640"/>
      <c r="K14" s="640"/>
      <c r="L14" s="640"/>
      <c r="M14" s="640"/>
      <c r="N14" s="640"/>
      <c r="O14" s="640"/>
      <c r="P14" s="640"/>
      <c r="Q14" s="641"/>
      <c r="R14" s="642" t="s">
        <v>228</v>
      </c>
      <c r="S14" s="643"/>
      <c r="T14" s="643"/>
      <c r="U14" s="643"/>
      <c r="V14" s="643"/>
      <c r="W14" s="643"/>
      <c r="X14" s="643"/>
      <c r="Y14" s="644"/>
      <c r="Z14" s="675" t="s">
        <v>228</v>
      </c>
      <c r="AA14" s="675"/>
      <c r="AB14" s="675"/>
      <c r="AC14" s="675"/>
      <c r="AD14" s="676" t="s">
        <v>228</v>
      </c>
      <c r="AE14" s="676"/>
      <c r="AF14" s="676"/>
      <c r="AG14" s="676"/>
      <c r="AH14" s="676"/>
      <c r="AI14" s="676"/>
      <c r="AJ14" s="676"/>
      <c r="AK14" s="676"/>
      <c r="AL14" s="645" t="s">
        <v>228</v>
      </c>
      <c r="AM14" s="646"/>
      <c r="AN14" s="646"/>
      <c r="AO14" s="677"/>
      <c r="AP14" s="639" t="s">
        <v>252</v>
      </c>
      <c r="AQ14" s="640"/>
      <c r="AR14" s="640"/>
      <c r="AS14" s="640"/>
      <c r="AT14" s="640"/>
      <c r="AU14" s="640"/>
      <c r="AV14" s="640"/>
      <c r="AW14" s="640"/>
      <c r="AX14" s="640"/>
      <c r="AY14" s="640"/>
      <c r="AZ14" s="640"/>
      <c r="BA14" s="640"/>
      <c r="BB14" s="640"/>
      <c r="BC14" s="640"/>
      <c r="BD14" s="640"/>
      <c r="BE14" s="640"/>
      <c r="BF14" s="641"/>
      <c r="BG14" s="642">
        <v>2035491</v>
      </c>
      <c r="BH14" s="643"/>
      <c r="BI14" s="643"/>
      <c r="BJ14" s="643"/>
      <c r="BK14" s="643"/>
      <c r="BL14" s="643"/>
      <c r="BM14" s="643"/>
      <c r="BN14" s="644"/>
      <c r="BO14" s="675">
        <v>0.6</v>
      </c>
      <c r="BP14" s="675"/>
      <c r="BQ14" s="675"/>
      <c r="BR14" s="675"/>
      <c r="BS14" s="648" t="s">
        <v>237</v>
      </c>
      <c r="BT14" s="643"/>
      <c r="BU14" s="643"/>
      <c r="BV14" s="643"/>
      <c r="BW14" s="643"/>
      <c r="BX14" s="643"/>
      <c r="BY14" s="643"/>
      <c r="BZ14" s="643"/>
      <c r="CA14" s="643"/>
      <c r="CB14" s="689"/>
      <c r="CD14" s="681" t="s">
        <v>253</v>
      </c>
      <c r="CE14" s="682"/>
      <c r="CF14" s="682"/>
      <c r="CG14" s="682"/>
      <c r="CH14" s="682"/>
      <c r="CI14" s="682"/>
      <c r="CJ14" s="682"/>
      <c r="CK14" s="682"/>
      <c r="CL14" s="682"/>
      <c r="CM14" s="682"/>
      <c r="CN14" s="682"/>
      <c r="CO14" s="682"/>
      <c r="CP14" s="682"/>
      <c r="CQ14" s="683"/>
      <c r="CR14" s="642">
        <v>13483978</v>
      </c>
      <c r="CS14" s="643"/>
      <c r="CT14" s="643"/>
      <c r="CU14" s="643"/>
      <c r="CV14" s="643"/>
      <c r="CW14" s="643"/>
      <c r="CX14" s="643"/>
      <c r="CY14" s="644"/>
      <c r="CZ14" s="675">
        <v>1.1000000000000001</v>
      </c>
      <c r="DA14" s="675"/>
      <c r="DB14" s="675"/>
      <c r="DC14" s="675"/>
      <c r="DD14" s="648">
        <v>1701406</v>
      </c>
      <c r="DE14" s="643"/>
      <c r="DF14" s="643"/>
      <c r="DG14" s="643"/>
      <c r="DH14" s="643"/>
      <c r="DI14" s="643"/>
      <c r="DJ14" s="643"/>
      <c r="DK14" s="643"/>
      <c r="DL14" s="643"/>
      <c r="DM14" s="643"/>
      <c r="DN14" s="643"/>
      <c r="DO14" s="643"/>
      <c r="DP14" s="644"/>
      <c r="DQ14" s="648">
        <v>12096334</v>
      </c>
      <c r="DR14" s="643"/>
      <c r="DS14" s="643"/>
      <c r="DT14" s="643"/>
      <c r="DU14" s="643"/>
      <c r="DV14" s="643"/>
      <c r="DW14" s="643"/>
      <c r="DX14" s="643"/>
      <c r="DY14" s="643"/>
      <c r="DZ14" s="643"/>
      <c r="EA14" s="643"/>
      <c r="EB14" s="643"/>
      <c r="EC14" s="689"/>
    </row>
    <row r="15" spans="2:143" ht="11.25" customHeight="1" x14ac:dyDescent="0.2">
      <c r="B15" s="639" t="s">
        <v>254</v>
      </c>
      <c r="C15" s="640"/>
      <c r="D15" s="640"/>
      <c r="E15" s="640"/>
      <c r="F15" s="640"/>
      <c r="G15" s="640"/>
      <c r="H15" s="640"/>
      <c r="I15" s="640"/>
      <c r="J15" s="640"/>
      <c r="K15" s="640"/>
      <c r="L15" s="640"/>
      <c r="M15" s="640"/>
      <c r="N15" s="640"/>
      <c r="O15" s="640"/>
      <c r="P15" s="640"/>
      <c r="Q15" s="641"/>
      <c r="R15" s="642">
        <v>4655491</v>
      </c>
      <c r="S15" s="643"/>
      <c r="T15" s="643"/>
      <c r="U15" s="643"/>
      <c r="V15" s="643"/>
      <c r="W15" s="643"/>
      <c r="X15" s="643"/>
      <c r="Y15" s="644"/>
      <c r="Z15" s="675">
        <v>0.4</v>
      </c>
      <c r="AA15" s="675"/>
      <c r="AB15" s="675"/>
      <c r="AC15" s="675"/>
      <c r="AD15" s="676">
        <v>4655491</v>
      </c>
      <c r="AE15" s="676"/>
      <c r="AF15" s="676"/>
      <c r="AG15" s="676"/>
      <c r="AH15" s="676"/>
      <c r="AI15" s="676"/>
      <c r="AJ15" s="676"/>
      <c r="AK15" s="676"/>
      <c r="AL15" s="645">
        <v>1.1000000000000001</v>
      </c>
      <c r="AM15" s="646"/>
      <c r="AN15" s="646"/>
      <c r="AO15" s="677"/>
      <c r="AP15" s="639" t="s">
        <v>255</v>
      </c>
      <c r="AQ15" s="640"/>
      <c r="AR15" s="640"/>
      <c r="AS15" s="640"/>
      <c r="AT15" s="640"/>
      <c r="AU15" s="640"/>
      <c r="AV15" s="640"/>
      <c r="AW15" s="640"/>
      <c r="AX15" s="640"/>
      <c r="AY15" s="640"/>
      <c r="AZ15" s="640"/>
      <c r="BA15" s="640"/>
      <c r="BB15" s="640"/>
      <c r="BC15" s="640"/>
      <c r="BD15" s="640"/>
      <c r="BE15" s="640"/>
      <c r="BF15" s="641"/>
      <c r="BG15" s="642">
        <v>11205238</v>
      </c>
      <c r="BH15" s="643"/>
      <c r="BI15" s="643"/>
      <c r="BJ15" s="643"/>
      <c r="BK15" s="643"/>
      <c r="BL15" s="643"/>
      <c r="BM15" s="643"/>
      <c r="BN15" s="644"/>
      <c r="BO15" s="675">
        <v>3.3</v>
      </c>
      <c r="BP15" s="675"/>
      <c r="BQ15" s="675"/>
      <c r="BR15" s="675"/>
      <c r="BS15" s="648" t="s">
        <v>237</v>
      </c>
      <c r="BT15" s="643"/>
      <c r="BU15" s="643"/>
      <c r="BV15" s="643"/>
      <c r="BW15" s="643"/>
      <c r="BX15" s="643"/>
      <c r="BY15" s="643"/>
      <c r="BZ15" s="643"/>
      <c r="CA15" s="643"/>
      <c r="CB15" s="689"/>
      <c r="CD15" s="681" t="s">
        <v>256</v>
      </c>
      <c r="CE15" s="682"/>
      <c r="CF15" s="682"/>
      <c r="CG15" s="682"/>
      <c r="CH15" s="682"/>
      <c r="CI15" s="682"/>
      <c r="CJ15" s="682"/>
      <c r="CK15" s="682"/>
      <c r="CL15" s="682"/>
      <c r="CM15" s="682"/>
      <c r="CN15" s="682"/>
      <c r="CO15" s="682"/>
      <c r="CP15" s="682"/>
      <c r="CQ15" s="683"/>
      <c r="CR15" s="642">
        <v>155656492</v>
      </c>
      <c r="CS15" s="643"/>
      <c r="CT15" s="643"/>
      <c r="CU15" s="643"/>
      <c r="CV15" s="643"/>
      <c r="CW15" s="643"/>
      <c r="CX15" s="643"/>
      <c r="CY15" s="644"/>
      <c r="CZ15" s="675">
        <v>12.5</v>
      </c>
      <c r="DA15" s="675"/>
      <c r="DB15" s="675"/>
      <c r="DC15" s="675"/>
      <c r="DD15" s="648">
        <v>24221414</v>
      </c>
      <c r="DE15" s="643"/>
      <c r="DF15" s="643"/>
      <c r="DG15" s="643"/>
      <c r="DH15" s="643"/>
      <c r="DI15" s="643"/>
      <c r="DJ15" s="643"/>
      <c r="DK15" s="643"/>
      <c r="DL15" s="643"/>
      <c r="DM15" s="643"/>
      <c r="DN15" s="643"/>
      <c r="DO15" s="643"/>
      <c r="DP15" s="644"/>
      <c r="DQ15" s="648">
        <v>104661097</v>
      </c>
      <c r="DR15" s="643"/>
      <c r="DS15" s="643"/>
      <c r="DT15" s="643"/>
      <c r="DU15" s="643"/>
      <c r="DV15" s="643"/>
      <c r="DW15" s="643"/>
      <c r="DX15" s="643"/>
      <c r="DY15" s="643"/>
      <c r="DZ15" s="643"/>
      <c r="EA15" s="643"/>
      <c r="EB15" s="643"/>
      <c r="EC15" s="689"/>
    </row>
    <row r="16" spans="2:143" ht="11.25" customHeight="1" x14ac:dyDescent="0.2">
      <c r="B16" s="639" t="s">
        <v>257</v>
      </c>
      <c r="C16" s="640"/>
      <c r="D16" s="640"/>
      <c r="E16" s="640"/>
      <c r="F16" s="640"/>
      <c r="G16" s="640"/>
      <c r="H16" s="640"/>
      <c r="I16" s="640"/>
      <c r="J16" s="640"/>
      <c r="K16" s="640"/>
      <c r="L16" s="640"/>
      <c r="M16" s="640"/>
      <c r="N16" s="640"/>
      <c r="O16" s="640"/>
      <c r="P16" s="640"/>
      <c r="Q16" s="641"/>
      <c r="R16" s="642">
        <v>544827</v>
      </c>
      <c r="S16" s="643"/>
      <c r="T16" s="643"/>
      <c r="U16" s="643"/>
      <c r="V16" s="643"/>
      <c r="W16" s="643"/>
      <c r="X16" s="643"/>
      <c r="Y16" s="644"/>
      <c r="Z16" s="675">
        <v>0</v>
      </c>
      <c r="AA16" s="675"/>
      <c r="AB16" s="675"/>
      <c r="AC16" s="675"/>
      <c r="AD16" s="676">
        <v>544827</v>
      </c>
      <c r="AE16" s="676"/>
      <c r="AF16" s="676"/>
      <c r="AG16" s="676"/>
      <c r="AH16" s="676"/>
      <c r="AI16" s="676"/>
      <c r="AJ16" s="676"/>
      <c r="AK16" s="676"/>
      <c r="AL16" s="645">
        <v>0.1</v>
      </c>
      <c r="AM16" s="646"/>
      <c r="AN16" s="646"/>
      <c r="AO16" s="677"/>
      <c r="AP16" s="639" t="s">
        <v>258</v>
      </c>
      <c r="AQ16" s="640"/>
      <c r="AR16" s="640"/>
      <c r="AS16" s="640"/>
      <c r="AT16" s="640"/>
      <c r="AU16" s="640"/>
      <c r="AV16" s="640"/>
      <c r="AW16" s="640"/>
      <c r="AX16" s="640"/>
      <c r="AY16" s="640"/>
      <c r="AZ16" s="640"/>
      <c r="BA16" s="640"/>
      <c r="BB16" s="640"/>
      <c r="BC16" s="640"/>
      <c r="BD16" s="640"/>
      <c r="BE16" s="640"/>
      <c r="BF16" s="641"/>
      <c r="BG16" s="642" t="s">
        <v>237</v>
      </c>
      <c r="BH16" s="643"/>
      <c r="BI16" s="643"/>
      <c r="BJ16" s="643"/>
      <c r="BK16" s="643"/>
      <c r="BL16" s="643"/>
      <c r="BM16" s="643"/>
      <c r="BN16" s="644"/>
      <c r="BO16" s="675" t="s">
        <v>237</v>
      </c>
      <c r="BP16" s="675"/>
      <c r="BQ16" s="675"/>
      <c r="BR16" s="675"/>
      <c r="BS16" s="648" t="s">
        <v>237</v>
      </c>
      <c r="BT16" s="643"/>
      <c r="BU16" s="643"/>
      <c r="BV16" s="643"/>
      <c r="BW16" s="643"/>
      <c r="BX16" s="643"/>
      <c r="BY16" s="643"/>
      <c r="BZ16" s="643"/>
      <c r="CA16" s="643"/>
      <c r="CB16" s="689"/>
      <c r="CD16" s="681" t="s">
        <v>259</v>
      </c>
      <c r="CE16" s="682"/>
      <c r="CF16" s="682"/>
      <c r="CG16" s="682"/>
      <c r="CH16" s="682"/>
      <c r="CI16" s="682"/>
      <c r="CJ16" s="682"/>
      <c r="CK16" s="682"/>
      <c r="CL16" s="682"/>
      <c r="CM16" s="682"/>
      <c r="CN16" s="682"/>
      <c r="CO16" s="682"/>
      <c r="CP16" s="682"/>
      <c r="CQ16" s="683"/>
      <c r="CR16" s="642">
        <v>225688</v>
      </c>
      <c r="CS16" s="643"/>
      <c r="CT16" s="643"/>
      <c r="CU16" s="643"/>
      <c r="CV16" s="643"/>
      <c r="CW16" s="643"/>
      <c r="CX16" s="643"/>
      <c r="CY16" s="644"/>
      <c r="CZ16" s="675">
        <v>0</v>
      </c>
      <c r="DA16" s="675"/>
      <c r="DB16" s="675"/>
      <c r="DC16" s="675"/>
      <c r="DD16" s="648" t="s">
        <v>237</v>
      </c>
      <c r="DE16" s="643"/>
      <c r="DF16" s="643"/>
      <c r="DG16" s="643"/>
      <c r="DH16" s="643"/>
      <c r="DI16" s="643"/>
      <c r="DJ16" s="643"/>
      <c r="DK16" s="643"/>
      <c r="DL16" s="643"/>
      <c r="DM16" s="643"/>
      <c r="DN16" s="643"/>
      <c r="DO16" s="643"/>
      <c r="DP16" s="644"/>
      <c r="DQ16" s="648">
        <v>100850</v>
      </c>
      <c r="DR16" s="643"/>
      <c r="DS16" s="643"/>
      <c r="DT16" s="643"/>
      <c r="DU16" s="643"/>
      <c r="DV16" s="643"/>
      <c r="DW16" s="643"/>
      <c r="DX16" s="643"/>
      <c r="DY16" s="643"/>
      <c r="DZ16" s="643"/>
      <c r="EA16" s="643"/>
      <c r="EB16" s="643"/>
      <c r="EC16" s="689"/>
    </row>
    <row r="17" spans="2:133" ht="11.25" customHeight="1" x14ac:dyDescent="0.2">
      <c r="B17" s="639" t="s">
        <v>260</v>
      </c>
      <c r="C17" s="640"/>
      <c r="D17" s="640"/>
      <c r="E17" s="640"/>
      <c r="F17" s="640"/>
      <c r="G17" s="640"/>
      <c r="H17" s="640"/>
      <c r="I17" s="640"/>
      <c r="J17" s="640"/>
      <c r="K17" s="640"/>
      <c r="L17" s="640"/>
      <c r="M17" s="640"/>
      <c r="N17" s="640"/>
      <c r="O17" s="640"/>
      <c r="P17" s="640"/>
      <c r="Q17" s="641"/>
      <c r="R17" s="642">
        <v>3724692</v>
      </c>
      <c r="S17" s="643"/>
      <c r="T17" s="643"/>
      <c r="U17" s="643"/>
      <c r="V17" s="643"/>
      <c r="W17" s="643"/>
      <c r="X17" s="643"/>
      <c r="Y17" s="644"/>
      <c r="Z17" s="675">
        <v>0.3</v>
      </c>
      <c r="AA17" s="675"/>
      <c r="AB17" s="675"/>
      <c r="AC17" s="675"/>
      <c r="AD17" s="676">
        <v>3724692</v>
      </c>
      <c r="AE17" s="676"/>
      <c r="AF17" s="676"/>
      <c r="AG17" s="676"/>
      <c r="AH17" s="676"/>
      <c r="AI17" s="676"/>
      <c r="AJ17" s="676"/>
      <c r="AK17" s="676"/>
      <c r="AL17" s="645">
        <v>0.9</v>
      </c>
      <c r="AM17" s="646"/>
      <c r="AN17" s="646"/>
      <c r="AO17" s="677"/>
      <c r="AP17" s="639" t="s">
        <v>261</v>
      </c>
      <c r="AQ17" s="640"/>
      <c r="AR17" s="640"/>
      <c r="AS17" s="640"/>
      <c r="AT17" s="640"/>
      <c r="AU17" s="640"/>
      <c r="AV17" s="640"/>
      <c r="AW17" s="640"/>
      <c r="AX17" s="640"/>
      <c r="AY17" s="640"/>
      <c r="AZ17" s="640"/>
      <c r="BA17" s="640"/>
      <c r="BB17" s="640"/>
      <c r="BC17" s="640"/>
      <c r="BD17" s="640"/>
      <c r="BE17" s="640"/>
      <c r="BF17" s="641"/>
      <c r="BG17" s="642" t="s">
        <v>228</v>
      </c>
      <c r="BH17" s="643"/>
      <c r="BI17" s="643"/>
      <c r="BJ17" s="643"/>
      <c r="BK17" s="643"/>
      <c r="BL17" s="643"/>
      <c r="BM17" s="643"/>
      <c r="BN17" s="644"/>
      <c r="BO17" s="675" t="s">
        <v>237</v>
      </c>
      <c r="BP17" s="675"/>
      <c r="BQ17" s="675"/>
      <c r="BR17" s="675"/>
      <c r="BS17" s="648" t="s">
        <v>237</v>
      </c>
      <c r="BT17" s="643"/>
      <c r="BU17" s="643"/>
      <c r="BV17" s="643"/>
      <c r="BW17" s="643"/>
      <c r="BX17" s="643"/>
      <c r="BY17" s="643"/>
      <c r="BZ17" s="643"/>
      <c r="CA17" s="643"/>
      <c r="CB17" s="689"/>
      <c r="CD17" s="681" t="s">
        <v>262</v>
      </c>
      <c r="CE17" s="682"/>
      <c r="CF17" s="682"/>
      <c r="CG17" s="682"/>
      <c r="CH17" s="682"/>
      <c r="CI17" s="682"/>
      <c r="CJ17" s="682"/>
      <c r="CK17" s="682"/>
      <c r="CL17" s="682"/>
      <c r="CM17" s="682"/>
      <c r="CN17" s="682"/>
      <c r="CO17" s="682"/>
      <c r="CP17" s="682"/>
      <c r="CQ17" s="683"/>
      <c r="CR17" s="642">
        <v>104171751</v>
      </c>
      <c r="CS17" s="643"/>
      <c r="CT17" s="643"/>
      <c r="CU17" s="643"/>
      <c r="CV17" s="643"/>
      <c r="CW17" s="643"/>
      <c r="CX17" s="643"/>
      <c r="CY17" s="644"/>
      <c r="CZ17" s="675">
        <v>8.3000000000000007</v>
      </c>
      <c r="DA17" s="675"/>
      <c r="DB17" s="675"/>
      <c r="DC17" s="675"/>
      <c r="DD17" s="648" t="s">
        <v>237</v>
      </c>
      <c r="DE17" s="643"/>
      <c r="DF17" s="643"/>
      <c r="DG17" s="643"/>
      <c r="DH17" s="643"/>
      <c r="DI17" s="643"/>
      <c r="DJ17" s="643"/>
      <c r="DK17" s="643"/>
      <c r="DL17" s="643"/>
      <c r="DM17" s="643"/>
      <c r="DN17" s="643"/>
      <c r="DO17" s="643"/>
      <c r="DP17" s="644"/>
      <c r="DQ17" s="648">
        <v>91734546</v>
      </c>
      <c r="DR17" s="643"/>
      <c r="DS17" s="643"/>
      <c r="DT17" s="643"/>
      <c r="DU17" s="643"/>
      <c r="DV17" s="643"/>
      <c r="DW17" s="643"/>
      <c r="DX17" s="643"/>
      <c r="DY17" s="643"/>
      <c r="DZ17" s="643"/>
      <c r="EA17" s="643"/>
      <c r="EB17" s="643"/>
      <c r="EC17" s="689"/>
    </row>
    <row r="18" spans="2:133" ht="11.25" customHeight="1" x14ac:dyDescent="0.2">
      <c r="B18" s="639" t="s">
        <v>263</v>
      </c>
      <c r="C18" s="640"/>
      <c r="D18" s="640"/>
      <c r="E18" s="640"/>
      <c r="F18" s="640"/>
      <c r="G18" s="640"/>
      <c r="H18" s="640"/>
      <c r="I18" s="640"/>
      <c r="J18" s="640"/>
      <c r="K18" s="640"/>
      <c r="L18" s="640"/>
      <c r="M18" s="640"/>
      <c r="N18" s="640"/>
      <c r="O18" s="640"/>
      <c r="P18" s="640"/>
      <c r="Q18" s="641"/>
      <c r="R18" s="642">
        <v>1650662</v>
      </c>
      <c r="S18" s="643"/>
      <c r="T18" s="643"/>
      <c r="U18" s="643"/>
      <c r="V18" s="643"/>
      <c r="W18" s="643"/>
      <c r="X18" s="643"/>
      <c r="Y18" s="644"/>
      <c r="Z18" s="675">
        <v>0.1</v>
      </c>
      <c r="AA18" s="675"/>
      <c r="AB18" s="675"/>
      <c r="AC18" s="675"/>
      <c r="AD18" s="676">
        <v>1650662</v>
      </c>
      <c r="AE18" s="676"/>
      <c r="AF18" s="676"/>
      <c r="AG18" s="676"/>
      <c r="AH18" s="676"/>
      <c r="AI18" s="676"/>
      <c r="AJ18" s="676"/>
      <c r="AK18" s="676"/>
      <c r="AL18" s="645">
        <v>0.4</v>
      </c>
      <c r="AM18" s="646"/>
      <c r="AN18" s="646"/>
      <c r="AO18" s="677"/>
      <c r="AP18" s="639" t="s">
        <v>264</v>
      </c>
      <c r="AQ18" s="640"/>
      <c r="AR18" s="640"/>
      <c r="AS18" s="640"/>
      <c r="AT18" s="640"/>
      <c r="AU18" s="640"/>
      <c r="AV18" s="640"/>
      <c r="AW18" s="640"/>
      <c r="AX18" s="640"/>
      <c r="AY18" s="640"/>
      <c r="AZ18" s="640"/>
      <c r="BA18" s="640"/>
      <c r="BB18" s="640"/>
      <c r="BC18" s="640"/>
      <c r="BD18" s="640"/>
      <c r="BE18" s="640"/>
      <c r="BF18" s="641"/>
      <c r="BG18" s="642" t="s">
        <v>228</v>
      </c>
      <c r="BH18" s="643"/>
      <c r="BI18" s="643"/>
      <c r="BJ18" s="643"/>
      <c r="BK18" s="643"/>
      <c r="BL18" s="643"/>
      <c r="BM18" s="643"/>
      <c r="BN18" s="644"/>
      <c r="BO18" s="675" t="s">
        <v>228</v>
      </c>
      <c r="BP18" s="675"/>
      <c r="BQ18" s="675"/>
      <c r="BR18" s="675"/>
      <c r="BS18" s="648" t="s">
        <v>237</v>
      </c>
      <c r="BT18" s="643"/>
      <c r="BU18" s="643"/>
      <c r="BV18" s="643"/>
      <c r="BW18" s="643"/>
      <c r="BX18" s="643"/>
      <c r="BY18" s="643"/>
      <c r="BZ18" s="643"/>
      <c r="CA18" s="643"/>
      <c r="CB18" s="689"/>
      <c r="CD18" s="681" t="s">
        <v>265</v>
      </c>
      <c r="CE18" s="682"/>
      <c r="CF18" s="682"/>
      <c r="CG18" s="682"/>
      <c r="CH18" s="682"/>
      <c r="CI18" s="682"/>
      <c r="CJ18" s="682"/>
      <c r="CK18" s="682"/>
      <c r="CL18" s="682"/>
      <c r="CM18" s="682"/>
      <c r="CN18" s="682"/>
      <c r="CO18" s="682"/>
      <c r="CP18" s="682"/>
      <c r="CQ18" s="683"/>
      <c r="CR18" s="642">
        <v>9558905</v>
      </c>
      <c r="CS18" s="643"/>
      <c r="CT18" s="643"/>
      <c r="CU18" s="643"/>
      <c r="CV18" s="643"/>
      <c r="CW18" s="643"/>
      <c r="CX18" s="643"/>
      <c r="CY18" s="644"/>
      <c r="CZ18" s="675">
        <v>0.8</v>
      </c>
      <c r="DA18" s="675"/>
      <c r="DB18" s="675"/>
      <c r="DC18" s="675"/>
      <c r="DD18" s="648" t="s">
        <v>237</v>
      </c>
      <c r="DE18" s="643"/>
      <c r="DF18" s="643"/>
      <c r="DG18" s="643"/>
      <c r="DH18" s="643"/>
      <c r="DI18" s="643"/>
      <c r="DJ18" s="643"/>
      <c r="DK18" s="643"/>
      <c r="DL18" s="643"/>
      <c r="DM18" s="643"/>
      <c r="DN18" s="643"/>
      <c r="DO18" s="643"/>
      <c r="DP18" s="644"/>
      <c r="DQ18" s="648">
        <v>5663786</v>
      </c>
      <c r="DR18" s="643"/>
      <c r="DS18" s="643"/>
      <c r="DT18" s="643"/>
      <c r="DU18" s="643"/>
      <c r="DV18" s="643"/>
      <c r="DW18" s="643"/>
      <c r="DX18" s="643"/>
      <c r="DY18" s="643"/>
      <c r="DZ18" s="643"/>
      <c r="EA18" s="643"/>
      <c r="EB18" s="643"/>
      <c r="EC18" s="689"/>
    </row>
    <row r="19" spans="2:133" ht="11.25" customHeight="1" x14ac:dyDescent="0.2">
      <c r="B19" s="639" t="s">
        <v>266</v>
      </c>
      <c r="C19" s="640"/>
      <c r="D19" s="640"/>
      <c r="E19" s="640"/>
      <c r="F19" s="640"/>
      <c r="G19" s="640"/>
      <c r="H19" s="640"/>
      <c r="I19" s="640"/>
      <c r="J19" s="640"/>
      <c r="K19" s="640"/>
      <c r="L19" s="640"/>
      <c r="M19" s="640"/>
      <c r="N19" s="640"/>
      <c r="O19" s="640"/>
      <c r="P19" s="640"/>
      <c r="Q19" s="641"/>
      <c r="R19" s="642">
        <v>1347057</v>
      </c>
      <c r="S19" s="643"/>
      <c r="T19" s="643"/>
      <c r="U19" s="643"/>
      <c r="V19" s="643"/>
      <c r="W19" s="643"/>
      <c r="X19" s="643"/>
      <c r="Y19" s="644"/>
      <c r="Z19" s="675">
        <v>0.1</v>
      </c>
      <c r="AA19" s="675"/>
      <c r="AB19" s="675"/>
      <c r="AC19" s="675"/>
      <c r="AD19" s="676">
        <v>1347057</v>
      </c>
      <c r="AE19" s="676"/>
      <c r="AF19" s="676"/>
      <c r="AG19" s="676"/>
      <c r="AH19" s="676"/>
      <c r="AI19" s="676"/>
      <c r="AJ19" s="676"/>
      <c r="AK19" s="676"/>
      <c r="AL19" s="645">
        <v>0.3</v>
      </c>
      <c r="AM19" s="646"/>
      <c r="AN19" s="646"/>
      <c r="AO19" s="677"/>
      <c r="AP19" s="639" t="s">
        <v>267</v>
      </c>
      <c r="AQ19" s="640"/>
      <c r="AR19" s="640"/>
      <c r="AS19" s="640"/>
      <c r="AT19" s="640"/>
      <c r="AU19" s="640"/>
      <c r="AV19" s="640"/>
      <c r="AW19" s="640"/>
      <c r="AX19" s="640"/>
      <c r="AY19" s="640"/>
      <c r="AZ19" s="640"/>
      <c r="BA19" s="640"/>
      <c r="BB19" s="640"/>
      <c r="BC19" s="640"/>
      <c r="BD19" s="640"/>
      <c r="BE19" s="640"/>
      <c r="BF19" s="641"/>
      <c r="BG19" s="642">
        <v>34369794</v>
      </c>
      <c r="BH19" s="643"/>
      <c r="BI19" s="643"/>
      <c r="BJ19" s="643"/>
      <c r="BK19" s="643"/>
      <c r="BL19" s="643"/>
      <c r="BM19" s="643"/>
      <c r="BN19" s="644"/>
      <c r="BO19" s="675">
        <v>10.1</v>
      </c>
      <c r="BP19" s="675"/>
      <c r="BQ19" s="675"/>
      <c r="BR19" s="675"/>
      <c r="BS19" s="648" t="s">
        <v>237</v>
      </c>
      <c r="BT19" s="643"/>
      <c r="BU19" s="643"/>
      <c r="BV19" s="643"/>
      <c r="BW19" s="643"/>
      <c r="BX19" s="643"/>
      <c r="BY19" s="643"/>
      <c r="BZ19" s="643"/>
      <c r="CA19" s="643"/>
      <c r="CB19" s="689"/>
      <c r="CD19" s="681" t="s">
        <v>268</v>
      </c>
      <c r="CE19" s="682"/>
      <c r="CF19" s="682"/>
      <c r="CG19" s="682"/>
      <c r="CH19" s="682"/>
      <c r="CI19" s="682"/>
      <c r="CJ19" s="682"/>
      <c r="CK19" s="682"/>
      <c r="CL19" s="682"/>
      <c r="CM19" s="682"/>
      <c r="CN19" s="682"/>
      <c r="CO19" s="682"/>
      <c r="CP19" s="682"/>
      <c r="CQ19" s="683"/>
      <c r="CR19" s="642" t="s">
        <v>228</v>
      </c>
      <c r="CS19" s="643"/>
      <c r="CT19" s="643"/>
      <c r="CU19" s="643"/>
      <c r="CV19" s="643"/>
      <c r="CW19" s="643"/>
      <c r="CX19" s="643"/>
      <c r="CY19" s="644"/>
      <c r="CZ19" s="675" t="s">
        <v>237</v>
      </c>
      <c r="DA19" s="675"/>
      <c r="DB19" s="675"/>
      <c r="DC19" s="675"/>
      <c r="DD19" s="648" t="s">
        <v>228</v>
      </c>
      <c r="DE19" s="643"/>
      <c r="DF19" s="643"/>
      <c r="DG19" s="643"/>
      <c r="DH19" s="643"/>
      <c r="DI19" s="643"/>
      <c r="DJ19" s="643"/>
      <c r="DK19" s="643"/>
      <c r="DL19" s="643"/>
      <c r="DM19" s="643"/>
      <c r="DN19" s="643"/>
      <c r="DO19" s="643"/>
      <c r="DP19" s="644"/>
      <c r="DQ19" s="648" t="s">
        <v>237</v>
      </c>
      <c r="DR19" s="643"/>
      <c r="DS19" s="643"/>
      <c r="DT19" s="643"/>
      <c r="DU19" s="643"/>
      <c r="DV19" s="643"/>
      <c r="DW19" s="643"/>
      <c r="DX19" s="643"/>
      <c r="DY19" s="643"/>
      <c r="DZ19" s="643"/>
      <c r="EA19" s="643"/>
      <c r="EB19" s="643"/>
      <c r="EC19" s="689"/>
    </row>
    <row r="20" spans="2:133" ht="11.25" customHeight="1" x14ac:dyDescent="0.2">
      <c r="B20" s="639" t="s">
        <v>269</v>
      </c>
      <c r="C20" s="640"/>
      <c r="D20" s="640"/>
      <c r="E20" s="640"/>
      <c r="F20" s="640"/>
      <c r="G20" s="640"/>
      <c r="H20" s="640"/>
      <c r="I20" s="640"/>
      <c r="J20" s="640"/>
      <c r="K20" s="640"/>
      <c r="L20" s="640"/>
      <c r="M20" s="640"/>
      <c r="N20" s="640"/>
      <c r="O20" s="640"/>
      <c r="P20" s="640"/>
      <c r="Q20" s="641"/>
      <c r="R20" s="642">
        <v>265301</v>
      </c>
      <c r="S20" s="643"/>
      <c r="T20" s="643"/>
      <c r="U20" s="643"/>
      <c r="V20" s="643"/>
      <c r="W20" s="643"/>
      <c r="X20" s="643"/>
      <c r="Y20" s="644"/>
      <c r="Z20" s="675">
        <v>0</v>
      </c>
      <c r="AA20" s="675"/>
      <c r="AB20" s="675"/>
      <c r="AC20" s="675"/>
      <c r="AD20" s="676">
        <v>265301</v>
      </c>
      <c r="AE20" s="676"/>
      <c r="AF20" s="676"/>
      <c r="AG20" s="676"/>
      <c r="AH20" s="676"/>
      <c r="AI20" s="676"/>
      <c r="AJ20" s="676"/>
      <c r="AK20" s="676"/>
      <c r="AL20" s="645">
        <v>0.1</v>
      </c>
      <c r="AM20" s="646"/>
      <c r="AN20" s="646"/>
      <c r="AO20" s="677"/>
      <c r="AP20" s="639" t="s">
        <v>270</v>
      </c>
      <c r="AQ20" s="640"/>
      <c r="AR20" s="640"/>
      <c r="AS20" s="640"/>
      <c r="AT20" s="640"/>
      <c r="AU20" s="640"/>
      <c r="AV20" s="640"/>
      <c r="AW20" s="640"/>
      <c r="AX20" s="640"/>
      <c r="AY20" s="640"/>
      <c r="AZ20" s="640"/>
      <c r="BA20" s="640"/>
      <c r="BB20" s="640"/>
      <c r="BC20" s="640"/>
      <c r="BD20" s="640"/>
      <c r="BE20" s="640"/>
      <c r="BF20" s="641"/>
      <c r="BG20" s="642">
        <v>33684494</v>
      </c>
      <c r="BH20" s="643"/>
      <c r="BI20" s="643"/>
      <c r="BJ20" s="643"/>
      <c r="BK20" s="643"/>
      <c r="BL20" s="643"/>
      <c r="BM20" s="643"/>
      <c r="BN20" s="644"/>
      <c r="BO20" s="675">
        <v>9.9</v>
      </c>
      <c r="BP20" s="675"/>
      <c r="BQ20" s="675"/>
      <c r="BR20" s="675"/>
      <c r="BS20" s="648" t="s">
        <v>228</v>
      </c>
      <c r="BT20" s="643"/>
      <c r="BU20" s="643"/>
      <c r="BV20" s="643"/>
      <c r="BW20" s="643"/>
      <c r="BX20" s="643"/>
      <c r="BY20" s="643"/>
      <c r="BZ20" s="643"/>
      <c r="CA20" s="643"/>
      <c r="CB20" s="689"/>
      <c r="CD20" s="681" t="s">
        <v>271</v>
      </c>
      <c r="CE20" s="682"/>
      <c r="CF20" s="682"/>
      <c r="CG20" s="682"/>
      <c r="CH20" s="682"/>
      <c r="CI20" s="682"/>
      <c r="CJ20" s="682"/>
      <c r="CK20" s="682"/>
      <c r="CL20" s="682"/>
      <c r="CM20" s="682"/>
      <c r="CN20" s="682"/>
      <c r="CO20" s="682"/>
      <c r="CP20" s="682"/>
      <c r="CQ20" s="683"/>
      <c r="CR20" s="642">
        <v>1247829435</v>
      </c>
      <c r="CS20" s="643"/>
      <c r="CT20" s="643"/>
      <c r="CU20" s="643"/>
      <c r="CV20" s="643"/>
      <c r="CW20" s="643"/>
      <c r="CX20" s="643"/>
      <c r="CY20" s="644"/>
      <c r="CZ20" s="675">
        <v>100</v>
      </c>
      <c r="DA20" s="675"/>
      <c r="DB20" s="675"/>
      <c r="DC20" s="675"/>
      <c r="DD20" s="648">
        <v>94118805</v>
      </c>
      <c r="DE20" s="643"/>
      <c r="DF20" s="643"/>
      <c r="DG20" s="643"/>
      <c r="DH20" s="643"/>
      <c r="DI20" s="643"/>
      <c r="DJ20" s="643"/>
      <c r="DK20" s="643"/>
      <c r="DL20" s="643"/>
      <c r="DM20" s="643"/>
      <c r="DN20" s="643"/>
      <c r="DO20" s="643"/>
      <c r="DP20" s="644"/>
      <c r="DQ20" s="648">
        <v>484687754</v>
      </c>
      <c r="DR20" s="643"/>
      <c r="DS20" s="643"/>
      <c r="DT20" s="643"/>
      <c r="DU20" s="643"/>
      <c r="DV20" s="643"/>
      <c r="DW20" s="643"/>
      <c r="DX20" s="643"/>
      <c r="DY20" s="643"/>
      <c r="DZ20" s="643"/>
      <c r="EA20" s="643"/>
      <c r="EB20" s="643"/>
      <c r="EC20" s="689"/>
    </row>
    <row r="21" spans="2:133" ht="11.25" customHeight="1" x14ac:dyDescent="0.2">
      <c r="B21" s="639" t="s">
        <v>272</v>
      </c>
      <c r="C21" s="640"/>
      <c r="D21" s="640"/>
      <c r="E21" s="640"/>
      <c r="F21" s="640"/>
      <c r="G21" s="640"/>
      <c r="H21" s="640"/>
      <c r="I21" s="640"/>
      <c r="J21" s="640"/>
      <c r="K21" s="640"/>
      <c r="L21" s="640"/>
      <c r="M21" s="640"/>
      <c r="N21" s="640"/>
      <c r="O21" s="640"/>
      <c r="P21" s="640"/>
      <c r="Q21" s="641"/>
      <c r="R21" s="642">
        <v>38304</v>
      </c>
      <c r="S21" s="643"/>
      <c r="T21" s="643"/>
      <c r="U21" s="643"/>
      <c r="V21" s="643"/>
      <c r="W21" s="643"/>
      <c r="X21" s="643"/>
      <c r="Y21" s="644"/>
      <c r="Z21" s="675">
        <v>0</v>
      </c>
      <c r="AA21" s="675"/>
      <c r="AB21" s="675"/>
      <c r="AC21" s="675"/>
      <c r="AD21" s="676">
        <v>38304</v>
      </c>
      <c r="AE21" s="676"/>
      <c r="AF21" s="676"/>
      <c r="AG21" s="676"/>
      <c r="AH21" s="676"/>
      <c r="AI21" s="676"/>
      <c r="AJ21" s="676"/>
      <c r="AK21" s="676"/>
      <c r="AL21" s="645">
        <v>0</v>
      </c>
      <c r="AM21" s="646"/>
      <c r="AN21" s="646"/>
      <c r="AO21" s="677"/>
      <c r="AP21" s="736" t="s">
        <v>273</v>
      </c>
      <c r="AQ21" s="744"/>
      <c r="AR21" s="744"/>
      <c r="AS21" s="744"/>
      <c r="AT21" s="744"/>
      <c r="AU21" s="744"/>
      <c r="AV21" s="744"/>
      <c r="AW21" s="744"/>
      <c r="AX21" s="744"/>
      <c r="AY21" s="744"/>
      <c r="AZ21" s="744"/>
      <c r="BA21" s="744"/>
      <c r="BB21" s="744"/>
      <c r="BC21" s="744"/>
      <c r="BD21" s="744"/>
      <c r="BE21" s="744"/>
      <c r="BF21" s="738"/>
      <c r="BG21" s="642">
        <v>22250</v>
      </c>
      <c r="BH21" s="643"/>
      <c r="BI21" s="643"/>
      <c r="BJ21" s="643"/>
      <c r="BK21" s="643"/>
      <c r="BL21" s="643"/>
      <c r="BM21" s="643"/>
      <c r="BN21" s="644"/>
      <c r="BO21" s="675">
        <v>0</v>
      </c>
      <c r="BP21" s="675"/>
      <c r="BQ21" s="675"/>
      <c r="BR21" s="675"/>
      <c r="BS21" s="648" t="s">
        <v>237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274</v>
      </c>
      <c r="C22" s="640"/>
      <c r="D22" s="640"/>
      <c r="E22" s="640"/>
      <c r="F22" s="640"/>
      <c r="G22" s="640"/>
      <c r="H22" s="640"/>
      <c r="I22" s="640"/>
      <c r="J22" s="640"/>
      <c r="K22" s="640"/>
      <c r="L22" s="640"/>
      <c r="M22" s="640"/>
      <c r="N22" s="640"/>
      <c r="O22" s="640"/>
      <c r="P22" s="640"/>
      <c r="Q22" s="641"/>
      <c r="R22" s="642">
        <v>33823377</v>
      </c>
      <c r="S22" s="643"/>
      <c r="T22" s="643"/>
      <c r="U22" s="643"/>
      <c r="V22" s="643"/>
      <c r="W22" s="643"/>
      <c r="X22" s="643"/>
      <c r="Y22" s="644"/>
      <c r="Z22" s="675">
        <v>2.7</v>
      </c>
      <c r="AA22" s="675"/>
      <c r="AB22" s="675"/>
      <c r="AC22" s="675"/>
      <c r="AD22" s="676">
        <v>32214136</v>
      </c>
      <c r="AE22" s="676"/>
      <c r="AF22" s="676"/>
      <c r="AG22" s="676"/>
      <c r="AH22" s="676"/>
      <c r="AI22" s="676"/>
      <c r="AJ22" s="676"/>
      <c r="AK22" s="676"/>
      <c r="AL22" s="645">
        <v>8</v>
      </c>
      <c r="AM22" s="646"/>
      <c r="AN22" s="646"/>
      <c r="AO22" s="677"/>
      <c r="AP22" s="736" t="s">
        <v>275</v>
      </c>
      <c r="AQ22" s="744"/>
      <c r="AR22" s="744"/>
      <c r="AS22" s="744"/>
      <c r="AT22" s="744"/>
      <c r="AU22" s="744"/>
      <c r="AV22" s="744"/>
      <c r="AW22" s="744"/>
      <c r="AX22" s="744"/>
      <c r="AY22" s="744"/>
      <c r="AZ22" s="744"/>
      <c r="BA22" s="744"/>
      <c r="BB22" s="744"/>
      <c r="BC22" s="744"/>
      <c r="BD22" s="744"/>
      <c r="BE22" s="744"/>
      <c r="BF22" s="738"/>
      <c r="BG22" s="642">
        <v>8044738</v>
      </c>
      <c r="BH22" s="643"/>
      <c r="BI22" s="643"/>
      <c r="BJ22" s="643"/>
      <c r="BK22" s="643"/>
      <c r="BL22" s="643"/>
      <c r="BM22" s="643"/>
      <c r="BN22" s="644"/>
      <c r="BO22" s="675">
        <v>2.4</v>
      </c>
      <c r="BP22" s="675"/>
      <c r="BQ22" s="675"/>
      <c r="BR22" s="675"/>
      <c r="BS22" s="648" t="s">
        <v>237</v>
      </c>
      <c r="BT22" s="643"/>
      <c r="BU22" s="643"/>
      <c r="BV22" s="643"/>
      <c r="BW22" s="643"/>
      <c r="BX22" s="643"/>
      <c r="BY22" s="643"/>
      <c r="BZ22" s="643"/>
      <c r="CA22" s="643"/>
      <c r="CB22" s="689"/>
      <c r="CD22" s="746" t="s">
        <v>276</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277</v>
      </c>
      <c r="C23" s="640"/>
      <c r="D23" s="640"/>
      <c r="E23" s="640"/>
      <c r="F23" s="640"/>
      <c r="G23" s="640"/>
      <c r="H23" s="640"/>
      <c r="I23" s="640"/>
      <c r="J23" s="640"/>
      <c r="K23" s="640"/>
      <c r="L23" s="640"/>
      <c r="M23" s="640"/>
      <c r="N23" s="640"/>
      <c r="O23" s="640"/>
      <c r="P23" s="640"/>
      <c r="Q23" s="641"/>
      <c r="R23" s="642">
        <v>32214136</v>
      </c>
      <c r="S23" s="643"/>
      <c r="T23" s="643"/>
      <c r="U23" s="643"/>
      <c r="V23" s="643"/>
      <c r="W23" s="643"/>
      <c r="X23" s="643"/>
      <c r="Y23" s="644"/>
      <c r="Z23" s="675">
        <v>2.5</v>
      </c>
      <c r="AA23" s="675"/>
      <c r="AB23" s="675"/>
      <c r="AC23" s="675"/>
      <c r="AD23" s="676">
        <v>32214136</v>
      </c>
      <c r="AE23" s="676"/>
      <c r="AF23" s="676"/>
      <c r="AG23" s="676"/>
      <c r="AH23" s="676"/>
      <c r="AI23" s="676"/>
      <c r="AJ23" s="676"/>
      <c r="AK23" s="676"/>
      <c r="AL23" s="645">
        <v>8</v>
      </c>
      <c r="AM23" s="646"/>
      <c r="AN23" s="646"/>
      <c r="AO23" s="677"/>
      <c r="AP23" s="736" t="s">
        <v>278</v>
      </c>
      <c r="AQ23" s="744"/>
      <c r="AR23" s="744"/>
      <c r="AS23" s="744"/>
      <c r="AT23" s="744"/>
      <c r="AU23" s="744"/>
      <c r="AV23" s="744"/>
      <c r="AW23" s="744"/>
      <c r="AX23" s="744"/>
      <c r="AY23" s="744"/>
      <c r="AZ23" s="744"/>
      <c r="BA23" s="744"/>
      <c r="BB23" s="744"/>
      <c r="BC23" s="744"/>
      <c r="BD23" s="744"/>
      <c r="BE23" s="744"/>
      <c r="BF23" s="738"/>
      <c r="BG23" s="642">
        <v>25617506</v>
      </c>
      <c r="BH23" s="643"/>
      <c r="BI23" s="643"/>
      <c r="BJ23" s="643"/>
      <c r="BK23" s="643"/>
      <c r="BL23" s="643"/>
      <c r="BM23" s="643"/>
      <c r="BN23" s="644"/>
      <c r="BO23" s="675">
        <v>7.5</v>
      </c>
      <c r="BP23" s="675"/>
      <c r="BQ23" s="675"/>
      <c r="BR23" s="675"/>
      <c r="BS23" s="648" t="s">
        <v>237</v>
      </c>
      <c r="BT23" s="643"/>
      <c r="BU23" s="643"/>
      <c r="BV23" s="643"/>
      <c r="BW23" s="643"/>
      <c r="BX23" s="643"/>
      <c r="BY23" s="643"/>
      <c r="BZ23" s="643"/>
      <c r="CA23" s="643"/>
      <c r="CB23" s="689"/>
      <c r="CD23" s="746" t="s">
        <v>216</v>
      </c>
      <c r="CE23" s="747"/>
      <c r="CF23" s="747"/>
      <c r="CG23" s="747"/>
      <c r="CH23" s="747"/>
      <c r="CI23" s="747"/>
      <c r="CJ23" s="747"/>
      <c r="CK23" s="747"/>
      <c r="CL23" s="747"/>
      <c r="CM23" s="747"/>
      <c r="CN23" s="747"/>
      <c r="CO23" s="747"/>
      <c r="CP23" s="747"/>
      <c r="CQ23" s="748"/>
      <c r="CR23" s="746" t="s">
        <v>279</v>
      </c>
      <c r="CS23" s="747"/>
      <c r="CT23" s="747"/>
      <c r="CU23" s="747"/>
      <c r="CV23" s="747"/>
      <c r="CW23" s="747"/>
      <c r="CX23" s="747"/>
      <c r="CY23" s="748"/>
      <c r="CZ23" s="746" t="s">
        <v>280</v>
      </c>
      <c r="DA23" s="747"/>
      <c r="DB23" s="747"/>
      <c r="DC23" s="748"/>
      <c r="DD23" s="746" t="s">
        <v>281</v>
      </c>
      <c r="DE23" s="747"/>
      <c r="DF23" s="747"/>
      <c r="DG23" s="747"/>
      <c r="DH23" s="747"/>
      <c r="DI23" s="747"/>
      <c r="DJ23" s="747"/>
      <c r="DK23" s="748"/>
      <c r="DL23" s="755" t="s">
        <v>282</v>
      </c>
      <c r="DM23" s="756"/>
      <c r="DN23" s="756"/>
      <c r="DO23" s="756"/>
      <c r="DP23" s="756"/>
      <c r="DQ23" s="756"/>
      <c r="DR23" s="756"/>
      <c r="DS23" s="756"/>
      <c r="DT23" s="756"/>
      <c r="DU23" s="756"/>
      <c r="DV23" s="757"/>
      <c r="DW23" s="746" t="s">
        <v>283</v>
      </c>
      <c r="DX23" s="747"/>
      <c r="DY23" s="747"/>
      <c r="DZ23" s="747"/>
      <c r="EA23" s="747"/>
      <c r="EB23" s="747"/>
      <c r="EC23" s="748"/>
    </row>
    <row r="24" spans="2:133" ht="11.25" customHeight="1" x14ac:dyDescent="0.2">
      <c r="B24" s="639" t="s">
        <v>284</v>
      </c>
      <c r="C24" s="640"/>
      <c r="D24" s="640"/>
      <c r="E24" s="640"/>
      <c r="F24" s="640"/>
      <c r="G24" s="640"/>
      <c r="H24" s="640"/>
      <c r="I24" s="640"/>
      <c r="J24" s="640"/>
      <c r="K24" s="640"/>
      <c r="L24" s="640"/>
      <c r="M24" s="640"/>
      <c r="N24" s="640"/>
      <c r="O24" s="640"/>
      <c r="P24" s="640"/>
      <c r="Q24" s="641"/>
      <c r="R24" s="642">
        <v>1609194</v>
      </c>
      <c r="S24" s="643"/>
      <c r="T24" s="643"/>
      <c r="U24" s="643"/>
      <c r="V24" s="643"/>
      <c r="W24" s="643"/>
      <c r="X24" s="643"/>
      <c r="Y24" s="644"/>
      <c r="Z24" s="675">
        <v>0.1</v>
      </c>
      <c r="AA24" s="675"/>
      <c r="AB24" s="675"/>
      <c r="AC24" s="675"/>
      <c r="AD24" s="676" t="s">
        <v>228</v>
      </c>
      <c r="AE24" s="676"/>
      <c r="AF24" s="676"/>
      <c r="AG24" s="676"/>
      <c r="AH24" s="676"/>
      <c r="AI24" s="676"/>
      <c r="AJ24" s="676"/>
      <c r="AK24" s="676"/>
      <c r="AL24" s="645" t="s">
        <v>228</v>
      </c>
      <c r="AM24" s="646"/>
      <c r="AN24" s="646"/>
      <c r="AO24" s="677"/>
      <c r="AP24" s="736" t="s">
        <v>285</v>
      </c>
      <c r="AQ24" s="744"/>
      <c r="AR24" s="744"/>
      <c r="AS24" s="744"/>
      <c r="AT24" s="744"/>
      <c r="AU24" s="744"/>
      <c r="AV24" s="744"/>
      <c r="AW24" s="744"/>
      <c r="AX24" s="744"/>
      <c r="AY24" s="744"/>
      <c r="AZ24" s="744"/>
      <c r="BA24" s="744"/>
      <c r="BB24" s="744"/>
      <c r="BC24" s="744"/>
      <c r="BD24" s="744"/>
      <c r="BE24" s="744"/>
      <c r="BF24" s="738"/>
      <c r="BG24" s="642" t="s">
        <v>237</v>
      </c>
      <c r="BH24" s="643"/>
      <c r="BI24" s="643"/>
      <c r="BJ24" s="643"/>
      <c r="BK24" s="643"/>
      <c r="BL24" s="643"/>
      <c r="BM24" s="643"/>
      <c r="BN24" s="644"/>
      <c r="BO24" s="675" t="s">
        <v>228</v>
      </c>
      <c r="BP24" s="675"/>
      <c r="BQ24" s="675"/>
      <c r="BR24" s="675"/>
      <c r="BS24" s="648" t="s">
        <v>228</v>
      </c>
      <c r="BT24" s="643"/>
      <c r="BU24" s="643"/>
      <c r="BV24" s="643"/>
      <c r="BW24" s="643"/>
      <c r="BX24" s="643"/>
      <c r="BY24" s="643"/>
      <c r="BZ24" s="643"/>
      <c r="CA24" s="643"/>
      <c r="CB24" s="689"/>
      <c r="CD24" s="700" t="s">
        <v>286</v>
      </c>
      <c r="CE24" s="701"/>
      <c r="CF24" s="701"/>
      <c r="CG24" s="701"/>
      <c r="CH24" s="701"/>
      <c r="CI24" s="701"/>
      <c r="CJ24" s="701"/>
      <c r="CK24" s="701"/>
      <c r="CL24" s="701"/>
      <c r="CM24" s="701"/>
      <c r="CN24" s="701"/>
      <c r="CO24" s="701"/>
      <c r="CP24" s="701"/>
      <c r="CQ24" s="702"/>
      <c r="CR24" s="697">
        <v>480265279</v>
      </c>
      <c r="CS24" s="698"/>
      <c r="CT24" s="698"/>
      <c r="CU24" s="698"/>
      <c r="CV24" s="698"/>
      <c r="CW24" s="698"/>
      <c r="CX24" s="698"/>
      <c r="CY24" s="741"/>
      <c r="CZ24" s="742">
        <v>38.5</v>
      </c>
      <c r="DA24" s="713"/>
      <c r="DB24" s="713"/>
      <c r="DC24" s="745"/>
      <c r="DD24" s="740">
        <v>282491408</v>
      </c>
      <c r="DE24" s="698"/>
      <c r="DF24" s="698"/>
      <c r="DG24" s="698"/>
      <c r="DH24" s="698"/>
      <c r="DI24" s="698"/>
      <c r="DJ24" s="698"/>
      <c r="DK24" s="741"/>
      <c r="DL24" s="740">
        <v>275022872</v>
      </c>
      <c r="DM24" s="698"/>
      <c r="DN24" s="698"/>
      <c r="DO24" s="698"/>
      <c r="DP24" s="698"/>
      <c r="DQ24" s="698"/>
      <c r="DR24" s="698"/>
      <c r="DS24" s="698"/>
      <c r="DT24" s="698"/>
      <c r="DU24" s="698"/>
      <c r="DV24" s="741"/>
      <c r="DW24" s="742">
        <v>63.4</v>
      </c>
      <c r="DX24" s="713"/>
      <c r="DY24" s="713"/>
      <c r="DZ24" s="713"/>
      <c r="EA24" s="713"/>
      <c r="EB24" s="713"/>
      <c r="EC24" s="743"/>
    </row>
    <row r="25" spans="2:133" ht="11.25" customHeight="1" x14ac:dyDescent="0.2">
      <c r="B25" s="639" t="s">
        <v>287</v>
      </c>
      <c r="C25" s="640"/>
      <c r="D25" s="640"/>
      <c r="E25" s="640"/>
      <c r="F25" s="640"/>
      <c r="G25" s="640"/>
      <c r="H25" s="640"/>
      <c r="I25" s="640"/>
      <c r="J25" s="640"/>
      <c r="K25" s="640"/>
      <c r="L25" s="640"/>
      <c r="M25" s="640"/>
      <c r="N25" s="640"/>
      <c r="O25" s="640"/>
      <c r="P25" s="640"/>
      <c r="Q25" s="641"/>
      <c r="R25" s="642">
        <v>47</v>
      </c>
      <c r="S25" s="643"/>
      <c r="T25" s="643"/>
      <c r="U25" s="643"/>
      <c r="V25" s="643"/>
      <c r="W25" s="643"/>
      <c r="X25" s="643"/>
      <c r="Y25" s="644"/>
      <c r="Z25" s="675">
        <v>0</v>
      </c>
      <c r="AA25" s="675"/>
      <c r="AB25" s="675"/>
      <c r="AC25" s="675"/>
      <c r="AD25" s="676" t="s">
        <v>228</v>
      </c>
      <c r="AE25" s="676"/>
      <c r="AF25" s="676"/>
      <c r="AG25" s="676"/>
      <c r="AH25" s="676"/>
      <c r="AI25" s="676"/>
      <c r="AJ25" s="676"/>
      <c r="AK25" s="676"/>
      <c r="AL25" s="645" t="s">
        <v>237</v>
      </c>
      <c r="AM25" s="646"/>
      <c r="AN25" s="646"/>
      <c r="AO25" s="677"/>
      <c r="AP25" s="736" t="s">
        <v>288</v>
      </c>
      <c r="AQ25" s="744"/>
      <c r="AR25" s="744"/>
      <c r="AS25" s="744"/>
      <c r="AT25" s="744"/>
      <c r="AU25" s="744"/>
      <c r="AV25" s="744"/>
      <c r="AW25" s="744"/>
      <c r="AX25" s="744"/>
      <c r="AY25" s="744"/>
      <c r="AZ25" s="744"/>
      <c r="BA25" s="744"/>
      <c r="BB25" s="744"/>
      <c r="BC25" s="744"/>
      <c r="BD25" s="744"/>
      <c r="BE25" s="744"/>
      <c r="BF25" s="738"/>
      <c r="BG25" s="642">
        <v>685300</v>
      </c>
      <c r="BH25" s="643"/>
      <c r="BI25" s="643"/>
      <c r="BJ25" s="643"/>
      <c r="BK25" s="643"/>
      <c r="BL25" s="643"/>
      <c r="BM25" s="643"/>
      <c r="BN25" s="644"/>
      <c r="BO25" s="675">
        <v>0.2</v>
      </c>
      <c r="BP25" s="675"/>
      <c r="BQ25" s="675"/>
      <c r="BR25" s="675"/>
      <c r="BS25" s="648" t="s">
        <v>237</v>
      </c>
      <c r="BT25" s="643"/>
      <c r="BU25" s="643"/>
      <c r="BV25" s="643"/>
      <c r="BW25" s="643"/>
      <c r="BX25" s="643"/>
      <c r="BY25" s="643"/>
      <c r="BZ25" s="643"/>
      <c r="CA25" s="643"/>
      <c r="CB25" s="689"/>
      <c r="CD25" s="681" t="s">
        <v>289</v>
      </c>
      <c r="CE25" s="682"/>
      <c r="CF25" s="682"/>
      <c r="CG25" s="682"/>
      <c r="CH25" s="682"/>
      <c r="CI25" s="682"/>
      <c r="CJ25" s="682"/>
      <c r="CK25" s="682"/>
      <c r="CL25" s="682"/>
      <c r="CM25" s="682"/>
      <c r="CN25" s="682"/>
      <c r="CO25" s="682"/>
      <c r="CP25" s="682"/>
      <c r="CQ25" s="683"/>
      <c r="CR25" s="642">
        <v>142585657</v>
      </c>
      <c r="CS25" s="661"/>
      <c r="CT25" s="661"/>
      <c r="CU25" s="661"/>
      <c r="CV25" s="661"/>
      <c r="CW25" s="661"/>
      <c r="CX25" s="661"/>
      <c r="CY25" s="662"/>
      <c r="CZ25" s="645">
        <v>11.4</v>
      </c>
      <c r="DA25" s="663"/>
      <c r="DB25" s="663"/>
      <c r="DC25" s="664"/>
      <c r="DD25" s="648">
        <v>120315317</v>
      </c>
      <c r="DE25" s="661"/>
      <c r="DF25" s="661"/>
      <c r="DG25" s="661"/>
      <c r="DH25" s="661"/>
      <c r="DI25" s="661"/>
      <c r="DJ25" s="661"/>
      <c r="DK25" s="662"/>
      <c r="DL25" s="648">
        <v>112964577</v>
      </c>
      <c r="DM25" s="661"/>
      <c r="DN25" s="661"/>
      <c r="DO25" s="661"/>
      <c r="DP25" s="661"/>
      <c r="DQ25" s="661"/>
      <c r="DR25" s="661"/>
      <c r="DS25" s="661"/>
      <c r="DT25" s="661"/>
      <c r="DU25" s="661"/>
      <c r="DV25" s="662"/>
      <c r="DW25" s="645">
        <v>26</v>
      </c>
      <c r="DX25" s="663"/>
      <c r="DY25" s="663"/>
      <c r="DZ25" s="663"/>
      <c r="EA25" s="663"/>
      <c r="EB25" s="663"/>
      <c r="EC25" s="684"/>
    </row>
    <row r="26" spans="2:133" ht="11.25" customHeight="1" x14ac:dyDescent="0.2">
      <c r="B26" s="639" t="s">
        <v>290</v>
      </c>
      <c r="C26" s="640"/>
      <c r="D26" s="640"/>
      <c r="E26" s="640"/>
      <c r="F26" s="640"/>
      <c r="G26" s="640"/>
      <c r="H26" s="640"/>
      <c r="I26" s="640"/>
      <c r="J26" s="640"/>
      <c r="K26" s="640"/>
      <c r="L26" s="640"/>
      <c r="M26" s="640"/>
      <c r="N26" s="640"/>
      <c r="O26" s="640"/>
      <c r="P26" s="640"/>
      <c r="Q26" s="641"/>
      <c r="R26" s="642">
        <v>427621824</v>
      </c>
      <c r="S26" s="643"/>
      <c r="T26" s="643"/>
      <c r="U26" s="643"/>
      <c r="V26" s="643"/>
      <c r="W26" s="643"/>
      <c r="X26" s="643"/>
      <c r="Y26" s="644"/>
      <c r="Z26" s="675">
        <v>33.799999999999997</v>
      </c>
      <c r="AA26" s="675"/>
      <c r="AB26" s="675"/>
      <c r="AC26" s="675"/>
      <c r="AD26" s="676">
        <v>400395077</v>
      </c>
      <c r="AE26" s="676"/>
      <c r="AF26" s="676"/>
      <c r="AG26" s="676"/>
      <c r="AH26" s="676"/>
      <c r="AI26" s="676"/>
      <c r="AJ26" s="676"/>
      <c r="AK26" s="676"/>
      <c r="AL26" s="645">
        <v>98.9</v>
      </c>
      <c r="AM26" s="646"/>
      <c r="AN26" s="646"/>
      <c r="AO26" s="677"/>
      <c r="AP26" s="736" t="s">
        <v>291</v>
      </c>
      <c r="AQ26" s="737"/>
      <c r="AR26" s="737"/>
      <c r="AS26" s="737"/>
      <c r="AT26" s="737"/>
      <c r="AU26" s="737"/>
      <c r="AV26" s="737"/>
      <c r="AW26" s="737"/>
      <c r="AX26" s="737"/>
      <c r="AY26" s="737"/>
      <c r="AZ26" s="737"/>
      <c r="BA26" s="737"/>
      <c r="BB26" s="737"/>
      <c r="BC26" s="737"/>
      <c r="BD26" s="737"/>
      <c r="BE26" s="737"/>
      <c r="BF26" s="738"/>
      <c r="BG26" s="642" t="s">
        <v>237</v>
      </c>
      <c r="BH26" s="643"/>
      <c r="BI26" s="643"/>
      <c r="BJ26" s="643"/>
      <c r="BK26" s="643"/>
      <c r="BL26" s="643"/>
      <c r="BM26" s="643"/>
      <c r="BN26" s="644"/>
      <c r="BO26" s="675" t="s">
        <v>228</v>
      </c>
      <c r="BP26" s="675"/>
      <c r="BQ26" s="675"/>
      <c r="BR26" s="675"/>
      <c r="BS26" s="648" t="s">
        <v>237</v>
      </c>
      <c r="BT26" s="643"/>
      <c r="BU26" s="643"/>
      <c r="BV26" s="643"/>
      <c r="BW26" s="643"/>
      <c r="BX26" s="643"/>
      <c r="BY26" s="643"/>
      <c r="BZ26" s="643"/>
      <c r="CA26" s="643"/>
      <c r="CB26" s="689"/>
      <c r="CD26" s="681" t="s">
        <v>292</v>
      </c>
      <c r="CE26" s="682"/>
      <c r="CF26" s="682"/>
      <c r="CG26" s="682"/>
      <c r="CH26" s="682"/>
      <c r="CI26" s="682"/>
      <c r="CJ26" s="682"/>
      <c r="CK26" s="682"/>
      <c r="CL26" s="682"/>
      <c r="CM26" s="682"/>
      <c r="CN26" s="682"/>
      <c r="CO26" s="682"/>
      <c r="CP26" s="682"/>
      <c r="CQ26" s="683"/>
      <c r="CR26" s="642">
        <v>101374450</v>
      </c>
      <c r="CS26" s="643"/>
      <c r="CT26" s="643"/>
      <c r="CU26" s="643"/>
      <c r="CV26" s="643"/>
      <c r="CW26" s="643"/>
      <c r="CX26" s="643"/>
      <c r="CY26" s="644"/>
      <c r="CZ26" s="645">
        <v>8.1</v>
      </c>
      <c r="DA26" s="663"/>
      <c r="DB26" s="663"/>
      <c r="DC26" s="664"/>
      <c r="DD26" s="648">
        <v>81128531</v>
      </c>
      <c r="DE26" s="643"/>
      <c r="DF26" s="643"/>
      <c r="DG26" s="643"/>
      <c r="DH26" s="643"/>
      <c r="DI26" s="643"/>
      <c r="DJ26" s="643"/>
      <c r="DK26" s="644"/>
      <c r="DL26" s="648" t="s">
        <v>237</v>
      </c>
      <c r="DM26" s="643"/>
      <c r="DN26" s="643"/>
      <c r="DO26" s="643"/>
      <c r="DP26" s="643"/>
      <c r="DQ26" s="643"/>
      <c r="DR26" s="643"/>
      <c r="DS26" s="643"/>
      <c r="DT26" s="643"/>
      <c r="DU26" s="643"/>
      <c r="DV26" s="644"/>
      <c r="DW26" s="645" t="s">
        <v>237</v>
      </c>
      <c r="DX26" s="663"/>
      <c r="DY26" s="663"/>
      <c r="DZ26" s="663"/>
      <c r="EA26" s="663"/>
      <c r="EB26" s="663"/>
      <c r="EC26" s="684"/>
    </row>
    <row r="27" spans="2:133" ht="11.25" customHeight="1" x14ac:dyDescent="0.2">
      <c r="B27" s="639" t="s">
        <v>293</v>
      </c>
      <c r="C27" s="640"/>
      <c r="D27" s="640"/>
      <c r="E27" s="640"/>
      <c r="F27" s="640"/>
      <c r="G27" s="640"/>
      <c r="H27" s="640"/>
      <c r="I27" s="640"/>
      <c r="J27" s="640"/>
      <c r="K27" s="640"/>
      <c r="L27" s="640"/>
      <c r="M27" s="640"/>
      <c r="N27" s="640"/>
      <c r="O27" s="640"/>
      <c r="P27" s="640"/>
      <c r="Q27" s="641"/>
      <c r="R27" s="642">
        <v>600970</v>
      </c>
      <c r="S27" s="643"/>
      <c r="T27" s="643"/>
      <c r="U27" s="643"/>
      <c r="V27" s="643"/>
      <c r="W27" s="643"/>
      <c r="X27" s="643"/>
      <c r="Y27" s="644"/>
      <c r="Z27" s="675">
        <v>0</v>
      </c>
      <c r="AA27" s="675"/>
      <c r="AB27" s="675"/>
      <c r="AC27" s="675"/>
      <c r="AD27" s="676">
        <v>600970</v>
      </c>
      <c r="AE27" s="676"/>
      <c r="AF27" s="676"/>
      <c r="AG27" s="676"/>
      <c r="AH27" s="676"/>
      <c r="AI27" s="676"/>
      <c r="AJ27" s="676"/>
      <c r="AK27" s="676"/>
      <c r="AL27" s="645">
        <v>0.1</v>
      </c>
      <c r="AM27" s="646"/>
      <c r="AN27" s="646"/>
      <c r="AO27" s="677"/>
      <c r="AP27" s="639" t="s">
        <v>294</v>
      </c>
      <c r="AQ27" s="640"/>
      <c r="AR27" s="640"/>
      <c r="AS27" s="640"/>
      <c r="AT27" s="640"/>
      <c r="AU27" s="640"/>
      <c r="AV27" s="640"/>
      <c r="AW27" s="640"/>
      <c r="AX27" s="640"/>
      <c r="AY27" s="640"/>
      <c r="AZ27" s="640"/>
      <c r="BA27" s="640"/>
      <c r="BB27" s="640"/>
      <c r="BC27" s="640"/>
      <c r="BD27" s="640"/>
      <c r="BE27" s="640"/>
      <c r="BF27" s="641"/>
      <c r="BG27" s="642">
        <v>341070017</v>
      </c>
      <c r="BH27" s="643"/>
      <c r="BI27" s="643"/>
      <c r="BJ27" s="643"/>
      <c r="BK27" s="643"/>
      <c r="BL27" s="643"/>
      <c r="BM27" s="643"/>
      <c r="BN27" s="644"/>
      <c r="BO27" s="675">
        <v>100</v>
      </c>
      <c r="BP27" s="675"/>
      <c r="BQ27" s="675"/>
      <c r="BR27" s="675"/>
      <c r="BS27" s="648">
        <v>7439483</v>
      </c>
      <c r="BT27" s="643"/>
      <c r="BU27" s="643"/>
      <c r="BV27" s="643"/>
      <c r="BW27" s="643"/>
      <c r="BX27" s="643"/>
      <c r="BY27" s="643"/>
      <c r="BZ27" s="643"/>
      <c r="CA27" s="643"/>
      <c r="CB27" s="689"/>
      <c r="CD27" s="681" t="s">
        <v>295</v>
      </c>
      <c r="CE27" s="682"/>
      <c r="CF27" s="682"/>
      <c r="CG27" s="682"/>
      <c r="CH27" s="682"/>
      <c r="CI27" s="682"/>
      <c r="CJ27" s="682"/>
      <c r="CK27" s="682"/>
      <c r="CL27" s="682"/>
      <c r="CM27" s="682"/>
      <c r="CN27" s="682"/>
      <c r="CO27" s="682"/>
      <c r="CP27" s="682"/>
      <c r="CQ27" s="683"/>
      <c r="CR27" s="642">
        <v>234038853</v>
      </c>
      <c r="CS27" s="661"/>
      <c r="CT27" s="661"/>
      <c r="CU27" s="661"/>
      <c r="CV27" s="661"/>
      <c r="CW27" s="661"/>
      <c r="CX27" s="661"/>
      <c r="CY27" s="662"/>
      <c r="CZ27" s="645">
        <v>18.8</v>
      </c>
      <c r="DA27" s="663"/>
      <c r="DB27" s="663"/>
      <c r="DC27" s="664"/>
      <c r="DD27" s="648">
        <v>70972255</v>
      </c>
      <c r="DE27" s="661"/>
      <c r="DF27" s="661"/>
      <c r="DG27" s="661"/>
      <c r="DH27" s="661"/>
      <c r="DI27" s="661"/>
      <c r="DJ27" s="661"/>
      <c r="DK27" s="662"/>
      <c r="DL27" s="648">
        <v>70854669</v>
      </c>
      <c r="DM27" s="661"/>
      <c r="DN27" s="661"/>
      <c r="DO27" s="661"/>
      <c r="DP27" s="661"/>
      <c r="DQ27" s="661"/>
      <c r="DR27" s="661"/>
      <c r="DS27" s="661"/>
      <c r="DT27" s="661"/>
      <c r="DU27" s="661"/>
      <c r="DV27" s="662"/>
      <c r="DW27" s="645">
        <v>16.3</v>
      </c>
      <c r="DX27" s="663"/>
      <c r="DY27" s="663"/>
      <c r="DZ27" s="663"/>
      <c r="EA27" s="663"/>
      <c r="EB27" s="663"/>
      <c r="EC27" s="684"/>
    </row>
    <row r="28" spans="2:133" ht="11.25" customHeight="1" x14ac:dyDescent="0.2">
      <c r="B28" s="639" t="s">
        <v>296</v>
      </c>
      <c r="C28" s="640"/>
      <c r="D28" s="640"/>
      <c r="E28" s="640"/>
      <c r="F28" s="640"/>
      <c r="G28" s="640"/>
      <c r="H28" s="640"/>
      <c r="I28" s="640"/>
      <c r="J28" s="640"/>
      <c r="K28" s="640"/>
      <c r="L28" s="640"/>
      <c r="M28" s="640"/>
      <c r="N28" s="640"/>
      <c r="O28" s="640"/>
      <c r="P28" s="640"/>
      <c r="Q28" s="641"/>
      <c r="R28" s="642">
        <v>11186633</v>
      </c>
      <c r="S28" s="643"/>
      <c r="T28" s="643"/>
      <c r="U28" s="643"/>
      <c r="V28" s="643"/>
      <c r="W28" s="643"/>
      <c r="X28" s="643"/>
      <c r="Y28" s="644"/>
      <c r="Z28" s="675">
        <v>0.9</v>
      </c>
      <c r="AA28" s="675"/>
      <c r="AB28" s="675"/>
      <c r="AC28" s="675"/>
      <c r="AD28" s="676" t="s">
        <v>228</v>
      </c>
      <c r="AE28" s="676"/>
      <c r="AF28" s="676"/>
      <c r="AG28" s="676"/>
      <c r="AH28" s="676"/>
      <c r="AI28" s="676"/>
      <c r="AJ28" s="676"/>
      <c r="AK28" s="676"/>
      <c r="AL28" s="645" t="s">
        <v>237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297</v>
      </c>
      <c r="CE28" s="682"/>
      <c r="CF28" s="682"/>
      <c r="CG28" s="682"/>
      <c r="CH28" s="682"/>
      <c r="CI28" s="682"/>
      <c r="CJ28" s="682"/>
      <c r="CK28" s="682"/>
      <c r="CL28" s="682"/>
      <c r="CM28" s="682"/>
      <c r="CN28" s="682"/>
      <c r="CO28" s="682"/>
      <c r="CP28" s="682"/>
      <c r="CQ28" s="683"/>
      <c r="CR28" s="642">
        <v>103640769</v>
      </c>
      <c r="CS28" s="643"/>
      <c r="CT28" s="643"/>
      <c r="CU28" s="643"/>
      <c r="CV28" s="643"/>
      <c r="CW28" s="643"/>
      <c r="CX28" s="643"/>
      <c r="CY28" s="644"/>
      <c r="CZ28" s="645">
        <v>8.3000000000000007</v>
      </c>
      <c r="DA28" s="663"/>
      <c r="DB28" s="663"/>
      <c r="DC28" s="664"/>
      <c r="DD28" s="648">
        <v>91203836</v>
      </c>
      <c r="DE28" s="643"/>
      <c r="DF28" s="643"/>
      <c r="DG28" s="643"/>
      <c r="DH28" s="643"/>
      <c r="DI28" s="643"/>
      <c r="DJ28" s="643"/>
      <c r="DK28" s="644"/>
      <c r="DL28" s="648">
        <v>91203626</v>
      </c>
      <c r="DM28" s="643"/>
      <c r="DN28" s="643"/>
      <c r="DO28" s="643"/>
      <c r="DP28" s="643"/>
      <c r="DQ28" s="643"/>
      <c r="DR28" s="643"/>
      <c r="DS28" s="643"/>
      <c r="DT28" s="643"/>
      <c r="DU28" s="643"/>
      <c r="DV28" s="644"/>
      <c r="DW28" s="645">
        <v>21</v>
      </c>
      <c r="DX28" s="663"/>
      <c r="DY28" s="663"/>
      <c r="DZ28" s="663"/>
      <c r="EA28" s="663"/>
      <c r="EB28" s="663"/>
      <c r="EC28" s="684"/>
    </row>
    <row r="29" spans="2:133" ht="11.25" customHeight="1" x14ac:dyDescent="0.2">
      <c r="B29" s="639" t="s">
        <v>298</v>
      </c>
      <c r="C29" s="640"/>
      <c r="D29" s="640"/>
      <c r="E29" s="640"/>
      <c r="F29" s="640"/>
      <c r="G29" s="640"/>
      <c r="H29" s="640"/>
      <c r="I29" s="640"/>
      <c r="J29" s="640"/>
      <c r="K29" s="640"/>
      <c r="L29" s="640"/>
      <c r="M29" s="640"/>
      <c r="N29" s="640"/>
      <c r="O29" s="640"/>
      <c r="P29" s="640"/>
      <c r="Q29" s="641"/>
      <c r="R29" s="642">
        <v>15913902</v>
      </c>
      <c r="S29" s="643"/>
      <c r="T29" s="643"/>
      <c r="U29" s="643"/>
      <c r="V29" s="643"/>
      <c r="W29" s="643"/>
      <c r="X29" s="643"/>
      <c r="Y29" s="644"/>
      <c r="Z29" s="675">
        <v>1.3</v>
      </c>
      <c r="AA29" s="675"/>
      <c r="AB29" s="675"/>
      <c r="AC29" s="675"/>
      <c r="AD29" s="676">
        <v>2985591</v>
      </c>
      <c r="AE29" s="676"/>
      <c r="AF29" s="676"/>
      <c r="AG29" s="676"/>
      <c r="AH29" s="676"/>
      <c r="AI29" s="676"/>
      <c r="AJ29" s="676"/>
      <c r="AK29" s="676"/>
      <c r="AL29" s="645">
        <v>0.7</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299</v>
      </c>
      <c r="CE29" s="731"/>
      <c r="CF29" s="681" t="s">
        <v>300</v>
      </c>
      <c r="CG29" s="682"/>
      <c r="CH29" s="682"/>
      <c r="CI29" s="682"/>
      <c r="CJ29" s="682"/>
      <c r="CK29" s="682"/>
      <c r="CL29" s="682"/>
      <c r="CM29" s="682"/>
      <c r="CN29" s="682"/>
      <c r="CO29" s="682"/>
      <c r="CP29" s="682"/>
      <c r="CQ29" s="683"/>
      <c r="CR29" s="642">
        <v>103627345</v>
      </c>
      <c r="CS29" s="661"/>
      <c r="CT29" s="661"/>
      <c r="CU29" s="661"/>
      <c r="CV29" s="661"/>
      <c r="CW29" s="661"/>
      <c r="CX29" s="661"/>
      <c r="CY29" s="662"/>
      <c r="CZ29" s="645">
        <v>8.3000000000000007</v>
      </c>
      <c r="DA29" s="663"/>
      <c r="DB29" s="663"/>
      <c r="DC29" s="664"/>
      <c r="DD29" s="648">
        <v>91190412</v>
      </c>
      <c r="DE29" s="661"/>
      <c r="DF29" s="661"/>
      <c r="DG29" s="661"/>
      <c r="DH29" s="661"/>
      <c r="DI29" s="661"/>
      <c r="DJ29" s="661"/>
      <c r="DK29" s="662"/>
      <c r="DL29" s="648">
        <v>91190202</v>
      </c>
      <c r="DM29" s="661"/>
      <c r="DN29" s="661"/>
      <c r="DO29" s="661"/>
      <c r="DP29" s="661"/>
      <c r="DQ29" s="661"/>
      <c r="DR29" s="661"/>
      <c r="DS29" s="661"/>
      <c r="DT29" s="661"/>
      <c r="DU29" s="661"/>
      <c r="DV29" s="662"/>
      <c r="DW29" s="645">
        <v>21</v>
      </c>
      <c r="DX29" s="663"/>
      <c r="DY29" s="663"/>
      <c r="DZ29" s="663"/>
      <c r="EA29" s="663"/>
      <c r="EB29" s="663"/>
      <c r="EC29" s="684"/>
    </row>
    <row r="30" spans="2:133" ht="11.25" customHeight="1" x14ac:dyDescent="0.2">
      <c r="B30" s="639" t="s">
        <v>301</v>
      </c>
      <c r="C30" s="640"/>
      <c r="D30" s="640"/>
      <c r="E30" s="640"/>
      <c r="F30" s="640"/>
      <c r="G30" s="640"/>
      <c r="H30" s="640"/>
      <c r="I30" s="640"/>
      <c r="J30" s="640"/>
      <c r="K30" s="640"/>
      <c r="L30" s="640"/>
      <c r="M30" s="640"/>
      <c r="N30" s="640"/>
      <c r="O30" s="640"/>
      <c r="P30" s="640"/>
      <c r="Q30" s="641"/>
      <c r="R30" s="642">
        <v>7815858</v>
      </c>
      <c r="S30" s="643"/>
      <c r="T30" s="643"/>
      <c r="U30" s="643"/>
      <c r="V30" s="643"/>
      <c r="W30" s="643"/>
      <c r="X30" s="643"/>
      <c r="Y30" s="644"/>
      <c r="Z30" s="675">
        <v>0.6</v>
      </c>
      <c r="AA30" s="675"/>
      <c r="AB30" s="675"/>
      <c r="AC30" s="675"/>
      <c r="AD30" s="676">
        <v>43452</v>
      </c>
      <c r="AE30" s="676"/>
      <c r="AF30" s="676"/>
      <c r="AG30" s="676"/>
      <c r="AH30" s="676"/>
      <c r="AI30" s="676"/>
      <c r="AJ30" s="676"/>
      <c r="AK30" s="676"/>
      <c r="AL30" s="645">
        <v>0</v>
      </c>
      <c r="AM30" s="646"/>
      <c r="AN30" s="646"/>
      <c r="AO30" s="677"/>
      <c r="AP30" s="703" t="s">
        <v>216</v>
      </c>
      <c r="AQ30" s="704"/>
      <c r="AR30" s="704"/>
      <c r="AS30" s="704"/>
      <c r="AT30" s="704"/>
      <c r="AU30" s="704"/>
      <c r="AV30" s="704"/>
      <c r="AW30" s="704"/>
      <c r="AX30" s="704"/>
      <c r="AY30" s="704"/>
      <c r="AZ30" s="704"/>
      <c r="BA30" s="704"/>
      <c r="BB30" s="704"/>
      <c r="BC30" s="704"/>
      <c r="BD30" s="704"/>
      <c r="BE30" s="704"/>
      <c r="BF30" s="705"/>
      <c r="BG30" s="703" t="s">
        <v>302</v>
      </c>
      <c r="BH30" s="728"/>
      <c r="BI30" s="728"/>
      <c r="BJ30" s="728"/>
      <c r="BK30" s="728"/>
      <c r="BL30" s="728"/>
      <c r="BM30" s="728"/>
      <c r="BN30" s="728"/>
      <c r="BO30" s="728"/>
      <c r="BP30" s="728"/>
      <c r="BQ30" s="729"/>
      <c r="BR30" s="703" t="s">
        <v>303</v>
      </c>
      <c r="BS30" s="728"/>
      <c r="BT30" s="728"/>
      <c r="BU30" s="728"/>
      <c r="BV30" s="728"/>
      <c r="BW30" s="728"/>
      <c r="BX30" s="728"/>
      <c r="BY30" s="728"/>
      <c r="BZ30" s="728"/>
      <c r="CA30" s="728"/>
      <c r="CB30" s="729"/>
      <c r="CD30" s="732"/>
      <c r="CE30" s="733"/>
      <c r="CF30" s="681" t="s">
        <v>304</v>
      </c>
      <c r="CG30" s="682"/>
      <c r="CH30" s="682"/>
      <c r="CI30" s="682"/>
      <c r="CJ30" s="682"/>
      <c r="CK30" s="682"/>
      <c r="CL30" s="682"/>
      <c r="CM30" s="682"/>
      <c r="CN30" s="682"/>
      <c r="CO30" s="682"/>
      <c r="CP30" s="682"/>
      <c r="CQ30" s="683"/>
      <c r="CR30" s="642">
        <v>93113448</v>
      </c>
      <c r="CS30" s="643"/>
      <c r="CT30" s="643"/>
      <c r="CU30" s="643"/>
      <c r="CV30" s="643"/>
      <c r="CW30" s="643"/>
      <c r="CX30" s="643"/>
      <c r="CY30" s="644"/>
      <c r="CZ30" s="645">
        <v>7.5</v>
      </c>
      <c r="DA30" s="663"/>
      <c r="DB30" s="663"/>
      <c r="DC30" s="664"/>
      <c r="DD30" s="648">
        <v>81401791</v>
      </c>
      <c r="DE30" s="643"/>
      <c r="DF30" s="643"/>
      <c r="DG30" s="643"/>
      <c r="DH30" s="643"/>
      <c r="DI30" s="643"/>
      <c r="DJ30" s="643"/>
      <c r="DK30" s="644"/>
      <c r="DL30" s="648">
        <v>81401581</v>
      </c>
      <c r="DM30" s="643"/>
      <c r="DN30" s="643"/>
      <c r="DO30" s="643"/>
      <c r="DP30" s="643"/>
      <c r="DQ30" s="643"/>
      <c r="DR30" s="643"/>
      <c r="DS30" s="643"/>
      <c r="DT30" s="643"/>
      <c r="DU30" s="643"/>
      <c r="DV30" s="644"/>
      <c r="DW30" s="645">
        <v>18.8</v>
      </c>
      <c r="DX30" s="663"/>
      <c r="DY30" s="663"/>
      <c r="DZ30" s="663"/>
      <c r="EA30" s="663"/>
      <c r="EB30" s="663"/>
      <c r="EC30" s="684"/>
    </row>
    <row r="31" spans="2:133" ht="11.25" customHeight="1" x14ac:dyDescent="0.2">
      <c r="B31" s="639" t="s">
        <v>305</v>
      </c>
      <c r="C31" s="640"/>
      <c r="D31" s="640"/>
      <c r="E31" s="640"/>
      <c r="F31" s="640"/>
      <c r="G31" s="640"/>
      <c r="H31" s="640"/>
      <c r="I31" s="640"/>
      <c r="J31" s="640"/>
      <c r="K31" s="640"/>
      <c r="L31" s="640"/>
      <c r="M31" s="640"/>
      <c r="N31" s="640"/>
      <c r="O31" s="640"/>
      <c r="P31" s="640"/>
      <c r="Q31" s="641"/>
      <c r="R31" s="642">
        <v>353364157</v>
      </c>
      <c r="S31" s="643"/>
      <c r="T31" s="643"/>
      <c r="U31" s="643"/>
      <c r="V31" s="643"/>
      <c r="W31" s="643"/>
      <c r="X31" s="643"/>
      <c r="Y31" s="644"/>
      <c r="Z31" s="675">
        <v>27.9</v>
      </c>
      <c r="AA31" s="675"/>
      <c r="AB31" s="675"/>
      <c r="AC31" s="675"/>
      <c r="AD31" s="676" t="s">
        <v>228</v>
      </c>
      <c r="AE31" s="676"/>
      <c r="AF31" s="676"/>
      <c r="AG31" s="676"/>
      <c r="AH31" s="676"/>
      <c r="AI31" s="676"/>
      <c r="AJ31" s="676"/>
      <c r="AK31" s="676"/>
      <c r="AL31" s="645" t="s">
        <v>228</v>
      </c>
      <c r="AM31" s="646"/>
      <c r="AN31" s="646"/>
      <c r="AO31" s="677"/>
      <c r="AP31" s="716" t="s">
        <v>306</v>
      </c>
      <c r="AQ31" s="717"/>
      <c r="AR31" s="717"/>
      <c r="AS31" s="717"/>
      <c r="AT31" s="722" t="s">
        <v>307</v>
      </c>
      <c r="AU31" s="231"/>
      <c r="AV31" s="231"/>
      <c r="AW31" s="231"/>
      <c r="AX31" s="708" t="s">
        <v>183</v>
      </c>
      <c r="AY31" s="709"/>
      <c r="AZ31" s="709"/>
      <c r="BA31" s="709"/>
      <c r="BB31" s="709"/>
      <c r="BC31" s="709"/>
      <c r="BD31" s="709"/>
      <c r="BE31" s="709"/>
      <c r="BF31" s="710"/>
      <c r="BG31" s="711">
        <v>98.7</v>
      </c>
      <c r="BH31" s="712"/>
      <c r="BI31" s="712"/>
      <c r="BJ31" s="712"/>
      <c r="BK31" s="712"/>
      <c r="BL31" s="712"/>
      <c r="BM31" s="713">
        <v>98</v>
      </c>
      <c r="BN31" s="712"/>
      <c r="BO31" s="712"/>
      <c r="BP31" s="712"/>
      <c r="BQ31" s="714"/>
      <c r="BR31" s="711">
        <v>99.4</v>
      </c>
      <c r="BS31" s="712"/>
      <c r="BT31" s="712"/>
      <c r="BU31" s="712"/>
      <c r="BV31" s="712"/>
      <c r="BW31" s="712"/>
      <c r="BX31" s="713">
        <v>98.7</v>
      </c>
      <c r="BY31" s="712"/>
      <c r="BZ31" s="712"/>
      <c r="CA31" s="712"/>
      <c r="CB31" s="714"/>
      <c r="CD31" s="732"/>
      <c r="CE31" s="733"/>
      <c r="CF31" s="681" t="s">
        <v>308</v>
      </c>
      <c r="CG31" s="682"/>
      <c r="CH31" s="682"/>
      <c r="CI31" s="682"/>
      <c r="CJ31" s="682"/>
      <c r="CK31" s="682"/>
      <c r="CL31" s="682"/>
      <c r="CM31" s="682"/>
      <c r="CN31" s="682"/>
      <c r="CO31" s="682"/>
      <c r="CP31" s="682"/>
      <c r="CQ31" s="683"/>
      <c r="CR31" s="642">
        <v>10513897</v>
      </c>
      <c r="CS31" s="661"/>
      <c r="CT31" s="661"/>
      <c r="CU31" s="661"/>
      <c r="CV31" s="661"/>
      <c r="CW31" s="661"/>
      <c r="CX31" s="661"/>
      <c r="CY31" s="662"/>
      <c r="CZ31" s="645">
        <v>0.8</v>
      </c>
      <c r="DA31" s="663"/>
      <c r="DB31" s="663"/>
      <c r="DC31" s="664"/>
      <c r="DD31" s="648">
        <v>9788621</v>
      </c>
      <c r="DE31" s="661"/>
      <c r="DF31" s="661"/>
      <c r="DG31" s="661"/>
      <c r="DH31" s="661"/>
      <c r="DI31" s="661"/>
      <c r="DJ31" s="661"/>
      <c r="DK31" s="662"/>
      <c r="DL31" s="648">
        <v>9788621</v>
      </c>
      <c r="DM31" s="661"/>
      <c r="DN31" s="661"/>
      <c r="DO31" s="661"/>
      <c r="DP31" s="661"/>
      <c r="DQ31" s="661"/>
      <c r="DR31" s="661"/>
      <c r="DS31" s="661"/>
      <c r="DT31" s="661"/>
      <c r="DU31" s="661"/>
      <c r="DV31" s="662"/>
      <c r="DW31" s="645">
        <v>2.2999999999999998</v>
      </c>
      <c r="DX31" s="663"/>
      <c r="DY31" s="663"/>
      <c r="DZ31" s="663"/>
      <c r="EA31" s="663"/>
      <c r="EB31" s="663"/>
      <c r="EC31" s="684"/>
    </row>
    <row r="32" spans="2:133" ht="11.25" customHeight="1" x14ac:dyDescent="0.2">
      <c r="B32" s="725" t="s">
        <v>309</v>
      </c>
      <c r="C32" s="726"/>
      <c r="D32" s="726"/>
      <c r="E32" s="726"/>
      <c r="F32" s="726"/>
      <c r="G32" s="726"/>
      <c r="H32" s="726"/>
      <c r="I32" s="726"/>
      <c r="J32" s="726"/>
      <c r="K32" s="726"/>
      <c r="L32" s="726"/>
      <c r="M32" s="726"/>
      <c r="N32" s="726"/>
      <c r="O32" s="726"/>
      <c r="P32" s="726"/>
      <c r="Q32" s="727"/>
      <c r="R32" s="642">
        <v>27966</v>
      </c>
      <c r="S32" s="643"/>
      <c r="T32" s="643"/>
      <c r="U32" s="643"/>
      <c r="V32" s="643"/>
      <c r="W32" s="643"/>
      <c r="X32" s="643"/>
      <c r="Y32" s="644"/>
      <c r="Z32" s="675">
        <v>0</v>
      </c>
      <c r="AA32" s="675"/>
      <c r="AB32" s="675"/>
      <c r="AC32" s="675"/>
      <c r="AD32" s="676">
        <v>27966</v>
      </c>
      <c r="AE32" s="676"/>
      <c r="AF32" s="676"/>
      <c r="AG32" s="676"/>
      <c r="AH32" s="676"/>
      <c r="AI32" s="676"/>
      <c r="AJ32" s="676"/>
      <c r="AK32" s="676"/>
      <c r="AL32" s="645">
        <v>0</v>
      </c>
      <c r="AM32" s="646"/>
      <c r="AN32" s="646"/>
      <c r="AO32" s="677"/>
      <c r="AP32" s="718"/>
      <c r="AQ32" s="719"/>
      <c r="AR32" s="719"/>
      <c r="AS32" s="719"/>
      <c r="AT32" s="723"/>
      <c r="AU32" s="230" t="s">
        <v>310</v>
      </c>
      <c r="AV32" s="230"/>
      <c r="AW32" s="230"/>
      <c r="AX32" s="639" t="s">
        <v>311</v>
      </c>
      <c r="AY32" s="640"/>
      <c r="AZ32" s="640"/>
      <c r="BA32" s="640"/>
      <c r="BB32" s="640"/>
      <c r="BC32" s="640"/>
      <c r="BD32" s="640"/>
      <c r="BE32" s="640"/>
      <c r="BF32" s="641"/>
      <c r="BG32" s="715">
        <v>99</v>
      </c>
      <c r="BH32" s="661"/>
      <c r="BI32" s="661"/>
      <c r="BJ32" s="661"/>
      <c r="BK32" s="661"/>
      <c r="BL32" s="661"/>
      <c r="BM32" s="646">
        <v>98</v>
      </c>
      <c r="BN32" s="707"/>
      <c r="BO32" s="707"/>
      <c r="BP32" s="707"/>
      <c r="BQ32" s="688"/>
      <c r="BR32" s="715">
        <v>99.2</v>
      </c>
      <c r="BS32" s="661"/>
      <c r="BT32" s="661"/>
      <c r="BU32" s="661"/>
      <c r="BV32" s="661"/>
      <c r="BW32" s="661"/>
      <c r="BX32" s="646">
        <v>98.3</v>
      </c>
      <c r="BY32" s="707"/>
      <c r="BZ32" s="707"/>
      <c r="CA32" s="707"/>
      <c r="CB32" s="688"/>
      <c r="CD32" s="734"/>
      <c r="CE32" s="735"/>
      <c r="CF32" s="681" t="s">
        <v>312</v>
      </c>
      <c r="CG32" s="682"/>
      <c r="CH32" s="682"/>
      <c r="CI32" s="682"/>
      <c r="CJ32" s="682"/>
      <c r="CK32" s="682"/>
      <c r="CL32" s="682"/>
      <c r="CM32" s="682"/>
      <c r="CN32" s="682"/>
      <c r="CO32" s="682"/>
      <c r="CP32" s="682"/>
      <c r="CQ32" s="683"/>
      <c r="CR32" s="642">
        <v>13424</v>
      </c>
      <c r="CS32" s="643"/>
      <c r="CT32" s="643"/>
      <c r="CU32" s="643"/>
      <c r="CV32" s="643"/>
      <c r="CW32" s="643"/>
      <c r="CX32" s="643"/>
      <c r="CY32" s="644"/>
      <c r="CZ32" s="645">
        <v>0</v>
      </c>
      <c r="DA32" s="663"/>
      <c r="DB32" s="663"/>
      <c r="DC32" s="664"/>
      <c r="DD32" s="648">
        <v>13424</v>
      </c>
      <c r="DE32" s="643"/>
      <c r="DF32" s="643"/>
      <c r="DG32" s="643"/>
      <c r="DH32" s="643"/>
      <c r="DI32" s="643"/>
      <c r="DJ32" s="643"/>
      <c r="DK32" s="644"/>
      <c r="DL32" s="648">
        <v>13424</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2">
      <c r="B33" s="639" t="s">
        <v>313</v>
      </c>
      <c r="C33" s="640"/>
      <c r="D33" s="640"/>
      <c r="E33" s="640"/>
      <c r="F33" s="640"/>
      <c r="G33" s="640"/>
      <c r="H33" s="640"/>
      <c r="I33" s="640"/>
      <c r="J33" s="640"/>
      <c r="K33" s="640"/>
      <c r="L33" s="640"/>
      <c r="M33" s="640"/>
      <c r="N33" s="640"/>
      <c r="O33" s="640"/>
      <c r="P33" s="640"/>
      <c r="Q33" s="641"/>
      <c r="R33" s="642">
        <v>43131223</v>
      </c>
      <c r="S33" s="643"/>
      <c r="T33" s="643"/>
      <c r="U33" s="643"/>
      <c r="V33" s="643"/>
      <c r="W33" s="643"/>
      <c r="X33" s="643"/>
      <c r="Y33" s="644"/>
      <c r="Z33" s="675">
        <v>3.4</v>
      </c>
      <c r="AA33" s="675"/>
      <c r="AB33" s="675"/>
      <c r="AC33" s="675"/>
      <c r="AD33" s="676" t="s">
        <v>228</v>
      </c>
      <c r="AE33" s="676"/>
      <c r="AF33" s="676"/>
      <c r="AG33" s="676"/>
      <c r="AH33" s="676"/>
      <c r="AI33" s="676"/>
      <c r="AJ33" s="676"/>
      <c r="AK33" s="676"/>
      <c r="AL33" s="645" t="s">
        <v>228</v>
      </c>
      <c r="AM33" s="646"/>
      <c r="AN33" s="646"/>
      <c r="AO33" s="677"/>
      <c r="AP33" s="720"/>
      <c r="AQ33" s="721"/>
      <c r="AR33" s="721"/>
      <c r="AS33" s="721"/>
      <c r="AT33" s="724"/>
      <c r="AU33" s="232"/>
      <c r="AV33" s="232"/>
      <c r="AW33" s="232"/>
      <c r="AX33" s="623" t="s">
        <v>314</v>
      </c>
      <c r="AY33" s="624"/>
      <c r="AZ33" s="624"/>
      <c r="BA33" s="624"/>
      <c r="BB33" s="624"/>
      <c r="BC33" s="624"/>
      <c r="BD33" s="624"/>
      <c r="BE33" s="624"/>
      <c r="BF33" s="625"/>
      <c r="BG33" s="706">
        <v>98.2</v>
      </c>
      <c r="BH33" s="627"/>
      <c r="BI33" s="627"/>
      <c r="BJ33" s="627"/>
      <c r="BK33" s="627"/>
      <c r="BL33" s="627"/>
      <c r="BM33" s="669">
        <v>97.9</v>
      </c>
      <c r="BN33" s="627"/>
      <c r="BO33" s="627"/>
      <c r="BP33" s="627"/>
      <c r="BQ33" s="671"/>
      <c r="BR33" s="706">
        <v>99.6</v>
      </c>
      <c r="BS33" s="627"/>
      <c r="BT33" s="627"/>
      <c r="BU33" s="627"/>
      <c r="BV33" s="627"/>
      <c r="BW33" s="627"/>
      <c r="BX33" s="669">
        <v>99.2</v>
      </c>
      <c r="BY33" s="627"/>
      <c r="BZ33" s="627"/>
      <c r="CA33" s="627"/>
      <c r="CB33" s="671"/>
      <c r="CD33" s="681" t="s">
        <v>315</v>
      </c>
      <c r="CE33" s="682"/>
      <c r="CF33" s="682"/>
      <c r="CG33" s="682"/>
      <c r="CH33" s="682"/>
      <c r="CI33" s="682"/>
      <c r="CJ33" s="682"/>
      <c r="CK33" s="682"/>
      <c r="CL33" s="682"/>
      <c r="CM33" s="682"/>
      <c r="CN33" s="682"/>
      <c r="CO33" s="682"/>
      <c r="CP33" s="682"/>
      <c r="CQ33" s="683"/>
      <c r="CR33" s="642">
        <v>673219663</v>
      </c>
      <c r="CS33" s="661"/>
      <c r="CT33" s="661"/>
      <c r="CU33" s="661"/>
      <c r="CV33" s="661"/>
      <c r="CW33" s="661"/>
      <c r="CX33" s="661"/>
      <c r="CY33" s="662"/>
      <c r="CZ33" s="645">
        <v>54</v>
      </c>
      <c r="DA33" s="663"/>
      <c r="DB33" s="663"/>
      <c r="DC33" s="664"/>
      <c r="DD33" s="648">
        <v>176857489</v>
      </c>
      <c r="DE33" s="661"/>
      <c r="DF33" s="661"/>
      <c r="DG33" s="661"/>
      <c r="DH33" s="661"/>
      <c r="DI33" s="661"/>
      <c r="DJ33" s="661"/>
      <c r="DK33" s="662"/>
      <c r="DL33" s="648">
        <v>132160764</v>
      </c>
      <c r="DM33" s="661"/>
      <c r="DN33" s="661"/>
      <c r="DO33" s="661"/>
      <c r="DP33" s="661"/>
      <c r="DQ33" s="661"/>
      <c r="DR33" s="661"/>
      <c r="DS33" s="661"/>
      <c r="DT33" s="661"/>
      <c r="DU33" s="661"/>
      <c r="DV33" s="662"/>
      <c r="DW33" s="645">
        <v>30.4</v>
      </c>
      <c r="DX33" s="663"/>
      <c r="DY33" s="663"/>
      <c r="DZ33" s="663"/>
      <c r="EA33" s="663"/>
      <c r="EB33" s="663"/>
      <c r="EC33" s="684"/>
    </row>
    <row r="34" spans="2:133" ht="11.25" customHeight="1" x14ac:dyDescent="0.2">
      <c r="B34" s="639" t="s">
        <v>316</v>
      </c>
      <c r="C34" s="640"/>
      <c r="D34" s="640"/>
      <c r="E34" s="640"/>
      <c r="F34" s="640"/>
      <c r="G34" s="640"/>
      <c r="H34" s="640"/>
      <c r="I34" s="640"/>
      <c r="J34" s="640"/>
      <c r="K34" s="640"/>
      <c r="L34" s="640"/>
      <c r="M34" s="640"/>
      <c r="N34" s="640"/>
      <c r="O34" s="640"/>
      <c r="P34" s="640"/>
      <c r="Q34" s="641"/>
      <c r="R34" s="642">
        <v>8982040</v>
      </c>
      <c r="S34" s="643"/>
      <c r="T34" s="643"/>
      <c r="U34" s="643"/>
      <c r="V34" s="643"/>
      <c r="W34" s="643"/>
      <c r="X34" s="643"/>
      <c r="Y34" s="644"/>
      <c r="Z34" s="675">
        <v>0.7</v>
      </c>
      <c r="AA34" s="675"/>
      <c r="AB34" s="675"/>
      <c r="AC34" s="675"/>
      <c r="AD34" s="676">
        <v>790775</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317</v>
      </c>
      <c r="CE34" s="682"/>
      <c r="CF34" s="682"/>
      <c r="CG34" s="682"/>
      <c r="CH34" s="682"/>
      <c r="CI34" s="682"/>
      <c r="CJ34" s="682"/>
      <c r="CK34" s="682"/>
      <c r="CL34" s="682"/>
      <c r="CM34" s="682"/>
      <c r="CN34" s="682"/>
      <c r="CO34" s="682"/>
      <c r="CP34" s="682"/>
      <c r="CQ34" s="683"/>
      <c r="CR34" s="642">
        <v>93952658</v>
      </c>
      <c r="CS34" s="643"/>
      <c r="CT34" s="643"/>
      <c r="CU34" s="643"/>
      <c r="CV34" s="643"/>
      <c r="CW34" s="643"/>
      <c r="CX34" s="643"/>
      <c r="CY34" s="644"/>
      <c r="CZ34" s="645">
        <v>7.5</v>
      </c>
      <c r="DA34" s="663"/>
      <c r="DB34" s="663"/>
      <c r="DC34" s="664"/>
      <c r="DD34" s="648">
        <v>65176902</v>
      </c>
      <c r="DE34" s="643"/>
      <c r="DF34" s="643"/>
      <c r="DG34" s="643"/>
      <c r="DH34" s="643"/>
      <c r="DI34" s="643"/>
      <c r="DJ34" s="643"/>
      <c r="DK34" s="644"/>
      <c r="DL34" s="648">
        <v>54290505</v>
      </c>
      <c r="DM34" s="643"/>
      <c r="DN34" s="643"/>
      <c r="DO34" s="643"/>
      <c r="DP34" s="643"/>
      <c r="DQ34" s="643"/>
      <c r="DR34" s="643"/>
      <c r="DS34" s="643"/>
      <c r="DT34" s="643"/>
      <c r="DU34" s="643"/>
      <c r="DV34" s="644"/>
      <c r="DW34" s="645">
        <v>12.5</v>
      </c>
      <c r="DX34" s="663"/>
      <c r="DY34" s="663"/>
      <c r="DZ34" s="663"/>
      <c r="EA34" s="663"/>
      <c r="EB34" s="663"/>
      <c r="EC34" s="684"/>
    </row>
    <row r="35" spans="2:133" ht="11.25" customHeight="1" x14ac:dyDescent="0.2">
      <c r="B35" s="639" t="s">
        <v>318</v>
      </c>
      <c r="C35" s="640"/>
      <c r="D35" s="640"/>
      <c r="E35" s="640"/>
      <c r="F35" s="640"/>
      <c r="G35" s="640"/>
      <c r="H35" s="640"/>
      <c r="I35" s="640"/>
      <c r="J35" s="640"/>
      <c r="K35" s="640"/>
      <c r="L35" s="640"/>
      <c r="M35" s="640"/>
      <c r="N35" s="640"/>
      <c r="O35" s="640"/>
      <c r="P35" s="640"/>
      <c r="Q35" s="641"/>
      <c r="R35" s="642">
        <v>402564</v>
      </c>
      <c r="S35" s="643"/>
      <c r="T35" s="643"/>
      <c r="U35" s="643"/>
      <c r="V35" s="643"/>
      <c r="W35" s="643"/>
      <c r="X35" s="643"/>
      <c r="Y35" s="644"/>
      <c r="Z35" s="675">
        <v>0</v>
      </c>
      <c r="AA35" s="675"/>
      <c r="AB35" s="675"/>
      <c r="AC35" s="675"/>
      <c r="AD35" s="676" t="s">
        <v>228</v>
      </c>
      <c r="AE35" s="676"/>
      <c r="AF35" s="676"/>
      <c r="AG35" s="676"/>
      <c r="AH35" s="676"/>
      <c r="AI35" s="676"/>
      <c r="AJ35" s="676"/>
      <c r="AK35" s="676"/>
      <c r="AL35" s="645" t="s">
        <v>228</v>
      </c>
      <c r="AM35" s="646"/>
      <c r="AN35" s="646"/>
      <c r="AO35" s="677"/>
      <c r="AP35" s="235"/>
      <c r="AQ35" s="703" t="s">
        <v>319</v>
      </c>
      <c r="AR35" s="704"/>
      <c r="AS35" s="704"/>
      <c r="AT35" s="704"/>
      <c r="AU35" s="704"/>
      <c r="AV35" s="704"/>
      <c r="AW35" s="704"/>
      <c r="AX35" s="704"/>
      <c r="AY35" s="704"/>
      <c r="AZ35" s="704"/>
      <c r="BA35" s="704"/>
      <c r="BB35" s="704"/>
      <c r="BC35" s="704"/>
      <c r="BD35" s="704"/>
      <c r="BE35" s="704"/>
      <c r="BF35" s="705"/>
      <c r="BG35" s="703" t="s">
        <v>320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321</v>
      </c>
      <c r="CE35" s="682"/>
      <c r="CF35" s="682"/>
      <c r="CG35" s="682"/>
      <c r="CH35" s="682"/>
      <c r="CI35" s="682"/>
      <c r="CJ35" s="682"/>
      <c r="CK35" s="682"/>
      <c r="CL35" s="682"/>
      <c r="CM35" s="682"/>
      <c r="CN35" s="682"/>
      <c r="CO35" s="682"/>
      <c r="CP35" s="682"/>
      <c r="CQ35" s="683"/>
      <c r="CR35" s="642">
        <v>9729015</v>
      </c>
      <c r="CS35" s="661"/>
      <c r="CT35" s="661"/>
      <c r="CU35" s="661"/>
      <c r="CV35" s="661"/>
      <c r="CW35" s="661"/>
      <c r="CX35" s="661"/>
      <c r="CY35" s="662"/>
      <c r="CZ35" s="645">
        <v>0.8</v>
      </c>
      <c r="DA35" s="663"/>
      <c r="DB35" s="663"/>
      <c r="DC35" s="664"/>
      <c r="DD35" s="648">
        <v>6838985</v>
      </c>
      <c r="DE35" s="661"/>
      <c r="DF35" s="661"/>
      <c r="DG35" s="661"/>
      <c r="DH35" s="661"/>
      <c r="DI35" s="661"/>
      <c r="DJ35" s="661"/>
      <c r="DK35" s="662"/>
      <c r="DL35" s="648">
        <v>6836413</v>
      </c>
      <c r="DM35" s="661"/>
      <c r="DN35" s="661"/>
      <c r="DO35" s="661"/>
      <c r="DP35" s="661"/>
      <c r="DQ35" s="661"/>
      <c r="DR35" s="661"/>
      <c r="DS35" s="661"/>
      <c r="DT35" s="661"/>
      <c r="DU35" s="661"/>
      <c r="DV35" s="662"/>
      <c r="DW35" s="645">
        <v>1.6</v>
      </c>
      <c r="DX35" s="663"/>
      <c r="DY35" s="663"/>
      <c r="DZ35" s="663"/>
      <c r="EA35" s="663"/>
      <c r="EB35" s="663"/>
      <c r="EC35" s="684"/>
    </row>
    <row r="36" spans="2:133" ht="11.25" customHeight="1" x14ac:dyDescent="0.2">
      <c r="B36" s="639" t="s">
        <v>322</v>
      </c>
      <c r="C36" s="640"/>
      <c r="D36" s="640"/>
      <c r="E36" s="640"/>
      <c r="F36" s="640"/>
      <c r="G36" s="640"/>
      <c r="H36" s="640"/>
      <c r="I36" s="640"/>
      <c r="J36" s="640"/>
      <c r="K36" s="640"/>
      <c r="L36" s="640"/>
      <c r="M36" s="640"/>
      <c r="N36" s="640"/>
      <c r="O36" s="640"/>
      <c r="P36" s="640"/>
      <c r="Q36" s="641"/>
      <c r="R36" s="642">
        <v>11332454</v>
      </c>
      <c r="S36" s="643"/>
      <c r="T36" s="643"/>
      <c r="U36" s="643"/>
      <c r="V36" s="643"/>
      <c r="W36" s="643"/>
      <c r="X36" s="643"/>
      <c r="Y36" s="644"/>
      <c r="Z36" s="675">
        <v>0.9</v>
      </c>
      <c r="AA36" s="675"/>
      <c r="AB36" s="675"/>
      <c r="AC36" s="675"/>
      <c r="AD36" s="676" t="s">
        <v>237</v>
      </c>
      <c r="AE36" s="676"/>
      <c r="AF36" s="676"/>
      <c r="AG36" s="676"/>
      <c r="AH36" s="676"/>
      <c r="AI36" s="676"/>
      <c r="AJ36" s="676"/>
      <c r="AK36" s="676"/>
      <c r="AL36" s="645" t="s">
        <v>237</v>
      </c>
      <c r="AM36" s="646"/>
      <c r="AN36" s="646"/>
      <c r="AO36" s="677"/>
      <c r="AP36" s="235"/>
      <c r="AQ36" s="694" t="s">
        <v>323</v>
      </c>
      <c r="AR36" s="695"/>
      <c r="AS36" s="695"/>
      <c r="AT36" s="695"/>
      <c r="AU36" s="695"/>
      <c r="AV36" s="695"/>
      <c r="AW36" s="695"/>
      <c r="AX36" s="695"/>
      <c r="AY36" s="696"/>
      <c r="AZ36" s="697">
        <v>87817873</v>
      </c>
      <c r="BA36" s="698"/>
      <c r="BB36" s="698"/>
      <c r="BC36" s="698"/>
      <c r="BD36" s="698"/>
      <c r="BE36" s="698"/>
      <c r="BF36" s="699"/>
      <c r="BG36" s="700" t="s">
        <v>324</v>
      </c>
      <c r="BH36" s="701"/>
      <c r="BI36" s="701"/>
      <c r="BJ36" s="701"/>
      <c r="BK36" s="701"/>
      <c r="BL36" s="701"/>
      <c r="BM36" s="701"/>
      <c r="BN36" s="701"/>
      <c r="BO36" s="701"/>
      <c r="BP36" s="701"/>
      <c r="BQ36" s="701"/>
      <c r="BR36" s="701"/>
      <c r="BS36" s="701"/>
      <c r="BT36" s="701"/>
      <c r="BU36" s="702"/>
      <c r="BV36" s="697">
        <v>3654698</v>
      </c>
      <c r="BW36" s="698"/>
      <c r="BX36" s="698"/>
      <c r="BY36" s="698"/>
      <c r="BZ36" s="698"/>
      <c r="CA36" s="698"/>
      <c r="CB36" s="699"/>
      <c r="CD36" s="681" t="s">
        <v>325</v>
      </c>
      <c r="CE36" s="682"/>
      <c r="CF36" s="682"/>
      <c r="CG36" s="682"/>
      <c r="CH36" s="682"/>
      <c r="CI36" s="682"/>
      <c r="CJ36" s="682"/>
      <c r="CK36" s="682"/>
      <c r="CL36" s="682"/>
      <c r="CM36" s="682"/>
      <c r="CN36" s="682"/>
      <c r="CO36" s="682"/>
      <c r="CP36" s="682"/>
      <c r="CQ36" s="683"/>
      <c r="CR36" s="642">
        <v>224533272</v>
      </c>
      <c r="CS36" s="643"/>
      <c r="CT36" s="643"/>
      <c r="CU36" s="643"/>
      <c r="CV36" s="643"/>
      <c r="CW36" s="643"/>
      <c r="CX36" s="643"/>
      <c r="CY36" s="644"/>
      <c r="CZ36" s="645">
        <v>18</v>
      </c>
      <c r="DA36" s="663"/>
      <c r="DB36" s="663"/>
      <c r="DC36" s="664"/>
      <c r="DD36" s="648">
        <v>52754140</v>
      </c>
      <c r="DE36" s="643"/>
      <c r="DF36" s="643"/>
      <c r="DG36" s="643"/>
      <c r="DH36" s="643"/>
      <c r="DI36" s="643"/>
      <c r="DJ36" s="643"/>
      <c r="DK36" s="644"/>
      <c r="DL36" s="648">
        <v>29903769</v>
      </c>
      <c r="DM36" s="643"/>
      <c r="DN36" s="643"/>
      <c r="DO36" s="643"/>
      <c r="DP36" s="643"/>
      <c r="DQ36" s="643"/>
      <c r="DR36" s="643"/>
      <c r="DS36" s="643"/>
      <c r="DT36" s="643"/>
      <c r="DU36" s="643"/>
      <c r="DV36" s="644"/>
      <c r="DW36" s="645">
        <v>6.9</v>
      </c>
      <c r="DX36" s="663"/>
      <c r="DY36" s="663"/>
      <c r="DZ36" s="663"/>
      <c r="EA36" s="663"/>
      <c r="EB36" s="663"/>
      <c r="EC36" s="684"/>
    </row>
    <row r="37" spans="2:133" ht="11.25" customHeight="1" x14ac:dyDescent="0.2">
      <c r="B37" s="639" t="s">
        <v>326</v>
      </c>
      <c r="C37" s="640"/>
      <c r="D37" s="640"/>
      <c r="E37" s="640"/>
      <c r="F37" s="640"/>
      <c r="G37" s="640"/>
      <c r="H37" s="640"/>
      <c r="I37" s="640"/>
      <c r="J37" s="640"/>
      <c r="K37" s="640"/>
      <c r="L37" s="640"/>
      <c r="M37" s="640"/>
      <c r="N37" s="640"/>
      <c r="O37" s="640"/>
      <c r="P37" s="640"/>
      <c r="Q37" s="641"/>
      <c r="R37" s="642">
        <v>13749794</v>
      </c>
      <c r="S37" s="643"/>
      <c r="T37" s="643"/>
      <c r="U37" s="643"/>
      <c r="V37" s="643"/>
      <c r="W37" s="643"/>
      <c r="X37" s="643"/>
      <c r="Y37" s="644"/>
      <c r="Z37" s="675">
        <v>1.1000000000000001</v>
      </c>
      <c r="AA37" s="675"/>
      <c r="AB37" s="675"/>
      <c r="AC37" s="675"/>
      <c r="AD37" s="676" t="s">
        <v>237</v>
      </c>
      <c r="AE37" s="676"/>
      <c r="AF37" s="676"/>
      <c r="AG37" s="676"/>
      <c r="AH37" s="676"/>
      <c r="AI37" s="676"/>
      <c r="AJ37" s="676"/>
      <c r="AK37" s="676"/>
      <c r="AL37" s="645" t="s">
        <v>237</v>
      </c>
      <c r="AM37" s="646"/>
      <c r="AN37" s="646"/>
      <c r="AO37" s="677"/>
      <c r="AQ37" s="685" t="s">
        <v>327</v>
      </c>
      <c r="AR37" s="686"/>
      <c r="AS37" s="686"/>
      <c r="AT37" s="686"/>
      <c r="AU37" s="686"/>
      <c r="AV37" s="686"/>
      <c r="AW37" s="686"/>
      <c r="AX37" s="686"/>
      <c r="AY37" s="687"/>
      <c r="AZ37" s="642">
        <v>21037693</v>
      </c>
      <c r="BA37" s="643"/>
      <c r="BB37" s="643"/>
      <c r="BC37" s="643"/>
      <c r="BD37" s="661"/>
      <c r="BE37" s="661"/>
      <c r="BF37" s="688"/>
      <c r="BG37" s="681" t="s">
        <v>328</v>
      </c>
      <c r="BH37" s="682"/>
      <c r="BI37" s="682"/>
      <c r="BJ37" s="682"/>
      <c r="BK37" s="682"/>
      <c r="BL37" s="682"/>
      <c r="BM37" s="682"/>
      <c r="BN37" s="682"/>
      <c r="BO37" s="682"/>
      <c r="BP37" s="682"/>
      <c r="BQ37" s="682"/>
      <c r="BR37" s="682"/>
      <c r="BS37" s="682"/>
      <c r="BT37" s="682"/>
      <c r="BU37" s="683"/>
      <c r="BV37" s="642">
        <v>-1188033</v>
      </c>
      <c r="BW37" s="643"/>
      <c r="BX37" s="643"/>
      <c r="BY37" s="643"/>
      <c r="BZ37" s="643"/>
      <c r="CA37" s="643"/>
      <c r="CB37" s="689"/>
      <c r="CD37" s="681" t="s">
        <v>329</v>
      </c>
      <c r="CE37" s="682"/>
      <c r="CF37" s="682"/>
      <c r="CG37" s="682"/>
      <c r="CH37" s="682"/>
      <c r="CI37" s="682"/>
      <c r="CJ37" s="682"/>
      <c r="CK37" s="682"/>
      <c r="CL37" s="682"/>
      <c r="CM37" s="682"/>
      <c r="CN37" s="682"/>
      <c r="CO37" s="682"/>
      <c r="CP37" s="682"/>
      <c r="CQ37" s="683"/>
      <c r="CR37" s="642">
        <v>472740</v>
      </c>
      <c r="CS37" s="661"/>
      <c r="CT37" s="661"/>
      <c r="CU37" s="661"/>
      <c r="CV37" s="661"/>
      <c r="CW37" s="661"/>
      <c r="CX37" s="661"/>
      <c r="CY37" s="662"/>
      <c r="CZ37" s="645">
        <v>0</v>
      </c>
      <c r="DA37" s="663"/>
      <c r="DB37" s="663"/>
      <c r="DC37" s="664"/>
      <c r="DD37" s="648">
        <v>472740</v>
      </c>
      <c r="DE37" s="661"/>
      <c r="DF37" s="661"/>
      <c r="DG37" s="661"/>
      <c r="DH37" s="661"/>
      <c r="DI37" s="661"/>
      <c r="DJ37" s="661"/>
      <c r="DK37" s="662"/>
      <c r="DL37" s="648">
        <v>469749</v>
      </c>
      <c r="DM37" s="661"/>
      <c r="DN37" s="661"/>
      <c r="DO37" s="661"/>
      <c r="DP37" s="661"/>
      <c r="DQ37" s="661"/>
      <c r="DR37" s="661"/>
      <c r="DS37" s="661"/>
      <c r="DT37" s="661"/>
      <c r="DU37" s="661"/>
      <c r="DV37" s="662"/>
      <c r="DW37" s="645">
        <v>0.1</v>
      </c>
      <c r="DX37" s="663"/>
      <c r="DY37" s="663"/>
      <c r="DZ37" s="663"/>
      <c r="EA37" s="663"/>
      <c r="EB37" s="663"/>
      <c r="EC37" s="684"/>
    </row>
    <row r="38" spans="2:133" ht="11.25" customHeight="1" x14ac:dyDescent="0.2">
      <c r="B38" s="639" t="s">
        <v>330</v>
      </c>
      <c r="C38" s="640"/>
      <c r="D38" s="640"/>
      <c r="E38" s="640"/>
      <c r="F38" s="640"/>
      <c r="G38" s="640"/>
      <c r="H38" s="640"/>
      <c r="I38" s="640"/>
      <c r="J38" s="640"/>
      <c r="K38" s="640"/>
      <c r="L38" s="640"/>
      <c r="M38" s="640"/>
      <c r="N38" s="640"/>
      <c r="O38" s="640"/>
      <c r="P38" s="640"/>
      <c r="Q38" s="641"/>
      <c r="R38" s="642">
        <v>291837769</v>
      </c>
      <c r="S38" s="643"/>
      <c r="T38" s="643"/>
      <c r="U38" s="643"/>
      <c r="V38" s="643"/>
      <c r="W38" s="643"/>
      <c r="X38" s="643"/>
      <c r="Y38" s="644"/>
      <c r="Z38" s="675">
        <v>23.1</v>
      </c>
      <c r="AA38" s="675"/>
      <c r="AB38" s="675"/>
      <c r="AC38" s="675"/>
      <c r="AD38" s="676">
        <v>166</v>
      </c>
      <c r="AE38" s="676"/>
      <c r="AF38" s="676"/>
      <c r="AG38" s="676"/>
      <c r="AH38" s="676"/>
      <c r="AI38" s="676"/>
      <c r="AJ38" s="676"/>
      <c r="AK38" s="676"/>
      <c r="AL38" s="645">
        <v>0</v>
      </c>
      <c r="AM38" s="646"/>
      <c r="AN38" s="646"/>
      <c r="AO38" s="677"/>
      <c r="AQ38" s="685" t="s">
        <v>331</v>
      </c>
      <c r="AR38" s="686"/>
      <c r="AS38" s="686"/>
      <c r="AT38" s="686"/>
      <c r="AU38" s="686"/>
      <c r="AV38" s="686"/>
      <c r="AW38" s="686"/>
      <c r="AX38" s="686"/>
      <c r="AY38" s="687"/>
      <c r="AZ38" s="642">
        <v>9558905</v>
      </c>
      <c r="BA38" s="643"/>
      <c r="BB38" s="643"/>
      <c r="BC38" s="643"/>
      <c r="BD38" s="661"/>
      <c r="BE38" s="661"/>
      <c r="BF38" s="688"/>
      <c r="BG38" s="681" t="s">
        <v>332</v>
      </c>
      <c r="BH38" s="682"/>
      <c r="BI38" s="682"/>
      <c r="BJ38" s="682"/>
      <c r="BK38" s="682"/>
      <c r="BL38" s="682"/>
      <c r="BM38" s="682"/>
      <c r="BN38" s="682"/>
      <c r="BO38" s="682"/>
      <c r="BP38" s="682"/>
      <c r="BQ38" s="682"/>
      <c r="BR38" s="682"/>
      <c r="BS38" s="682"/>
      <c r="BT38" s="682"/>
      <c r="BU38" s="683"/>
      <c r="BV38" s="642">
        <v>214428</v>
      </c>
      <c r="BW38" s="643"/>
      <c r="BX38" s="643"/>
      <c r="BY38" s="643"/>
      <c r="BZ38" s="643"/>
      <c r="CA38" s="643"/>
      <c r="CB38" s="689"/>
      <c r="CD38" s="681" t="s">
        <v>333</v>
      </c>
      <c r="CE38" s="682"/>
      <c r="CF38" s="682"/>
      <c r="CG38" s="682"/>
      <c r="CH38" s="682"/>
      <c r="CI38" s="682"/>
      <c r="CJ38" s="682"/>
      <c r="CK38" s="682"/>
      <c r="CL38" s="682"/>
      <c r="CM38" s="682"/>
      <c r="CN38" s="682"/>
      <c r="CO38" s="682"/>
      <c r="CP38" s="682"/>
      <c r="CQ38" s="683"/>
      <c r="CR38" s="642">
        <v>56707578</v>
      </c>
      <c r="CS38" s="643"/>
      <c r="CT38" s="643"/>
      <c r="CU38" s="643"/>
      <c r="CV38" s="643"/>
      <c r="CW38" s="643"/>
      <c r="CX38" s="643"/>
      <c r="CY38" s="644"/>
      <c r="CZ38" s="645">
        <v>4.5</v>
      </c>
      <c r="DA38" s="663"/>
      <c r="DB38" s="663"/>
      <c r="DC38" s="664"/>
      <c r="DD38" s="648">
        <v>45655088</v>
      </c>
      <c r="DE38" s="643"/>
      <c r="DF38" s="643"/>
      <c r="DG38" s="643"/>
      <c r="DH38" s="643"/>
      <c r="DI38" s="643"/>
      <c r="DJ38" s="643"/>
      <c r="DK38" s="644"/>
      <c r="DL38" s="648">
        <v>41129581</v>
      </c>
      <c r="DM38" s="643"/>
      <c r="DN38" s="643"/>
      <c r="DO38" s="643"/>
      <c r="DP38" s="643"/>
      <c r="DQ38" s="643"/>
      <c r="DR38" s="643"/>
      <c r="DS38" s="643"/>
      <c r="DT38" s="643"/>
      <c r="DU38" s="643"/>
      <c r="DV38" s="644"/>
      <c r="DW38" s="645">
        <v>9.5</v>
      </c>
      <c r="DX38" s="663"/>
      <c r="DY38" s="663"/>
      <c r="DZ38" s="663"/>
      <c r="EA38" s="663"/>
      <c r="EB38" s="663"/>
      <c r="EC38" s="684"/>
    </row>
    <row r="39" spans="2:133" ht="11.25" customHeight="1" x14ac:dyDescent="0.2">
      <c r="B39" s="639" t="s">
        <v>334</v>
      </c>
      <c r="C39" s="640"/>
      <c r="D39" s="640"/>
      <c r="E39" s="640"/>
      <c r="F39" s="640"/>
      <c r="G39" s="640"/>
      <c r="H39" s="640"/>
      <c r="I39" s="640"/>
      <c r="J39" s="640"/>
      <c r="K39" s="640"/>
      <c r="L39" s="640"/>
      <c r="M39" s="640"/>
      <c r="N39" s="640"/>
      <c r="O39" s="640"/>
      <c r="P39" s="640"/>
      <c r="Q39" s="641"/>
      <c r="R39" s="642">
        <v>79102500</v>
      </c>
      <c r="S39" s="643"/>
      <c r="T39" s="643"/>
      <c r="U39" s="643"/>
      <c r="V39" s="643"/>
      <c r="W39" s="643"/>
      <c r="X39" s="643"/>
      <c r="Y39" s="644"/>
      <c r="Z39" s="675">
        <v>6.3</v>
      </c>
      <c r="AA39" s="675"/>
      <c r="AB39" s="675"/>
      <c r="AC39" s="675"/>
      <c r="AD39" s="676" t="s">
        <v>228</v>
      </c>
      <c r="AE39" s="676"/>
      <c r="AF39" s="676"/>
      <c r="AG39" s="676"/>
      <c r="AH39" s="676"/>
      <c r="AI39" s="676"/>
      <c r="AJ39" s="676"/>
      <c r="AK39" s="676"/>
      <c r="AL39" s="645" t="s">
        <v>237</v>
      </c>
      <c r="AM39" s="646"/>
      <c r="AN39" s="646"/>
      <c r="AO39" s="677"/>
      <c r="AQ39" s="685" t="s">
        <v>335</v>
      </c>
      <c r="AR39" s="686"/>
      <c r="AS39" s="686"/>
      <c r="AT39" s="686"/>
      <c r="AU39" s="686"/>
      <c r="AV39" s="686"/>
      <c r="AW39" s="686"/>
      <c r="AX39" s="686"/>
      <c r="AY39" s="687"/>
      <c r="AZ39" s="642">
        <v>1651702</v>
      </c>
      <c r="BA39" s="643"/>
      <c r="BB39" s="643"/>
      <c r="BC39" s="643"/>
      <c r="BD39" s="661"/>
      <c r="BE39" s="661"/>
      <c r="BF39" s="688"/>
      <c r="BG39" s="681" t="s">
        <v>336</v>
      </c>
      <c r="BH39" s="682"/>
      <c r="BI39" s="682"/>
      <c r="BJ39" s="682"/>
      <c r="BK39" s="682"/>
      <c r="BL39" s="682"/>
      <c r="BM39" s="682"/>
      <c r="BN39" s="682"/>
      <c r="BO39" s="682"/>
      <c r="BP39" s="682"/>
      <c r="BQ39" s="682"/>
      <c r="BR39" s="682"/>
      <c r="BS39" s="682"/>
      <c r="BT39" s="682"/>
      <c r="BU39" s="683"/>
      <c r="BV39" s="642">
        <v>311358</v>
      </c>
      <c r="BW39" s="643"/>
      <c r="BX39" s="643"/>
      <c r="BY39" s="643"/>
      <c r="BZ39" s="643"/>
      <c r="CA39" s="643"/>
      <c r="CB39" s="689"/>
      <c r="CD39" s="681" t="s">
        <v>337</v>
      </c>
      <c r="CE39" s="682"/>
      <c r="CF39" s="682"/>
      <c r="CG39" s="682"/>
      <c r="CH39" s="682"/>
      <c r="CI39" s="682"/>
      <c r="CJ39" s="682"/>
      <c r="CK39" s="682"/>
      <c r="CL39" s="682"/>
      <c r="CM39" s="682"/>
      <c r="CN39" s="682"/>
      <c r="CO39" s="682"/>
      <c r="CP39" s="682"/>
      <c r="CQ39" s="683"/>
      <c r="CR39" s="642">
        <v>11090601</v>
      </c>
      <c r="CS39" s="661"/>
      <c r="CT39" s="661"/>
      <c r="CU39" s="661"/>
      <c r="CV39" s="661"/>
      <c r="CW39" s="661"/>
      <c r="CX39" s="661"/>
      <c r="CY39" s="662"/>
      <c r="CZ39" s="645">
        <v>0.9</v>
      </c>
      <c r="DA39" s="663"/>
      <c r="DB39" s="663"/>
      <c r="DC39" s="664"/>
      <c r="DD39" s="648">
        <v>6024961</v>
      </c>
      <c r="DE39" s="661"/>
      <c r="DF39" s="661"/>
      <c r="DG39" s="661"/>
      <c r="DH39" s="661"/>
      <c r="DI39" s="661"/>
      <c r="DJ39" s="661"/>
      <c r="DK39" s="662"/>
      <c r="DL39" s="648" t="s">
        <v>237</v>
      </c>
      <c r="DM39" s="661"/>
      <c r="DN39" s="661"/>
      <c r="DO39" s="661"/>
      <c r="DP39" s="661"/>
      <c r="DQ39" s="661"/>
      <c r="DR39" s="661"/>
      <c r="DS39" s="661"/>
      <c r="DT39" s="661"/>
      <c r="DU39" s="661"/>
      <c r="DV39" s="662"/>
      <c r="DW39" s="645" t="s">
        <v>237</v>
      </c>
      <c r="DX39" s="663"/>
      <c r="DY39" s="663"/>
      <c r="DZ39" s="663"/>
      <c r="EA39" s="663"/>
      <c r="EB39" s="663"/>
      <c r="EC39" s="684"/>
    </row>
    <row r="40" spans="2:133" ht="11.25" customHeight="1" x14ac:dyDescent="0.2">
      <c r="B40" s="639" t="s">
        <v>338</v>
      </c>
      <c r="C40" s="640"/>
      <c r="D40" s="640"/>
      <c r="E40" s="640"/>
      <c r="F40" s="640"/>
      <c r="G40" s="640"/>
      <c r="H40" s="640"/>
      <c r="I40" s="640"/>
      <c r="J40" s="640"/>
      <c r="K40" s="640"/>
      <c r="L40" s="640"/>
      <c r="M40" s="640"/>
      <c r="N40" s="640"/>
      <c r="O40" s="640"/>
      <c r="P40" s="640"/>
      <c r="Q40" s="641"/>
      <c r="R40" s="642" t="s">
        <v>228</v>
      </c>
      <c r="S40" s="643"/>
      <c r="T40" s="643"/>
      <c r="U40" s="643"/>
      <c r="V40" s="643"/>
      <c r="W40" s="643"/>
      <c r="X40" s="643"/>
      <c r="Y40" s="644"/>
      <c r="Z40" s="675" t="s">
        <v>237</v>
      </c>
      <c r="AA40" s="675"/>
      <c r="AB40" s="675"/>
      <c r="AC40" s="675"/>
      <c r="AD40" s="676" t="s">
        <v>228</v>
      </c>
      <c r="AE40" s="676"/>
      <c r="AF40" s="676"/>
      <c r="AG40" s="676"/>
      <c r="AH40" s="676"/>
      <c r="AI40" s="676"/>
      <c r="AJ40" s="676"/>
      <c r="AK40" s="676"/>
      <c r="AL40" s="645" t="s">
        <v>237</v>
      </c>
      <c r="AM40" s="646"/>
      <c r="AN40" s="646"/>
      <c r="AO40" s="677"/>
      <c r="AQ40" s="685" t="s">
        <v>339</v>
      </c>
      <c r="AR40" s="686"/>
      <c r="AS40" s="686"/>
      <c r="AT40" s="686"/>
      <c r="AU40" s="686"/>
      <c r="AV40" s="686"/>
      <c r="AW40" s="686"/>
      <c r="AX40" s="686"/>
      <c r="AY40" s="687"/>
      <c r="AZ40" s="642">
        <v>1604731</v>
      </c>
      <c r="BA40" s="643"/>
      <c r="BB40" s="643"/>
      <c r="BC40" s="643"/>
      <c r="BD40" s="661"/>
      <c r="BE40" s="661"/>
      <c r="BF40" s="688"/>
      <c r="BG40" s="690" t="s">
        <v>340</v>
      </c>
      <c r="BH40" s="691"/>
      <c r="BI40" s="691"/>
      <c r="BJ40" s="691"/>
      <c r="BK40" s="691"/>
      <c r="BL40" s="236"/>
      <c r="BM40" s="682" t="s">
        <v>341</v>
      </c>
      <c r="BN40" s="682"/>
      <c r="BO40" s="682"/>
      <c r="BP40" s="682"/>
      <c r="BQ40" s="682"/>
      <c r="BR40" s="682"/>
      <c r="BS40" s="682"/>
      <c r="BT40" s="682"/>
      <c r="BU40" s="683"/>
      <c r="BV40" s="642">
        <v>89</v>
      </c>
      <c r="BW40" s="643"/>
      <c r="BX40" s="643"/>
      <c r="BY40" s="643"/>
      <c r="BZ40" s="643"/>
      <c r="CA40" s="643"/>
      <c r="CB40" s="689"/>
      <c r="CD40" s="681" t="s">
        <v>342</v>
      </c>
      <c r="CE40" s="682"/>
      <c r="CF40" s="682"/>
      <c r="CG40" s="682"/>
      <c r="CH40" s="682"/>
      <c r="CI40" s="682"/>
      <c r="CJ40" s="682"/>
      <c r="CK40" s="682"/>
      <c r="CL40" s="682"/>
      <c r="CM40" s="682"/>
      <c r="CN40" s="682"/>
      <c r="CO40" s="682"/>
      <c r="CP40" s="682"/>
      <c r="CQ40" s="683"/>
      <c r="CR40" s="642">
        <v>277206539</v>
      </c>
      <c r="CS40" s="643"/>
      <c r="CT40" s="643"/>
      <c r="CU40" s="643"/>
      <c r="CV40" s="643"/>
      <c r="CW40" s="643"/>
      <c r="CX40" s="643"/>
      <c r="CY40" s="644"/>
      <c r="CZ40" s="645">
        <v>22.2</v>
      </c>
      <c r="DA40" s="663"/>
      <c r="DB40" s="663"/>
      <c r="DC40" s="664"/>
      <c r="DD40" s="648">
        <v>407413</v>
      </c>
      <c r="DE40" s="643"/>
      <c r="DF40" s="643"/>
      <c r="DG40" s="643"/>
      <c r="DH40" s="643"/>
      <c r="DI40" s="643"/>
      <c r="DJ40" s="643"/>
      <c r="DK40" s="644"/>
      <c r="DL40" s="648">
        <v>496</v>
      </c>
      <c r="DM40" s="643"/>
      <c r="DN40" s="643"/>
      <c r="DO40" s="643"/>
      <c r="DP40" s="643"/>
      <c r="DQ40" s="643"/>
      <c r="DR40" s="643"/>
      <c r="DS40" s="643"/>
      <c r="DT40" s="643"/>
      <c r="DU40" s="643"/>
      <c r="DV40" s="644"/>
      <c r="DW40" s="645">
        <v>0</v>
      </c>
      <c r="DX40" s="663"/>
      <c r="DY40" s="663"/>
      <c r="DZ40" s="663"/>
      <c r="EA40" s="663"/>
      <c r="EB40" s="663"/>
      <c r="EC40" s="684"/>
    </row>
    <row r="41" spans="2:133" ht="11.25" customHeight="1" x14ac:dyDescent="0.2">
      <c r="B41" s="639" t="s">
        <v>343</v>
      </c>
      <c r="C41" s="640"/>
      <c r="D41" s="640"/>
      <c r="E41" s="640"/>
      <c r="F41" s="640"/>
      <c r="G41" s="640"/>
      <c r="H41" s="640"/>
      <c r="I41" s="640"/>
      <c r="J41" s="640"/>
      <c r="K41" s="640"/>
      <c r="L41" s="640"/>
      <c r="M41" s="640"/>
      <c r="N41" s="640"/>
      <c r="O41" s="640"/>
      <c r="P41" s="640"/>
      <c r="Q41" s="641"/>
      <c r="R41" s="642" t="s">
        <v>228</v>
      </c>
      <c r="S41" s="643"/>
      <c r="T41" s="643"/>
      <c r="U41" s="643"/>
      <c r="V41" s="643"/>
      <c r="W41" s="643"/>
      <c r="X41" s="643"/>
      <c r="Y41" s="644"/>
      <c r="Z41" s="675" t="s">
        <v>228</v>
      </c>
      <c r="AA41" s="675"/>
      <c r="AB41" s="675"/>
      <c r="AC41" s="675"/>
      <c r="AD41" s="676" t="s">
        <v>237</v>
      </c>
      <c r="AE41" s="676"/>
      <c r="AF41" s="676"/>
      <c r="AG41" s="676"/>
      <c r="AH41" s="676"/>
      <c r="AI41" s="676"/>
      <c r="AJ41" s="676"/>
      <c r="AK41" s="676"/>
      <c r="AL41" s="645" t="s">
        <v>228</v>
      </c>
      <c r="AM41" s="646"/>
      <c r="AN41" s="646"/>
      <c r="AO41" s="677"/>
      <c r="AQ41" s="685" t="s">
        <v>344</v>
      </c>
      <c r="AR41" s="686"/>
      <c r="AS41" s="686"/>
      <c r="AT41" s="686"/>
      <c r="AU41" s="686"/>
      <c r="AV41" s="686"/>
      <c r="AW41" s="686"/>
      <c r="AX41" s="686"/>
      <c r="AY41" s="687"/>
      <c r="AZ41" s="642">
        <v>19004694</v>
      </c>
      <c r="BA41" s="643"/>
      <c r="BB41" s="643"/>
      <c r="BC41" s="643"/>
      <c r="BD41" s="661"/>
      <c r="BE41" s="661"/>
      <c r="BF41" s="688"/>
      <c r="BG41" s="690"/>
      <c r="BH41" s="691"/>
      <c r="BI41" s="691"/>
      <c r="BJ41" s="691"/>
      <c r="BK41" s="691"/>
      <c r="BL41" s="236"/>
      <c r="BM41" s="682" t="s">
        <v>345</v>
      </c>
      <c r="BN41" s="682"/>
      <c r="BO41" s="682"/>
      <c r="BP41" s="682"/>
      <c r="BQ41" s="682"/>
      <c r="BR41" s="682"/>
      <c r="BS41" s="682"/>
      <c r="BT41" s="682"/>
      <c r="BU41" s="683"/>
      <c r="BV41" s="642">
        <v>3</v>
      </c>
      <c r="BW41" s="643"/>
      <c r="BX41" s="643"/>
      <c r="BY41" s="643"/>
      <c r="BZ41" s="643"/>
      <c r="CA41" s="643"/>
      <c r="CB41" s="689"/>
      <c r="CD41" s="681" t="s">
        <v>346</v>
      </c>
      <c r="CE41" s="682"/>
      <c r="CF41" s="682"/>
      <c r="CG41" s="682"/>
      <c r="CH41" s="682"/>
      <c r="CI41" s="682"/>
      <c r="CJ41" s="682"/>
      <c r="CK41" s="682"/>
      <c r="CL41" s="682"/>
      <c r="CM41" s="682"/>
      <c r="CN41" s="682"/>
      <c r="CO41" s="682"/>
      <c r="CP41" s="682"/>
      <c r="CQ41" s="683"/>
      <c r="CR41" s="642" t="s">
        <v>228</v>
      </c>
      <c r="CS41" s="661"/>
      <c r="CT41" s="661"/>
      <c r="CU41" s="661"/>
      <c r="CV41" s="661"/>
      <c r="CW41" s="661"/>
      <c r="CX41" s="661"/>
      <c r="CY41" s="662"/>
      <c r="CZ41" s="645" t="s">
        <v>237</v>
      </c>
      <c r="DA41" s="663"/>
      <c r="DB41" s="663"/>
      <c r="DC41" s="664"/>
      <c r="DD41" s="648" t="s">
        <v>228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347</v>
      </c>
      <c r="C42" s="640"/>
      <c r="D42" s="640"/>
      <c r="E42" s="640"/>
      <c r="F42" s="640"/>
      <c r="G42" s="640"/>
      <c r="H42" s="640"/>
      <c r="I42" s="640"/>
      <c r="J42" s="640"/>
      <c r="K42" s="640"/>
      <c r="L42" s="640"/>
      <c r="M42" s="640"/>
      <c r="N42" s="640"/>
      <c r="O42" s="640"/>
      <c r="P42" s="640"/>
      <c r="Q42" s="641"/>
      <c r="R42" s="642">
        <v>29217000</v>
      </c>
      <c r="S42" s="643"/>
      <c r="T42" s="643"/>
      <c r="U42" s="643"/>
      <c r="V42" s="643"/>
      <c r="W42" s="643"/>
      <c r="X42" s="643"/>
      <c r="Y42" s="644"/>
      <c r="Z42" s="675">
        <v>2.2999999999999998</v>
      </c>
      <c r="AA42" s="675"/>
      <c r="AB42" s="675"/>
      <c r="AC42" s="675"/>
      <c r="AD42" s="676" t="s">
        <v>237</v>
      </c>
      <c r="AE42" s="676"/>
      <c r="AF42" s="676"/>
      <c r="AG42" s="676"/>
      <c r="AH42" s="676"/>
      <c r="AI42" s="676"/>
      <c r="AJ42" s="676"/>
      <c r="AK42" s="676"/>
      <c r="AL42" s="645" t="s">
        <v>237</v>
      </c>
      <c r="AM42" s="646"/>
      <c r="AN42" s="646"/>
      <c r="AO42" s="677"/>
      <c r="AQ42" s="678" t="s">
        <v>348</v>
      </c>
      <c r="AR42" s="679"/>
      <c r="AS42" s="679"/>
      <c r="AT42" s="679"/>
      <c r="AU42" s="679"/>
      <c r="AV42" s="679"/>
      <c r="AW42" s="679"/>
      <c r="AX42" s="679"/>
      <c r="AY42" s="680"/>
      <c r="AZ42" s="626">
        <v>34960148</v>
      </c>
      <c r="BA42" s="665"/>
      <c r="BB42" s="665"/>
      <c r="BC42" s="665"/>
      <c r="BD42" s="627"/>
      <c r="BE42" s="627"/>
      <c r="BF42" s="671"/>
      <c r="BG42" s="692"/>
      <c r="BH42" s="693"/>
      <c r="BI42" s="693"/>
      <c r="BJ42" s="693"/>
      <c r="BK42" s="693"/>
      <c r="BL42" s="237"/>
      <c r="BM42" s="672" t="s">
        <v>349</v>
      </c>
      <c r="BN42" s="672"/>
      <c r="BO42" s="672"/>
      <c r="BP42" s="672"/>
      <c r="BQ42" s="672"/>
      <c r="BR42" s="672"/>
      <c r="BS42" s="672"/>
      <c r="BT42" s="672"/>
      <c r="BU42" s="673"/>
      <c r="BV42" s="626">
        <v>284</v>
      </c>
      <c r="BW42" s="665"/>
      <c r="BX42" s="665"/>
      <c r="BY42" s="665"/>
      <c r="BZ42" s="665"/>
      <c r="CA42" s="665"/>
      <c r="CB42" s="674"/>
      <c r="CD42" s="639" t="s">
        <v>350</v>
      </c>
      <c r="CE42" s="640"/>
      <c r="CF42" s="640"/>
      <c r="CG42" s="640"/>
      <c r="CH42" s="640"/>
      <c r="CI42" s="640"/>
      <c r="CJ42" s="640"/>
      <c r="CK42" s="640"/>
      <c r="CL42" s="640"/>
      <c r="CM42" s="640"/>
      <c r="CN42" s="640"/>
      <c r="CO42" s="640"/>
      <c r="CP42" s="640"/>
      <c r="CQ42" s="641"/>
      <c r="CR42" s="642">
        <v>94344493</v>
      </c>
      <c r="CS42" s="643"/>
      <c r="CT42" s="643"/>
      <c r="CU42" s="643"/>
      <c r="CV42" s="643"/>
      <c r="CW42" s="643"/>
      <c r="CX42" s="643"/>
      <c r="CY42" s="644"/>
      <c r="CZ42" s="645">
        <v>7.6</v>
      </c>
      <c r="DA42" s="646"/>
      <c r="DB42" s="646"/>
      <c r="DC42" s="647"/>
      <c r="DD42" s="648">
        <v>25338857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351</v>
      </c>
      <c r="C43" s="624"/>
      <c r="D43" s="624"/>
      <c r="E43" s="624"/>
      <c r="F43" s="624"/>
      <c r="G43" s="624"/>
      <c r="H43" s="624"/>
      <c r="I43" s="624"/>
      <c r="J43" s="624"/>
      <c r="K43" s="624"/>
      <c r="L43" s="624"/>
      <c r="M43" s="624"/>
      <c r="N43" s="624"/>
      <c r="O43" s="624"/>
      <c r="P43" s="624"/>
      <c r="Q43" s="625"/>
      <c r="R43" s="626">
        <v>1265069654</v>
      </c>
      <c r="S43" s="665"/>
      <c r="T43" s="665"/>
      <c r="U43" s="665"/>
      <c r="V43" s="665"/>
      <c r="W43" s="665"/>
      <c r="X43" s="665"/>
      <c r="Y43" s="666"/>
      <c r="Z43" s="667">
        <v>100</v>
      </c>
      <c r="AA43" s="667"/>
      <c r="AB43" s="667"/>
      <c r="AC43" s="667"/>
      <c r="AD43" s="668">
        <v>404843997</v>
      </c>
      <c r="AE43" s="668"/>
      <c r="AF43" s="668"/>
      <c r="AG43" s="668"/>
      <c r="AH43" s="668"/>
      <c r="AI43" s="668"/>
      <c r="AJ43" s="668"/>
      <c r="AK43" s="668"/>
      <c r="AL43" s="629">
        <v>100</v>
      </c>
      <c r="AM43" s="669"/>
      <c r="AN43" s="669"/>
      <c r="AO43" s="670"/>
      <c r="BV43" s="238"/>
      <c r="BW43" s="238"/>
      <c r="BX43" s="238"/>
      <c r="BY43" s="238"/>
      <c r="BZ43" s="238"/>
      <c r="CA43" s="238"/>
      <c r="CB43" s="238"/>
      <c r="CD43" s="639" t="s">
        <v>352</v>
      </c>
      <c r="CE43" s="640"/>
      <c r="CF43" s="640"/>
      <c r="CG43" s="640"/>
      <c r="CH43" s="640"/>
      <c r="CI43" s="640"/>
      <c r="CJ43" s="640"/>
      <c r="CK43" s="640"/>
      <c r="CL43" s="640"/>
      <c r="CM43" s="640"/>
      <c r="CN43" s="640"/>
      <c r="CO43" s="640"/>
      <c r="CP43" s="640"/>
      <c r="CQ43" s="641"/>
      <c r="CR43" s="642">
        <v>3668131</v>
      </c>
      <c r="CS43" s="661"/>
      <c r="CT43" s="661"/>
      <c r="CU43" s="661"/>
      <c r="CV43" s="661"/>
      <c r="CW43" s="661"/>
      <c r="CX43" s="661"/>
      <c r="CY43" s="662"/>
      <c r="CZ43" s="645">
        <v>0.3</v>
      </c>
      <c r="DA43" s="663"/>
      <c r="DB43" s="663"/>
      <c r="DC43" s="664"/>
      <c r="DD43" s="648">
        <v>3501316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299</v>
      </c>
      <c r="CE44" s="656"/>
      <c r="CF44" s="639" t="s">
        <v>353</v>
      </c>
      <c r="CG44" s="640"/>
      <c r="CH44" s="640"/>
      <c r="CI44" s="640"/>
      <c r="CJ44" s="640"/>
      <c r="CK44" s="640"/>
      <c r="CL44" s="640"/>
      <c r="CM44" s="640"/>
      <c r="CN44" s="640"/>
      <c r="CO44" s="640"/>
      <c r="CP44" s="640"/>
      <c r="CQ44" s="641"/>
      <c r="CR44" s="642">
        <v>94118805</v>
      </c>
      <c r="CS44" s="643"/>
      <c r="CT44" s="643"/>
      <c r="CU44" s="643"/>
      <c r="CV44" s="643"/>
      <c r="CW44" s="643"/>
      <c r="CX44" s="643"/>
      <c r="CY44" s="644"/>
      <c r="CZ44" s="645">
        <v>7.5</v>
      </c>
      <c r="DA44" s="646"/>
      <c r="DB44" s="646"/>
      <c r="DC44" s="647"/>
      <c r="DD44" s="648">
        <v>25238007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355</v>
      </c>
      <c r="CG45" s="640"/>
      <c r="CH45" s="640"/>
      <c r="CI45" s="640"/>
      <c r="CJ45" s="640"/>
      <c r="CK45" s="640"/>
      <c r="CL45" s="640"/>
      <c r="CM45" s="640"/>
      <c r="CN45" s="640"/>
      <c r="CO45" s="640"/>
      <c r="CP45" s="640"/>
      <c r="CQ45" s="641"/>
      <c r="CR45" s="642">
        <v>44920356</v>
      </c>
      <c r="CS45" s="661"/>
      <c r="CT45" s="661"/>
      <c r="CU45" s="661"/>
      <c r="CV45" s="661"/>
      <c r="CW45" s="661"/>
      <c r="CX45" s="661"/>
      <c r="CY45" s="662"/>
      <c r="CZ45" s="645">
        <v>3.6</v>
      </c>
      <c r="DA45" s="663"/>
      <c r="DB45" s="663"/>
      <c r="DC45" s="664"/>
      <c r="DD45" s="648">
        <v>4032092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357</v>
      </c>
      <c r="CG46" s="640"/>
      <c r="CH46" s="640"/>
      <c r="CI46" s="640"/>
      <c r="CJ46" s="640"/>
      <c r="CK46" s="640"/>
      <c r="CL46" s="640"/>
      <c r="CM46" s="640"/>
      <c r="CN46" s="640"/>
      <c r="CO46" s="640"/>
      <c r="CP46" s="640"/>
      <c r="CQ46" s="641"/>
      <c r="CR46" s="642">
        <v>44762761</v>
      </c>
      <c r="CS46" s="643"/>
      <c r="CT46" s="643"/>
      <c r="CU46" s="643"/>
      <c r="CV46" s="643"/>
      <c r="CW46" s="643"/>
      <c r="CX46" s="643"/>
      <c r="CY46" s="644"/>
      <c r="CZ46" s="645">
        <v>3.6</v>
      </c>
      <c r="DA46" s="646"/>
      <c r="DB46" s="646"/>
      <c r="DC46" s="647"/>
      <c r="DD46" s="648">
        <v>21202227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359</v>
      </c>
      <c r="CG47" s="640"/>
      <c r="CH47" s="640"/>
      <c r="CI47" s="640"/>
      <c r="CJ47" s="640"/>
      <c r="CK47" s="640"/>
      <c r="CL47" s="640"/>
      <c r="CM47" s="640"/>
      <c r="CN47" s="640"/>
      <c r="CO47" s="640"/>
      <c r="CP47" s="640"/>
      <c r="CQ47" s="641"/>
      <c r="CR47" s="642">
        <v>225688</v>
      </c>
      <c r="CS47" s="661"/>
      <c r="CT47" s="661"/>
      <c r="CU47" s="661"/>
      <c r="CV47" s="661"/>
      <c r="CW47" s="661"/>
      <c r="CX47" s="661"/>
      <c r="CY47" s="662"/>
      <c r="CZ47" s="645">
        <v>0</v>
      </c>
      <c r="DA47" s="663"/>
      <c r="DB47" s="663"/>
      <c r="DC47" s="664"/>
      <c r="DD47" s="648">
        <v>100850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360</v>
      </c>
      <c r="CG48" s="640"/>
      <c r="CH48" s="640"/>
      <c r="CI48" s="640"/>
      <c r="CJ48" s="640"/>
      <c r="CK48" s="640"/>
      <c r="CL48" s="640"/>
      <c r="CM48" s="640"/>
      <c r="CN48" s="640"/>
      <c r="CO48" s="640"/>
      <c r="CP48" s="640"/>
      <c r="CQ48" s="641"/>
      <c r="CR48" s="642" t="s">
        <v>237</v>
      </c>
      <c r="CS48" s="643"/>
      <c r="CT48" s="643"/>
      <c r="CU48" s="643"/>
      <c r="CV48" s="643"/>
      <c r="CW48" s="643"/>
      <c r="CX48" s="643"/>
      <c r="CY48" s="644"/>
      <c r="CZ48" s="645" t="s">
        <v>237</v>
      </c>
      <c r="DA48" s="646"/>
      <c r="DB48" s="646"/>
      <c r="DC48" s="647"/>
      <c r="DD48" s="648" t="s">
        <v>237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361</v>
      </c>
      <c r="CE49" s="624"/>
      <c r="CF49" s="624"/>
      <c r="CG49" s="624"/>
      <c r="CH49" s="624"/>
      <c r="CI49" s="624"/>
      <c r="CJ49" s="624"/>
      <c r="CK49" s="624"/>
      <c r="CL49" s="624"/>
      <c r="CM49" s="624"/>
      <c r="CN49" s="624"/>
      <c r="CO49" s="624"/>
      <c r="CP49" s="624"/>
      <c r="CQ49" s="625"/>
      <c r="CR49" s="626">
        <v>1247829435</v>
      </c>
      <c r="CS49" s="627"/>
      <c r="CT49" s="627"/>
      <c r="CU49" s="627"/>
      <c r="CV49" s="627"/>
      <c r="CW49" s="627"/>
      <c r="CX49" s="627"/>
      <c r="CY49" s="628"/>
      <c r="CZ49" s="629">
        <v>100</v>
      </c>
      <c r="DA49" s="630"/>
      <c r="DB49" s="630"/>
      <c r="DC49" s="631"/>
      <c r="DD49" s="632">
        <v>484687754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ZiD06rZyQvcQ3+y1U0lixyG/Djvzj8yDEi70abT0zPbDcaZ1mTo2Yw2r9npK9C5qSAQMkV34eoMHX2cQfT2NEQ==" saltValue="YiJk0mf26ZJmi6XuD0/s7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363</v>
      </c>
      <c r="DK2" s="1168"/>
      <c r="DL2" s="1168"/>
      <c r="DM2" s="1168"/>
      <c r="DN2" s="1168"/>
      <c r="DO2" s="1169"/>
      <c r="DP2" s="251"/>
      <c r="DQ2" s="1167" t="s">
        <v>364</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365</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367</v>
      </c>
      <c r="B5" s="1053"/>
      <c r="C5" s="1053"/>
      <c r="D5" s="1053"/>
      <c r="E5" s="1053"/>
      <c r="F5" s="1053"/>
      <c r="G5" s="1053"/>
      <c r="H5" s="1053"/>
      <c r="I5" s="1053"/>
      <c r="J5" s="1053"/>
      <c r="K5" s="1053"/>
      <c r="L5" s="1053"/>
      <c r="M5" s="1053"/>
      <c r="N5" s="1053"/>
      <c r="O5" s="1053"/>
      <c r="P5" s="1054"/>
      <c r="Q5" s="1058" t="s">
        <v>368</v>
      </c>
      <c r="R5" s="1059"/>
      <c r="S5" s="1059"/>
      <c r="T5" s="1059"/>
      <c r="U5" s="1060"/>
      <c r="V5" s="1058" t="s">
        <v>369</v>
      </c>
      <c r="W5" s="1059"/>
      <c r="X5" s="1059"/>
      <c r="Y5" s="1059"/>
      <c r="Z5" s="1060"/>
      <c r="AA5" s="1058" t="s">
        <v>370</v>
      </c>
      <c r="AB5" s="1059"/>
      <c r="AC5" s="1059"/>
      <c r="AD5" s="1059"/>
      <c r="AE5" s="1059"/>
      <c r="AF5" s="1170" t="s">
        <v>371</v>
      </c>
      <c r="AG5" s="1059"/>
      <c r="AH5" s="1059"/>
      <c r="AI5" s="1059"/>
      <c r="AJ5" s="1074"/>
      <c r="AK5" s="1059" t="s">
        <v>372</v>
      </c>
      <c r="AL5" s="1059"/>
      <c r="AM5" s="1059"/>
      <c r="AN5" s="1059"/>
      <c r="AO5" s="1060"/>
      <c r="AP5" s="1058" t="s">
        <v>373</v>
      </c>
      <c r="AQ5" s="1059"/>
      <c r="AR5" s="1059"/>
      <c r="AS5" s="1059"/>
      <c r="AT5" s="1060"/>
      <c r="AU5" s="1058" t="s">
        <v>374</v>
      </c>
      <c r="AV5" s="1059"/>
      <c r="AW5" s="1059"/>
      <c r="AX5" s="1059"/>
      <c r="AY5" s="1074"/>
      <c r="AZ5" s="258"/>
      <c r="BA5" s="258"/>
      <c r="BB5" s="258"/>
      <c r="BC5" s="258"/>
      <c r="BD5" s="258"/>
      <c r="BE5" s="259"/>
      <c r="BF5" s="259"/>
      <c r="BG5" s="259"/>
      <c r="BH5" s="259"/>
      <c r="BI5" s="259"/>
      <c r="BJ5" s="259"/>
      <c r="BK5" s="259"/>
      <c r="BL5" s="259"/>
      <c r="BM5" s="259"/>
      <c r="BN5" s="259"/>
      <c r="BO5" s="259"/>
      <c r="BP5" s="259"/>
      <c r="BQ5" s="1052" t="s">
        <v>375</v>
      </c>
      <c r="BR5" s="1053"/>
      <c r="BS5" s="1053"/>
      <c r="BT5" s="1053"/>
      <c r="BU5" s="1053"/>
      <c r="BV5" s="1053"/>
      <c r="BW5" s="1053"/>
      <c r="BX5" s="1053"/>
      <c r="BY5" s="1053"/>
      <c r="BZ5" s="1053"/>
      <c r="CA5" s="1053"/>
      <c r="CB5" s="1053"/>
      <c r="CC5" s="1053"/>
      <c r="CD5" s="1053"/>
      <c r="CE5" s="1053"/>
      <c r="CF5" s="1053"/>
      <c r="CG5" s="1054"/>
      <c r="CH5" s="1058" t="s">
        <v>376</v>
      </c>
      <c r="CI5" s="1059"/>
      <c r="CJ5" s="1059"/>
      <c r="CK5" s="1059"/>
      <c r="CL5" s="1060"/>
      <c r="CM5" s="1058" t="s">
        <v>377</v>
      </c>
      <c r="CN5" s="1059"/>
      <c r="CO5" s="1059"/>
      <c r="CP5" s="1059"/>
      <c r="CQ5" s="1060"/>
      <c r="CR5" s="1058" t="s">
        <v>378</v>
      </c>
      <c r="CS5" s="1059"/>
      <c r="CT5" s="1059"/>
      <c r="CU5" s="1059"/>
      <c r="CV5" s="1060"/>
      <c r="CW5" s="1058" t="s">
        <v>379</v>
      </c>
      <c r="CX5" s="1059"/>
      <c r="CY5" s="1059"/>
      <c r="CZ5" s="1059"/>
      <c r="DA5" s="1060"/>
      <c r="DB5" s="1058" t="s">
        <v>380</v>
      </c>
      <c r="DC5" s="1059"/>
      <c r="DD5" s="1059"/>
      <c r="DE5" s="1059"/>
      <c r="DF5" s="1060"/>
      <c r="DG5" s="1155" t="s">
        <v>381</v>
      </c>
      <c r="DH5" s="1156"/>
      <c r="DI5" s="1156"/>
      <c r="DJ5" s="1156"/>
      <c r="DK5" s="1157"/>
      <c r="DL5" s="1155" t="s">
        <v>382</v>
      </c>
      <c r="DM5" s="1156"/>
      <c r="DN5" s="1156"/>
      <c r="DO5" s="1156"/>
      <c r="DP5" s="1157"/>
      <c r="DQ5" s="1058" t="s">
        <v>383</v>
      </c>
      <c r="DR5" s="1059"/>
      <c r="DS5" s="1059"/>
      <c r="DT5" s="1059"/>
      <c r="DU5" s="1060"/>
      <c r="DV5" s="1058" t="s">
        <v>374</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384</v>
      </c>
      <c r="C7" s="1108"/>
      <c r="D7" s="1108"/>
      <c r="E7" s="1108"/>
      <c r="F7" s="1108"/>
      <c r="G7" s="1108"/>
      <c r="H7" s="1108"/>
      <c r="I7" s="1108"/>
      <c r="J7" s="1108"/>
      <c r="K7" s="1108"/>
      <c r="L7" s="1108"/>
      <c r="M7" s="1108"/>
      <c r="N7" s="1108"/>
      <c r="O7" s="1108"/>
      <c r="P7" s="1109"/>
      <c r="Q7" s="1161">
        <v>1257959</v>
      </c>
      <c r="R7" s="1162"/>
      <c r="S7" s="1162"/>
      <c r="T7" s="1162"/>
      <c r="U7" s="1162"/>
      <c r="V7" s="1162">
        <v>1241593</v>
      </c>
      <c r="W7" s="1162"/>
      <c r="X7" s="1162"/>
      <c r="Y7" s="1162"/>
      <c r="Z7" s="1162"/>
      <c r="AA7" s="1162">
        <v>16366</v>
      </c>
      <c r="AB7" s="1162"/>
      <c r="AC7" s="1162"/>
      <c r="AD7" s="1162"/>
      <c r="AE7" s="1163"/>
      <c r="AF7" s="1164">
        <v>8632</v>
      </c>
      <c r="AG7" s="1165"/>
      <c r="AH7" s="1165"/>
      <c r="AI7" s="1165"/>
      <c r="AJ7" s="1166"/>
      <c r="AK7" s="1148">
        <v>7542</v>
      </c>
      <c r="AL7" s="1149"/>
      <c r="AM7" s="1149"/>
      <c r="AN7" s="1149"/>
      <c r="AO7" s="1149"/>
      <c r="AP7" s="1149">
        <v>1360874</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589</v>
      </c>
      <c r="BT7" s="1153" t="s">
        <v>589</v>
      </c>
      <c r="BU7" s="1153" t="s">
        <v>589</v>
      </c>
      <c r="BV7" s="1153" t="s">
        <v>589</v>
      </c>
      <c r="BW7" s="1153" t="s">
        <v>589</v>
      </c>
      <c r="BX7" s="1153" t="s">
        <v>589</v>
      </c>
      <c r="BY7" s="1153" t="s">
        <v>589</v>
      </c>
      <c r="BZ7" s="1153" t="s">
        <v>589</v>
      </c>
      <c r="CA7" s="1153" t="s">
        <v>589</v>
      </c>
      <c r="CB7" s="1153" t="s">
        <v>589</v>
      </c>
      <c r="CC7" s="1153" t="s">
        <v>589</v>
      </c>
      <c r="CD7" s="1153" t="s">
        <v>589</v>
      </c>
      <c r="CE7" s="1153" t="s">
        <v>589</v>
      </c>
      <c r="CF7" s="1153" t="s">
        <v>589</v>
      </c>
      <c r="CG7" s="1154" t="s">
        <v>589</v>
      </c>
      <c r="CH7" s="1145">
        <v>8</v>
      </c>
      <c r="CI7" s="1146"/>
      <c r="CJ7" s="1146"/>
      <c r="CK7" s="1146"/>
      <c r="CL7" s="1147"/>
      <c r="CM7" s="1145">
        <v>1554</v>
      </c>
      <c r="CN7" s="1146"/>
      <c r="CO7" s="1146"/>
      <c r="CP7" s="1146"/>
      <c r="CQ7" s="1147"/>
      <c r="CR7" s="1145">
        <v>35</v>
      </c>
      <c r="CS7" s="1146"/>
      <c r="CT7" s="1146"/>
      <c r="CU7" s="1146"/>
      <c r="CV7" s="1147"/>
      <c r="CW7" s="1145" t="s">
        <v>570</v>
      </c>
      <c r="CX7" s="1146"/>
      <c r="CY7" s="1146"/>
      <c r="CZ7" s="1146"/>
      <c r="DA7" s="1147"/>
      <c r="DB7" s="1145" t="s">
        <v>570</v>
      </c>
      <c r="DC7" s="1146"/>
      <c r="DD7" s="1146"/>
      <c r="DE7" s="1146"/>
      <c r="DF7" s="1147"/>
      <c r="DG7" s="1145" t="s">
        <v>570</v>
      </c>
      <c r="DH7" s="1146"/>
      <c r="DI7" s="1146"/>
      <c r="DJ7" s="1146"/>
      <c r="DK7" s="1147"/>
      <c r="DL7" s="1145" t="s">
        <v>570</v>
      </c>
      <c r="DM7" s="1146"/>
      <c r="DN7" s="1146"/>
      <c r="DO7" s="1146"/>
      <c r="DP7" s="1147"/>
      <c r="DQ7" s="1145"/>
      <c r="DR7" s="1146"/>
      <c r="DS7" s="1146"/>
      <c r="DT7" s="1146"/>
      <c r="DU7" s="1147"/>
      <c r="DV7" s="1172"/>
      <c r="DW7" s="1173"/>
      <c r="DX7" s="1173"/>
      <c r="DY7" s="1173"/>
      <c r="DZ7" s="1174"/>
      <c r="EA7" s="256"/>
    </row>
    <row r="8" spans="1:131" s="257" customFormat="1" ht="26.25" customHeight="1" x14ac:dyDescent="0.2">
      <c r="A8" s="263">
        <v>2</v>
      </c>
      <c r="B8" s="1094" t="s">
        <v>385</v>
      </c>
      <c r="C8" s="1095"/>
      <c r="D8" s="1095"/>
      <c r="E8" s="1095"/>
      <c r="F8" s="1095"/>
      <c r="G8" s="1095"/>
      <c r="H8" s="1095"/>
      <c r="I8" s="1095"/>
      <c r="J8" s="1095"/>
      <c r="K8" s="1095"/>
      <c r="L8" s="1095"/>
      <c r="M8" s="1095"/>
      <c r="N8" s="1095"/>
      <c r="O8" s="1095"/>
      <c r="P8" s="1096"/>
      <c r="Q8" s="1100">
        <v>1402</v>
      </c>
      <c r="R8" s="1101"/>
      <c r="S8" s="1101"/>
      <c r="T8" s="1101"/>
      <c r="U8" s="1101"/>
      <c r="V8" s="1101">
        <v>528</v>
      </c>
      <c r="W8" s="1101"/>
      <c r="X8" s="1101"/>
      <c r="Y8" s="1101"/>
      <c r="Z8" s="1101"/>
      <c r="AA8" s="1101">
        <v>874</v>
      </c>
      <c r="AB8" s="1101"/>
      <c r="AC8" s="1101"/>
      <c r="AD8" s="1101"/>
      <c r="AE8" s="1102"/>
      <c r="AF8" s="1076" t="s">
        <v>228</v>
      </c>
      <c r="AG8" s="1077"/>
      <c r="AH8" s="1077"/>
      <c r="AI8" s="1077"/>
      <c r="AJ8" s="1078"/>
      <c r="AK8" s="1143">
        <v>18</v>
      </c>
      <c r="AL8" s="1144"/>
      <c r="AM8" s="1144"/>
      <c r="AN8" s="1144"/>
      <c r="AO8" s="1144"/>
      <c r="AP8" s="1144">
        <v>4802</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t="s">
        <v>588</v>
      </c>
      <c r="BS8" s="1071" t="s">
        <v>590</v>
      </c>
      <c r="BT8" s="1072"/>
      <c r="BU8" s="1072"/>
      <c r="BV8" s="1072"/>
      <c r="BW8" s="1072"/>
      <c r="BX8" s="1072"/>
      <c r="BY8" s="1072"/>
      <c r="BZ8" s="1072"/>
      <c r="CA8" s="1072"/>
      <c r="CB8" s="1072"/>
      <c r="CC8" s="1072"/>
      <c r="CD8" s="1072"/>
      <c r="CE8" s="1072"/>
      <c r="CF8" s="1072"/>
      <c r="CG8" s="1073"/>
      <c r="CH8" s="1046">
        <v>-398</v>
      </c>
      <c r="CI8" s="1047"/>
      <c r="CJ8" s="1047"/>
      <c r="CK8" s="1047"/>
      <c r="CL8" s="1048"/>
      <c r="CM8" s="1046">
        <v>10870</v>
      </c>
      <c r="CN8" s="1047"/>
      <c r="CO8" s="1047"/>
      <c r="CP8" s="1047"/>
      <c r="CQ8" s="1048"/>
      <c r="CR8" s="1046">
        <v>185</v>
      </c>
      <c r="CS8" s="1047"/>
      <c r="CT8" s="1047"/>
      <c r="CU8" s="1047"/>
      <c r="CV8" s="1048"/>
      <c r="CW8" s="1046">
        <v>552</v>
      </c>
      <c r="CX8" s="1047"/>
      <c r="CY8" s="1047"/>
      <c r="CZ8" s="1047"/>
      <c r="DA8" s="1048"/>
      <c r="DB8" s="1046" t="s">
        <v>570</v>
      </c>
      <c r="DC8" s="1047"/>
      <c r="DD8" s="1047"/>
      <c r="DE8" s="1047"/>
      <c r="DF8" s="1048"/>
      <c r="DG8" s="1046" t="s">
        <v>570</v>
      </c>
      <c r="DH8" s="1047"/>
      <c r="DI8" s="1047"/>
      <c r="DJ8" s="1047"/>
      <c r="DK8" s="1048"/>
      <c r="DL8" s="1046">
        <v>989</v>
      </c>
      <c r="DM8" s="1047"/>
      <c r="DN8" s="1047"/>
      <c r="DO8" s="1047"/>
      <c r="DP8" s="1048"/>
      <c r="DQ8" s="1046">
        <v>989</v>
      </c>
      <c r="DR8" s="1047"/>
      <c r="DS8" s="1047"/>
      <c r="DT8" s="1047"/>
      <c r="DU8" s="1048"/>
      <c r="DV8" s="1049"/>
      <c r="DW8" s="1050"/>
      <c r="DX8" s="1050"/>
      <c r="DY8" s="1050"/>
      <c r="DZ8" s="1051"/>
      <c r="EA8" s="256"/>
    </row>
    <row r="9" spans="1:131" s="257" customFormat="1" ht="26.25" customHeight="1" x14ac:dyDescent="0.2">
      <c r="A9" s="263">
        <v>3</v>
      </c>
      <c r="B9" s="1094" t="s">
        <v>386</v>
      </c>
      <c r="C9" s="1095"/>
      <c r="D9" s="1095"/>
      <c r="E9" s="1095"/>
      <c r="F9" s="1095"/>
      <c r="G9" s="1095"/>
      <c r="H9" s="1095"/>
      <c r="I9" s="1095"/>
      <c r="J9" s="1095"/>
      <c r="K9" s="1095"/>
      <c r="L9" s="1095"/>
      <c r="M9" s="1095"/>
      <c r="N9" s="1095"/>
      <c r="O9" s="1095"/>
      <c r="P9" s="1096"/>
      <c r="Q9" s="1100">
        <v>3314</v>
      </c>
      <c r="R9" s="1101"/>
      <c r="S9" s="1101"/>
      <c r="T9" s="1101"/>
      <c r="U9" s="1101"/>
      <c r="V9" s="1101">
        <v>3314</v>
      </c>
      <c r="W9" s="1101"/>
      <c r="X9" s="1101"/>
      <c r="Y9" s="1101"/>
      <c r="Z9" s="1101"/>
      <c r="AA9" s="1101">
        <v>0</v>
      </c>
      <c r="AB9" s="1101"/>
      <c r="AC9" s="1101"/>
      <c r="AD9" s="1101"/>
      <c r="AE9" s="1102"/>
      <c r="AF9" s="1076" t="s">
        <v>228</v>
      </c>
      <c r="AG9" s="1077"/>
      <c r="AH9" s="1077"/>
      <c r="AI9" s="1077"/>
      <c r="AJ9" s="1078"/>
      <c r="AK9" s="1143">
        <v>3305</v>
      </c>
      <c r="AL9" s="1144"/>
      <c r="AM9" s="1144"/>
      <c r="AN9" s="1144"/>
      <c r="AO9" s="1144"/>
      <c r="AP9" s="1144">
        <v>7399</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591</v>
      </c>
      <c r="BT9" s="1072" t="s">
        <v>591</v>
      </c>
      <c r="BU9" s="1072" t="s">
        <v>591</v>
      </c>
      <c r="BV9" s="1072" t="s">
        <v>591</v>
      </c>
      <c r="BW9" s="1072" t="s">
        <v>591</v>
      </c>
      <c r="BX9" s="1072" t="s">
        <v>591</v>
      </c>
      <c r="BY9" s="1072" t="s">
        <v>591</v>
      </c>
      <c r="BZ9" s="1072" t="s">
        <v>591</v>
      </c>
      <c r="CA9" s="1072" t="s">
        <v>591</v>
      </c>
      <c r="CB9" s="1072" t="s">
        <v>591</v>
      </c>
      <c r="CC9" s="1072" t="s">
        <v>591</v>
      </c>
      <c r="CD9" s="1072" t="s">
        <v>591</v>
      </c>
      <c r="CE9" s="1072" t="s">
        <v>591</v>
      </c>
      <c r="CF9" s="1072" t="s">
        <v>591</v>
      </c>
      <c r="CG9" s="1073" t="s">
        <v>591</v>
      </c>
      <c r="CH9" s="1046">
        <v>10</v>
      </c>
      <c r="CI9" s="1047"/>
      <c r="CJ9" s="1047"/>
      <c r="CK9" s="1047"/>
      <c r="CL9" s="1048"/>
      <c r="CM9" s="1046">
        <v>256</v>
      </c>
      <c r="CN9" s="1047"/>
      <c r="CO9" s="1047"/>
      <c r="CP9" s="1047"/>
      <c r="CQ9" s="1048"/>
      <c r="CR9" s="1046">
        <v>10</v>
      </c>
      <c r="CS9" s="1047"/>
      <c r="CT9" s="1047"/>
      <c r="CU9" s="1047"/>
      <c r="CV9" s="1048"/>
      <c r="CW9" s="1046" t="s">
        <v>570</v>
      </c>
      <c r="CX9" s="1047"/>
      <c r="CY9" s="1047"/>
      <c r="CZ9" s="1047"/>
      <c r="DA9" s="1048"/>
      <c r="DB9" s="1046" t="s">
        <v>570</v>
      </c>
      <c r="DC9" s="1047"/>
      <c r="DD9" s="1047"/>
      <c r="DE9" s="1047"/>
      <c r="DF9" s="1048"/>
      <c r="DG9" s="1046" t="s">
        <v>570</v>
      </c>
      <c r="DH9" s="1047"/>
      <c r="DI9" s="1047"/>
      <c r="DJ9" s="1047"/>
      <c r="DK9" s="1048"/>
      <c r="DL9" s="1046" t="s">
        <v>570</v>
      </c>
      <c r="DM9" s="1047"/>
      <c r="DN9" s="1047"/>
      <c r="DO9" s="1047"/>
      <c r="DP9" s="1048"/>
      <c r="DQ9" s="1046"/>
      <c r="DR9" s="1047"/>
      <c r="DS9" s="1047"/>
      <c r="DT9" s="1047"/>
      <c r="DU9" s="1048"/>
      <c r="DV9" s="1049"/>
      <c r="DW9" s="1050"/>
      <c r="DX9" s="1050"/>
      <c r="DY9" s="1050"/>
      <c r="DZ9" s="1051"/>
      <c r="EA9" s="256"/>
    </row>
    <row r="10" spans="1:131" s="257" customFormat="1" ht="26.25" customHeight="1" x14ac:dyDescent="0.2">
      <c r="A10" s="263">
        <v>4</v>
      </c>
      <c r="B10" s="1094" t="s">
        <v>387</v>
      </c>
      <c r="C10" s="1095"/>
      <c r="D10" s="1095"/>
      <c r="E10" s="1095"/>
      <c r="F10" s="1095"/>
      <c r="G10" s="1095"/>
      <c r="H10" s="1095"/>
      <c r="I10" s="1095"/>
      <c r="J10" s="1095"/>
      <c r="K10" s="1095"/>
      <c r="L10" s="1095"/>
      <c r="M10" s="1095"/>
      <c r="N10" s="1095"/>
      <c r="O10" s="1095"/>
      <c r="P10" s="1096"/>
      <c r="Q10" s="1100">
        <v>1802</v>
      </c>
      <c r="R10" s="1101"/>
      <c r="S10" s="1101"/>
      <c r="T10" s="1101"/>
      <c r="U10" s="1101"/>
      <c r="V10" s="1101">
        <v>1802</v>
      </c>
      <c r="W10" s="1101"/>
      <c r="X10" s="1101"/>
      <c r="Y10" s="1101"/>
      <c r="Z10" s="1101"/>
      <c r="AA10" s="1101">
        <v>0</v>
      </c>
      <c r="AB10" s="1101"/>
      <c r="AC10" s="1101"/>
      <c r="AD10" s="1101"/>
      <c r="AE10" s="1102"/>
      <c r="AF10" s="1076" t="s">
        <v>228</v>
      </c>
      <c r="AG10" s="1077"/>
      <c r="AH10" s="1077"/>
      <c r="AI10" s="1077"/>
      <c r="AJ10" s="1078"/>
      <c r="AK10" s="1143">
        <v>424</v>
      </c>
      <c r="AL10" s="1144"/>
      <c r="AM10" s="1144"/>
      <c r="AN10" s="1144"/>
      <c r="AO10" s="1144"/>
      <c r="AP10" s="1144">
        <v>14478</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592</v>
      </c>
      <c r="BT10" s="1072" t="s">
        <v>592</v>
      </c>
      <c r="BU10" s="1072" t="s">
        <v>592</v>
      </c>
      <c r="BV10" s="1072" t="s">
        <v>592</v>
      </c>
      <c r="BW10" s="1072" t="s">
        <v>592</v>
      </c>
      <c r="BX10" s="1072" t="s">
        <v>592</v>
      </c>
      <c r="BY10" s="1072" t="s">
        <v>592</v>
      </c>
      <c r="BZ10" s="1072" t="s">
        <v>592</v>
      </c>
      <c r="CA10" s="1072" t="s">
        <v>592</v>
      </c>
      <c r="CB10" s="1072" t="s">
        <v>592</v>
      </c>
      <c r="CC10" s="1072" t="s">
        <v>592</v>
      </c>
      <c r="CD10" s="1072" t="s">
        <v>592</v>
      </c>
      <c r="CE10" s="1072" t="s">
        <v>592</v>
      </c>
      <c r="CF10" s="1072" t="s">
        <v>592</v>
      </c>
      <c r="CG10" s="1073" t="s">
        <v>592</v>
      </c>
      <c r="CH10" s="1046">
        <v>-4</v>
      </c>
      <c r="CI10" s="1047"/>
      <c r="CJ10" s="1047"/>
      <c r="CK10" s="1047"/>
      <c r="CL10" s="1048"/>
      <c r="CM10" s="1046">
        <v>826</v>
      </c>
      <c r="CN10" s="1047"/>
      <c r="CO10" s="1047"/>
      <c r="CP10" s="1047"/>
      <c r="CQ10" s="1048"/>
      <c r="CR10" s="1046">
        <v>755</v>
      </c>
      <c r="CS10" s="1047"/>
      <c r="CT10" s="1047"/>
      <c r="CU10" s="1047"/>
      <c r="CV10" s="1048"/>
      <c r="CW10" s="1046" t="s">
        <v>570</v>
      </c>
      <c r="CX10" s="1047"/>
      <c r="CY10" s="1047"/>
      <c r="CZ10" s="1047"/>
      <c r="DA10" s="1048"/>
      <c r="DB10" s="1046" t="s">
        <v>570</v>
      </c>
      <c r="DC10" s="1047"/>
      <c r="DD10" s="1047"/>
      <c r="DE10" s="1047"/>
      <c r="DF10" s="1048"/>
      <c r="DG10" s="1046" t="s">
        <v>570</v>
      </c>
      <c r="DH10" s="1047"/>
      <c r="DI10" s="1047"/>
      <c r="DJ10" s="1047"/>
      <c r="DK10" s="1048"/>
      <c r="DL10" s="1046" t="s">
        <v>570</v>
      </c>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2">
      <c r="A11" s="263">
        <v>5</v>
      </c>
      <c r="B11" s="1094" t="s">
        <v>388</v>
      </c>
      <c r="C11" s="1095"/>
      <c r="D11" s="1095"/>
      <c r="E11" s="1095"/>
      <c r="F11" s="1095"/>
      <c r="G11" s="1095"/>
      <c r="H11" s="1095"/>
      <c r="I11" s="1095"/>
      <c r="J11" s="1095"/>
      <c r="K11" s="1095"/>
      <c r="L11" s="1095"/>
      <c r="M11" s="1095"/>
      <c r="N11" s="1095"/>
      <c r="O11" s="1095"/>
      <c r="P11" s="1096"/>
      <c r="Q11" s="1100">
        <v>139</v>
      </c>
      <c r="R11" s="1101"/>
      <c r="S11" s="1101"/>
      <c r="T11" s="1101"/>
      <c r="U11" s="1101"/>
      <c r="V11" s="1101">
        <v>139</v>
      </c>
      <c r="W11" s="1101"/>
      <c r="X11" s="1101"/>
      <c r="Y11" s="1101"/>
      <c r="Z11" s="1101"/>
      <c r="AA11" s="1101">
        <v>0</v>
      </c>
      <c r="AB11" s="1101"/>
      <c r="AC11" s="1101"/>
      <c r="AD11" s="1101"/>
      <c r="AE11" s="1102"/>
      <c r="AF11" s="1076" t="s">
        <v>228</v>
      </c>
      <c r="AG11" s="1077"/>
      <c r="AH11" s="1077"/>
      <c r="AI11" s="1077"/>
      <c r="AJ11" s="1078"/>
      <c r="AK11" s="1143">
        <v>0</v>
      </c>
      <c r="AL11" s="1144"/>
      <c r="AM11" s="1144"/>
      <c r="AN11" s="1144"/>
      <c r="AO11" s="1144"/>
      <c r="AP11" s="1144">
        <v>138</v>
      </c>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593</v>
      </c>
      <c r="BT11" s="1072" t="s">
        <v>593</v>
      </c>
      <c r="BU11" s="1072" t="s">
        <v>593</v>
      </c>
      <c r="BV11" s="1072" t="s">
        <v>593</v>
      </c>
      <c r="BW11" s="1072" t="s">
        <v>593</v>
      </c>
      <c r="BX11" s="1072" t="s">
        <v>593</v>
      </c>
      <c r="BY11" s="1072" t="s">
        <v>593</v>
      </c>
      <c r="BZ11" s="1072" t="s">
        <v>593</v>
      </c>
      <c r="CA11" s="1072" t="s">
        <v>593</v>
      </c>
      <c r="CB11" s="1072" t="s">
        <v>593</v>
      </c>
      <c r="CC11" s="1072" t="s">
        <v>593</v>
      </c>
      <c r="CD11" s="1072" t="s">
        <v>593</v>
      </c>
      <c r="CE11" s="1072" t="s">
        <v>593</v>
      </c>
      <c r="CF11" s="1072" t="s">
        <v>593</v>
      </c>
      <c r="CG11" s="1073" t="s">
        <v>593</v>
      </c>
      <c r="CH11" s="1046">
        <v>0</v>
      </c>
      <c r="CI11" s="1047"/>
      <c r="CJ11" s="1047"/>
      <c r="CK11" s="1047"/>
      <c r="CL11" s="1048"/>
      <c r="CM11" s="1046">
        <v>16</v>
      </c>
      <c r="CN11" s="1047"/>
      <c r="CO11" s="1047"/>
      <c r="CP11" s="1047"/>
      <c r="CQ11" s="1048"/>
      <c r="CR11" s="1046">
        <v>10</v>
      </c>
      <c r="CS11" s="1047"/>
      <c r="CT11" s="1047"/>
      <c r="CU11" s="1047"/>
      <c r="CV11" s="1048"/>
      <c r="CW11" s="1046" t="s">
        <v>570</v>
      </c>
      <c r="CX11" s="1047"/>
      <c r="CY11" s="1047"/>
      <c r="CZ11" s="1047"/>
      <c r="DA11" s="1048"/>
      <c r="DB11" s="1046" t="s">
        <v>570</v>
      </c>
      <c r="DC11" s="1047"/>
      <c r="DD11" s="1047"/>
      <c r="DE11" s="1047"/>
      <c r="DF11" s="1048"/>
      <c r="DG11" s="1046" t="s">
        <v>570</v>
      </c>
      <c r="DH11" s="1047"/>
      <c r="DI11" s="1047"/>
      <c r="DJ11" s="1047"/>
      <c r="DK11" s="1048"/>
      <c r="DL11" s="1046" t="s">
        <v>570</v>
      </c>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2">
      <c r="A12" s="263">
        <v>6</v>
      </c>
      <c r="B12" s="1094" t="s">
        <v>389</v>
      </c>
      <c r="C12" s="1095"/>
      <c r="D12" s="1095"/>
      <c r="E12" s="1095"/>
      <c r="F12" s="1095"/>
      <c r="G12" s="1095"/>
      <c r="H12" s="1095"/>
      <c r="I12" s="1095"/>
      <c r="J12" s="1095"/>
      <c r="K12" s="1095"/>
      <c r="L12" s="1095"/>
      <c r="M12" s="1095"/>
      <c r="N12" s="1095"/>
      <c r="O12" s="1095"/>
      <c r="P12" s="1096"/>
      <c r="Q12" s="1100">
        <v>1017</v>
      </c>
      <c r="R12" s="1101"/>
      <c r="S12" s="1101"/>
      <c r="T12" s="1101"/>
      <c r="U12" s="1101"/>
      <c r="V12" s="1101">
        <v>1017</v>
      </c>
      <c r="W12" s="1101"/>
      <c r="X12" s="1101"/>
      <c r="Y12" s="1101"/>
      <c r="Z12" s="1101"/>
      <c r="AA12" s="1101">
        <v>0</v>
      </c>
      <c r="AB12" s="1101"/>
      <c r="AC12" s="1101"/>
      <c r="AD12" s="1101"/>
      <c r="AE12" s="1102"/>
      <c r="AF12" s="1076" t="s">
        <v>228</v>
      </c>
      <c r="AG12" s="1077"/>
      <c r="AH12" s="1077"/>
      <c r="AI12" s="1077"/>
      <c r="AJ12" s="1078"/>
      <c r="AK12" s="1143">
        <v>0</v>
      </c>
      <c r="AL12" s="1144"/>
      <c r="AM12" s="1144"/>
      <c r="AN12" s="1144"/>
      <c r="AO12" s="1144"/>
      <c r="AP12" s="1144">
        <v>12682</v>
      </c>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594</v>
      </c>
      <c r="BT12" s="1072" t="s">
        <v>594</v>
      </c>
      <c r="BU12" s="1072" t="s">
        <v>594</v>
      </c>
      <c r="BV12" s="1072" t="s">
        <v>594</v>
      </c>
      <c r="BW12" s="1072" t="s">
        <v>594</v>
      </c>
      <c r="BX12" s="1072" t="s">
        <v>594</v>
      </c>
      <c r="BY12" s="1072" t="s">
        <v>594</v>
      </c>
      <c r="BZ12" s="1072" t="s">
        <v>594</v>
      </c>
      <c r="CA12" s="1072" t="s">
        <v>594</v>
      </c>
      <c r="CB12" s="1072" t="s">
        <v>594</v>
      </c>
      <c r="CC12" s="1072" t="s">
        <v>594</v>
      </c>
      <c r="CD12" s="1072" t="s">
        <v>594</v>
      </c>
      <c r="CE12" s="1072" t="s">
        <v>594</v>
      </c>
      <c r="CF12" s="1072" t="s">
        <v>594</v>
      </c>
      <c r="CG12" s="1073" t="s">
        <v>594</v>
      </c>
      <c r="CH12" s="1046">
        <v>-55</v>
      </c>
      <c r="CI12" s="1047"/>
      <c r="CJ12" s="1047"/>
      <c r="CK12" s="1047"/>
      <c r="CL12" s="1048"/>
      <c r="CM12" s="1046">
        <v>338</v>
      </c>
      <c r="CN12" s="1047"/>
      <c r="CO12" s="1047"/>
      <c r="CP12" s="1047"/>
      <c r="CQ12" s="1048"/>
      <c r="CR12" s="1046">
        <v>10</v>
      </c>
      <c r="CS12" s="1047"/>
      <c r="CT12" s="1047"/>
      <c r="CU12" s="1047"/>
      <c r="CV12" s="1048"/>
      <c r="CW12" s="1046" t="s">
        <v>570</v>
      </c>
      <c r="CX12" s="1047"/>
      <c r="CY12" s="1047"/>
      <c r="CZ12" s="1047"/>
      <c r="DA12" s="1048"/>
      <c r="DB12" s="1046" t="s">
        <v>570</v>
      </c>
      <c r="DC12" s="1047"/>
      <c r="DD12" s="1047"/>
      <c r="DE12" s="1047"/>
      <c r="DF12" s="1048"/>
      <c r="DG12" s="1046" t="s">
        <v>570</v>
      </c>
      <c r="DH12" s="1047"/>
      <c r="DI12" s="1047"/>
      <c r="DJ12" s="1047"/>
      <c r="DK12" s="1048"/>
      <c r="DL12" s="1046" t="s">
        <v>570</v>
      </c>
      <c r="DM12" s="1047"/>
      <c r="DN12" s="1047"/>
      <c r="DO12" s="1047"/>
      <c r="DP12" s="1048"/>
      <c r="DQ12" s="1046"/>
      <c r="DR12" s="1047"/>
      <c r="DS12" s="1047"/>
      <c r="DT12" s="1047"/>
      <c r="DU12" s="1048"/>
      <c r="DV12" s="1049" t="s">
        <v>622</v>
      </c>
      <c r="DW12" s="1050"/>
      <c r="DX12" s="1050"/>
      <c r="DY12" s="1050"/>
      <c r="DZ12" s="1051"/>
      <c r="EA12" s="256"/>
    </row>
    <row r="13" spans="1:131" s="257" customFormat="1" ht="26.25" customHeight="1" x14ac:dyDescent="0.2">
      <c r="A13" s="263">
        <v>7</v>
      </c>
      <c r="B13" s="1094" t="s">
        <v>390</v>
      </c>
      <c r="C13" s="1095"/>
      <c r="D13" s="1095"/>
      <c r="E13" s="1095"/>
      <c r="F13" s="1095"/>
      <c r="G13" s="1095"/>
      <c r="H13" s="1095"/>
      <c r="I13" s="1095"/>
      <c r="J13" s="1095"/>
      <c r="K13" s="1095"/>
      <c r="L13" s="1095"/>
      <c r="M13" s="1095"/>
      <c r="N13" s="1095"/>
      <c r="O13" s="1095"/>
      <c r="P13" s="1096"/>
      <c r="Q13" s="1100">
        <v>442405</v>
      </c>
      <c r="R13" s="1101"/>
      <c r="S13" s="1101"/>
      <c r="T13" s="1101"/>
      <c r="U13" s="1101"/>
      <c r="V13" s="1101">
        <v>442405</v>
      </c>
      <c r="W13" s="1101"/>
      <c r="X13" s="1101"/>
      <c r="Y13" s="1101"/>
      <c r="Z13" s="1101"/>
      <c r="AA13" s="1101">
        <v>0</v>
      </c>
      <c r="AB13" s="1101"/>
      <c r="AC13" s="1101"/>
      <c r="AD13" s="1101"/>
      <c r="AE13" s="1102"/>
      <c r="AF13" s="1076" t="s">
        <v>228</v>
      </c>
      <c r="AG13" s="1077"/>
      <c r="AH13" s="1077"/>
      <c r="AI13" s="1077"/>
      <c r="AJ13" s="1078"/>
      <c r="AK13" s="1143">
        <v>232338</v>
      </c>
      <c r="AL13" s="1144"/>
      <c r="AM13" s="1144"/>
      <c r="AN13" s="1144"/>
      <c r="AO13" s="1144"/>
      <c r="AP13" s="1144">
        <v>0</v>
      </c>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t="s">
        <v>588</v>
      </c>
      <c r="BS13" s="1071" t="s">
        <v>595</v>
      </c>
      <c r="BT13" s="1072" t="s">
        <v>595</v>
      </c>
      <c r="BU13" s="1072" t="s">
        <v>595</v>
      </c>
      <c r="BV13" s="1072" t="s">
        <v>595</v>
      </c>
      <c r="BW13" s="1072" t="s">
        <v>595</v>
      </c>
      <c r="BX13" s="1072" t="s">
        <v>595</v>
      </c>
      <c r="BY13" s="1072" t="s">
        <v>595</v>
      </c>
      <c r="BZ13" s="1072" t="s">
        <v>595</v>
      </c>
      <c r="CA13" s="1072" t="s">
        <v>595</v>
      </c>
      <c r="CB13" s="1072" t="s">
        <v>595</v>
      </c>
      <c r="CC13" s="1072" t="s">
        <v>595</v>
      </c>
      <c r="CD13" s="1072" t="s">
        <v>595</v>
      </c>
      <c r="CE13" s="1072" t="s">
        <v>595</v>
      </c>
      <c r="CF13" s="1072" t="s">
        <v>595</v>
      </c>
      <c r="CG13" s="1073" t="s">
        <v>595</v>
      </c>
      <c r="CH13" s="1046">
        <v>-1</v>
      </c>
      <c r="CI13" s="1047"/>
      <c r="CJ13" s="1047"/>
      <c r="CK13" s="1047"/>
      <c r="CL13" s="1048"/>
      <c r="CM13" s="1046">
        <v>1178</v>
      </c>
      <c r="CN13" s="1047"/>
      <c r="CO13" s="1047"/>
      <c r="CP13" s="1047"/>
      <c r="CQ13" s="1048"/>
      <c r="CR13" s="1046">
        <v>29</v>
      </c>
      <c r="CS13" s="1047"/>
      <c r="CT13" s="1047"/>
      <c r="CU13" s="1047"/>
      <c r="CV13" s="1048"/>
      <c r="CW13" s="1046">
        <v>52</v>
      </c>
      <c r="CX13" s="1047"/>
      <c r="CY13" s="1047"/>
      <c r="CZ13" s="1047"/>
      <c r="DA13" s="1048"/>
      <c r="DB13" s="1046" t="s">
        <v>570</v>
      </c>
      <c r="DC13" s="1047"/>
      <c r="DD13" s="1047"/>
      <c r="DE13" s="1047"/>
      <c r="DF13" s="1048"/>
      <c r="DG13" s="1046" t="s">
        <v>570</v>
      </c>
      <c r="DH13" s="1047"/>
      <c r="DI13" s="1047"/>
      <c r="DJ13" s="1047"/>
      <c r="DK13" s="1048"/>
      <c r="DL13" s="1046" t="s">
        <v>570</v>
      </c>
      <c r="DM13" s="1047"/>
      <c r="DN13" s="1047"/>
      <c r="DO13" s="1047"/>
      <c r="DP13" s="1048"/>
      <c r="DQ13" s="1046">
        <v>554</v>
      </c>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596</v>
      </c>
      <c r="BT14" s="1072" t="s">
        <v>596</v>
      </c>
      <c r="BU14" s="1072" t="s">
        <v>596</v>
      </c>
      <c r="BV14" s="1072" t="s">
        <v>596</v>
      </c>
      <c r="BW14" s="1072" t="s">
        <v>596</v>
      </c>
      <c r="BX14" s="1072" t="s">
        <v>596</v>
      </c>
      <c r="BY14" s="1072" t="s">
        <v>596</v>
      </c>
      <c r="BZ14" s="1072" t="s">
        <v>596</v>
      </c>
      <c r="CA14" s="1072" t="s">
        <v>596</v>
      </c>
      <c r="CB14" s="1072" t="s">
        <v>596</v>
      </c>
      <c r="CC14" s="1072" t="s">
        <v>596</v>
      </c>
      <c r="CD14" s="1072" t="s">
        <v>596</v>
      </c>
      <c r="CE14" s="1072" t="s">
        <v>596</v>
      </c>
      <c r="CF14" s="1072" t="s">
        <v>596</v>
      </c>
      <c r="CG14" s="1073" t="s">
        <v>596</v>
      </c>
      <c r="CH14" s="1046">
        <v>10</v>
      </c>
      <c r="CI14" s="1047"/>
      <c r="CJ14" s="1047"/>
      <c r="CK14" s="1047"/>
      <c r="CL14" s="1048"/>
      <c r="CM14" s="1046">
        <v>282</v>
      </c>
      <c r="CN14" s="1047"/>
      <c r="CO14" s="1047"/>
      <c r="CP14" s="1047"/>
      <c r="CQ14" s="1048"/>
      <c r="CR14" s="1046">
        <v>160</v>
      </c>
      <c r="CS14" s="1047"/>
      <c r="CT14" s="1047"/>
      <c r="CU14" s="1047"/>
      <c r="CV14" s="1048"/>
      <c r="CW14" s="1046">
        <v>70</v>
      </c>
      <c r="CX14" s="1047"/>
      <c r="CY14" s="1047"/>
      <c r="CZ14" s="1047"/>
      <c r="DA14" s="1048"/>
      <c r="DB14" s="1046" t="s">
        <v>570</v>
      </c>
      <c r="DC14" s="1047"/>
      <c r="DD14" s="1047"/>
      <c r="DE14" s="1047"/>
      <c r="DF14" s="1048"/>
      <c r="DG14" s="1046" t="s">
        <v>570</v>
      </c>
      <c r="DH14" s="1047"/>
      <c r="DI14" s="1047"/>
      <c r="DJ14" s="1047"/>
      <c r="DK14" s="1048"/>
      <c r="DL14" s="1046" t="s">
        <v>570</v>
      </c>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t="s">
        <v>597</v>
      </c>
      <c r="BT15" s="1072" t="s">
        <v>597</v>
      </c>
      <c r="BU15" s="1072" t="s">
        <v>597</v>
      </c>
      <c r="BV15" s="1072" t="s">
        <v>597</v>
      </c>
      <c r="BW15" s="1072" t="s">
        <v>597</v>
      </c>
      <c r="BX15" s="1072" t="s">
        <v>597</v>
      </c>
      <c r="BY15" s="1072" t="s">
        <v>597</v>
      </c>
      <c r="BZ15" s="1072" t="s">
        <v>597</v>
      </c>
      <c r="CA15" s="1072" t="s">
        <v>597</v>
      </c>
      <c r="CB15" s="1072" t="s">
        <v>597</v>
      </c>
      <c r="CC15" s="1072" t="s">
        <v>597</v>
      </c>
      <c r="CD15" s="1072" t="s">
        <v>597</v>
      </c>
      <c r="CE15" s="1072" t="s">
        <v>597</v>
      </c>
      <c r="CF15" s="1072" t="s">
        <v>597</v>
      </c>
      <c r="CG15" s="1073" t="s">
        <v>597</v>
      </c>
      <c r="CH15" s="1046">
        <v>1</v>
      </c>
      <c r="CI15" s="1047"/>
      <c r="CJ15" s="1047"/>
      <c r="CK15" s="1047"/>
      <c r="CL15" s="1048"/>
      <c r="CM15" s="1046">
        <v>648</v>
      </c>
      <c r="CN15" s="1047"/>
      <c r="CO15" s="1047"/>
      <c r="CP15" s="1047"/>
      <c r="CQ15" s="1048"/>
      <c r="CR15" s="1046">
        <v>200</v>
      </c>
      <c r="CS15" s="1047"/>
      <c r="CT15" s="1047"/>
      <c r="CU15" s="1047"/>
      <c r="CV15" s="1048"/>
      <c r="CW15" s="1046">
        <v>98</v>
      </c>
      <c r="CX15" s="1047"/>
      <c r="CY15" s="1047"/>
      <c r="CZ15" s="1047"/>
      <c r="DA15" s="1048"/>
      <c r="DB15" s="1046" t="s">
        <v>570</v>
      </c>
      <c r="DC15" s="1047"/>
      <c r="DD15" s="1047"/>
      <c r="DE15" s="1047"/>
      <c r="DF15" s="1048"/>
      <c r="DG15" s="1046" t="s">
        <v>570</v>
      </c>
      <c r="DH15" s="1047"/>
      <c r="DI15" s="1047"/>
      <c r="DJ15" s="1047"/>
      <c r="DK15" s="1048"/>
      <c r="DL15" s="1046" t="s">
        <v>570</v>
      </c>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t="s">
        <v>598</v>
      </c>
      <c r="BT16" s="1072" t="s">
        <v>598</v>
      </c>
      <c r="BU16" s="1072" t="s">
        <v>598</v>
      </c>
      <c r="BV16" s="1072" t="s">
        <v>598</v>
      </c>
      <c r="BW16" s="1072" t="s">
        <v>598</v>
      </c>
      <c r="BX16" s="1072" t="s">
        <v>598</v>
      </c>
      <c r="BY16" s="1072" t="s">
        <v>598</v>
      </c>
      <c r="BZ16" s="1072" t="s">
        <v>598</v>
      </c>
      <c r="CA16" s="1072" t="s">
        <v>598</v>
      </c>
      <c r="CB16" s="1072" t="s">
        <v>598</v>
      </c>
      <c r="CC16" s="1072" t="s">
        <v>598</v>
      </c>
      <c r="CD16" s="1072" t="s">
        <v>598</v>
      </c>
      <c r="CE16" s="1072" t="s">
        <v>598</v>
      </c>
      <c r="CF16" s="1072" t="s">
        <v>598</v>
      </c>
      <c r="CG16" s="1073" t="s">
        <v>598</v>
      </c>
      <c r="CH16" s="1046">
        <v>0</v>
      </c>
      <c r="CI16" s="1047"/>
      <c r="CJ16" s="1047"/>
      <c r="CK16" s="1047"/>
      <c r="CL16" s="1048"/>
      <c r="CM16" s="1046">
        <v>13</v>
      </c>
      <c r="CN16" s="1047"/>
      <c r="CO16" s="1047"/>
      <c r="CP16" s="1047"/>
      <c r="CQ16" s="1048"/>
      <c r="CR16" s="1046">
        <v>5</v>
      </c>
      <c r="CS16" s="1047"/>
      <c r="CT16" s="1047"/>
      <c r="CU16" s="1047"/>
      <c r="CV16" s="1048"/>
      <c r="CW16" s="1046" t="s">
        <v>570</v>
      </c>
      <c r="CX16" s="1047"/>
      <c r="CY16" s="1047"/>
      <c r="CZ16" s="1047"/>
      <c r="DA16" s="1048"/>
      <c r="DB16" s="1046" t="s">
        <v>570</v>
      </c>
      <c r="DC16" s="1047"/>
      <c r="DD16" s="1047"/>
      <c r="DE16" s="1047"/>
      <c r="DF16" s="1048"/>
      <c r="DG16" s="1046" t="s">
        <v>570</v>
      </c>
      <c r="DH16" s="1047"/>
      <c r="DI16" s="1047"/>
      <c r="DJ16" s="1047"/>
      <c r="DK16" s="1048"/>
      <c r="DL16" s="1046" t="s">
        <v>570</v>
      </c>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t="s">
        <v>599</v>
      </c>
      <c r="BT17" s="1072" t="s">
        <v>599</v>
      </c>
      <c r="BU17" s="1072" t="s">
        <v>599</v>
      </c>
      <c r="BV17" s="1072" t="s">
        <v>599</v>
      </c>
      <c r="BW17" s="1072" t="s">
        <v>599</v>
      </c>
      <c r="BX17" s="1072" t="s">
        <v>599</v>
      </c>
      <c r="BY17" s="1072" t="s">
        <v>599</v>
      </c>
      <c r="BZ17" s="1072" t="s">
        <v>599</v>
      </c>
      <c r="CA17" s="1072" t="s">
        <v>599</v>
      </c>
      <c r="CB17" s="1072" t="s">
        <v>599</v>
      </c>
      <c r="CC17" s="1072" t="s">
        <v>599</v>
      </c>
      <c r="CD17" s="1072" t="s">
        <v>599</v>
      </c>
      <c r="CE17" s="1072" t="s">
        <v>599</v>
      </c>
      <c r="CF17" s="1072" t="s">
        <v>599</v>
      </c>
      <c r="CG17" s="1073" t="s">
        <v>599</v>
      </c>
      <c r="CH17" s="1046">
        <v>10</v>
      </c>
      <c r="CI17" s="1047"/>
      <c r="CJ17" s="1047"/>
      <c r="CK17" s="1047"/>
      <c r="CL17" s="1048"/>
      <c r="CM17" s="1046">
        <v>540</v>
      </c>
      <c r="CN17" s="1047"/>
      <c r="CO17" s="1047"/>
      <c r="CP17" s="1047"/>
      <c r="CQ17" s="1048"/>
      <c r="CR17" s="1046">
        <v>250</v>
      </c>
      <c r="CS17" s="1047"/>
      <c r="CT17" s="1047"/>
      <c r="CU17" s="1047"/>
      <c r="CV17" s="1048"/>
      <c r="CW17" s="1046">
        <v>294</v>
      </c>
      <c r="CX17" s="1047"/>
      <c r="CY17" s="1047"/>
      <c r="CZ17" s="1047"/>
      <c r="DA17" s="1048"/>
      <c r="DB17" s="1046" t="s">
        <v>570</v>
      </c>
      <c r="DC17" s="1047"/>
      <c r="DD17" s="1047"/>
      <c r="DE17" s="1047"/>
      <c r="DF17" s="1048"/>
      <c r="DG17" s="1046" t="s">
        <v>570</v>
      </c>
      <c r="DH17" s="1047"/>
      <c r="DI17" s="1047"/>
      <c r="DJ17" s="1047"/>
      <c r="DK17" s="1048"/>
      <c r="DL17" s="1046" t="s">
        <v>570</v>
      </c>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t="s">
        <v>600</v>
      </c>
      <c r="BT18" s="1072" t="s">
        <v>601</v>
      </c>
      <c r="BU18" s="1072" t="s">
        <v>601</v>
      </c>
      <c r="BV18" s="1072" t="s">
        <v>601</v>
      </c>
      <c r="BW18" s="1072" t="s">
        <v>601</v>
      </c>
      <c r="BX18" s="1072" t="s">
        <v>601</v>
      </c>
      <c r="BY18" s="1072" t="s">
        <v>601</v>
      </c>
      <c r="BZ18" s="1072" t="s">
        <v>601</v>
      </c>
      <c r="CA18" s="1072" t="s">
        <v>601</v>
      </c>
      <c r="CB18" s="1072" t="s">
        <v>601</v>
      </c>
      <c r="CC18" s="1072" t="s">
        <v>601</v>
      </c>
      <c r="CD18" s="1072" t="s">
        <v>601</v>
      </c>
      <c r="CE18" s="1072" t="s">
        <v>601</v>
      </c>
      <c r="CF18" s="1072" t="s">
        <v>601</v>
      </c>
      <c r="CG18" s="1073" t="s">
        <v>601</v>
      </c>
      <c r="CH18" s="1046">
        <v>22</v>
      </c>
      <c r="CI18" s="1047"/>
      <c r="CJ18" s="1047"/>
      <c r="CK18" s="1047"/>
      <c r="CL18" s="1048"/>
      <c r="CM18" s="1046">
        <v>4073</v>
      </c>
      <c r="CN18" s="1047"/>
      <c r="CO18" s="1047"/>
      <c r="CP18" s="1047"/>
      <c r="CQ18" s="1048"/>
      <c r="CR18" s="1046">
        <v>900</v>
      </c>
      <c r="CS18" s="1047"/>
      <c r="CT18" s="1047"/>
      <c r="CU18" s="1047"/>
      <c r="CV18" s="1048"/>
      <c r="CW18" s="1046">
        <v>101</v>
      </c>
      <c r="CX18" s="1047"/>
      <c r="CY18" s="1047"/>
      <c r="CZ18" s="1047"/>
      <c r="DA18" s="1048"/>
      <c r="DB18" s="1046" t="s">
        <v>570</v>
      </c>
      <c r="DC18" s="1047"/>
      <c r="DD18" s="1047"/>
      <c r="DE18" s="1047"/>
      <c r="DF18" s="1048"/>
      <c r="DG18" s="1046" t="s">
        <v>570</v>
      </c>
      <c r="DH18" s="1047"/>
      <c r="DI18" s="1047"/>
      <c r="DJ18" s="1047"/>
      <c r="DK18" s="1048"/>
      <c r="DL18" s="1046" t="s">
        <v>570</v>
      </c>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t="s">
        <v>602</v>
      </c>
      <c r="BT19" s="1072" t="s">
        <v>602</v>
      </c>
      <c r="BU19" s="1072" t="s">
        <v>602</v>
      </c>
      <c r="BV19" s="1072" t="s">
        <v>602</v>
      </c>
      <c r="BW19" s="1072" t="s">
        <v>602</v>
      </c>
      <c r="BX19" s="1072" t="s">
        <v>602</v>
      </c>
      <c r="BY19" s="1072" t="s">
        <v>602</v>
      </c>
      <c r="BZ19" s="1072" t="s">
        <v>602</v>
      </c>
      <c r="CA19" s="1072" t="s">
        <v>602</v>
      </c>
      <c r="CB19" s="1072" t="s">
        <v>602</v>
      </c>
      <c r="CC19" s="1072" t="s">
        <v>602</v>
      </c>
      <c r="CD19" s="1072" t="s">
        <v>602</v>
      </c>
      <c r="CE19" s="1072" t="s">
        <v>602</v>
      </c>
      <c r="CF19" s="1072" t="s">
        <v>602</v>
      </c>
      <c r="CG19" s="1073" t="s">
        <v>602</v>
      </c>
      <c r="CH19" s="1046">
        <v>0</v>
      </c>
      <c r="CI19" s="1047"/>
      <c r="CJ19" s="1047"/>
      <c r="CK19" s="1047"/>
      <c r="CL19" s="1048"/>
      <c r="CM19" s="1046">
        <v>31</v>
      </c>
      <c r="CN19" s="1047"/>
      <c r="CO19" s="1047"/>
      <c r="CP19" s="1047"/>
      <c r="CQ19" s="1048"/>
      <c r="CR19" s="1046">
        <v>30</v>
      </c>
      <c r="CS19" s="1047"/>
      <c r="CT19" s="1047"/>
      <c r="CU19" s="1047"/>
      <c r="CV19" s="1048"/>
      <c r="CW19" s="1046">
        <v>80</v>
      </c>
      <c r="CX19" s="1047"/>
      <c r="CY19" s="1047"/>
      <c r="CZ19" s="1047"/>
      <c r="DA19" s="1048"/>
      <c r="DB19" s="1046" t="s">
        <v>570</v>
      </c>
      <c r="DC19" s="1047"/>
      <c r="DD19" s="1047"/>
      <c r="DE19" s="1047"/>
      <c r="DF19" s="1048"/>
      <c r="DG19" s="1046" t="s">
        <v>570</v>
      </c>
      <c r="DH19" s="1047"/>
      <c r="DI19" s="1047"/>
      <c r="DJ19" s="1047"/>
      <c r="DK19" s="1048"/>
      <c r="DL19" s="1046" t="s">
        <v>570</v>
      </c>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t="s">
        <v>603</v>
      </c>
      <c r="BT20" s="1072" t="s">
        <v>603</v>
      </c>
      <c r="BU20" s="1072" t="s">
        <v>603</v>
      </c>
      <c r="BV20" s="1072" t="s">
        <v>603</v>
      </c>
      <c r="BW20" s="1072" t="s">
        <v>603</v>
      </c>
      <c r="BX20" s="1072" t="s">
        <v>603</v>
      </c>
      <c r="BY20" s="1072" t="s">
        <v>603</v>
      </c>
      <c r="BZ20" s="1072" t="s">
        <v>603</v>
      </c>
      <c r="CA20" s="1072" t="s">
        <v>603</v>
      </c>
      <c r="CB20" s="1072" t="s">
        <v>603</v>
      </c>
      <c r="CC20" s="1072" t="s">
        <v>603</v>
      </c>
      <c r="CD20" s="1072" t="s">
        <v>603</v>
      </c>
      <c r="CE20" s="1072" t="s">
        <v>603</v>
      </c>
      <c r="CF20" s="1072" t="s">
        <v>603</v>
      </c>
      <c r="CG20" s="1073" t="s">
        <v>603</v>
      </c>
      <c r="CH20" s="1046">
        <v>0</v>
      </c>
      <c r="CI20" s="1047"/>
      <c r="CJ20" s="1047"/>
      <c r="CK20" s="1047"/>
      <c r="CL20" s="1048"/>
      <c r="CM20" s="1046">
        <v>591</v>
      </c>
      <c r="CN20" s="1047"/>
      <c r="CO20" s="1047"/>
      <c r="CP20" s="1047"/>
      <c r="CQ20" s="1048"/>
      <c r="CR20" s="1046">
        <v>491</v>
      </c>
      <c r="CS20" s="1047"/>
      <c r="CT20" s="1047"/>
      <c r="CU20" s="1047"/>
      <c r="CV20" s="1048"/>
      <c r="CW20" s="1046" t="s">
        <v>570</v>
      </c>
      <c r="CX20" s="1047"/>
      <c r="CY20" s="1047"/>
      <c r="CZ20" s="1047"/>
      <c r="DA20" s="1048"/>
      <c r="DB20" s="1046" t="s">
        <v>570</v>
      </c>
      <c r="DC20" s="1047"/>
      <c r="DD20" s="1047"/>
      <c r="DE20" s="1047"/>
      <c r="DF20" s="1048"/>
      <c r="DG20" s="1046" t="s">
        <v>570</v>
      </c>
      <c r="DH20" s="1047"/>
      <c r="DI20" s="1047"/>
      <c r="DJ20" s="1047"/>
      <c r="DK20" s="1048"/>
      <c r="DL20" s="1046" t="s">
        <v>570</v>
      </c>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t="s">
        <v>588</v>
      </c>
      <c r="BS21" s="1071" t="s">
        <v>604</v>
      </c>
      <c r="BT21" s="1072"/>
      <c r="BU21" s="1072"/>
      <c r="BV21" s="1072"/>
      <c r="BW21" s="1072"/>
      <c r="BX21" s="1072"/>
      <c r="BY21" s="1072"/>
      <c r="BZ21" s="1072"/>
      <c r="CA21" s="1072"/>
      <c r="CB21" s="1072"/>
      <c r="CC21" s="1072"/>
      <c r="CD21" s="1072"/>
      <c r="CE21" s="1072"/>
      <c r="CF21" s="1072"/>
      <c r="CG21" s="1073"/>
      <c r="CH21" s="1046">
        <v>-4</v>
      </c>
      <c r="CI21" s="1047"/>
      <c r="CJ21" s="1047"/>
      <c r="CK21" s="1047"/>
      <c r="CL21" s="1048"/>
      <c r="CM21" s="1046">
        <v>99</v>
      </c>
      <c r="CN21" s="1047"/>
      <c r="CO21" s="1047"/>
      <c r="CP21" s="1047"/>
      <c r="CQ21" s="1048"/>
      <c r="CR21" s="1046">
        <v>200</v>
      </c>
      <c r="CS21" s="1047"/>
      <c r="CT21" s="1047"/>
      <c r="CU21" s="1047"/>
      <c r="CV21" s="1048"/>
      <c r="CW21" s="1046" t="s">
        <v>570</v>
      </c>
      <c r="CX21" s="1047"/>
      <c r="CY21" s="1047"/>
      <c r="CZ21" s="1047"/>
      <c r="DA21" s="1048"/>
      <c r="DB21" s="1046" t="s">
        <v>570</v>
      </c>
      <c r="DC21" s="1047"/>
      <c r="DD21" s="1047"/>
      <c r="DE21" s="1047"/>
      <c r="DF21" s="1048"/>
      <c r="DG21" s="1046" t="s">
        <v>570</v>
      </c>
      <c r="DH21" s="1047"/>
      <c r="DI21" s="1047"/>
      <c r="DJ21" s="1047"/>
      <c r="DK21" s="1048"/>
      <c r="DL21" s="1046">
        <v>10538</v>
      </c>
      <c r="DM21" s="1047"/>
      <c r="DN21" s="1047"/>
      <c r="DO21" s="1047"/>
      <c r="DP21" s="1048"/>
      <c r="DQ21" s="1046">
        <v>10538</v>
      </c>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391</v>
      </c>
      <c r="BA22" s="1092"/>
      <c r="BB22" s="1092"/>
      <c r="BC22" s="1092"/>
      <c r="BD22" s="1093"/>
      <c r="BE22" s="255"/>
      <c r="BF22" s="255"/>
      <c r="BG22" s="255"/>
      <c r="BH22" s="255"/>
      <c r="BI22" s="255"/>
      <c r="BJ22" s="255"/>
      <c r="BK22" s="255"/>
      <c r="BL22" s="255"/>
      <c r="BM22" s="255"/>
      <c r="BN22" s="255"/>
      <c r="BO22" s="255"/>
      <c r="BP22" s="255"/>
      <c r="BQ22" s="264">
        <v>16</v>
      </c>
      <c r="BR22" s="265"/>
      <c r="BS22" s="1071" t="s">
        <v>605</v>
      </c>
      <c r="BT22" s="1072" t="s">
        <v>605</v>
      </c>
      <c r="BU22" s="1072" t="s">
        <v>605</v>
      </c>
      <c r="BV22" s="1072" t="s">
        <v>605</v>
      </c>
      <c r="BW22" s="1072" t="s">
        <v>605</v>
      </c>
      <c r="BX22" s="1072" t="s">
        <v>605</v>
      </c>
      <c r="BY22" s="1072" t="s">
        <v>605</v>
      </c>
      <c r="BZ22" s="1072" t="s">
        <v>605</v>
      </c>
      <c r="CA22" s="1072" t="s">
        <v>605</v>
      </c>
      <c r="CB22" s="1072" t="s">
        <v>605</v>
      </c>
      <c r="CC22" s="1072" t="s">
        <v>605</v>
      </c>
      <c r="CD22" s="1072" t="s">
        <v>605</v>
      </c>
      <c r="CE22" s="1072" t="s">
        <v>605</v>
      </c>
      <c r="CF22" s="1072" t="s">
        <v>605</v>
      </c>
      <c r="CG22" s="1073" t="s">
        <v>605</v>
      </c>
      <c r="CH22" s="1046">
        <v>-68</v>
      </c>
      <c r="CI22" s="1047"/>
      <c r="CJ22" s="1047"/>
      <c r="CK22" s="1047"/>
      <c r="CL22" s="1048"/>
      <c r="CM22" s="1046">
        <v>15854</v>
      </c>
      <c r="CN22" s="1047"/>
      <c r="CO22" s="1047"/>
      <c r="CP22" s="1047"/>
      <c r="CQ22" s="1048"/>
      <c r="CR22" s="1046">
        <v>3264</v>
      </c>
      <c r="CS22" s="1047"/>
      <c r="CT22" s="1047"/>
      <c r="CU22" s="1047"/>
      <c r="CV22" s="1048"/>
      <c r="CW22" s="1046" t="s">
        <v>570</v>
      </c>
      <c r="CX22" s="1047"/>
      <c r="CY22" s="1047"/>
      <c r="CZ22" s="1047"/>
      <c r="DA22" s="1048"/>
      <c r="DB22" s="1046" t="s">
        <v>570</v>
      </c>
      <c r="DC22" s="1047"/>
      <c r="DD22" s="1047"/>
      <c r="DE22" s="1047"/>
      <c r="DF22" s="1048"/>
      <c r="DG22" s="1046" t="s">
        <v>570</v>
      </c>
      <c r="DH22" s="1047"/>
      <c r="DI22" s="1047"/>
      <c r="DJ22" s="1047"/>
      <c r="DK22" s="1048"/>
      <c r="DL22" s="1046" t="s">
        <v>570</v>
      </c>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392</v>
      </c>
      <c r="B23" s="1001" t="s">
        <v>393</v>
      </c>
      <c r="C23" s="1002"/>
      <c r="D23" s="1002"/>
      <c r="E23" s="1002"/>
      <c r="F23" s="1002"/>
      <c r="G23" s="1002"/>
      <c r="H23" s="1002"/>
      <c r="I23" s="1002"/>
      <c r="J23" s="1002"/>
      <c r="K23" s="1002"/>
      <c r="L23" s="1002"/>
      <c r="M23" s="1002"/>
      <c r="N23" s="1002"/>
      <c r="O23" s="1002"/>
      <c r="P23" s="1003"/>
      <c r="Q23" s="1125">
        <v>1384517</v>
      </c>
      <c r="R23" s="1126"/>
      <c r="S23" s="1126"/>
      <c r="T23" s="1126"/>
      <c r="U23" s="1126"/>
      <c r="V23" s="1126">
        <v>1367277</v>
      </c>
      <c r="W23" s="1126"/>
      <c r="X23" s="1126"/>
      <c r="Y23" s="1126"/>
      <c r="Z23" s="1126"/>
      <c r="AA23" s="1126">
        <v>17240</v>
      </c>
      <c r="AB23" s="1126"/>
      <c r="AC23" s="1126"/>
      <c r="AD23" s="1126"/>
      <c r="AE23" s="1127"/>
      <c r="AF23" s="1128">
        <v>8632</v>
      </c>
      <c r="AG23" s="1126"/>
      <c r="AH23" s="1126"/>
      <c r="AI23" s="1126"/>
      <c r="AJ23" s="1129"/>
      <c r="AK23" s="1130"/>
      <c r="AL23" s="1131"/>
      <c r="AM23" s="1131"/>
      <c r="AN23" s="1131"/>
      <c r="AO23" s="1131"/>
      <c r="AP23" s="1126">
        <v>1400373</v>
      </c>
      <c r="AQ23" s="1126"/>
      <c r="AR23" s="1126"/>
      <c r="AS23" s="1126"/>
      <c r="AT23" s="1126"/>
      <c r="AU23" s="1132"/>
      <c r="AV23" s="1132"/>
      <c r="AW23" s="1132"/>
      <c r="AX23" s="1132"/>
      <c r="AY23" s="1133"/>
      <c r="AZ23" s="1122" t="s">
        <v>228</v>
      </c>
      <c r="BA23" s="1123"/>
      <c r="BB23" s="1123"/>
      <c r="BC23" s="1123"/>
      <c r="BD23" s="1124"/>
      <c r="BE23" s="255"/>
      <c r="BF23" s="255"/>
      <c r="BG23" s="255"/>
      <c r="BH23" s="255"/>
      <c r="BI23" s="255"/>
      <c r="BJ23" s="255"/>
      <c r="BK23" s="255"/>
      <c r="BL23" s="255"/>
      <c r="BM23" s="255"/>
      <c r="BN23" s="255"/>
      <c r="BO23" s="255"/>
      <c r="BP23" s="255"/>
      <c r="BQ23" s="264">
        <v>17</v>
      </c>
      <c r="BR23" s="265"/>
      <c r="BS23" s="1071" t="s">
        <v>606</v>
      </c>
      <c r="BT23" s="1072" t="s">
        <v>606</v>
      </c>
      <c r="BU23" s="1072" t="s">
        <v>606</v>
      </c>
      <c r="BV23" s="1072" t="s">
        <v>606</v>
      </c>
      <c r="BW23" s="1072" t="s">
        <v>606</v>
      </c>
      <c r="BX23" s="1072" t="s">
        <v>606</v>
      </c>
      <c r="BY23" s="1072" t="s">
        <v>606</v>
      </c>
      <c r="BZ23" s="1072" t="s">
        <v>606</v>
      </c>
      <c r="CA23" s="1072" t="s">
        <v>606</v>
      </c>
      <c r="CB23" s="1072" t="s">
        <v>606</v>
      </c>
      <c r="CC23" s="1072" t="s">
        <v>606</v>
      </c>
      <c r="CD23" s="1072" t="s">
        <v>606</v>
      </c>
      <c r="CE23" s="1072" t="s">
        <v>606</v>
      </c>
      <c r="CF23" s="1072" t="s">
        <v>606</v>
      </c>
      <c r="CG23" s="1073" t="s">
        <v>606</v>
      </c>
      <c r="CH23" s="1046">
        <v>-103</v>
      </c>
      <c r="CI23" s="1047"/>
      <c r="CJ23" s="1047"/>
      <c r="CK23" s="1047"/>
      <c r="CL23" s="1048"/>
      <c r="CM23" s="1046">
        <v>3943</v>
      </c>
      <c r="CN23" s="1047"/>
      <c r="CO23" s="1047"/>
      <c r="CP23" s="1047"/>
      <c r="CQ23" s="1048"/>
      <c r="CR23" s="1046">
        <v>1000</v>
      </c>
      <c r="CS23" s="1047"/>
      <c r="CT23" s="1047"/>
      <c r="CU23" s="1047"/>
      <c r="CV23" s="1048"/>
      <c r="CW23" s="1046" t="s">
        <v>570</v>
      </c>
      <c r="CX23" s="1047"/>
      <c r="CY23" s="1047"/>
      <c r="CZ23" s="1047"/>
      <c r="DA23" s="1048"/>
      <c r="DB23" s="1046" t="s">
        <v>570</v>
      </c>
      <c r="DC23" s="1047"/>
      <c r="DD23" s="1047"/>
      <c r="DE23" s="1047"/>
      <c r="DF23" s="1048"/>
      <c r="DG23" s="1046" t="s">
        <v>570</v>
      </c>
      <c r="DH23" s="1047"/>
      <c r="DI23" s="1047"/>
      <c r="DJ23" s="1047"/>
      <c r="DK23" s="1048"/>
      <c r="DL23" s="1046" t="s">
        <v>570</v>
      </c>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t="s">
        <v>607</v>
      </c>
      <c r="BT24" s="1072" t="s">
        <v>607</v>
      </c>
      <c r="BU24" s="1072" t="s">
        <v>607</v>
      </c>
      <c r="BV24" s="1072" t="s">
        <v>607</v>
      </c>
      <c r="BW24" s="1072" t="s">
        <v>607</v>
      </c>
      <c r="BX24" s="1072" t="s">
        <v>607</v>
      </c>
      <c r="BY24" s="1072" t="s">
        <v>607</v>
      </c>
      <c r="BZ24" s="1072" t="s">
        <v>607</v>
      </c>
      <c r="CA24" s="1072" t="s">
        <v>607</v>
      </c>
      <c r="CB24" s="1072" t="s">
        <v>607</v>
      </c>
      <c r="CC24" s="1072" t="s">
        <v>607</v>
      </c>
      <c r="CD24" s="1072" t="s">
        <v>607</v>
      </c>
      <c r="CE24" s="1072" t="s">
        <v>607</v>
      </c>
      <c r="CF24" s="1072" t="s">
        <v>607</v>
      </c>
      <c r="CG24" s="1073" t="s">
        <v>607</v>
      </c>
      <c r="CH24" s="1046">
        <v>115</v>
      </c>
      <c r="CI24" s="1047"/>
      <c r="CJ24" s="1047"/>
      <c r="CK24" s="1047"/>
      <c r="CL24" s="1048"/>
      <c r="CM24" s="1046">
        <v>5498</v>
      </c>
      <c r="CN24" s="1047"/>
      <c r="CO24" s="1047"/>
      <c r="CP24" s="1047"/>
      <c r="CQ24" s="1048"/>
      <c r="CR24" s="1046">
        <v>3270</v>
      </c>
      <c r="CS24" s="1047"/>
      <c r="CT24" s="1047"/>
      <c r="CU24" s="1047"/>
      <c r="CV24" s="1048"/>
      <c r="CW24" s="1046" t="s">
        <v>570</v>
      </c>
      <c r="CX24" s="1047"/>
      <c r="CY24" s="1047"/>
      <c r="CZ24" s="1047"/>
      <c r="DA24" s="1048"/>
      <c r="DB24" s="1046" t="s">
        <v>570</v>
      </c>
      <c r="DC24" s="1047"/>
      <c r="DD24" s="1047"/>
      <c r="DE24" s="1047"/>
      <c r="DF24" s="1048"/>
      <c r="DG24" s="1046" t="s">
        <v>570</v>
      </c>
      <c r="DH24" s="1047"/>
      <c r="DI24" s="1047"/>
      <c r="DJ24" s="1047"/>
      <c r="DK24" s="1048"/>
      <c r="DL24" s="1046" t="s">
        <v>570</v>
      </c>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t="s">
        <v>608</v>
      </c>
      <c r="BT25" s="1072" t="s">
        <v>608</v>
      </c>
      <c r="BU25" s="1072" t="s">
        <v>608</v>
      </c>
      <c r="BV25" s="1072" t="s">
        <v>608</v>
      </c>
      <c r="BW25" s="1072" t="s">
        <v>608</v>
      </c>
      <c r="BX25" s="1072" t="s">
        <v>608</v>
      </c>
      <c r="BY25" s="1072" t="s">
        <v>608</v>
      </c>
      <c r="BZ25" s="1072" t="s">
        <v>608</v>
      </c>
      <c r="CA25" s="1072" t="s">
        <v>608</v>
      </c>
      <c r="CB25" s="1072" t="s">
        <v>608</v>
      </c>
      <c r="CC25" s="1072" t="s">
        <v>608</v>
      </c>
      <c r="CD25" s="1072" t="s">
        <v>608</v>
      </c>
      <c r="CE25" s="1072" t="s">
        <v>608</v>
      </c>
      <c r="CF25" s="1072" t="s">
        <v>608</v>
      </c>
      <c r="CG25" s="1073" t="s">
        <v>608</v>
      </c>
      <c r="CH25" s="1046">
        <v>514</v>
      </c>
      <c r="CI25" s="1047"/>
      <c r="CJ25" s="1047"/>
      <c r="CK25" s="1047"/>
      <c r="CL25" s="1048"/>
      <c r="CM25" s="1046">
        <v>13137</v>
      </c>
      <c r="CN25" s="1047"/>
      <c r="CO25" s="1047"/>
      <c r="CP25" s="1047"/>
      <c r="CQ25" s="1048"/>
      <c r="CR25" s="1046">
        <v>2550</v>
      </c>
      <c r="CS25" s="1047"/>
      <c r="CT25" s="1047"/>
      <c r="CU25" s="1047"/>
      <c r="CV25" s="1048"/>
      <c r="CW25" s="1046" t="s">
        <v>570</v>
      </c>
      <c r="CX25" s="1047"/>
      <c r="CY25" s="1047"/>
      <c r="CZ25" s="1047"/>
      <c r="DA25" s="1048"/>
      <c r="DB25" s="1046" t="s">
        <v>570</v>
      </c>
      <c r="DC25" s="1047"/>
      <c r="DD25" s="1047"/>
      <c r="DE25" s="1047"/>
      <c r="DF25" s="1048"/>
      <c r="DG25" s="1046" t="s">
        <v>570</v>
      </c>
      <c r="DH25" s="1047"/>
      <c r="DI25" s="1047"/>
      <c r="DJ25" s="1047"/>
      <c r="DK25" s="1048"/>
      <c r="DL25" s="1046" t="s">
        <v>570</v>
      </c>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367</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374</v>
      </c>
      <c r="BF26" s="1059"/>
      <c r="BG26" s="1059"/>
      <c r="BH26" s="1059"/>
      <c r="BI26" s="1074"/>
      <c r="BJ26" s="254"/>
      <c r="BK26" s="254"/>
      <c r="BL26" s="254"/>
      <c r="BM26" s="254"/>
      <c r="BN26" s="254"/>
      <c r="BO26" s="267"/>
      <c r="BP26" s="267"/>
      <c r="BQ26" s="264">
        <v>20</v>
      </c>
      <c r="BR26" s="265"/>
      <c r="BS26" s="1071" t="s">
        <v>609</v>
      </c>
      <c r="BT26" s="1072" t="s">
        <v>609</v>
      </c>
      <c r="BU26" s="1072" t="s">
        <v>609</v>
      </c>
      <c r="BV26" s="1072" t="s">
        <v>609</v>
      </c>
      <c r="BW26" s="1072" t="s">
        <v>609</v>
      </c>
      <c r="BX26" s="1072" t="s">
        <v>609</v>
      </c>
      <c r="BY26" s="1072" t="s">
        <v>609</v>
      </c>
      <c r="BZ26" s="1072" t="s">
        <v>609</v>
      </c>
      <c r="CA26" s="1072" t="s">
        <v>609</v>
      </c>
      <c r="CB26" s="1072" t="s">
        <v>609</v>
      </c>
      <c r="CC26" s="1072" t="s">
        <v>609</v>
      </c>
      <c r="CD26" s="1072" t="s">
        <v>609</v>
      </c>
      <c r="CE26" s="1072" t="s">
        <v>609</v>
      </c>
      <c r="CF26" s="1072" t="s">
        <v>609</v>
      </c>
      <c r="CG26" s="1073" t="s">
        <v>609</v>
      </c>
      <c r="CH26" s="1046">
        <v>120</v>
      </c>
      <c r="CI26" s="1047"/>
      <c r="CJ26" s="1047"/>
      <c r="CK26" s="1047"/>
      <c r="CL26" s="1048"/>
      <c r="CM26" s="1046">
        <v>5867</v>
      </c>
      <c r="CN26" s="1047"/>
      <c r="CO26" s="1047"/>
      <c r="CP26" s="1047"/>
      <c r="CQ26" s="1048"/>
      <c r="CR26" s="1046">
        <v>357</v>
      </c>
      <c r="CS26" s="1047"/>
      <c r="CT26" s="1047"/>
      <c r="CU26" s="1047"/>
      <c r="CV26" s="1048"/>
      <c r="CW26" s="1046" t="s">
        <v>570</v>
      </c>
      <c r="CX26" s="1047"/>
      <c r="CY26" s="1047"/>
      <c r="CZ26" s="1047"/>
      <c r="DA26" s="1048"/>
      <c r="DB26" s="1046" t="s">
        <v>570</v>
      </c>
      <c r="DC26" s="1047"/>
      <c r="DD26" s="1047"/>
      <c r="DE26" s="1047"/>
      <c r="DF26" s="1048"/>
      <c r="DG26" s="1046" t="s">
        <v>570</v>
      </c>
      <c r="DH26" s="1047"/>
      <c r="DI26" s="1047"/>
      <c r="DJ26" s="1047"/>
      <c r="DK26" s="1048"/>
      <c r="DL26" s="1046" t="s">
        <v>570</v>
      </c>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t="s">
        <v>610</v>
      </c>
      <c r="BT27" s="1072" t="s">
        <v>610</v>
      </c>
      <c r="BU27" s="1072" t="s">
        <v>610</v>
      </c>
      <c r="BV27" s="1072" t="s">
        <v>610</v>
      </c>
      <c r="BW27" s="1072" t="s">
        <v>610</v>
      </c>
      <c r="BX27" s="1072" t="s">
        <v>610</v>
      </c>
      <c r="BY27" s="1072" t="s">
        <v>610</v>
      </c>
      <c r="BZ27" s="1072" t="s">
        <v>610</v>
      </c>
      <c r="CA27" s="1072" t="s">
        <v>610</v>
      </c>
      <c r="CB27" s="1072" t="s">
        <v>610</v>
      </c>
      <c r="CC27" s="1072" t="s">
        <v>610</v>
      </c>
      <c r="CD27" s="1072" t="s">
        <v>610</v>
      </c>
      <c r="CE27" s="1072" t="s">
        <v>610</v>
      </c>
      <c r="CF27" s="1072" t="s">
        <v>610</v>
      </c>
      <c r="CG27" s="1073" t="s">
        <v>610</v>
      </c>
      <c r="CH27" s="1046">
        <v>22</v>
      </c>
      <c r="CI27" s="1047"/>
      <c r="CJ27" s="1047"/>
      <c r="CK27" s="1047"/>
      <c r="CL27" s="1048"/>
      <c r="CM27" s="1046">
        <v>216</v>
      </c>
      <c r="CN27" s="1047"/>
      <c r="CO27" s="1047"/>
      <c r="CP27" s="1047"/>
      <c r="CQ27" s="1048"/>
      <c r="CR27" s="1046">
        <v>300</v>
      </c>
      <c r="CS27" s="1047"/>
      <c r="CT27" s="1047"/>
      <c r="CU27" s="1047"/>
      <c r="CV27" s="1048"/>
      <c r="CW27" s="1046" t="s">
        <v>570</v>
      </c>
      <c r="CX27" s="1047"/>
      <c r="CY27" s="1047"/>
      <c r="CZ27" s="1047"/>
      <c r="DA27" s="1048"/>
      <c r="DB27" s="1046" t="s">
        <v>570</v>
      </c>
      <c r="DC27" s="1047"/>
      <c r="DD27" s="1047"/>
      <c r="DE27" s="1047"/>
      <c r="DF27" s="1048"/>
      <c r="DG27" s="1046" t="s">
        <v>570</v>
      </c>
      <c r="DH27" s="1047"/>
      <c r="DI27" s="1047"/>
      <c r="DJ27" s="1047"/>
      <c r="DK27" s="1048"/>
      <c r="DL27" s="1046" t="s">
        <v>570</v>
      </c>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404</v>
      </c>
      <c r="C28" s="1108"/>
      <c r="D28" s="1108"/>
      <c r="E28" s="1108"/>
      <c r="F28" s="1108"/>
      <c r="G28" s="1108"/>
      <c r="H28" s="1108"/>
      <c r="I28" s="1108"/>
      <c r="J28" s="1108"/>
      <c r="K28" s="1108"/>
      <c r="L28" s="1108"/>
      <c r="M28" s="1108"/>
      <c r="N28" s="1108"/>
      <c r="O28" s="1108"/>
      <c r="P28" s="1109"/>
      <c r="Q28" s="1110">
        <v>19323</v>
      </c>
      <c r="R28" s="1111"/>
      <c r="S28" s="1111"/>
      <c r="T28" s="1111"/>
      <c r="U28" s="1111"/>
      <c r="V28" s="1111">
        <v>19243</v>
      </c>
      <c r="W28" s="1111"/>
      <c r="X28" s="1111"/>
      <c r="Y28" s="1111"/>
      <c r="Z28" s="1111"/>
      <c r="AA28" s="1111">
        <v>80</v>
      </c>
      <c r="AB28" s="1111"/>
      <c r="AC28" s="1111"/>
      <c r="AD28" s="1111"/>
      <c r="AE28" s="1112"/>
      <c r="AF28" s="1113">
        <v>80</v>
      </c>
      <c r="AG28" s="1111"/>
      <c r="AH28" s="1111"/>
      <c r="AI28" s="1111"/>
      <c r="AJ28" s="1114"/>
      <c r="AK28" s="1115">
        <v>3974</v>
      </c>
      <c r="AL28" s="1103"/>
      <c r="AM28" s="1103"/>
      <c r="AN28" s="1103"/>
      <c r="AO28" s="1103"/>
      <c r="AP28" s="1103">
        <v>0</v>
      </c>
      <c r="AQ28" s="1103"/>
      <c r="AR28" s="1103"/>
      <c r="AS28" s="1103"/>
      <c r="AT28" s="1103"/>
      <c r="AU28" s="1103">
        <v>0</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t="s">
        <v>611</v>
      </c>
      <c r="BT28" s="1072" t="s">
        <v>611</v>
      </c>
      <c r="BU28" s="1072" t="s">
        <v>611</v>
      </c>
      <c r="BV28" s="1072" t="s">
        <v>611</v>
      </c>
      <c r="BW28" s="1072" t="s">
        <v>611</v>
      </c>
      <c r="BX28" s="1072" t="s">
        <v>611</v>
      </c>
      <c r="BY28" s="1072" t="s">
        <v>611</v>
      </c>
      <c r="BZ28" s="1072" t="s">
        <v>611</v>
      </c>
      <c r="CA28" s="1072" t="s">
        <v>611</v>
      </c>
      <c r="CB28" s="1072" t="s">
        <v>611</v>
      </c>
      <c r="CC28" s="1072" t="s">
        <v>611</v>
      </c>
      <c r="CD28" s="1072" t="s">
        <v>611</v>
      </c>
      <c r="CE28" s="1072" t="s">
        <v>611</v>
      </c>
      <c r="CF28" s="1072" t="s">
        <v>611</v>
      </c>
      <c r="CG28" s="1073" t="s">
        <v>611</v>
      </c>
      <c r="CH28" s="1046">
        <v>19</v>
      </c>
      <c r="CI28" s="1047"/>
      <c r="CJ28" s="1047"/>
      <c r="CK28" s="1047"/>
      <c r="CL28" s="1048"/>
      <c r="CM28" s="1046">
        <v>172</v>
      </c>
      <c r="CN28" s="1047"/>
      <c r="CO28" s="1047"/>
      <c r="CP28" s="1047"/>
      <c r="CQ28" s="1048"/>
      <c r="CR28" s="1046">
        <v>15</v>
      </c>
      <c r="CS28" s="1047"/>
      <c r="CT28" s="1047"/>
      <c r="CU28" s="1047"/>
      <c r="CV28" s="1048"/>
      <c r="CW28" s="1046" t="s">
        <v>570</v>
      </c>
      <c r="CX28" s="1047"/>
      <c r="CY28" s="1047"/>
      <c r="CZ28" s="1047"/>
      <c r="DA28" s="1048"/>
      <c r="DB28" s="1046" t="s">
        <v>570</v>
      </c>
      <c r="DC28" s="1047"/>
      <c r="DD28" s="1047"/>
      <c r="DE28" s="1047"/>
      <c r="DF28" s="1048"/>
      <c r="DG28" s="1046" t="s">
        <v>570</v>
      </c>
      <c r="DH28" s="1047"/>
      <c r="DI28" s="1047"/>
      <c r="DJ28" s="1047"/>
      <c r="DK28" s="1048"/>
      <c r="DL28" s="1046" t="s">
        <v>570</v>
      </c>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405</v>
      </c>
      <c r="C29" s="1095"/>
      <c r="D29" s="1095"/>
      <c r="E29" s="1095"/>
      <c r="F29" s="1095"/>
      <c r="G29" s="1095"/>
      <c r="H29" s="1095"/>
      <c r="I29" s="1095"/>
      <c r="J29" s="1095"/>
      <c r="K29" s="1095"/>
      <c r="L29" s="1095"/>
      <c r="M29" s="1095"/>
      <c r="N29" s="1095"/>
      <c r="O29" s="1095"/>
      <c r="P29" s="1096"/>
      <c r="Q29" s="1100">
        <v>141712</v>
      </c>
      <c r="R29" s="1101"/>
      <c r="S29" s="1101"/>
      <c r="T29" s="1101"/>
      <c r="U29" s="1101"/>
      <c r="V29" s="1101">
        <v>138057</v>
      </c>
      <c r="W29" s="1101"/>
      <c r="X29" s="1101"/>
      <c r="Y29" s="1101"/>
      <c r="Z29" s="1101"/>
      <c r="AA29" s="1101">
        <v>3655</v>
      </c>
      <c r="AB29" s="1101"/>
      <c r="AC29" s="1101"/>
      <c r="AD29" s="1101"/>
      <c r="AE29" s="1102"/>
      <c r="AF29" s="1076">
        <v>3655</v>
      </c>
      <c r="AG29" s="1077"/>
      <c r="AH29" s="1077"/>
      <c r="AI29" s="1077"/>
      <c r="AJ29" s="1078"/>
      <c r="AK29" s="1037">
        <v>19005</v>
      </c>
      <c r="AL29" s="1028"/>
      <c r="AM29" s="1028"/>
      <c r="AN29" s="1028"/>
      <c r="AO29" s="1028"/>
      <c r="AP29" s="1028">
        <v>0</v>
      </c>
      <c r="AQ29" s="1028"/>
      <c r="AR29" s="1028"/>
      <c r="AS29" s="1028"/>
      <c r="AT29" s="1028"/>
      <c r="AU29" s="1028">
        <v>0</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t="s">
        <v>612</v>
      </c>
      <c r="BT29" s="1072" t="s">
        <v>612</v>
      </c>
      <c r="BU29" s="1072" t="s">
        <v>612</v>
      </c>
      <c r="BV29" s="1072" t="s">
        <v>612</v>
      </c>
      <c r="BW29" s="1072" t="s">
        <v>612</v>
      </c>
      <c r="BX29" s="1072" t="s">
        <v>612</v>
      </c>
      <c r="BY29" s="1072" t="s">
        <v>612</v>
      </c>
      <c r="BZ29" s="1072" t="s">
        <v>612</v>
      </c>
      <c r="CA29" s="1072" t="s">
        <v>612</v>
      </c>
      <c r="CB29" s="1072" t="s">
        <v>612</v>
      </c>
      <c r="CC29" s="1072" t="s">
        <v>612</v>
      </c>
      <c r="CD29" s="1072" t="s">
        <v>612</v>
      </c>
      <c r="CE29" s="1072" t="s">
        <v>612</v>
      </c>
      <c r="CF29" s="1072" t="s">
        <v>612</v>
      </c>
      <c r="CG29" s="1073" t="s">
        <v>612</v>
      </c>
      <c r="CH29" s="1046">
        <v>353</v>
      </c>
      <c r="CI29" s="1047"/>
      <c r="CJ29" s="1047"/>
      <c r="CK29" s="1047"/>
      <c r="CL29" s="1048"/>
      <c r="CM29" s="1046">
        <v>12824</v>
      </c>
      <c r="CN29" s="1047"/>
      <c r="CO29" s="1047"/>
      <c r="CP29" s="1047"/>
      <c r="CQ29" s="1048"/>
      <c r="CR29" s="1046">
        <v>3600</v>
      </c>
      <c r="CS29" s="1047"/>
      <c r="CT29" s="1047"/>
      <c r="CU29" s="1047"/>
      <c r="CV29" s="1048"/>
      <c r="CW29" s="1046" t="s">
        <v>570</v>
      </c>
      <c r="CX29" s="1047"/>
      <c r="CY29" s="1047"/>
      <c r="CZ29" s="1047"/>
      <c r="DA29" s="1048"/>
      <c r="DB29" s="1046" t="s">
        <v>570</v>
      </c>
      <c r="DC29" s="1047"/>
      <c r="DD29" s="1047"/>
      <c r="DE29" s="1047"/>
      <c r="DF29" s="1048"/>
      <c r="DG29" s="1046" t="s">
        <v>570</v>
      </c>
      <c r="DH29" s="1047"/>
      <c r="DI29" s="1047"/>
      <c r="DJ29" s="1047"/>
      <c r="DK29" s="1048"/>
      <c r="DL29" s="1046" t="s">
        <v>570</v>
      </c>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406</v>
      </c>
      <c r="C30" s="1095"/>
      <c r="D30" s="1095"/>
      <c r="E30" s="1095"/>
      <c r="F30" s="1095"/>
      <c r="G30" s="1095"/>
      <c r="H30" s="1095"/>
      <c r="I30" s="1095"/>
      <c r="J30" s="1095"/>
      <c r="K30" s="1095"/>
      <c r="L30" s="1095"/>
      <c r="M30" s="1095"/>
      <c r="N30" s="1095"/>
      <c r="O30" s="1095"/>
      <c r="P30" s="1096"/>
      <c r="Q30" s="1100">
        <v>109480</v>
      </c>
      <c r="R30" s="1101"/>
      <c r="S30" s="1101"/>
      <c r="T30" s="1101"/>
      <c r="U30" s="1101"/>
      <c r="V30" s="1101">
        <v>107975</v>
      </c>
      <c r="W30" s="1101"/>
      <c r="X30" s="1101"/>
      <c r="Y30" s="1101"/>
      <c r="Z30" s="1101"/>
      <c r="AA30" s="1101">
        <v>1505</v>
      </c>
      <c r="AB30" s="1101"/>
      <c r="AC30" s="1101"/>
      <c r="AD30" s="1101"/>
      <c r="AE30" s="1102"/>
      <c r="AF30" s="1076">
        <v>1505</v>
      </c>
      <c r="AG30" s="1077"/>
      <c r="AH30" s="1077"/>
      <c r="AI30" s="1077"/>
      <c r="AJ30" s="1078"/>
      <c r="AK30" s="1037">
        <v>17240</v>
      </c>
      <c r="AL30" s="1028"/>
      <c r="AM30" s="1028"/>
      <c r="AN30" s="1028"/>
      <c r="AO30" s="1028"/>
      <c r="AP30" s="1028">
        <v>0</v>
      </c>
      <c r="AQ30" s="1028"/>
      <c r="AR30" s="1028"/>
      <c r="AS30" s="1028"/>
      <c r="AT30" s="1028"/>
      <c r="AU30" s="1028">
        <v>0</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t="s">
        <v>613</v>
      </c>
      <c r="BT30" s="1072" t="s">
        <v>613</v>
      </c>
      <c r="BU30" s="1072" t="s">
        <v>613</v>
      </c>
      <c r="BV30" s="1072" t="s">
        <v>613</v>
      </c>
      <c r="BW30" s="1072" t="s">
        <v>613</v>
      </c>
      <c r="BX30" s="1072" t="s">
        <v>613</v>
      </c>
      <c r="BY30" s="1072" t="s">
        <v>613</v>
      </c>
      <c r="BZ30" s="1072" t="s">
        <v>613</v>
      </c>
      <c r="CA30" s="1072" t="s">
        <v>613</v>
      </c>
      <c r="CB30" s="1072" t="s">
        <v>613</v>
      </c>
      <c r="CC30" s="1072" t="s">
        <v>613</v>
      </c>
      <c r="CD30" s="1072" t="s">
        <v>613</v>
      </c>
      <c r="CE30" s="1072" t="s">
        <v>613</v>
      </c>
      <c r="CF30" s="1072" t="s">
        <v>613</v>
      </c>
      <c r="CG30" s="1073" t="s">
        <v>613</v>
      </c>
      <c r="CH30" s="1046">
        <v>108</v>
      </c>
      <c r="CI30" s="1047"/>
      <c r="CJ30" s="1047"/>
      <c r="CK30" s="1047"/>
      <c r="CL30" s="1048"/>
      <c r="CM30" s="1046">
        <v>3908</v>
      </c>
      <c r="CN30" s="1047"/>
      <c r="CO30" s="1047"/>
      <c r="CP30" s="1047"/>
      <c r="CQ30" s="1048"/>
      <c r="CR30" s="1046">
        <v>10</v>
      </c>
      <c r="CS30" s="1047"/>
      <c r="CT30" s="1047"/>
      <c r="CU30" s="1047"/>
      <c r="CV30" s="1048"/>
      <c r="CW30" s="1046" t="s">
        <v>570</v>
      </c>
      <c r="CX30" s="1047"/>
      <c r="CY30" s="1047"/>
      <c r="CZ30" s="1047"/>
      <c r="DA30" s="1048"/>
      <c r="DB30" s="1046" t="s">
        <v>570</v>
      </c>
      <c r="DC30" s="1047"/>
      <c r="DD30" s="1047"/>
      <c r="DE30" s="1047"/>
      <c r="DF30" s="1048"/>
      <c r="DG30" s="1046" t="s">
        <v>570</v>
      </c>
      <c r="DH30" s="1047"/>
      <c r="DI30" s="1047"/>
      <c r="DJ30" s="1047"/>
      <c r="DK30" s="1048"/>
      <c r="DL30" s="1046" t="s">
        <v>570</v>
      </c>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407</v>
      </c>
      <c r="C31" s="1095"/>
      <c r="D31" s="1095"/>
      <c r="E31" s="1095"/>
      <c r="F31" s="1095"/>
      <c r="G31" s="1095"/>
      <c r="H31" s="1095"/>
      <c r="I31" s="1095"/>
      <c r="J31" s="1095"/>
      <c r="K31" s="1095"/>
      <c r="L31" s="1095"/>
      <c r="M31" s="1095"/>
      <c r="N31" s="1095"/>
      <c r="O31" s="1095"/>
      <c r="P31" s="1096"/>
      <c r="Q31" s="1100">
        <v>504</v>
      </c>
      <c r="R31" s="1101"/>
      <c r="S31" s="1101"/>
      <c r="T31" s="1101"/>
      <c r="U31" s="1101"/>
      <c r="V31" s="1101">
        <v>504</v>
      </c>
      <c r="W31" s="1101"/>
      <c r="X31" s="1101"/>
      <c r="Y31" s="1101"/>
      <c r="Z31" s="1101"/>
      <c r="AA31" s="1101">
        <v>0</v>
      </c>
      <c r="AB31" s="1101"/>
      <c r="AC31" s="1101"/>
      <c r="AD31" s="1101"/>
      <c r="AE31" s="1102"/>
      <c r="AF31" s="1076" t="s">
        <v>228</v>
      </c>
      <c r="AG31" s="1077"/>
      <c r="AH31" s="1077"/>
      <c r="AI31" s="1077"/>
      <c r="AJ31" s="1078"/>
      <c r="AK31" s="1037">
        <v>144</v>
      </c>
      <c r="AL31" s="1028"/>
      <c r="AM31" s="1028"/>
      <c r="AN31" s="1028"/>
      <c r="AO31" s="1028"/>
      <c r="AP31" s="1028">
        <v>0</v>
      </c>
      <c r="AQ31" s="1028"/>
      <c r="AR31" s="1028"/>
      <c r="AS31" s="1028"/>
      <c r="AT31" s="1028"/>
      <c r="AU31" s="1028">
        <v>0</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t="s">
        <v>614</v>
      </c>
      <c r="BT31" s="1072" t="s">
        <v>614</v>
      </c>
      <c r="BU31" s="1072" t="s">
        <v>614</v>
      </c>
      <c r="BV31" s="1072" t="s">
        <v>614</v>
      </c>
      <c r="BW31" s="1072" t="s">
        <v>614</v>
      </c>
      <c r="BX31" s="1072" t="s">
        <v>614</v>
      </c>
      <c r="BY31" s="1072" t="s">
        <v>614</v>
      </c>
      <c r="BZ31" s="1072" t="s">
        <v>614</v>
      </c>
      <c r="CA31" s="1072" t="s">
        <v>614</v>
      </c>
      <c r="CB31" s="1072" t="s">
        <v>614</v>
      </c>
      <c r="CC31" s="1072" t="s">
        <v>614</v>
      </c>
      <c r="CD31" s="1072" t="s">
        <v>614</v>
      </c>
      <c r="CE31" s="1072" t="s">
        <v>614</v>
      </c>
      <c r="CF31" s="1072" t="s">
        <v>614</v>
      </c>
      <c r="CG31" s="1073" t="s">
        <v>614</v>
      </c>
      <c r="CH31" s="1046">
        <v>-23</v>
      </c>
      <c r="CI31" s="1047"/>
      <c r="CJ31" s="1047"/>
      <c r="CK31" s="1047"/>
      <c r="CL31" s="1048"/>
      <c r="CM31" s="1046">
        <v>1949</v>
      </c>
      <c r="CN31" s="1047"/>
      <c r="CO31" s="1047"/>
      <c r="CP31" s="1047"/>
      <c r="CQ31" s="1048"/>
      <c r="CR31" s="1046">
        <v>40</v>
      </c>
      <c r="CS31" s="1047"/>
      <c r="CT31" s="1047"/>
      <c r="CU31" s="1047"/>
      <c r="CV31" s="1048"/>
      <c r="CW31" s="1046" t="s">
        <v>570</v>
      </c>
      <c r="CX31" s="1047"/>
      <c r="CY31" s="1047"/>
      <c r="CZ31" s="1047"/>
      <c r="DA31" s="1048"/>
      <c r="DB31" s="1046" t="s">
        <v>570</v>
      </c>
      <c r="DC31" s="1047"/>
      <c r="DD31" s="1047"/>
      <c r="DE31" s="1047"/>
      <c r="DF31" s="1048"/>
      <c r="DG31" s="1046" t="s">
        <v>570</v>
      </c>
      <c r="DH31" s="1047"/>
      <c r="DI31" s="1047"/>
      <c r="DJ31" s="1047"/>
      <c r="DK31" s="1048"/>
      <c r="DL31" s="1046" t="s">
        <v>570</v>
      </c>
      <c r="DM31" s="1047"/>
      <c r="DN31" s="1047"/>
      <c r="DO31" s="1047"/>
      <c r="DP31" s="1048"/>
      <c r="DQ31" s="1046"/>
      <c r="DR31" s="1047"/>
      <c r="DS31" s="1047"/>
      <c r="DT31" s="1047"/>
      <c r="DU31" s="1048"/>
      <c r="DV31" s="1049" t="s">
        <v>622</v>
      </c>
      <c r="DW31" s="1050"/>
      <c r="DX31" s="1050"/>
      <c r="DY31" s="1050"/>
      <c r="DZ31" s="1051"/>
      <c r="EA31" s="248"/>
    </row>
    <row r="32" spans="1:131" s="249" customFormat="1" ht="26.25" customHeight="1" x14ac:dyDescent="0.2">
      <c r="A32" s="268">
        <v>5</v>
      </c>
      <c r="B32" s="1094" t="s">
        <v>408</v>
      </c>
      <c r="C32" s="1095"/>
      <c r="D32" s="1095"/>
      <c r="E32" s="1095"/>
      <c r="F32" s="1095"/>
      <c r="G32" s="1095"/>
      <c r="H32" s="1095"/>
      <c r="I32" s="1095"/>
      <c r="J32" s="1095"/>
      <c r="K32" s="1095"/>
      <c r="L32" s="1095"/>
      <c r="M32" s="1095"/>
      <c r="N32" s="1095"/>
      <c r="O32" s="1095"/>
      <c r="P32" s="1096"/>
      <c r="Q32" s="1100">
        <v>62516</v>
      </c>
      <c r="R32" s="1101"/>
      <c r="S32" s="1101"/>
      <c r="T32" s="1101"/>
      <c r="U32" s="1101"/>
      <c r="V32" s="1101">
        <v>58420</v>
      </c>
      <c r="W32" s="1101"/>
      <c r="X32" s="1101"/>
      <c r="Y32" s="1101"/>
      <c r="Z32" s="1101"/>
      <c r="AA32" s="1101">
        <v>4096</v>
      </c>
      <c r="AB32" s="1101"/>
      <c r="AC32" s="1101"/>
      <c r="AD32" s="1101"/>
      <c r="AE32" s="1102"/>
      <c r="AF32" s="1076">
        <v>12342</v>
      </c>
      <c r="AG32" s="1077"/>
      <c r="AH32" s="1077"/>
      <c r="AI32" s="1077"/>
      <c r="AJ32" s="1078"/>
      <c r="AK32" s="1037">
        <v>0</v>
      </c>
      <c r="AL32" s="1028"/>
      <c r="AM32" s="1028"/>
      <c r="AN32" s="1028"/>
      <c r="AO32" s="1028"/>
      <c r="AP32" s="1028">
        <v>0</v>
      </c>
      <c r="AQ32" s="1028"/>
      <c r="AR32" s="1028"/>
      <c r="AS32" s="1028"/>
      <c r="AT32" s="1028"/>
      <c r="AU32" s="1028">
        <v>0</v>
      </c>
      <c r="AV32" s="1028"/>
      <c r="AW32" s="1028"/>
      <c r="AX32" s="1028"/>
      <c r="AY32" s="1028"/>
      <c r="AZ32" s="1099"/>
      <c r="BA32" s="1099"/>
      <c r="BB32" s="1099"/>
      <c r="BC32" s="1099"/>
      <c r="BD32" s="1099"/>
      <c r="BE32" s="1089" t="s">
        <v>409</v>
      </c>
      <c r="BF32" s="1089"/>
      <c r="BG32" s="1089"/>
      <c r="BH32" s="1089"/>
      <c r="BI32" s="1090"/>
      <c r="BJ32" s="254"/>
      <c r="BK32" s="254"/>
      <c r="BL32" s="254"/>
      <c r="BM32" s="254"/>
      <c r="BN32" s="254"/>
      <c r="BO32" s="267"/>
      <c r="BP32" s="267"/>
      <c r="BQ32" s="264">
        <v>26</v>
      </c>
      <c r="BR32" s="265"/>
      <c r="BS32" s="1071" t="s">
        <v>615</v>
      </c>
      <c r="BT32" s="1072" t="s">
        <v>615</v>
      </c>
      <c r="BU32" s="1072" t="s">
        <v>615</v>
      </c>
      <c r="BV32" s="1072" t="s">
        <v>615</v>
      </c>
      <c r="BW32" s="1072" t="s">
        <v>615</v>
      </c>
      <c r="BX32" s="1072" t="s">
        <v>615</v>
      </c>
      <c r="BY32" s="1072" t="s">
        <v>615</v>
      </c>
      <c r="BZ32" s="1072" t="s">
        <v>615</v>
      </c>
      <c r="CA32" s="1072" t="s">
        <v>615</v>
      </c>
      <c r="CB32" s="1072" t="s">
        <v>615</v>
      </c>
      <c r="CC32" s="1072" t="s">
        <v>615</v>
      </c>
      <c r="CD32" s="1072" t="s">
        <v>615</v>
      </c>
      <c r="CE32" s="1072" t="s">
        <v>615</v>
      </c>
      <c r="CF32" s="1072" t="s">
        <v>615</v>
      </c>
      <c r="CG32" s="1073" t="s">
        <v>615</v>
      </c>
      <c r="CH32" s="1046">
        <v>9</v>
      </c>
      <c r="CI32" s="1047"/>
      <c r="CJ32" s="1047"/>
      <c r="CK32" s="1047"/>
      <c r="CL32" s="1048"/>
      <c r="CM32" s="1046">
        <v>2473</v>
      </c>
      <c r="CN32" s="1047"/>
      <c r="CO32" s="1047"/>
      <c r="CP32" s="1047"/>
      <c r="CQ32" s="1048"/>
      <c r="CR32" s="1046">
        <v>20</v>
      </c>
      <c r="CS32" s="1047"/>
      <c r="CT32" s="1047"/>
      <c r="CU32" s="1047"/>
      <c r="CV32" s="1048"/>
      <c r="CW32" s="1046">
        <v>7</v>
      </c>
      <c r="CX32" s="1047"/>
      <c r="CY32" s="1047"/>
      <c r="CZ32" s="1047"/>
      <c r="DA32" s="1048"/>
      <c r="DB32" s="1046" t="s">
        <v>570</v>
      </c>
      <c r="DC32" s="1047"/>
      <c r="DD32" s="1047"/>
      <c r="DE32" s="1047"/>
      <c r="DF32" s="1048"/>
      <c r="DG32" s="1046" t="s">
        <v>570</v>
      </c>
      <c r="DH32" s="1047"/>
      <c r="DI32" s="1047"/>
      <c r="DJ32" s="1047"/>
      <c r="DK32" s="1048"/>
      <c r="DL32" s="1046" t="s">
        <v>570</v>
      </c>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t="s">
        <v>410</v>
      </c>
      <c r="C33" s="1095"/>
      <c r="D33" s="1095"/>
      <c r="E33" s="1095"/>
      <c r="F33" s="1095"/>
      <c r="G33" s="1095"/>
      <c r="H33" s="1095"/>
      <c r="I33" s="1095"/>
      <c r="J33" s="1095"/>
      <c r="K33" s="1095"/>
      <c r="L33" s="1095"/>
      <c r="M33" s="1095"/>
      <c r="N33" s="1095"/>
      <c r="O33" s="1095"/>
      <c r="P33" s="1096"/>
      <c r="Q33" s="1100">
        <v>53660</v>
      </c>
      <c r="R33" s="1101"/>
      <c r="S33" s="1101"/>
      <c r="T33" s="1101"/>
      <c r="U33" s="1101"/>
      <c r="V33" s="1101">
        <v>46739</v>
      </c>
      <c r="W33" s="1101"/>
      <c r="X33" s="1101"/>
      <c r="Y33" s="1101"/>
      <c r="Z33" s="1101"/>
      <c r="AA33" s="1101">
        <v>6921</v>
      </c>
      <c r="AB33" s="1101"/>
      <c r="AC33" s="1101"/>
      <c r="AD33" s="1101"/>
      <c r="AE33" s="1102"/>
      <c r="AF33" s="1076">
        <v>15912</v>
      </c>
      <c r="AG33" s="1077"/>
      <c r="AH33" s="1077"/>
      <c r="AI33" s="1077"/>
      <c r="AJ33" s="1078"/>
      <c r="AK33" s="1037">
        <v>20633</v>
      </c>
      <c r="AL33" s="1028"/>
      <c r="AM33" s="1028"/>
      <c r="AN33" s="1028"/>
      <c r="AO33" s="1028"/>
      <c r="AP33" s="1028">
        <v>342268</v>
      </c>
      <c r="AQ33" s="1028"/>
      <c r="AR33" s="1028"/>
      <c r="AS33" s="1028"/>
      <c r="AT33" s="1028"/>
      <c r="AU33" s="1028">
        <v>182771</v>
      </c>
      <c r="AV33" s="1028"/>
      <c r="AW33" s="1028"/>
      <c r="AX33" s="1028"/>
      <c r="AY33" s="1028"/>
      <c r="AZ33" s="1099"/>
      <c r="BA33" s="1099"/>
      <c r="BB33" s="1099"/>
      <c r="BC33" s="1099"/>
      <c r="BD33" s="1099"/>
      <c r="BE33" s="1089" t="s">
        <v>409</v>
      </c>
      <c r="BF33" s="1089"/>
      <c r="BG33" s="1089"/>
      <c r="BH33" s="1089"/>
      <c r="BI33" s="1090"/>
      <c r="BJ33" s="254"/>
      <c r="BK33" s="254"/>
      <c r="BL33" s="254"/>
      <c r="BM33" s="254"/>
      <c r="BN33" s="254"/>
      <c r="BO33" s="267"/>
      <c r="BP33" s="267"/>
      <c r="BQ33" s="264">
        <v>27</v>
      </c>
      <c r="BR33" s="265"/>
      <c r="BS33" s="1071" t="s">
        <v>616</v>
      </c>
      <c r="BT33" s="1072" t="s">
        <v>616</v>
      </c>
      <c r="BU33" s="1072" t="s">
        <v>616</v>
      </c>
      <c r="BV33" s="1072" t="s">
        <v>616</v>
      </c>
      <c r="BW33" s="1072" t="s">
        <v>616</v>
      </c>
      <c r="BX33" s="1072" t="s">
        <v>616</v>
      </c>
      <c r="BY33" s="1072" t="s">
        <v>616</v>
      </c>
      <c r="BZ33" s="1072" t="s">
        <v>616</v>
      </c>
      <c r="CA33" s="1072" t="s">
        <v>616</v>
      </c>
      <c r="CB33" s="1072" t="s">
        <v>616</v>
      </c>
      <c r="CC33" s="1072" t="s">
        <v>616</v>
      </c>
      <c r="CD33" s="1072" t="s">
        <v>616</v>
      </c>
      <c r="CE33" s="1072" t="s">
        <v>616</v>
      </c>
      <c r="CF33" s="1072" t="s">
        <v>616</v>
      </c>
      <c r="CG33" s="1073" t="s">
        <v>616</v>
      </c>
      <c r="CH33" s="1046">
        <v>-26</v>
      </c>
      <c r="CI33" s="1047"/>
      <c r="CJ33" s="1047"/>
      <c r="CK33" s="1047"/>
      <c r="CL33" s="1048"/>
      <c r="CM33" s="1046">
        <v>197</v>
      </c>
      <c r="CN33" s="1047"/>
      <c r="CO33" s="1047"/>
      <c r="CP33" s="1047"/>
      <c r="CQ33" s="1048"/>
      <c r="CR33" s="1046">
        <v>21</v>
      </c>
      <c r="CS33" s="1047"/>
      <c r="CT33" s="1047"/>
      <c r="CU33" s="1047"/>
      <c r="CV33" s="1048"/>
      <c r="CW33" s="1046" t="s">
        <v>570</v>
      </c>
      <c r="CX33" s="1047"/>
      <c r="CY33" s="1047"/>
      <c r="CZ33" s="1047"/>
      <c r="DA33" s="1048"/>
      <c r="DB33" s="1046" t="s">
        <v>570</v>
      </c>
      <c r="DC33" s="1047"/>
      <c r="DD33" s="1047"/>
      <c r="DE33" s="1047"/>
      <c r="DF33" s="1048"/>
      <c r="DG33" s="1046" t="s">
        <v>570</v>
      </c>
      <c r="DH33" s="1047"/>
      <c r="DI33" s="1047"/>
      <c r="DJ33" s="1047"/>
      <c r="DK33" s="1048"/>
      <c r="DL33" s="1046" t="s">
        <v>570</v>
      </c>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t="s">
        <v>411</v>
      </c>
      <c r="C34" s="1095"/>
      <c r="D34" s="1095"/>
      <c r="E34" s="1095"/>
      <c r="F34" s="1095"/>
      <c r="G34" s="1095"/>
      <c r="H34" s="1095"/>
      <c r="I34" s="1095"/>
      <c r="J34" s="1095"/>
      <c r="K34" s="1095"/>
      <c r="L34" s="1095"/>
      <c r="M34" s="1095"/>
      <c r="N34" s="1095"/>
      <c r="O34" s="1095"/>
      <c r="P34" s="1096"/>
      <c r="Q34" s="1100">
        <v>35018</v>
      </c>
      <c r="R34" s="1101"/>
      <c r="S34" s="1101"/>
      <c r="T34" s="1101"/>
      <c r="U34" s="1101"/>
      <c r="V34" s="1101">
        <v>29936</v>
      </c>
      <c r="W34" s="1101"/>
      <c r="X34" s="1101"/>
      <c r="Y34" s="1101"/>
      <c r="Z34" s="1101"/>
      <c r="AA34" s="1101">
        <v>5082</v>
      </c>
      <c r="AB34" s="1101"/>
      <c r="AC34" s="1101"/>
      <c r="AD34" s="1101"/>
      <c r="AE34" s="1102"/>
      <c r="AF34" s="1076">
        <v>11589</v>
      </c>
      <c r="AG34" s="1077"/>
      <c r="AH34" s="1077"/>
      <c r="AI34" s="1077"/>
      <c r="AJ34" s="1078"/>
      <c r="AK34" s="1037">
        <v>1652</v>
      </c>
      <c r="AL34" s="1028"/>
      <c r="AM34" s="1028"/>
      <c r="AN34" s="1028"/>
      <c r="AO34" s="1028"/>
      <c r="AP34" s="1028">
        <v>106112</v>
      </c>
      <c r="AQ34" s="1028"/>
      <c r="AR34" s="1028"/>
      <c r="AS34" s="1028"/>
      <c r="AT34" s="1028"/>
      <c r="AU34" s="1028">
        <v>1486</v>
      </c>
      <c r="AV34" s="1028"/>
      <c r="AW34" s="1028"/>
      <c r="AX34" s="1028"/>
      <c r="AY34" s="1028"/>
      <c r="AZ34" s="1099"/>
      <c r="BA34" s="1099"/>
      <c r="BB34" s="1099"/>
      <c r="BC34" s="1099"/>
      <c r="BD34" s="1099"/>
      <c r="BE34" s="1089" t="s">
        <v>409</v>
      </c>
      <c r="BF34" s="1089"/>
      <c r="BG34" s="1089"/>
      <c r="BH34" s="1089"/>
      <c r="BI34" s="1090"/>
      <c r="BJ34" s="254"/>
      <c r="BK34" s="254"/>
      <c r="BL34" s="254"/>
      <c r="BM34" s="254"/>
      <c r="BN34" s="254"/>
      <c r="BO34" s="267"/>
      <c r="BP34" s="267"/>
      <c r="BQ34" s="264">
        <v>28</v>
      </c>
      <c r="BR34" s="265"/>
      <c r="BS34" s="1071" t="s">
        <v>617</v>
      </c>
      <c r="BT34" s="1072" t="s">
        <v>617</v>
      </c>
      <c r="BU34" s="1072" t="s">
        <v>617</v>
      </c>
      <c r="BV34" s="1072" t="s">
        <v>617</v>
      </c>
      <c r="BW34" s="1072" t="s">
        <v>617</v>
      </c>
      <c r="BX34" s="1072" t="s">
        <v>617</v>
      </c>
      <c r="BY34" s="1072" t="s">
        <v>617</v>
      </c>
      <c r="BZ34" s="1072" t="s">
        <v>617</v>
      </c>
      <c r="CA34" s="1072" t="s">
        <v>617</v>
      </c>
      <c r="CB34" s="1072" t="s">
        <v>617</v>
      </c>
      <c r="CC34" s="1072" t="s">
        <v>617</v>
      </c>
      <c r="CD34" s="1072" t="s">
        <v>617</v>
      </c>
      <c r="CE34" s="1072" t="s">
        <v>617</v>
      </c>
      <c r="CF34" s="1072" t="s">
        <v>617</v>
      </c>
      <c r="CG34" s="1073" t="s">
        <v>617</v>
      </c>
      <c r="CH34" s="1046">
        <v>1110</v>
      </c>
      <c r="CI34" s="1047"/>
      <c r="CJ34" s="1047"/>
      <c r="CK34" s="1047"/>
      <c r="CL34" s="1048"/>
      <c r="CM34" s="1046">
        <v>8270</v>
      </c>
      <c r="CN34" s="1047"/>
      <c r="CO34" s="1047"/>
      <c r="CP34" s="1047"/>
      <c r="CQ34" s="1048"/>
      <c r="CR34" s="1046">
        <v>663</v>
      </c>
      <c r="CS34" s="1047"/>
      <c r="CT34" s="1047"/>
      <c r="CU34" s="1047"/>
      <c r="CV34" s="1048"/>
      <c r="CW34" s="1046">
        <v>1693</v>
      </c>
      <c r="CX34" s="1047"/>
      <c r="CY34" s="1047"/>
      <c r="CZ34" s="1047"/>
      <c r="DA34" s="1048"/>
      <c r="DB34" s="1046">
        <v>12682</v>
      </c>
      <c r="DC34" s="1047"/>
      <c r="DD34" s="1047"/>
      <c r="DE34" s="1047"/>
      <c r="DF34" s="1048"/>
      <c r="DG34" s="1046" t="s">
        <v>570</v>
      </c>
      <c r="DH34" s="1047"/>
      <c r="DI34" s="1047"/>
      <c r="DJ34" s="1047"/>
      <c r="DK34" s="1048"/>
      <c r="DL34" s="1046" t="s">
        <v>570</v>
      </c>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t="s">
        <v>412</v>
      </c>
      <c r="C35" s="1095"/>
      <c r="D35" s="1095"/>
      <c r="E35" s="1095"/>
      <c r="F35" s="1095"/>
      <c r="G35" s="1095"/>
      <c r="H35" s="1095"/>
      <c r="I35" s="1095"/>
      <c r="J35" s="1095"/>
      <c r="K35" s="1095"/>
      <c r="L35" s="1095"/>
      <c r="M35" s="1095"/>
      <c r="N35" s="1095"/>
      <c r="O35" s="1095"/>
      <c r="P35" s="1096"/>
      <c r="Q35" s="1100">
        <v>224</v>
      </c>
      <c r="R35" s="1101"/>
      <c r="S35" s="1101"/>
      <c r="T35" s="1101"/>
      <c r="U35" s="1101"/>
      <c r="V35" s="1101">
        <v>165</v>
      </c>
      <c r="W35" s="1101"/>
      <c r="X35" s="1101"/>
      <c r="Y35" s="1101"/>
      <c r="Z35" s="1101"/>
      <c r="AA35" s="1101">
        <v>59</v>
      </c>
      <c r="AB35" s="1101"/>
      <c r="AC35" s="1101"/>
      <c r="AD35" s="1101"/>
      <c r="AE35" s="1102"/>
      <c r="AF35" s="1076">
        <v>446</v>
      </c>
      <c r="AG35" s="1077"/>
      <c r="AH35" s="1077"/>
      <c r="AI35" s="1077"/>
      <c r="AJ35" s="1078"/>
      <c r="AK35" s="1037">
        <v>0</v>
      </c>
      <c r="AL35" s="1028"/>
      <c r="AM35" s="1028"/>
      <c r="AN35" s="1028"/>
      <c r="AO35" s="1028"/>
      <c r="AP35" s="1028">
        <v>1669</v>
      </c>
      <c r="AQ35" s="1028"/>
      <c r="AR35" s="1028"/>
      <c r="AS35" s="1028"/>
      <c r="AT35" s="1028"/>
      <c r="AU35" s="1028">
        <v>0</v>
      </c>
      <c r="AV35" s="1028"/>
      <c r="AW35" s="1028"/>
      <c r="AX35" s="1028"/>
      <c r="AY35" s="1028"/>
      <c r="AZ35" s="1099"/>
      <c r="BA35" s="1099"/>
      <c r="BB35" s="1099"/>
      <c r="BC35" s="1099"/>
      <c r="BD35" s="1099"/>
      <c r="BE35" s="1089" t="s">
        <v>413</v>
      </c>
      <c r="BF35" s="1089"/>
      <c r="BG35" s="1089"/>
      <c r="BH35" s="1089"/>
      <c r="BI35" s="1090"/>
      <c r="BJ35" s="254"/>
      <c r="BK35" s="254"/>
      <c r="BL35" s="254"/>
      <c r="BM35" s="254"/>
      <c r="BN35" s="254"/>
      <c r="BO35" s="267"/>
      <c r="BP35" s="267"/>
      <c r="BQ35" s="264">
        <v>29</v>
      </c>
      <c r="BR35" s="265"/>
      <c r="BS35" s="1071" t="s">
        <v>618</v>
      </c>
      <c r="BT35" s="1072"/>
      <c r="BU35" s="1072"/>
      <c r="BV35" s="1072"/>
      <c r="BW35" s="1072"/>
      <c r="BX35" s="1072"/>
      <c r="BY35" s="1072"/>
      <c r="BZ35" s="1072"/>
      <c r="CA35" s="1072"/>
      <c r="CB35" s="1072"/>
      <c r="CC35" s="1072"/>
      <c r="CD35" s="1072"/>
      <c r="CE35" s="1072"/>
      <c r="CF35" s="1072"/>
      <c r="CG35" s="1073"/>
      <c r="CH35" s="1046">
        <v>25</v>
      </c>
      <c r="CI35" s="1047"/>
      <c r="CJ35" s="1047"/>
      <c r="CK35" s="1047"/>
      <c r="CL35" s="1048"/>
      <c r="CM35" s="1046">
        <v>225755</v>
      </c>
      <c r="CN35" s="1047"/>
      <c r="CO35" s="1047"/>
      <c r="CP35" s="1047"/>
      <c r="CQ35" s="1048"/>
      <c r="CR35" s="1046">
        <v>83568</v>
      </c>
      <c r="CS35" s="1047"/>
      <c r="CT35" s="1047"/>
      <c r="CU35" s="1047"/>
      <c r="CV35" s="1048"/>
      <c r="CW35" s="1046" t="s">
        <v>570</v>
      </c>
      <c r="CX35" s="1047"/>
      <c r="CY35" s="1047"/>
      <c r="CZ35" s="1047"/>
      <c r="DA35" s="1048"/>
      <c r="DB35" s="1046">
        <v>17644</v>
      </c>
      <c r="DC35" s="1047"/>
      <c r="DD35" s="1047"/>
      <c r="DE35" s="1047"/>
      <c r="DF35" s="1048"/>
      <c r="DG35" s="1046">
        <v>116361</v>
      </c>
      <c r="DH35" s="1047"/>
      <c r="DI35" s="1047"/>
      <c r="DJ35" s="1047"/>
      <c r="DK35" s="1048"/>
      <c r="DL35" s="1046" t="s">
        <v>570</v>
      </c>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t="s">
        <v>414</v>
      </c>
      <c r="C36" s="1095"/>
      <c r="D36" s="1095"/>
      <c r="E36" s="1095"/>
      <c r="F36" s="1095"/>
      <c r="G36" s="1095"/>
      <c r="H36" s="1095"/>
      <c r="I36" s="1095"/>
      <c r="J36" s="1095"/>
      <c r="K36" s="1095"/>
      <c r="L36" s="1095"/>
      <c r="M36" s="1095"/>
      <c r="N36" s="1095"/>
      <c r="O36" s="1095"/>
      <c r="P36" s="1096"/>
      <c r="Q36" s="1100">
        <v>25969</v>
      </c>
      <c r="R36" s="1101"/>
      <c r="S36" s="1101"/>
      <c r="T36" s="1101"/>
      <c r="U36" s="1101"/>
      <c r="V36" s="1101">
        <v>29249</v>
      </c>
      <c r="W36" s="1101"/>
      <c r="X36" s="1101"/>
      <c r="Y36" s="1101"/>
      <c r="Z36" s="1101"/>
      <c r="AA36" s="1101">
        <v>-3280</v>
      </c>
      <c r="AB36" s="1101"/>
      <c r="AC36" s="1101"/>
      <c r="AD36" s="1101"/>
      <c r="AE36" s="1102"/>
      <c r="AF36" s="1076" t="s">
        <v>228</v>
      </c>
      <c r="AG36" s="1077"/>
      <c r="AH36" s="1077"/>
      <c r="AI36" s="1077"/>
      <c r="AJ36" s="1078"/>
      <c r="AK36" s="1037">
        <v>8825</v>
      </c>
      <c r="AL36" s="1028"/>
      <c r="AM36" s="1028"/>
      <c r="AN36" s="1028"/>
      <c r="AO36" s="1028"/>
      <c r="AP36" s="1028">
        <v>227633</v>
      </c>
      <c r="AQ36" s="1028"/>
      <c r="AR36" s="1028"/>
      <c r="AS36" s="1028"/>
      <c r="AT36" s="1028"/>
      <c r="AU36" s="1028">
        <v>60323</v>
      </c>
      <c r="AV36" s="1028"/>
      <c r="AW36" s="1028"/>
      <c r="AX36" s="1028"/>
      <c r="AY36" s="1028"/>
      <c r="AZ36" s="1099"/>
      <c r="BA36" s="1099"/>
      <c r="BB36" s="1099"/>
      <c r="BC36" s="1099"/>
      <c r="BD36" s="1099"/>
      <c r="BE36" s="1089" t="s">
        <v>409</v>
      </c>
      <c r="BF36" s="1089"/>
      <c r="BG36" s="1089"/>
      <c r="BH36" s="1089"/>
      <c r="BI36" s="1090"/>
      <c r="BJ36" s="254"/>
      <c r="BK36" s="254"/>
      <c r="BL36" s="254"/>
      <c r="BM36" s="254"/>
      <c r="BN36" s="254"/>
      <c r="BO36" s="267"/>
      <c r="BP36" s="267"/>
      <c r="BQ36" s="264">
        <v>30</v>
      </c>
      <c r="BR36" s="265"/>
      <c r="BS36" s="1071" t="s">
        <v>619</v>
      </c>
      <c r="BT36" s="1072"/>
      <c r="BU36" s="1072"/>
      <c r="BV36" s="1072"/>
      <c r="BW36" s="1072"/>
      <c r="BX36" s="1072"/>
      <c r="BY36" s="1072"/>
      <c r="BZ36" s="1072"/>
      <c r="CA36" s="1072"/>
      <c r="CB36" s="1072"/>
      <c r="CC36" s="1072"/>
      <c r="CD36" s="1072"/>
      <c r="CE36" s="1072"/>
      <c r="CF36" s="1072"/>
      <c r="CG36" s="1073"/>
      <c r="CH36" s="1046">
        <v>0</v>
      </c>
      <c r="CI36" s="1047"/>
      <c r="CJ36" s="1047"/>
      <c r="CK36" s="1047"/>
      <c r="CL36" s="1048"/>
      <c r="CM36" s="1046">
        <v>22865</v>
      </c>
      <c r="CN36" s="1047"/>
      <c r="CO36" s="1047"/>
      <c r="CP36" s="1047"/>
      <c r="CQ36" s="1048"/>
      <c r="CR36" s="1046">
        <v>7389.75</v>
      </c>
      <c r="CS36" s="1047"/>
      <c r="CT36" s="1047"/>
      <c r="CU36" s="1047"/>
      <c r="CV36" s="1048"/>
      <c r="CW36" s="1046" t="s">
        <v>570</v>
      </c>
      <c r="CX36" s="1047"/>
      <c r="CY36" s="1047"/>
      <c r="CZ36" s="1047"/>
      <c r="DA36" s="1048"/>
      <c r="DB36" s="1046" t="s">
        <v>570</v>
      </c>
      <c r="DC36" s="1047"/>
      <c r="DD36" s="1047"/>
      <c r="DE36" s="1047"/>
      <c r="DF36" s="1048"/>
      <c r="DG36" s="1046" t="s">
        <v>570</v>
      </c>
      <c r="DH36" s="1047"/>
      <c r="DI36" s="1047"/>
      <c r="DJ36" s="1047"/>
      <c r="DK36" s="1048"/>
      <c r="DL36" s="1046">
        <v>132</v>
      </c>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t="s">
        <v>415</v>
      </c>
      <c r="C37" s="1095"/>
      <c r="D37" s="1095"/>
      <c r="E37" s="1095"/>
      <c r="F37" s="1095"/>
      <c r="G37" s="1095"/>
      <c r="H37" s="1095"/>
      <c r="I37" s="1095"/>
      <c r="J37" s="1095"/>
      <c r="K37" s="1095"/>
      <c r="L37" s="1095"/>
      <c r="M37" s="1095"/>
      <c r="N37" s="1095"/>
      <c r="O37" s="1095"/>
      <c r="P37" s="1096"/>
      <c r="Q37" s="1100">
        <v>451</v>
      </c>
      <c r="R37" s="1101"/>
      <c r="S37" s="1101"/>
      <c r="T37" s="1101"/>
      <c r="U37" s="1101"/>
      <c r="V37" s="1101">
        <v>451</v>
      </c>
      <c r="W37" s="1101"/>
      <c r="X37" s="1101"/>
      <c r="Y37" s="1101"/>
      <c r="Z37" s="1101"/>
      <c r="AA37" s="1101">
        <v>0</v>
      </c>
      <c r="AB37" s="1101"/>
      <c r="AC37" s="1101"/>
      <c r="AD37" s="1101"/>
      <c r="AE37" s="1102"/>
      <c r="AF37" s="1076" t="s">
        <v>416</v>
      </c>
      <c r="AG37" s="1077"/>
      <c r="AH37" s="1077"/>
      <c r="AI37" s="1077"/>
      <c r="AJ37" s="1078"/>
      <c r="AK37" s="1037">
        <v>404013</v>
      </c>
      <c r="AL37" s="1028"/>
      <c r="AM37" s="1028"/>
      <c r="AN37" s="1028"/>
      <c r="AO37" s="1028"/>
      <c r="AP37" s="1028">
        <v>1386</v>
      </c>
      <c r="AQ37" s="1028"/>
      <c r="AR37" s="1028"/>
      <c r="AS37" s="1028"/>
      <c r="AT37" s="1028"/>
      <c r="AU37" s="1028">
        <v>1386</v>
      </c>
      <c r="AV37" s="1028"/>
      <c r="AW37" s="1028"/>
      <c r="AX37" s="1028"/>
      <c r="AY37" s="1028"/>
      <c r="AZ37" s="1099"/>
      <c r="BA37" s="1099"/>
      <c r="BB37" s="1099"/>
      <c r="BC37" s="1099"/>
      <c r="BD37" s="1099"/>
      <c r="BE37" s="1089" t="s">
        <v>417</v>
      </c>
      <c r="BF37" s="1089"/>
      <c r="BG37" s="1089"/>
      <c r="BH37" s="1089"/>
      <c r="BI37" s="1090"/>
      <c r="BJ37" s="254"/>
      <c r="BK37" s="254"/>
      <c r="BL37" s="254"/>
      <c r="BM37" s="254"/>
      <c r="BN37" s="254"/>
      <c r="BO37" s="267"/>
      <c r="BP37" s="267"/>
      <c r="BQ37" s="264">
        <v>31</v>
      </c>
      <c r="BR37" s="265"/>
      <c r="BS37" s="1071" t="s">
        <v>620</v>
      </c>
      <c r="BT37" s="1072"/>
      <c r="BU37" s="1072"/>
      <c r="BV37" s="1072"/>
      <c r="BW37" s="1072"/>
      <c r="BX37" s="1072"/>
      <c r="BY37" s="1072"/>
      <c r="BZ37" s="1072"/>
      <c r="CA37" s="1072"/>
      <c r="CB37" s="1072"/>
      <c r="CC37" s="1072"/>
      <c r="CD37" s="1072"/>
      <c r="CE37" s="1072"/>
      <c r="CF37" s="1072"/>
      <c r="CG37" s="1073"/>
      <c r="CH37" s="1046">
        <v>159</v>
      </c>
      <c r="CI37" s="1047"/>
      <c r="CJ37" s="1047"/>
      <c r="CK37" s="1047"/>
      <c r="CL37" s="1048"/>
      <c r="CM37" s="1046">
        <v>1058</v>
      </c>
      <c r="CN37" s="1047"/>
      <c r="CO37" s="1047"/>
      <c r="CP37" s="1047"/>
      <c r="CQ37" s="1048"/>
      <c r="CR37" s="1046">
        <v>5</v>
      </c>
      <c r="CS37" s="1047"/>
      <c r="CT37" s="1047"/>
      <c r="CU37" s="1047"/>
      <c r="CV37" s="1048"/>
      <c r="CW37" s="1046">
        <v>64</v>
      </c>
      <c r="CX37" s="1047"/>
      <c r="CY37" s="1047"/>
      <c r="CZ37" s="1047"/>
      <c r="DA37" s="1048"/>
      <c r="DB37" s="1046" t="s">
        <v>570</v>
      </c>
      <c r="DC37" s="1047"/>
      <c r="DD37" s="1047"/>
      <c r="DE37" s="1047"/>
      <c r="DF37" s="1048"/>
      <c r="DG37" s="1046" t="s">
        <v>570</v>
      </c>
      <c r="DH37" s="1047"/>
      <c r="DI37" s="1047"/>
      <c r="DJ37" s="1047"/>
      <c r="DK37" s="1048"/>
      <c r="DL37" s="1046" t="s">
        <v>570</v>
      </c>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t="s">
        <v>418</v>
      </c>
      <c r="C38" s="1095"/>
      <c r="D38" s="1095"/>
      <c r="E38" s="1095"/>
      <c r="F38" s="1095"/>
      <c r="G38" s="1095"/>
      <c r="H38" s="1095"/>
      <c r="I38" s="1095"/>
      <c r="J38" s="1095"/>
      <c r="K38" s="1095"/>
      <c r="L38" s="1095"/>
      <c r="M38" s="1095"/>
      <c r="N38" s="1095"/>
      <c r="O38" s="1095"/>
      <c r="P38" s="1096"/>
      <c r="Q38" s="1100">
        <v>5921</v>
      </c>
      <c r="R38" s="1101"/>
      <c r="S38" s="1101"/>
      <c r="T38" s="1101"/>
      <c r="U38" s="1101"/>
      <c r="V38" s="1101">
        <v>5920</v>
      </c>
      <c r="W38" s="1101"/>
      <c r="X38" s="1101"/>
      <c r="Y38" s="1101"/>
      <c r="Z38" s="1101"/>
      <c r="AA38" s="1101">
        <v>1</v>
      </c>
      <c r="AB38" s="1101"/>
      <c r="AC38" s="1101"/>
      <c r="AD38" s="1101"/>
      <c r="AE38" s="1102"/>
      <c r="AF38" s="1076" t="s">
        <v>228</v>
      </c>
      <c r="AG38" s="1077"/>
      <c r="AH38" s="1077"/>
      <c r="AI38" s="1077"/>
      <c r="AJ38" s="1078"/>
      <c r="AK38" s="1037">
        <v>1805</v>
      </c>
      <c r="AL38" s="1028"/>
      <c r="AM38" s="1028"/>
      <c r="AN38" s="1028"/>
      <c r="AO38" s="1028"/>
      <c r="AP38" s="1028">
        <v>20382</v>
      </c>
      <c r="AQ38" s="1028"/>
      <c r="AR38" s="1028"/>
      <c r="AS38" s="1028"/>
      <c r="AT38" s="1028"/>
      <c r="AU38" s="1028">
        <v>9376</v>
      </c>
      <c r="AV38" s="1028"/>
      <c r="AW38" s="1028"/>
      <c r="AX38" s="1028"/>
      <c r="AY38" s="1028"/>
      <c r="AZ38" s="1099"/>
      <c r="BA38" s="1099"/>
      <c r="BB38" s="1099"/>
      <c r="BC38" s="1099"/>
      <c r="BD38" s="1099"/>
      <c r="BE38" s="1089" t="s">
        <v>417</v>
      </c>
      <c r="BF38" s="1089"/>
      <c r="BG38" s="1089"/>
      <c r="BH38" s="1089"/>
      <c r="BI38" s="1090"/>
      <c r="BJ38" s="254"/>
      <c r="BK38" s="254"/>
      <c r="BL38" s="254"/>
      <c r="BM38" s="254"/>
      <c r="BN38" s="254"/>
      <c r="BO38" s="267"/>
      <c r="BP38" s="267"/>
      <c r="BQ38" s="264">
        <v>32</v>
      </c>
      <c r="BR38" s="265"/>
      <c r="BS38" s="1071" t="s">
        <v>621</v>
      </c>
      <c r="BT38" s="1072"/>
      <c r="BU38" s="1072"/>
      <c r="BV38" s="1072"/>
      <c r="BW38" s="1072"/>
      <c r="BX38" s="1072"/>
      <c r="BY38" s="1072"/>
      <c r="BZ38" s="1072"/>
      <c r="CA38" s="1072"/>
      <c r="CB38" s="1072"/>
      <c r="CC38" s="1072"/>
      <c r="CD38" s="1072"/>
      <c r="CE38" s="1072"/>
      <c r="CF38" s="1072"/>
      <c r="CG38" s="1073"/>
      <c r="CH38" s="1046">
        <v>37</v>
      </c>
      <c r="CI38" s="1047"/>
      <c r="CJ38" s="1047"/>
      <c r="CK38" s="1047"/>
      <c r="CL38" s="1048"/>
      <c r="CM38" s="1046">
        <v>673</v>
      </c>
      <c r="CN38" s="1047"/>
      <c r="CO38" s="1047"/>
      <c r="CP38" s="1047"/>
      <c r="CQ38" s="1048"/>
      <c r="CR38" s="1046">
        <v>1</v>
      </c>
      <c r="CS38" s="1047"/>
      <c r="CT38" s="1047"/>
      <c r="CU38" s="1047"/>
      <c r="CV38" s="1048"/>
      <c r="CW38" s="1046" t="s">
        <v>570</v>
      </c>
      <c r="CX38" s="1047"/>
      <c r="CY38" s="1047"/>
      <c r="CZ38" s="1047"/>
      <c r="DA38" s="1048"/>
      <c r="DB38" s="1046" t="s">
        <v>570</v>
      </c>
      <c r="DC38" s="1047"/>
      <c r="DD38" s="1047"/>
      <c r="DE38" s="1047"/>
      <c r="DF38" s="1048"/>
      <c r="DG38" s="1046" t="s">
        <v>570</v>
      </c>
      <c r="DH38" s="1047"/>
      <c r="DI38" s="1047"/>
      <c r="DJ38" s="1047"/>
      <c r="DK38" s="1048"/>
      <c r="DL38" s="1046" t="s">
        <v>570</v>
      </c>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t="s">
        <v>419</v>
      </c>
      <c r="C39" s="1095"/>
      <c r="D39" s="1095"/>
      <c r="E39" s="1095"/>
      <c r="F39" s="1095"/>
      <c r="G39" s="1095"/>
      <c r="H39" s="1095"/>
      <c r="I39" s="1095"/>
      <c r="J39" s="1095"/>
      <c r="K39" s="1095"/>
      <c r="L39" s="1095"/>
      <c r="M39" s="1095"/>
      <c r="N39" s="1095"/>
      <c r="O39" s="1095"/>
      <c r="P39" s="1096"/>
      <c r="Q39" s="1100">
        <v>1206</v>
      </c>
      <c r="R39" s="1101"/>
      <c r="S39" s="1101"/>
      <c r="T39" s="1101"/>
      <c r="U39" s="1101"/>
      <c r="V39" s="1101">
        <v>1206</v>
      </c>
      <c r="W39" s="1101"/>
      <c r="X39" s="1101"/>
      <c r="Y39" s="1101"/>
      <c r="Z39" s="1101"/>
      <c r="AA39" s="1101">
        <v>0</v>
      </c>
      <c r="AB39" s="1101"/>
      <c r="AC39" s="1101"/>
      <c r="AD39" s="1101"/>
      <c r="AE39" s="1102"/>
      <c r="AF39" s="1076" t="s">
        <v>228</v>
      </c>
      <c r="AG39" s="1077"/>
      <c r="AH39" s="1077"/>
      <c r="AI39" s="1077"/>
      <c r="AJ39" s="1078"/>
      <c r="AK39" s="1037">
        <v>734</v>
      </c>
      <c r="AL39" s="1028"/>
      <c r="AM39" s="1028"/>
      <c r="AN39" s="1028"/>
      <c r="AO39" s="1028"/>
      <c r="AP39" s="1028">
        <v>1363</v>
      </c>
      <c r="AQ39" s="1028"/>
      <c r="AR39" s="1028"/>
      <c r="AS39" s="1028"/>
      <c r="AT39" s="1028"/>
      <c r="AU39" s="1028">
        <v>702</v>
      </c>
      <c r="AV39" s="1028"/>
      <c r="AW39" s="1028"/>
      <c r="AX39" s="1028"/>
      <c r="AY39" s="1028"/>
      <c r="AZ39" s="1099"/>
      <c r="BA39" s="1099"/>
      <c r="BB39" s="1099"/>
      <c r="BC39" s="1099"/>
      <c r="BD39" s="1099"/>
      <c r="BE39" s="1089" t="s">
        <v>417</v>
      </c>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t="s">
        <v>420</v>
      </c>
      <c r="C40" s="1095"/>
      <c r="D40" s="1095"/>
      <c r="E40" s="1095"/>
      <c r="F40" s="1095"/>
      <c r="G40" s="1095"/>
      <c r="H40" s="1095"/>
      <c r="I40" s="1095"/>
      <c r="J40" s="1095"/>
      <c r="K40" s="1095"/>
      <c r="L40" s="1095"/>
      <c r="M40" s="1095"/>
      <c r="N40" s="1095"/>
      <c r="O40" s="1095"/>
      <c r="P40" s="1096"/>
      <c r="Q40" s="1100">
        <v>16635</v>
      </c>
      <c r="R40" s="1101"/>
      <c r="S40" s="1101"/>
      <c r="T40" s="1101"/>
      <c r="U40" s="1101"/>
      <c r="V40" s="1101">
        <v>16546</v>
      </c>
      <c r="W40" s="1101"/>
      <c r="X40" s="1101"/>
      <c r="Y40" s="1101"/>
      <c r="Z40" s="1101"/>
      <c r="AA40" s="1101">
        <v>89</v>
      </c>
      <c r="AB40" s="1101"/>
      <c r="AC40" s="1101"/>
      <c r="AD40" s="1101"/>
      <c r="AE40" s="1102"/>
      <c r="AF40" s="1076" t="s">
        <v>228</v>
      </c>
      <c r="AG40" s="1077"/>
      <c r="AH40" s="1077"/>
      <c r="AI40" s="1077"/>
      <c r="AJ40" s="1078"/>
      <c r="AK40" s="1037">
        <v>7307</v>
      </c>
      <c r="AL40" s="1028"/>
      <c r="AM40" s="1028"/>
      <c r="AN40" s="1028"/>
      <c r="AO40" s="1028"/>
      <c r="AP40" s="1028">
        <v>95346</v>
      </c>
      <c r="AQ40" s="1028"/>
      <c r="AR40" s="1028"/>
      <c r="AS40" s="1028"/>
      <c r="AT40" s="1028"/>
      <c r="AU40" s="1028">
        <v>0</v>
      </c>
      <c r="AV40" s="1028"/>
      <c r="AW40" s="1028"/>
      <c r="AX40" s="1028"/>
      <c r="AY40" s="1028"/>
      <c r="AZ40" s="1099"/>
      <c r="BA40" s="1099"/>
      <c r="BB40" s="1099"/>
      <c r="BC40" s="1099"/>
      <c r="BD40" s="1099"/>
      <c r="BE40" s="1089" t="s">
        <v>417</v>
      </c>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392</v>
      </c>
      <c r="B63" s="1001" t="s">
        <v>422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45529</v>
      </c>
      <c r="AG63" s="1016"/>
      <c r="AH63" s="1016"/>
      <c r="AI63" s="1016"/>
      <c r="AJ63" s="1087"/>
      <c r="AK63" s="1088"/>
      <c r="AL63" s="1020"/>
      <c r="AM63" s="1020"/>
      <c r="AN63" s="1020"/>
      <c r="AO63" s="1020"/>
      <c r="AP63" s="1016">
        <v>796159</v>
      </c>
      <c r="AQ63" s="1016"/>
      <c r="AR63" s="1016"/>
      <c r="AS63" s="1016"/>
      <c r="AT63" s="1016"/>
      <c r="AU63" s="1016">
        <v>256044</v>
      </c>
      <c r="AV63" s="1016"/>
      <c r="AW63" s="1016"/>
      <c r="AX63" s="1016"/>
      <c r="AY63" s="1016"/>
      <c r="AZ63" s="1082"/>
      <c r="BA63" s="1082"/>
      <c r="BB63" s="1082"/>
      <c r="BC63" s="1082"/>
      <c r="BD63" s="1082"/>
      <c r="BE63" s="1017"/>
      <c r="BF63" s="1017"/>
      <c r="BG63" s="1017"/>
      <c r="BH63" s="1017"/>
      <c r="BI63" s="1018"/>
      <c r="BJ63" s="1083" t="s">
        <v>228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424</v>
      </c>
      <c r="B66" s="1053"/>
      <c r="C66" s="1053"/>
      <c r="D66" s="1053"/>
      <c r="E66" s="1053"/>
      <c r="F66" s="1053"/>
      <c r="G66" s="1053"/>
      <c r="H66" s="1053"/>
      <c r="I66" s="1053"/>
      <c r="J66" s="1053"/>
      <c r="K66" s="1053"/>
      <c r="L66" s="1053"/>
      <c r="M66" s="1053"/>
      <c r="N66" s="1053"/>
      <c r="O66" s="1053"/>
      <c r="P66" s="1054"/>
      <c r="Q66" s="1058" t="s">
        <v>396</v>
      </c>
      <c r="R66" s="1059"/>
      <c r="S66" s="1059"/>
      <c r="T66" s="1059"/>
      <c r="U66" s="1060"/>
      <c r="V66" s="1058" t="s">
        <v>397</v>
      </c>
      <c r="W66" s="1059"/>
      <c r="X66" s="1059"/>
      <c r="Y66" s="1059"/>
      <c r="Z66" s="1060"/>
      <c r="AA66" s="1058" t="s">
        <v>398</v>
      </c>
      <c r="AB66" s="1059"/>
      <c r="AC66" s="1059"/>
      <c r="AD66" s="1059"/>
      <c r="AE66" s="1060"/>
      <c r="AF66" s="1064" t="s">
        <v>425</v>
      </c>
      <c r="AG66" s="1065"/>
      <c r="AH66" s="1065"/>
      <c r="AI66" s="1065"/>
      <c r="AJ66" s="1066"/>
      <c r="AK66" s="1058" t="s">
        <v>426</v>
      </c>
      <c r="AL66" s="1053"/>
      <c r="AM66" s="1053"/>
      <c r="AN66" s="1053"/>
      <c r="AO66" s="1054"/>
      <c r="AP66" s="1058" t="s">
        <v>427</v>
      </c>
      <c r="AQ66" s="1059"/>
      <c r="AR66" s="1059"/>
      <c r="AS66" s="1059"/>
      <c r="AT66" s="1060"/>
      <c r="AU66" s="1058" t="s">
        <v>428</v>
      </c>
      <c r="AV66" s="1059"/>
      <c r="AW66" s="1059"/>
      <c r="AX66" s="1059"/>
      <c r="AY66" s="1060"/>
      <c r="AZ66" s="1058" t="s">
        <v>374</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578</v>
      </c>
      <c r="C68" s="1043"/>
      <c r="D68" s="1043"/>
      <c r="E68" s="1043"/>
      <c r="F68" s="1043"/>
      <c r="G68" s="1043"/>
      <c r="H68" s="1043"/>
      <c r="I68" s="1043"/>
      <c r="J68" s="1043"/>
      <c r="K68" s="1043"/>
      <c r="L68" s="1043"/>
      <c r="M68" s="1043"/>
      <c r="N68" s="1043"/>
      <c r="O68" s="1043"/>
      <c r="P68" s="1044"/>
      <c r="Q68" s="1045">
        <v>217</v>
      </c>
      <c r="R68" s="1039"/>
      <c r="S68" s="1039"/>
      <c r="T68" s="1039"/>
      <c r="U68" s="1039"/>
      <c r="V68" s="1039">
        <v>157</v>
      </c>
      <c r="W68" s="1039"/>
      <c r="X68" s="1039"/>
      <c r="Y68" s="1039"/>
      <c r="Z68" s="1039"/>
      <c r="AA68" s="1039">
        <v>60</v>
      </c>
      <c r="AB68" s="1039"/>
      <c r="AC68" s="1039"/>
      <c r="AD68" s="1039"/>
      <c r="AE68" s="1039"/>
      <c r="AF68" s="1039">
        <v>60</v>
      </c>
      <c r="AG68" s="1039"/>
      <c r="AH68" s="1039"/>
      <c r="AI68" s="1039"/>
      <c r="AJ68" s="1039"/>
      <c r="AK68" s="1039">
        <v>0</v>
      </c>
      <c r="AL68" s="1039"/>
      <c r="AM68" s="1039"/>
      <c r="AN68" s="1039"/>
      <c r="AO68" s="1039"/>
      <c r="AP68" s="1039">
        <v>0</v>
      </c>
      <c r="AQ68" s="1039"/>
      <c r="AR68" s="1039"/>
      <c r="AS68" s="1039"/>
      <c r="AT68" s="1039"/>
      <c r="AU68" s="1039">
        <v>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579</v>
      </c>
      <c r="C69" s="1032"/>
      <c r="D69" s="1032"/>
      <c r="E69" s="1032"/>
      <c r="F69" s="1032"/>
      <c r="G69" s="1032"/>
      <c r="H69" s="1032"/>
      <c r="I69" s="1032"/>
      <c r="J69" s="1032"/>
      <c r="K69" s="1032"/>
      <c r="L69" s="1032"/>
      <c r="M69" s="1032"/>
      <c r="N69" s="1032"/>
      <c r="O69" s="1032"/>
      <c r="P69" s="1033"/>
      <c r="Q69" s="1034">
        <v>4762</v>
      </c>
      <c r="R69" s="1028"/>
      <c r="S69" s="1028"/>
      <c r="T69" s="1028"/>
      <c r="U69" s="1028"/>
      <c r="V69" s="1028">
        <v>4735</v>
      </c>
      <c r="W69" s="1028"/>
      <c r="X69" s="1028"/>
      <c r="Y69" s="1028"/>
      <c r="Z69" s="1028"/>
      <c r="AA69" s="1028">
        <v>27</v>
      </c>
      <c r="AB69" s="1028"/>
      <c r="AC69" s="1028"/>
      <c r="AD69" s="1028"/>
      <c r="AE69" s="1028"/>
      <c r="AF69" s="1028">
        <v>27</v>
      </c>
      <c r="AG69" s="1028"/>
      <c r="AH69" s="1028"/>
      <c r="AI69" s="1028"/>
      <c r="AJ69" s="1028"/>
      <c r="AK69" s="1028">
        <v>0</v>
      </c>
      <c r="AL69" s="1028"/>
      <c r="AM69" s="1028"/>
      <c r="AN69" s="1028"/>
      <c r="AO69" s="1028"/>
      <c r="AP69" s="1028">
        <v>0</v>
      </c>
      <c r="AQ69" s="1028"/>
      <c r="AR69" s="1028"/>
      <c r="AS69" s="1028"/>
      <c r="AT69" s="1028"/>
      <c r="AU69" s="1028">
        <v>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580</v>
      </c>
      <c r="C70" s="1032"/>
      <c r="D70" s="1032"/>
      <c r="E70" s="1032"/>
      <c r="F70" s="1032"/>
      <c r="G70" s="1032"/>
      <c r="H70" s="1032"/>
      <c r="I70" s="1032"/>
      <c r="J70" s="1032"/>
      <c r="K70" s="1032"/>
      <c r="L70" s="1032"/>
      <c r="M70" s="1032"/>
      <c r="N70" s="1032"/>
      <c r="O70" s="1032"/>
      <c r="P70" s="1033"/>
      <c r="Q70" s="1034">
        <v>301</v>
      </c>
      <c r="R70" s="1028"/>
      <c r="S70" s="1028"/>
      <c r="T70" s="1028"/>
      <c r="U70" s="1028"/>
      <c r="V70" s="1028">
        <v>293</v>
      </c>
      <c r="W70" s="1028"/>
      <c r="X70" s="1028"/>
      <c r="Y70" s="1028"/>
      <c r="Z70" s="1028"/>
      <c r="AA70" s="1028">
        <v>8</v>
      </c>
      <c r="AB70" s="1028"/>
      <c r="AC70" s="1028"/>
      <c r="AD70" s="1028"/>
      <c r="AE70" s="1028"/>
      <c r="AF70" s="1028">
        <v>8</v>
      </c>
      <c r="AG70" s="1028"/>
      <c r="AH70" s="1028"/>
      <c r="AI70" s="1028"/>
      <c r="AJ70" s="1028"/>
      <c r="AK70" s="1028">
        <v>0</v>
      </c>
      <c r="AL70" s="1028"/>
      <c r="AM70" s="1028"/>
      <c r="AN70" s="1028"/>
      <c r="AO70" s="1028"/>
      <c r="AP70" s="1028">
        <v>1520</v>
      </c>
      <c r="AQ70" s="1028"/>
      <c r="AR70" s="1028"/>
      <c r="AS70" s="1028"/>
      <c r="AT70" s="1028"/>
      <c r="AU70" s="1028">
        <v>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581</v>
      </c>
      <c r="C71" s="1032"/>
      <c r="D71" s="1032"/>
      <c r="E71" s="1032"/>
      <c r="F71" s="1032"/>
      <c r="G71" s="1032"/>
      <c r="H71" s="1032"/>
      <c r="I71" s="1032"/>
      <c r="J71" s="1032"/>
      <c r="K71" s="1032"/>
      <c r="L71" s="1032"/>
      <c r="M71" s="1032"/>
      <c r="N71" s="1032"/>
      <c r="O71" s="1032"/>
      <c r="P71" s="1033"/>
      <c r="Q71" s="1034">
        <v>117</v>
      </c>
      <c r="R71" s="1028"/>
      <c r="S71" s="1028"/>
      <c r="T71" s="1028"/>
      <c r="U71" s="1028"/>
      <c r="V71" s="1028">
        <v>85</v>
      </c>
      <c r="W71" s="1028"/>
      <c r="X71" s="1028"/>
      <c r="Y71" s="1028"/>
      <c r="Z71" s="1028"/>
      <c r="AA71" s="1028">
        <v>32</v>
      </c>
      <c r="AB71" s="1028"/>
      <c r="AC71" s="1028"/>
      <c r="AD71" s="1028"/>
      <c r="AE71" s="1028"/>
      <c r="AF71" s="1028">
        <v>32</v>
      </c>
      <c r="AG71" s="1028"/>
      <c r="AH71" s="1028"/>
      <c r="AI71" s="1028"/>
      <c r="AJ71" s="1028"/>
      <c r="AK71" s="1028">
        <v>0</v>
      </c>
      <c r="AL71" s="1028"/>
      <c r="AM71" s="1028"/>
      <c r="AN71" s="1028"/>
      <c r="AO71" s="1028"/>
      <c r="AP71" s="1028">
        <v>0</v>
      </c>
      <c r="AQ71" s="1028"/>
      <c r="AR71" s="1028"/>
      <c r="AS71" s="1028"/>
      <c r="AT71" s="1028"/>
      <c r="AU71" s="1028">
        <v>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582</v>
      </c>
      <c r="C72" s="1032"/>
      <c r="D72" s="1032"/>
      <c r="E72" s="1032"/>
      <c r="F72" s="1032"/>
      <c r="G72" s="1032"/>
      <c r="H72" s="1032"/>
      <c r="I72" s="1032"/>
      <c r="J72" s="1032"/>
      <c r="K72" s="1032"/>
      <c r="L72" s="1032"/>
      <c r="M72" s="1032"/>
      <c r="N72" s="1032"/>
      <c r="O72" s="1032"/>
      <c r="P72" s="1033"/>
      <c r="Q72" s="1034">
        <v>454</v>
      </c>
      <c r="R72" s="1028"/>
      <c r="S72" s="1028"/>
      <c r="T72" s="1028"/>
      <c r="U72" s="1028"/>
      <c r="V72" s="1028">
        <v>375</v>
      </c>
      <c r="W72" s="1028"/>
      <c r="X72" s="1028"/>
      <c r="Y72" s="1028"/>
      <c r="Z72" s="1028"/>
      <c r="AA72" s="1028">
        <v>78</v>
      </c>
      <c r="AB72" s="1028"/>
      <c r="AC72" s="1028"/>
      <c r="AD72" s="1028"/>
      <c r="AE72" s="1028"/>
      <c r="AF72" s="1028">
        <v>78</v>
      </c>
      <c r="AG72" s="1028"/>
      <c r="AH72" s="1028"/>
      <c r="AI72" s="1028"/>
      <c r="AJ72" s="1028"/>
      <c r="AK72" s="1028">
        <v>0</v>
      </c>
      <c r="AL72" s="1028"/>
      <c r="AM72" s="1028"/>
      <c r="AN72" s="1028"/>
      <c r="AO72" s="1028"/>
      <c r="AP72" s="1028">
        <v>8</v>
      </c>
      <c r="AQ72" s="1028"/>
      <c r="AR72" s="1028"/>
      <c r="AS72" s="1028"/>
      <c r="AT72" s="1028"/>
      <c r="AU72" s="1028">
        <v>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583</v>
      </c>
      <c r="C73" s="1032"/>
      <c r="D73" s="1032"/>
      <c r="E73" s="1032"/>
      <c r="F73" s="1032"/>
      <c r="G73" s="1032"/>
      <c r="H73" s="1032"/>
      <c r="I73" s="1032"/>
      <c r="J73" s="1032"/>
      <c r="K73" s="1032"/>
      <c r="L73" s="1032"/>
      <c r="M73" s="1032"/>
      <c r="N73" s="1032"/>
      <c r="O73" s="1032"/>
      <c r="P73" s="1033"/>
      <c r="Q73" s="1034">
        <v>3740</v>
      </c>
      <c r="R73" s="1028"/>
      <c r="S73" s="1028"/>
      <c r="T73" s="1028"/>
      <c r="U73" s="1028"/>
      <c r="V73" s="1028">
        <v>3382</v>
      </c>
      <c r="W73" s="1028"/>
      <c r="X73" s="1028"/>
      <c r="Y73" s="1028"/>
      <c r="Z73" s="1028"/>
      <c r="AA73" s="1028">
        <v>358</v>
      </c>
      <c r="AB73" s="1028"/>
      <c r="AC73" s="1028"/>
      <c r="AD73" s="1028"/>
      <c r="AE73" s="1028"/>
      <c r="AF73" s="1028">
        <v>358</v>
      </c>
      <c r="AG73" s="1028"/>
      <c r="AH73" s="1028"/>
      <c r="AI73" s="1028"/>
      <c r="AJ73" s="1028"/>
      <c r="AK73" s="1028">
        <v>0</v>
      </c>
      <c r="AL73" s="1028"/>
      <c r="AM73" s="1028"/>
      <c r="AN73" s="1028"/>
      <c r="AO73" s="1028"/>
      <c r="AP73" s="1028">
        <v>12295</v>
      </c>
      <c r="AQ73" s="1028"/>
      <c r="AR73" s="1028"/>
      <c r="AS73" s="1028"/>
      <c r="AT73" s="1028"/>
      <c r="AU73" s="1028">
        <v>3160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t="s">
        <v>584</v>
      </c>
      <c r="C74" s="1032"/>
      <c r="D74" s="1032"/>
      <c r="E74" s="1032"/>
      <c r="F74" s="1032"/>
      <c r="G74" s="1032"/>
      <c r="H74" s="1032"/>
      <c r="I74" s="1032"/>
      <c r="J74" s="1032"/>
      <c r="K74" s="1032"/>
      <c r="L74" s="1032"/>
      <c r="M74" s="1032"/>
      <c r="N74" s="1032"/>
      <c r="O74" s="1032"/>
      <c r="P74" s="1033"/>
      <c r="Q74" s="1034">
        <v>16</v>
      </c>
      <c r="R74" s="1028"/>
      <c r="S74" s="1028"/>
      <c r="T74" s="1028"/>
      <c r="U74" s="1028"/>
      <c r="V74" s="1028">
        <v>13</v>
      </c>
      <c r="W74" s="1028"/>
      <c r="X74" s="1028"/>
      <c r="Y74" s="1028"/>
      <c r="Z74" s="1028"/>
      <c r="AA74" s="1028">
        <v>3</v>
      </c>
      <c r="AB74" s="1028"/>
      <c r="AC74" s="1028"/>
      <c r="AD74" s="1028"/>
      <c r="AE74" s="1028"/>
      <c r="AF74" s="1028">
        <v>3</v>
      </c>
      <c r="AG74" s="1028"/>
      <c r="AH74" s="1028"/>
      <c r="AI74" s="1028"/>
      <c r="AJ74" s="1028"/>
      <c r="AK74" s="1028">
        <v>0</v>
      </c>
      <c r="AL74" s="1028"/>
      <c r="AM74" s="1028"/>
      <c r="AN74" s="1028"/>
      <c r="AO74" s="1028"/>
      <c r="AP74" s="1028">
        <v>0</v>
      </c>
      <c r="AQ74" s="1028"/>
      <c r="AR74" s="1028"/>
      <c r="AS74" s="1028"/>
      <c r="AT74" s="1028"/>
      <c r="AU74" s="1028">
        <v>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t="s">
        <v>585</v>
      </c>
      <c r="C75" s="1032"/>
      <c r="D75" s="1032"/>
      <c r="E75" s="1032"/>
      <c r="F75" s="1032"/>
      <c r="G75" s="1032"/>
      <c r="H75" s="1032"/>
      <c r="I75" s="1032"/>
      <c r="J75" s="1032"/>
      <c r="K75" s="1032"/>
      <c r="L75" s="1032"/>
      <c r="M75" s="1032"/>
      <c r="N75" s="1032"/>
      <c r="O75" s="1032"/>
      <c r="P75" s="1033"/>
      <c r="Q75" s="1035">
        <v>168</v>
      </c>
      <c r="R75" s="1036"/>
      <c r="S75" s="1036"/>
      <c r="T75" s="1036"/>
      <c r="U75" s="1037"/>
      <c r="V75" s="1038">
        <v>146</v>
      </c>
      <c r="W75" s="1036"/>
      <c r="X75" s="1036"/>
      <c r="Y75" s="1036"/>
      <c r="Z75" s="1037"/>
      <c r="AA75" s="1038">
        <v>21</v>
      </c>
      <c r="AB75" s="1036"/>
      <c r="AC75" s="1036"/>
      <c r="AD75" s="1036"/>
      <c r="AE75" s="1037"/>
      <c r="AF75" s="1038">
        <v>21</v>
      </c>
      <c r="AG75" s="1036"/>
      <c r="AH75" s="1036"/>
      <c r="AI75" s="1036"/>
      <c r="AJ75" s="1037"/>
      <c r="AK75" s="1038">
        <v>0</v>
      </c>
      <c r="AL75" s="1036"/>
      <c r="AM75" s="1036"/>
      <c r="AN75" s="1036"/>
      <c r="AO75" s="1037"/>
      <c r="AP75" s="1038">
        <v>0</v>
      </c>
      <c r="AQ75" s="1036"/>
      <c r="AR75" s="1036"/>
      <c r="AS75" s="1036"/>
      <c r="AT75" s="1037"/>
      <c r="AU75" s="1038">
        <v>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t="s">
        <v>586</v>
      </c>
      <c r="C76" s="1032"/>
      <c r="D76" s="1032"/>
      <c r="E76" s="1032"/>
      <c r="F76" s="1032"/>
      <c r="G76" s="1032"/>
      <c r="H76" s="1032"/>
      <c r="I76" s="1032"/>
      <c r="J76" s="1032"/>
      <c r="K76" s="1032"/>
      <c r="L76" s="1032"/>
      <c r="M76" s="1032"/>
      <c r="N76" s="1032"/>
      <c r="O76" s="1032"/>
      <c r="P76" s="1033"/>
      <c r="Q76" s="1035">
        <v>11607</v>
      </c>
      <c r="R76" s="1036"/>
      <c r="S76" s="1036"/>
      <c r="T76" s="1036"/>
      <c r="U76" s="1037"/>
      <c r="V76" s="1038">
        <v>9967</v>
      </c>
      <c r="W76" s="1036"/>
      <c r="X76" s="1036"/>
      <c r="Y76" s="1036"/>
      <c r="Z76" s="1037"/>
      <c r="AA76" s="1038">
        <v>1640</v>
      </c>
      <c r="AB76" s="1036"/>
      <c r="AC76" s="1036"/>
      <c r="AD76" s="1036"/>
      <c r="AE76" s="1037"/>
      <c r="AF76" s="1038">
        <v>4455</v>
      </c>
      <c r="AG76" s="1036"/>
      <c r="AH76" s="1036"/>
      <c r="AI76" s="1036"/>
      <c r="AJ76" s="1037"/>
      <c r="AK76" s="1038">
        <v>80</v>
      </c>
      <c r="AL76" s="1036"/>
      <c r="AM76" s="1036"/>
      <c r="AN76" s="1036"/>
      <c r="AO76" s="1037"/>
      <c r="AP76" s="1038">
        <v>11466</v>
      </c>
      <c r="AQ76" s="1036"/>
      <c r="AR76" s="1036"/>
      <c r="AS76" s="1036"/>
      <c r="AT76" s="1037"/>
      <c r="AU76" s="1038">
        <v>0</v>
      </c>
      <c r="AV76" s="1036"/>
      <c r="AW76" s="1036"/>
      <c r="AX76" s="1036"/>
      <c r="AY76" s="1037"/>
      <c r="AZ76" s="1029" t="s">
        <v>587</v>
      </c>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392</v>
      </c>
      <c r="B88" s="1001" t="s">
        <v>429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5042</v>
      </c>
      <c r="AG88" s="1016"/>
      <c r="AH88" s="1016"/>
      <c r="AI88" s="1016"/>
      <c r="AJ88" s="1016"/>
      <c r="AK88" s="1020"/>
      <c r="AL88" s="1020"/>
      <c r="AM88" s="1020"/>
      <c r="AN88" s="1020"/>
      <c r="AO88" s="1020"/>
      <c r="AP88" s="1016">
        <v>25289</v>
      </c>
      <c r="AQ88" s="1016"/>
      <c r="AR88" s="1016"/>
      <c r="AS88" s="1016"/>
      <c r="AT88" s="1016"/>
      <c r="AU88" s="1016">
        <v>3168</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430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109343.75</v>
      </c>
      <c r="CS102" s="1008"/>
      <c r="CT102" s="1008"/>
      <c r="CU102" s="1008"/>
      <c r="CV102" s="1009"/>
      <c r="CW102" s="1007">
        <v>3011</v>
      </c>
      <c r="CX102" s="1008"/>
      <c r="CY102" s="1008"/>
      <c r="CZ102" s="1008"/>
      <c r="DA102" s="1009"/>
      <c r="DB102" s="1007">
        <v>30326</v>
      </c>
      <c r="DC102" s="1008"/>
      <c r="DD102" s="1008"/>
      <c r="DE102" s="1008"/>
      <c r="DF102" s="1009"/>
      <c r="DG102" s="1007">
        <v>116361</v>
      </c>
      <c r="DH102" s="1008"/>
      <c r="DI102" s="1008"/>
      <c r="DJ102" s="1008"/>
      <c r="DK102" s="1009"/>
      <c r="DL102" s="1007">
        <v>11659</v>
      </c>
      <c r="DM102" s="1008"/>
      <c r="DN102" s="1008"/>
      <c r="DO102" s="1008"/>
      <c r="DP102" s="1009"/>
      <c r="DQ102" s="1007">
        <v>12081</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435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437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438</v>
      </c>
      <c r="AB109" s="951"/>
      <c r="AC109" s="951"/>
      <c r="AD109" s="951"/>
      <c r="AE109" s="952"/>
      <c r="AF109" s="953" t="s">
        <v>439</v>
      </c>
      <c r="AG109" s="951"/>
      <c r="AH109" s="951"/>
      <c r="AI109" s="951"/>
      <c r="AJ109" s="952"/>
      <c r="AK109" s="953" t="s">
        <v>302</v>
      </c>
      <c r="AL109" s="951"/>
      <c r="AM109" s="951"/>
      <c r="AN109" s="951"/>
      <c r="AO109" s="952"/>
      <c r="AP109" s="953" t="s">
        <v>440</v>
      </c>
      <c r="AQ109" s="951"/>
      <c r="AR109" s="951"/>
      <c r="AS109" s="951"/>
      <c r="AT109" s="982"/>
      <c r="AU109" s="950" t="s">
        <v>437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438</v>
      </c>
      <c r="BR109" s="951"/>
      <c r="BS109" s="951"/>
      <c r="BT109" s="951"/>
      <c r="BU109" s="952"/>
      <c r="BV109" s="953" t="s">
        <v>439</v>
      </c>
      <c r="BW109" s="951"/>
      <c r="BX109" s="951"/>
      <c r="BY109" s="951"/>
      <c r="BZ109" s="952"/>
      <c r="CA109" s="953" t="s">
        <v>302</v>
      </c>
      <c r="CB109" s="951"/>
      <c r="CC109" s="951"/>
      <c r="CD109" s="951"/>
      <c r="CE109" s="952"/>
      <c r="CF109" s="989" t="s">
        <v>440</v>
      </c>
      <c r="CG109" s="989"/>
      <c r="CH109" s="989"/>
      <c r="CI109" s="989"/>
      <c r="CJ109" s="989"/>
      <c r="CK109" s="953" t="s">
        <v>441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438</v>
      </c>
      <c r="DH109" s="951"/>
      <c r="DI109" s="951"/>
      <c r="DJ109" s="951"/>
      <c r="DK109" s="952"/>
      <c r="DL109" s="953" t="s">
        <v>439</v>
      </c>
      <c r="DM109" s="951"/>
      <c r="DN109" s="951"/>
      <c r="DO109" s="951"/>
      <c r="DP109" s="952"/>
      <c r="DQ109" s="953" t="s">
        <v>302</v>
      </c>
      <c r="DR109" s="951"/>
      <c r="DS109" s="951"/>
      <c r="DT109" s="951"/>
      <c r="DU109" s="952"/>
      <c r="DV109" s="953" t="s">
        <v>440</v>
      </c>
      <c r="DW109" s="951"/>
      <c r="DX109" s="951"/>
      <c r="DY109" s="951"/>
      <c r="DZ109" s="982"/>
    </row>
    <row r="110" spans="1:131" s="248" customFormat="1" ht="26.25" customHeight="1" x14ac:dyDescent="0.2">
      <c r="A110" s="853" t="s">
        <v>442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54736722</v>
      </c>
      <c r="AB110" s="944"/>
      <c r="AC110" s="944"/>
      <c r="AD110" s="944"/>
      <c r="AE110" s="945"/>
      <c r="AF110" s="946">
        <v>60634755</v>
      </c>
      <c r="AG110" s="944"/>
      <c r="AH110" s="944"/>
      <c r="AI110" s="944"/>
      <c r="AJ110" s="945"/>
      <c r="AK110" s="946">
        <v>57519214</v>
      </c>
      <c r="AL110" s="944"/>
      <c r="AM110" s="944"/>
      <c r="AN110" s="944"/>
      <c r="AO110" s="945"/>
      <c r="AP110" s="947">
        <v>15.6</v>
      </c>
      <c r="AQ110" s="948"/>
      <c r="AR110" s="948"/>
      <c r="AS110" s="948"/>
      <c r="AT110" s="949"/>
      <c r="AU110" s="983" t="s">
        <v>73</v>
      </c>
      <c r="AV110" s="984"/>
      <c r="AW110" s="984"/>
      <c r="AX110" s="984"/>
      <c r="AY110" s="984"/>
      <c r="AZ110" s="909" t="s">
        <v>443</v>
      </c>
      <c r="BA110" s="854"/>
      <c r="BB110" s="854"/>
      <c r="BC110" s="854"/>
      <c r="BD110" s="854"/>
      <c r="BE110" s="854"/>
      <c r="BF110" s="854"/>
      <c r="BG110" s="854"/>
      <c r="BH110" s="854"/>
      <c r="BI110" s="854"/>
      <c r="BJ110" s="854"/>
      <c r="BK110" s="854"/>
      <c r="BL110" s="854"/>
      <c r="BM110" s="854"/>
      <c r="BN110" s="854"/>
      <c r="BO110" s="854"/>
      <c r="BP110" s="855"/>
      <c r="BQ110" s="910">
        <v>1409307179</v>
      </c>
      <c r="BR110" s="891"/>
      <c r="BS110" s="891"/>
      <c r="BT110" s="891"/>
      <c r="BU110" s="891"/>
      <c r="BV110" s="891">
        <v>1408879494</v>
      </c>
      <c r="BW110" s="891"/>
      <c r="BX110" s="891"/>
      <c r="BY110" s="891"/>
      <c r="BZ110" s="891"/>
      <c r="CA110" s="891">
        <v>1400373258</v>
      </c>
      <c r="CB110" s="891"/>
      <c r="CC110" s="891"/>
      <c r="CD110" s="891"/>
      <c r="CE110" s="891"/>
      <c r="CF110" s="915">
        <v>380.3</v>
      </c>
      <c r="CG110" s="916"/>
      <c r="CH110" s="916"/>
      <c r="CI110" s="916"/>
      <c r="CJ110" s="916"/>
      <c r="CK110" s="979" t="s">
        <v>444</v>
      </c>
      <c r="CL110" s="865"/>
      <c r="CM110" s="940" t="s">
        <v>445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23483249</v>
      </c>
      <c r="DH110" s="891"/>
      <c r="DI110" s="891"/>
      <c r="DJ110" s="891"/>
      <c r="DK110" s="891"/>
      <c r="DL110" s="891">
        <v>21836960</v>
      </c>
      <c r="DM110" s="891"/>
      <c r="DN110" s="891"/>
      <c r="DO110" s="891"/>
      <c r="DP110" s="891"/>
      <c r="DQ110" s="891">
        <v>26319462</v>
      </c>
      <c r="DR110" s="891"/>
      <c r="DS110" s="891"/>
      <c r="DT110" s="891"/>
      <c r="DU110" s="891"/>
      <c r="DV110" s="892">
        <v>7.1</v>
      </c>
      <c r="DW110" s="892"/>
      <c r="DX110" s="892"/>
      <c r="DY110" s="892"/>
      <c r="DZ110" s="893"/>
    </row>
    <row r="111" spans="1:131" s="248" customFormat="1" ht="26.25" customHeight="1" x14ac:dyDescent="0.2">
      <c r="A111" s="820" t="s">
        <v>446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v>2260625</v>
      </c>
      <c r="AB111" s="972"/>
      <c r="AC111" s="972"/>
      <c r="AD111" s="972"/>
      <c r="AE111" s="973"/>
      <c r="AF111" s="974">
        <v>605799</v>
      </c>
      <c r="AG111" s="972"/>
      <c r="AH111" s="972"/>
      <c r="AI111" s="972"/>
      <c r="AJ111" s="973"/>
      <c r="AK111" s="974">
        <v>299314</v>
      </c>
      <c r="AL111" s="972"/>
      <c r="AM111" s="972"/>
      <c r="AN111" s="972"/>
      <c r="AO111" s="973"/>
      <c r="AP111" s="975">
        <v>0.1</v>
      </c>
      <c r="AQ111" s="976"/>
      <c r="AR111" s="976"/>
      <c r="AS111" s="976"/>
      <c r="AT111" s="977"/>
      <c r="AU111" s="985"/>
      <c r="AV111" s="986"/>
      <c r="AW111" s="986"/>
      <c r="AX111" s="986"/>
      <c r="AY111" s="986"/>
      <c r="AZ111" s="861" t="s">
        <v>447</v>
      </c>
      <c r="BA111" s="796"/>
      <c r="BB111" s="796"/>
      <c r="BC111" s="796"/>
      <c r="BD111" s="796"/>
      <c r="BE111" s="796"/>
      <c r="BF111" s="796"/>
      <c r="BG111" s="796"/>
      <c r="BH111" s="796"/>
      <c r="BI111" s="796"/>
      <c r="BJ111" s="796"/>
      <c r="BK111" s="796"/>
      <c r="BL111" s="796"/>
      <c r="BM111" s="796"/>
      <c r="BN111" s="796"/>
      <c r="BO111" s="796"/>
      <c r="BP111" s="797"/>
      <c r="BQ111" s="862">
        <v>32523738</v>
      </c>
      <c r="BR111" s="863"/>
      <c r="BS111" s="863"/>
      <c r="BT111" s="863"/>
      <c r="BU111" s="863"/>
      <c r="BV111" s="863">
        <v>26964326</v>
      </c>
      <c r="BW111" s="863"/>
      <c r="BX111" s="863"/>
      <c r="BY111" s="863"/>
      <c r="BZ111" s="863"/>
      <c r="CA111" s="863">
        <v>29128821</v>
      </c>
      <c r="CB111" s="863"/>
      <c r="CC111" s="863"/>
      <c r="CD111" s="863"/>
      <c r="CE111" s="863"/>
      <c r="CF111" s="924">
        <v>7.9</v>
      </c>
      <c r="CG111" s="925"/>
      <c r="CH111" s="925"/>
      <c r="CI111" s="925"/>
      <c r="CJ111" s="925"/>
      <c r="CK111" s="980"/>
      <c r="CL111" s="867"/>
      <c r="CM111" s="870" t="s">
        <v>448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228</v>
      </c>
      <c r="DH111" s="863"/>
      <c r="DI111" s="863"/>
      <c r="DJ111" s="863"/>
      <c r="DK111" s="863"/>
      <c r="DL111" s="863" t="s">
        <v>228</v>
      </c>
      <c r="DM111" s="863"/>
      <c r="DN111" s="863"/>
      <c r="DO111" s="863"/>
      <c r="DP111" s="863"/>
      <c r="DQ111" s="863" t="s">
        <v>228</v>
      </c>
      <c r="DR111" s="863"/>
      <c r="DS111" s="863"/>
      <c r="DT111" s="863"/>
      <c r="DU111" s="863"/>
      <c r="DV111" s="840" t="s">
        <v>228</v>
      </c>
      <c r="DW111" s="840"/>
      <c r="DX111" s="840"/>
      <c r="DY111" s="840"/>
      <c r="DZ111" s="841"/>
    </row>
    <row r="112" spans="1:131" s="248" customFormat="1" ht="26.25" customHeight="1" x14ac:dyDescent="0.2">
      <c r="A112" s="965" t="s">
        <v>449</v>
      </c>
      <c r="B112" s="966"/>
      <c r="C112" s="796" t="s">
        <v>450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41622271</v>
      </c>
      <c r="AB112" s="826"/>
      <c r="AC112" s="826"/>
      <c r="AD112" s="826"/>
      <c r="AE112" s="827"/>
      <c r="AF112" s="828">
        <v>41165101</v>
      </c>
      <c r="AG112" s="826"/>
      <c r="AH112" s="826"/>
      <c r="AI112" s="826"/>
      <c r="AJ112" s="827"/>
      <c r="AK112" s="828">
        <v>41894872</v>
      </c>
      <c r="AL112" s="826"/>
      <c r="AM112" s="826"/>
      <c r="AN112" s="826"/>
      <c r="AO112" s="827"/>
      <c r="AP112" s="873">
        <v>11.4</v>
      </c>
      <c r="AQ112" s="874"/>
      <c r="AR112" s="874"/>
      <c r="AS112" s="874"/>
      <c r="AT112" s="875"/>
      <c r="AU112" s="985"/>
      <c r="AV112" s="986"/>
      <c r="AW112" s="986"/>
      <c r="AX112" s="986"/>
      <c r="AY112" s="986"/>
      <c r="AZ112" s="861" t="s">
        <v>451</v>
      </c>
      <c r="BA112" s="796"/>
      <c r="BB112" s="796"/>
      <c r="BC112" s="796"/>
      <c r="BD112" s="796"/>
      <c r="BE112" s="796"/>
      <c r="BF112" s="796"/>
      <c r="BG112" s="796"/>
      <c r="BH112" s="796"/>
      <c r="BI112" s="796"/>
      <c r="BJ112" s="796"/>
      <c r="BK112" s="796"/>
      <c r="BL112" s="796"/>
      <c r="BM112" s="796"/>
      <c r="BN112" s="796"/>
      <c r="BO112" s="796"/>
      <c r="BP112" s="797"/>
      <c r="BQ112" s="862">
        <v>285198485</v>
      </c>
      <c r="BR112" s="863"/>
      <c r="BS112" s="863"/>
      <c r="BT112" s="863"/>
      <c r="BU112" s="863"/>
      <c r="BV112" s="863">
        <v>269492981</v>
      </c>
      <c r="BW112" s="863"/>
      <c r="BX112" s="863"/>
      <c r="BY112" s="863"/>
      <c r="BZ112" s="863"/>
      <c r="CA112" s="863">
        <v>256858212</v>
      </c>
      <c r="CB112" s="863"/>
      <c r="CC112" s="863"/>
      <c r="CD112" s="863"/>
      <c r="CE112" s="863"/>
      <c r="CF112" s="924">
        <v>69.7</v>
      </c>
      <c r="CG112" s="925"/>
      <c r="CH112" s="925"/>
      <c r="CI112" s="925"/>
      <c r="CJ112" s="925"/>
      <c r="CK112" s="980"/>
      <c r="CL112" s="867"/>
      <c r="CM112" s="870" t="s">
        <v>452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228</v>
      </c>
      <c r="DH112" s="863"/>
      <c r="DI112" s="863"/>
      <c r="DJ112" s="863"/>
      <c r="DK112" s="863"/>
      <c r="DL112" s="863" t="s">
        <v>228</v>
      </c>
      <c r="DM112" s="863"/>
      <c r="DN112" s="863"/>
      <c r="DO112" s="863"/>
      <c r="DP112" s="863"/>
      <c r="DQ112" s="863" t="s">
        <v>228</v>
      </c>
      <c r="DR112" s="863"/>
      <c r="DS112" s="863"/>
      <c r="DT112" s="863"/>
      <c r="DU112" s="863"/>
      <c r="DV112" s="840" t="s">
        <v>228</v>
      </c>
      <c r="DW112" s="840"/>
      <c r="DX112" s="840"/>
      <c r="DY112" s="840"/>
      <c r="DZ112" s="841"/>
    </row>
    <row r="113" spans="1:130" s="248" customFormat="1" ht="26.25" customHeight="1" x14ac:dyDescent="0.2">
      <c r="A113" s="967"/>
      <c r="B113" s="968"/>
      <c r="C113" s="796" t="s">
        <v>453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25284368</v>
      </c>
      <c r="AB113" s="972"/>
      <c r="AC113" s="972"/>
      <c r="AD113" s="972"/>
      <c r="AE113" s="973"/>
      <c r="AF113" s="974">
        <v>23628661</v>
      </c>
      <c r="AG113" s="972"/>
      <c r="AH113" s="972"/>
      <c r="AI113" s="972"/>
      <c r="AJ113" s="973"/>
      <c r="AK113" s="974">
        <v>22987320</v>
      </c>
      <c r="AL113" s="972"/>
      <c r="AM113" s="972"/>
      <c r="AN113" s="972"/>
      <c r="AO113" s="973"/>
      <c r="AP113" s="975">
        <v>6.2</v>
      </c>
      <c r="AQ113" s="976"/>
      <c r="AR113" s="976"/>
      <c r="AS113" s="976"/>
      <c r="AT113" s="977"/>
      <c r="AU113" s="985"/>
      <c r="AV113" s="986"/>
      <c r="AW113" s="986"/>
      <c r="AX113" s="986"/>
      <c r="AY113" s="986"/>
      <c r="AZ113" s="861" t="s">
        <v>454</v>
      </c>
      <c r="BA113" s="796"/>
      <c r="BB113" s="796"/>
      <c r="BC113" s="796"/>
      <c r="BD113" s="796"/>
      <c r="BE113" s="796"/>
      <c r="BF113" s="796"/>
      <c r="BG113" s="796"/>
      <c r="BH113" s="796"/>
      <c r="BI113" s="796"/>
      <c r="BJ113" s="796"/>
      <c r="BK113" s="796"/>
      <c r="BL113" s="796"/>
      <c r="BM113" s="796"/>
      <c r="BN113" s="796"/>
      <c r="BO113" s="796"/>
      <c r="BP113" s="797"/>
      <c r="BQ113" s="862">
        <v>3746767</v>
      </c>
      <c r="BR113" s="863"/>
      <c r="BS113" s="863"/>
      <c r="BT113" s="863"/>
      <c r="BU113" s="863"/>
      <c r="BV113" s="863">
        <v>3458442</v>
      </c>
      <c r="BW113" s="863"/>
      <c r="BX113" s="863"/>
      <c r="BY113" s="863"/>
      <c r="BZ113" s="863"/>
      <c r="CA113" s="863">
        <v>3162176</v>
      </c>
      <c r="CB113" s="863"/>
      <c r="CC113" s="863"/>
      <c r="CD113" s="863"/>
      <c r="CE113" s="863"/>
      <c r="CF113" s="924">
        <v>0.9</v>
      </c>
      <c r="CG113" s="925"/>
      <c r="CH113" s="925"/>
      <c r="CI113" s="925"/>
      <c r="CJ113" s="925"/>
      <c r="CK113" s="980"/>
      <c r="CL113" s="867"/>
      <c r="CM113" s="870" t="s">
        <v>455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228</v>
      </c>
      <c r="DH113" s="826"/>
      <c r="DI113" s="826"/>
      <c r="DJ113" s="826"/>
      <c r="DK113" s="827"/>
      <c r="DL113" s="828" t="s">
        <v>228</v>
      </c>
      <c r="DM113" s="826"/>
      <c r="DN113" s="826"/>
      <c r="DO113" s="826"/>
      <c r="DP113" s="827"/>
      <c r="DQ113" s="828" t="s">
        <v>228</v>
      </c>
      <c r="DR113" s="826"/>
      <c r="DS113" s="826"/>
      <c r="DT113" s="826"/>
      <c r="DU113" s="827"/>
      <c r="DV113" s="873" t="s">
        <v>228</v>
      </c>
      <c r="DW113" s="874"/>
      <c r="DX113" s="874"/>
      <c r="DY113" s="874"/>
      <c r="DZ113" s="875"/>
    </row>
    <row r="114" spans="1:130" s="248" customFormat="1" ht="26.25" customHeight="1" x14ac:dyDescent="0.2">
      <c r="A114" s="967"/>
      <c r="B114" s="968"/>
      <c r="C114" s="796" t="s">
        <v>456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202871</v>
      </c>
      <c r="AB114" s="826"/>
      <c r="AC114" s="826"/>
      <c r="AD114" s="826"/>
      <c r="AE114" s="827"/>
      <c r="AF114" s="828">
        <v>348151</v>
      </c>
      <c r="AG114" s="826"/>
      <c r="AH114" s="826"/>
      <c r="AI114" s="826"/>
      <c r="AJ114" s="827"/>
      <c r="AK114" s="828">
        <v>361940</v>
      </c>
      <c r="AL114" s="826"/>
      <c r="AM114" s="826"/>
      <c r="AN114" s="826"/>
      <c r="AO114" s="827"/>
      <c r="AP114" s="873">
        <v>0.1</v>
      </c>
      <c r="AQ114" s="874"/>
      <c r="AR114" s="874"/>
      <c r="AS114" s="874"/>
      <c r="AT114" s="875"/>
      <c r="AU114" s="985"/>
      <c r="AV114" s="986"/>
      <c r="AW114" s="986"/>
      <c r="AX114" s="986"/>
      <c r="AY114" s="986"/>
      <c r="AZ114" s="861" t="s">
        <v>457</v>
      </c>
      <c r="BA114" s="796"/>
      <c r="BB114" s="796"/>
      <c r="BC114" s="796"/>
      <c r="BD114" s="796"/>
      <c r="BE114" s="796"/>
      <c r="BF114" s="796"/>
      <c r="BG114" s="796"/>
      <c r="BH114" s="796"/>
      <c r="BI114" s="796"/>
      <c r="BJ114" s="796"/>
      <c r="BK114" s="796"/>
      <c r="BL114" s="796"/>
      <c r="BM114" s="796"/>
      <c r="BN114" s="796"/>
      <c r="BO114" s="796"/>
      <c r="BP114" s="797"/>
      <c r="BQ114" s="862">
        <v>92791290</v>
      </c>
      <c r="BR114" s="863"/>
      <c r="BS114" s="863"/>
      <c r="BT114" s="863"/>
      <c r="BU114" s="863"/>
      <c r="BV114" s="863">
        <v>91930706</v>
      </c>
      <c r="BW114" s="863"/>
      <c r="BX114" s="863"/>
      <c r="BY114" s="863"/>
      <c r="BZ114" s="863"/>
      <c r="CA114" s="863">
        <v>90695899</v>
      </c>
      <c r="CB114" s="863"/>
      <c r="CC114" s="863"/>
      <c r="CD114" s="863"/>
      <c r="CE114" s="863"/>
      <c r="CF114" s="924">
        <v>24.6</v>
      </c>
      <c r="CG114" s="925"/>
      <c r="CH114" s="925"/>
      <c r="CI114" s="925"/>
      <c r="CJ114" s="925"/>
      <c r="CK114" s="980"/>
      <c r="CL114" s="867"/>
      <c r="CM114" s="870" t="s">
        <v>458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228</v>
      </c>
      <c r="DH114" s="826"/>
      <c r="DI114" s="826"/>
      <c r="DJ114" s="826"/>
      <c r="DK114" s="827"/>
      <c r="DL114" s="828" t="s">
        <v>228</v>
      </c>
      <c r="DM114" s="826"/>
      <c r="DN114" s="826"/>
      <c r="DO114" s="826"/>
      <c r="DP114" s="827"/>
      <c r="DQ114" s="828" t="s">
        <v>228</v>
      </c>
      <c r="DR114" s="826"/>
      <c r="DS114" s="826"/>
      <c r="DT114" s="826"/>
      <c r="DU114" s="827"/>
      <c r="DV114" s="873" t="s">
        <v>228</v>
      </c>
      <c r="DW114" s="874"/>
      <c r="DX114" s="874"/>
      <c r="DY114" s="874"/>
      <c r="DZ114" s="875"/>
    </row>
    <row r="115" spans="1:130" s="248" customFormat="1" ht="26.25" customHeight="1" x14ac:dyDescent="0.2">
      <c r="A115" s="967"/>
      <c r="B115" s="968"/>
      <c r="C115" s="796" t="s">
        <v>459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4049769</v>
      </c>
      <c r="AB115" s="972"/>
      <c r="AC115" s="972"/>
      <c r="AD115" s="972"/>
      <c r="AE115" s="973"/>
      <c r="AF115" s="974">
        <v>4202378</v>
      </c>
      <c r="AG115" s="972"/>
      <c r="AH115" s="972"/>
      <c r="AI115" s="972"/>
      <c r="AJ115" s="973"/>
      <c r="AK115" s="974">
        <v>4171905</v>
      </c>
      <c r="AL115" s="972"/>
      <c r="AM115" s="972"/>
      <c r="AN115" s="972"/>
      <c r="AO115" s="973"/>
      <c r="AP115" s="975">
        <v>1.1000000000000001</v>
      </c>
      <c r="AQ115" s="976"/>
      <c r="AR115" s="976"/>
      <c r="AS115" s="976"/>
      <c r="AT115" s="977"/>
      <c r="AU115" s="985"/>
      <c r="AV115" s="986"/>
      <c r="AW115" s="986"/>
      <c r="AX115" s="986"/>
      <c r="AY115" s="986"/>
      <c r="AZ115" s="861" t="s">
        <v>460</v>
      </c>
      <c r="BA115" s="796"/>
      <c r="BB115" s="796"/>
      <c r="BC115" s="796"/>
      <c r="BD115" s="796"/>
      <c r="BE115" s="796"/>
      <c r="BF115" s="796"/>
      <c r="BG115" s="796"/>
      <c r="BH115" s="796"/>
      <c r="BI115" s="796"/>
      <c r="BJ115" s="796"/>
      <c r="BK115" s="796"/>
      <c r="BL115" s="796"/>
      <c r="BM115" s="796"/>
      <c r="BN115" s="796"/>
      <c r="BO115" s="796"/>
      <c r="BP115" s="797"/>
      <c r="BQ115" s="862">
        <v>18601627</v>
      </c>
      <c r="BR115" s="863"/>
      <c r="BS115" s="863"/>
      <c r="BT115" s="863"/>
      <c r="BU115" s="863"/>
      <c r="BV115" s="863">
        <v>15476476</v>
      </c>
      <c r="BW115" s="863"/>
      <c r="BX115" s="863"/>
      <c r="BY115" s="863"/>
      <c r="BZ115" s="863"/>
      <c r="CA115" s="863">
        <v>19326113</v>
      </c>
      <c r="CB115" s="863"/>
      <c r="CC115" s="863"/>
      <c r="CD115" s="863"/>
      <c r="CE115" s="863"/>
      <c r="CF115" s="924">
        <v>5.2</v>
      </c>
      <c r="CG115" s="925"/>
      <c r="CH115" s="925"/>
      <c r="CI115" s="925"/>
      <c r="CJ115" s="925"/>
      <c r="CK115" s="980"/>
      <c r="CL115" s="867"/>
      <c r="CM115" s="861" t="s">
        <v>461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3086070</v>
      </c>
      <c r="DH115" s="826"/>
      <c r="DI115" s="826"/>
      <c r="DJ115" s="826"/>
      <c r="DK115" s="827"/>
      <c r="DL115" s="828">
        <v>1072304</v>
      </c>
      <c r="DM115" s="826"/>
      <c r="DN115" s="826"/>
      <c r="DO115" s="826"/>
      <c r="DP115" s="827"/>
      <c r="DQ115" s="828" t="s">
        <v>228</v>
      </c>
      <c r="DR115" s="826"/>
      <c r="DS115" s="826"/>
      <c r="DT115" s="826"/>
      <c r="DU115" s="827"/>
      <c r="DV115" s="873" t="s">
        <v>228</v>
      </c>
      <c r="DW115" s="874"/>
      <c r="DX115" s="874"/>
      <c r="DY115" s="874"/>
      <c r="DZ115" s="875"/>
    </row>
    <row r="116" spans="1:130" s="248" customFormat="1" ht="26.25" customHeight="1" x14ac:dyDescent="0.2">
      <c r="A116" s="969"/>
      <c r="B116" s="970"/>
      <c r="C116" s="929" t="s">
        <v>462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8130</v>
      </c>
      <c r="AB116" s="826"/>
      <c r="AC116" s="826"/>
      <c r="AD116" s="826"/>
      <c r="AE116" s="827"/>
      <c r="AF116" s="828">
        <v>2528</v>
      </c>
      <c r="AG116" s="826"/>
      <c r="AH116" s="826"/>
      <c r="AI116" s="826"/>
      <c r="AJ116" s="827"/>
      <c r="AK116" s="828">
        <v>9118</v>
      </c>
      <c r="AL116" s="826"/>
      <c r="AM116" s="826"/>
      <c r="AN116" s="826"/>
      <c r="AO116" s="827"/>
      <c r="AP116" s="873">
        <v>0</v>
      </c>
      <c r="AQ116" s="874"/>
      <c r="AR116" s="874"/>
      <c r="AS116" s="874"/>
      <c r="AT116" s="875"/>
      <c r="AU116" s="985"/>
      <c r="AV116" s="986"/>
      <c r="AW116" s="986"/>
      <c r="AX116" s="986"/>
      <c r="AY116" s="986"/>
      <c r="AZ116" s="912" t="s">
        <v>463</v>
      </c>
      <c r="BA116" s="913"/>
      <c r="BB116" s="913"/>
      <c r="BC116" s="913"/>
      <c r="BD116" s="913"/>
      <c r="BE116" s="913"/>
      <c r="BF116" s="913"/>
      <c r="BG116" s="913"/>
      <c r="BH116" s="913"/>
      <c r="BI116" s="913"/>
      <c r="BJ116" s="913"/>
      <c r="BK116" s="913"/>
      <c r="BL116" s="913"/>
      <c r="BM116" s="913"/>
      <c r="BN116" s="913"/>
      <c r="BO116" s="913"/>
      <c r="BP116" s="914"/>
      <c r="BQ116" s="862" t="s">
        <v>228</v>
      </c>
      <c r="BR116" s="863"/>
      <c r="BS116" s="863"/>
      <c r="BT116" s="863"/>
      <c r="BU116" s="863"/>
      <c r="BV116" s="863" t="s">
        <v>228</v>
      </c>
      <c r="BW116" s="863"/>
      <c r="BX116" s="863"/>
      <c r="BY116" s="863"/>
      <c r="BZ116" s="863"/>
      <c r="CA116" s="863" t="s">
        <v>228</v>
      </c>
      <c r="CB116" s="863"/>
      <c r="CC116" s="863"/>
      <c r="CD116" s="863"/>
      <c r="CE116" s="863"/>
      <c r="CF116" s="924" t="s">
        <v>228</v>
      </c>
      <c r="CG116" s="925"/>
      <c r="CH116" s="925"/>
      <c r="CI116" s="925"/>
      <c r="CJ116" s="925"/>
      <c r="CK116" s="980"/>
      <c r="CL116" s="867"/>
      <c r="CM116" s="870" t="s">
        <v>464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228</v>
      </c>
      <c r="DH116" s="826"/>
      <c r="DI116" s="826"/>
      <c r="DJ116" s="826"/>
      <c r="DK116" s="827"/>
      <c r="DL116" s="828" t="s">
        <v>228</v>
      </c>
      <c r="DM116" s="826"/>
      <c r="DN116" s="826"/>
      <c r="DO116" s="826"/>
      <c r="DP116" s="827"/>
      <c r="DQ116" s="828" t="s">
        <v>228</v>
      </c>
      <c r="DR116" s="826"/>
      <c r="DS116" s="826"/>
      <c r="DT116" s="826"/>
      <c r="DU116" s="827"/>
      <c r="DV116" s="873" t="s">
        <v>228</v>
      </c>
      <c r="DW116" s="874"/>
      <c r="DX116" s="874"/>
      <c r="DY116" s="874"/>
      <c r="DZ116" s="875"/>
    </row>
    <row r="117" spans="1:130" s="248" customFormat="1" ht="26.25" customHeight="1" x14ac:dyDescent="0.2">
      <c r="A117" s="950" t="s">
        <v>183</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465</v>
      </c>
      <c r="Z117" s="952"/>
      <c r="AA117" s="957">
        <v>128164756</v>
      </c>
      <c r="AB117" s="958"/>
      <c r="AC117" s="958"/>
      <c r="AD117" s="958"/>
      <c r="AE117" s="959"/>
      <c r="AF117" s="960">
        <v>130587373</v>
      </c>
      <c r="AG117" s="958"/>
      <c r="AH117" s="958"/>
      <c r="AI117" s="958"/>
      <c r="AJ117" s="959"/>
      <c r="AK117" s="960">
        <v>127243683</v>
      </c>
      <c r="AL117" s="958"/>
      <c r="AM117" s="958"/>
      <c r="AN117" s="958"/>
      <c r="AO117" s="959"/>
      <c r="AP117" s="961"/>
      <c r="AQ117" s="962"/>
      <c r="AR117" s="962"/>
      <c r="AS117" s="962"/>
      <c r="AT117" s="963"/>
      <c r="AU117" s="985"/>
      <c r="AV117" s="986"/>
      <c r="AW117" s="986"/>
      <c r="AX117" s="986"/>
      <c r="AY117" s="986"/>
      <c r="AZ117" s="912" t="s">
        <v>466</v>
      </c>
      <c r="BA117" s="913"/>
      <c r="BB117" s="913"/>
      <c r="BC117" s="913"/>
      <c r="BD117" s="913"/>
      <c r="BE117" s="913"/>
      <c r="BF117" s="913"/>
      <c r="BG117" s="913"/>
      <c r="BH117" s="913"/>
      <c r="BI117" s="913"/>
      <c r="BJ117" s="913"/>
      <c r="BK117" s="913"/>
      <c r="BL117" s="913"/>
      <c r="BM117" s="913"/>
      <c r="BN117" s="913"/>
      <c r="BO117" s="913"/>
      <c r="BP117" s="914"/>
      <c r="BQ117" s="862" t="s">
        <v>228</v>
      </c>
      <c r="BR117" s="863"/>
      <c r="BS117" s="863"/>
      <c r="BT117" s="863"/>
      <c r="BU117" s="863"/>
      <c r="BV117" s="863" t="s">
        <v>228</v>
      </c>
      <c r="BW117" s="863"/>
      <c r="BX117" s="863"/>
      <c r="BY117" s="863"/>
      <c r="BZ117" s="863"/>
      <c r="CA117" s="863" t="s">
        <v>228</v>
      </c>
      <c r="CB117" s="863"/>
      <c r="CC117" s="863"/>
      <c r="CD117" s="863"/>
      <c r="CE117" s="863"/>
      <c r="CF117" s="924" t="s">
        <v>228</v>
      </c>
      <c r="CG117" s="925"/>
      <c r="CH117" s="925"/>
      <c r="CI117" s="925"/>
      <c r="CJ117" s="925"/>
      <c r="CK117" s="980"/>
      <c r="CL117" s="867"/>
      <c r="CM117" s="870" t="s">
        <v>467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228</v>
      </c>
      <c r="DH117" s="826"/>
      <c r="DI117" s="826"/>
      <c r="DJ117" s="826"/>
      <c r="DK117" s="827"/>
      <c r="DL117" s="828" t="s">
        <v>228</v>
      </c>
      <c r="DM117" s="826"/>
      <c r="DN117" s="826"/>
      <c r="DO117" s="826"/>
      <c r="DP117" s="827"/>
      <c r="DQ117" s="828" t="s">
        <v>228</v>
      </c>
      <c r="DR117" s="826"/>
      <c r="DS117" s="826"/>
      <c r="DT117" s="826"/>
      <c r="DU117" s="827"/>
      <c r="DV117" s="873" t="s">
        <v>228</v>
      </c>
      <c r="DW117" s="874"/>
      <c r="DX117" s="874"/>
      <c r="DY117" s="874"/>
      <c r="DZ117" s="875"/>
    </row>
    <row r="118" spans="1:130" s="248" customFormat="1" ht="26.25" customHeight="1" x14ac:dyDescent="0.2">
      <c r="A118" s="950" t="s">
        <v>441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438</v>
      </c>
      <c r="AB118" s="951"/>
      <c r="AC118" s="951"/>
      <c r="AD118" s="951"/>
      <c r="AE118" s="952"/>
      <c r="AF118" s="953" t="s">
        <v>439</v>
      </c>
      <c r="AG118" s="951"/>
      <c r="AH118" s="951"/>
      <c r="AI118" s="951"/>
      <c r="AJ118" s="952"/>
      <c r="AK118" s="953" t="s">
        <v>302</v>
      </c>
      <c r="AL118" s="951"/>
      <c r="AM118" s="951"/>
      <c r="AN118" s="951"/>
      <c r="AO118" s="952"/>
      <c r="AP118" s="954" t="s">
        <v>440</v>
      </c>
      <c r="AQ118" s="955"/>
      <c r="AR118" s="955"/>
      <c r="AS118" s="955"/>
      <c r="AT118" s="956"/>
      <c r="AU118" s="985"/>
      <c r="AV118" s="986"/>
      <c r="AW118" s="986"/>
      <c r="AX118" s="986"/>
      <c r="AY118" s="986"/>
      <c r="AZ118" s="928" t="s">
        <v>468</v>
      </c>
      <c r="BA118" s="929"/>
      <c r="BB118" s="929"/>
      <c r="BC118" s="929"/>
      <c r="BD118" s="929"/>
      <c r="BE118" s="929"/>
      <c r="BF118" s="929"/>
      <c r="BG118" s="929"/>
      <c r="BH118" s="929"/>
      <c r="BI118" s="929"/>
      <c r="BJ118" s="929"/>
      <c r="BK118" s="929"/>
      <c r="BL118" s="929"/>
      <c r="BM118" s="929"/>
      <c r="BN118" s="929"/>
      <c r="BO118" s="929"/>
      <c r="BP118" s="930"/>
      <c r="BQ118" s="931" t="s">
        <v>228</v>
      </c>
      <c r="BR118" s="894"/>
      <c r="BS118" s="894"/>
      <c r="BT118" s="894"/>
      <c r="BU118" s="894"/>
      <c r="BV118" s="894" t="s">
        <v>228</v>
      </c>
      <c r="BW118" s="894"/>
      <c r="BX118" s="894"/>
      <c r="BY118" s="894"/>
      <c r="BZ118" s="894"/>
      <c r="CA118" s="894" t="s">
        <v>228</v>
      </c>
      <c r="CB118" s="894"/>
      <c r="CC118" s="894"/>
      <c r="CD118" s="894"/>
      <c r="CE118" s="894"/>
      <c r="CF118" s="924" t="s">
        <v>228</v>
      </c>
      <c r="CG118" s="925"/>
      <c r="CH118" s="925"/>
      <c r="CI118" s="925"/>
      <c r="CJ118" s="925"/>
      <c r="CK118" s="980"/>
      <c r="CL118" s="867"/>
      <c r="CM118" s="870" t="s">
        <v>469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228</v>
      </c>
      <c r="DH118" s="826"/>
      <c r="DI118" s="826"/>
      <c r="DJ118" s="826"/>
      <c r="DK118" s="827"/>
      <c r="DL118" s="828" t="s">
        <v>228</v>
      </c>
      <c r="DM118" s="826"/>
      <c r="DN118" s="826"/>
      <c r="DO118" s="826"/>
      <c r="DP118" s="827"/>
      <c r="DQ118" s="828" t="s">
        <v>228</v>
      </c>
      <c r="DR118" s="826"/>
      <c r="DS118" s="826"/>
      <c r="DT118" s="826"/>
      <c r="DU118" s="827"/>
      <c r="DV118" s="873" t="s">
        <v>228</v>
      </c>
      <c r="DW118" s="874"/>
      <c r="DX118" s="874"/>
      <c r="DY118" s="874"/>
      <c r="DZ118" s="875"/>
    </row>
    <row r="119" spans="1:130" s="248" customFormat="1" ht="26.25" customHeight="1" x14ac:dyDescent="0.2">
      <c r="A119" s="864" t="s">
        <v>444</v>
      </c>
      <c r="B119" s="865"/>
      <c r="C119" s="940" t="s">
        <v>445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1978744</v>
      </c>
      <c r="AB119" s="944"/>
      <c r="AC119" s="944"/>
      <c r="AD119" s="944"/>
      <c r="AE119" s="945"/>
      <c r="AF119" s="946">
        <v>2045502</v>
      </c>
      <c r="AG119" s="944"/>
      <c r="AH119" s="944"/>
      <c r="AI119" s="944"/>
      <c r="AJ119" s="945"/>
      <c r="AK119" s="946">
        <v>2874141</v>
      </c>
      <c r="AL119" s="944"/>
      <c r="AM119" s="944"/>
      <c r="AN119" s="944"/>
      <c r="AO119" s="945"/>
      <c r="AP119" s="947">
        <v>0.8</v>
      </c>
      <c r="AQ119" s="948"/>
      <c r="AR119" s="948"/>
      <c r="AS119" s="948"/>
      <c r="AT119" s="949"/>
      <c r="AU119" s="987"/>
      <c r="AV119" s="988"/>
      <c r="AW119" s="988"/>
      <c r="AX119" s="988"/>
      <c r="AY119" s="988"/>
      <c r="AZ119" s="279" t="s">
        <v>183</v>
      </c>
      <c r="BA119" s="279"/>
      <c r="BB119" s="279"/>
      <c r="BC119" s="279"/>
      <c r="BD119" s="279"/>
      <c r="BE119" s="279"/>
      <c r="BF119" s="279"/>
      <c r="BG119" s="279"/>
      <c r="BH119" s="279"/>
      <c r="BI119" s="279"/>
      <c r="BJ119" s="279"/>
      <c r="BK119" s="279"/>
      <c r="BL119" s="279"/>
      <c r="BM119" s="279"/>
      <c r="BN119" s="279"/>
      <c r="BO119" s="926" t="s">
        <v>470</v>
      </c>
      <c r="BP119" s="927"/>
      <c r="BQ119" s="931">
        <v>1842169086</v>
      </c>
      <c r="BR119" s="894"/>
      <c r="BS119" s="894"/>
      <c r="BT119" s="894"/>
      <c r="BU119" s="894"/>
      <c r="BV119" s="894">
        <v>1816202425</v>
      </c>
      <c r="BW119" s="894"/>
      <c r="BX119" s="894"/>
      <c r="BY119" s="894"/>
      <c r="BZ119" s="894"/>
      <c r="CA119" s="894">
        <v>1799544479</v>
      </c>
      <c r="CB119" s="894"/>
      <c r="CC119" s="894"/>
      <c r="CD119" s="894"/>
      <c r="CE119" s="894"/>
      <c r="CF119" s="792"/>
      <c r="CG119" s="793"/>
      <c r="CH119" s="793"/>
      <c r="CI119" s="793"/>
      <c r="CJ119" s="883"/>
      <c r="CK119" s="981"/>
      <c r="CL119" s="869"/>
      <c r="CM119" s="887" t="s">
        <v>471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5954419</v>
      </c>
      <c r="DH119" s="809"/>
      <c r="DI119" s="809"/>
      <c r="DJ119" s="809"/>
      <c r="DK119" s="810"/>
      <c r="DL119" s="811">
        <v>4055062</v>
      </c>
      <c r="DM119" s="809"/>
      <c r="DN119" s="809"/>
      <c r="DO119" s="809"/>
      <c r="DP119" s="810"/>
      <c r="DQ119" s="811">
        <v>2809359</v>
      </c>
      <c r="DR119" s="809"/>
      <c r="DS119" s="809"/>
      <c r="DT119" s="809"/>
      <c r="DU119" s="810"/>
      <c r="DV119" s="897">
        <v>0.8</v>
      </c>
      <c r="DW119" s="898"/>
      <c r="DX119" s="898"/>
      <c r="DY119" s="898"/>
      <c r="DZ119" s="899"/>
    </row>
    <row r="120" spans="1:130" s="248" customFormat="1" ht="26.25" customHeight="1" x14ac:dyDescent="0.2">
      <c r="A120" s="866"/>
      <c r="B120" s="867"/>
      <c r="C120" s="870" t="s">
        <v>448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v>338990</v>
      </c>
      <c r="AB120" s="826"/>
      <c r="AC120" s="826"/>
      <c r="AD120" s="826"/>
      <c r="AE120" s="827"/>
      <c r="AF120" s="828">
        <v>338990</v>
      </c>
      <c r="AG120" s="826"/>
      <c r="AH120" s="826"/>
      <c r="AI120" s="826"/>
      <c r="AJ120" s="827"/>
      <c r="AK120" s="828">
        <v>338990</v>
      </c>
      <c r="AL120" s="826"/>
      <c r="AM120" s="826"/>
      <c r="AN120" s="826"/>
      <c r="AO120" s="827"/>
      <c r="AP120" s="873">
        <v>0.1</v>
      </c>
      <c r="AQ120" s="874"/>
      <c r="AR120" s="874"/>
      <c r="AS120" s="874"/>
      <c r="AT120" s="875"/>
      <c r="AU120" s="932" t="s">
        <v>472</v>
      </c>
      <c r="AV120" s="933"/>
      <c r="AW120" s="933"/>
      <c r="AX120" s="933"/>
      <c r="AY120" s="934"/>
      <c r="AZ120" s="909" t="s">
        <v>473</v>
      </c>
      <c r="BA120" s="854"/>
      <c r="BB120" s="854"/>
      <c r="BC120" s="854"/>
      <c r="BD120" s="854"/>
      <c r="BE120" s="854"/>
      <c r="BF120" s="854"/>
      <c r="BG120" s="854"/>
      <c r="BH120" s="854"/>
      <c r="BI120" s="854"/>
      <c r="BJ120" s="854"/>
      <c r="BK120" s="854"/>
      <c r="BL120" s="854"/>
      <c r="BM120" s="854"/>
      <c r="BN120" s="854"/>
      <c r="BO120" s="854"/>
      <c r="BP120" s="855"/>
      <c r="BQ120" s="910">
        <v>256369538</v>
      </c>
      <c r="BR120" s="891"/>
      <c r="BS120" s="891"/>
      <c r="BT120" s="891"/>
      <c r="BU120" s="891"/>
      <c r="BV120" s="891">
        <v>282212070</v>
      </c>
      <c r="BW120" s="891"/>
      <c r="BX120" s="891"/>
      <c r="BY120" s="891"/>
      <c r="BZ120" s="891"/>
      <c r="CA120" s="891">
        <v>295510578</v>
      </c>
      <c r="CB120" s="891"/>
      <c r="CC120" s="891"/>
      <c r="CD120" s="891"/>
      <c r="CE120" s="891"/>
      <c r="CF120" s="915">
        <v>80.2</v>
      </c>
      <c r="CG120" s="916"/>
      <c r="CH120" s="916"/>
      <c r="CI120" s="916"/>
      <c r="CJ120" s="916"/>
      <c r="CK120" s="917" t="s">
        <v>474</v>
      </c>
      <c r="CL120" s="901"/>
      <c r="CM120" s="901"/>
      <c r="CN120" s="901"/>
      <c r="CO120" s="902"/>
      <c r="CP120" s="921" t="s">
        <v>410</v>
      </c>
      <c r="CQ120" s="922"/>
      <c r="CR120" s="922"/>
      <c r="CS120" s="922"/>
      <c r="CT120" s="922"/>
      <c r="CU120" s="922"/>
      <c r="CV120" s="922"/>
      <c r="CW120" s="922"/>
      <c r="CX120" s="922"/>
      <c r="CY120" s="922"/>
      <c r="CZ120" s="922"/>
      <c r="DA120" s="922"/>
      <c r="DB120" s="922"/>
      <c r="DC120" s="922"/>
      <c r="DD120" s="922"/>
      <c r="DE120" s="922"/>
      <c r="DF120" s="923"/>
      <c r="DG120" s="910">
        <v>187272106</v>
      </c>
      <c r="DH120" s="891"/>
      <c r="DI120" s="891"/>
      <c r="DJ120" s="891"/>
      <c r="DK120" s="891"/>
      <c r="DL120" s="891">
        <v>182832674</v>
      </c>
      <c r="DM120" s="891"/>
      <c r="DN120" s="891"/>
      <c r="DO120" s="891"/>
      <c r="DP120" s="891"/>
      <c r="DQ120" s="891">
        <v>182770932</v>
      </c>
      <c r="DR120" s="891"/>
      <c r="DS120" s="891"/>
      <c r="DT120" s="891"/>
      <c r="DU120" s="891"/>
      <c r="DV120" s="892">
        <v>49.6</v>
      </c>
      <c r="DW120" s="892"/>
      <c r="DX120" s="892"/>
      <c r="DY120" s="892"/>
      <c r="DZ120" s="893"/>
    </row>
    <row r="121" spans="1:130" s="248" customFormat="1" ht="26.25" customHeight="1" x14ac:dyDescent="0.2">
      <c r="A121" s="866"/>
      <c r="B121" s="867"/>
      <c r="C121" s="912" t="s">
        <v>475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228</v>
      </c>
      <c r="AB121" s="826"/>
      <c r="AC121" s="826"/>
      <c r="AD121" s="826"/>
      <c r="AE121" s="827"/>
      <c r="AF121" s="828" t="s">
        <v>228</v>
      </c>
      <c r="AG121" s="826"/>
      <c r="AH121" s="826"/>
      <c r="AI121" s="826"/>
      <c r="AJ121" s="827"/>
      <c r="AK121" s="828" t="s">
        <v>228</v>
      </c>
      <c r="AL121" s="826"/>
      <c r="AM121" s="826"/>
      <c r="AN121" s="826"/>
      <c r="AO121" s="827"/>
      <c r="AP121" s="873" t="s">
        <v>228</v>
      </c>
      <c r="AQ121" s="874"/>
      <c r="AR121" s="874"/>
      <c r="AS121" s="874"/>
      <c r="AT121" s="875"/>
      <c r="AU121" s="935"/>
      <c r="AV121" s="936"/>
      <c r="AW121" s="936"/>
      <c r="AX121" s="936"/>
      <c r="AY121" s="937"/>
      <c r="AZ121" s="861" t="s">
        <v>476</v>
      </c>
      <c r="BA121" s="796"/>
      <c r="BB121" s="796"/>
      <c r="BC121" s="796"/>
      <c r="BD121" s="796"/>
      <c r="BE121" s="796"/>
      <c r="BF121" s="796"/>
      <c r="BG121" s="796"/>
      <c r="BH121" s="796"/>
      <c r="BI121" s="796"/>
      <c r="BJ121" s="796"/>
      <c r="BK121" s="796"/>
      <c r="BL121" s="796"/>
      <c r="BM121" s="796"/>
      <c r="BN121" s="796"/>
      <c r="BO121" s="796"/>
      <c r="BP121" s="797"/>
      <c r="BQ121" s="862">
        <v>293341975</v>
      </c>
      <c r="BR121" s="863"/>
      <c r="BS121" s="863"/>
      <c r="BT121" s="863"/>
      <c r="BU121" s="863"/>
      <c r="BV121" s="863">
        <v>283457607</v>
      </c>
      <c r="BW121" s="863"/>
      <c r="BX121" s="863"/>
      <c r="BY121" s="863"/>
      <c r="BZ121" s="863"/>
      <c r="CA121" s="863">
        <v>266110324</v>
      </c>
      <c r="CB121" s="863"/>
      <c r="CC121" s="863"/>
      <c r="CD121" s="863"/>
      <c r="CE121" s="863"/>
      <c r="CF121" s="924">
        <v>72.3</v>
      </c>
      <c r="CG121" s="925"/>
      <c r="CH121" s="925"/>
      <c r="CI121" s="925"/>
      <c r="CJ121" s="925"/>
      <c r="CK121" s="918"/>
      <c r="CL121" s="904"/>
      <c r="CM121" s="904"/>
      <c r="CN121" s="904"/>
      <c r="CO121" s="905"/>
      <c r="CP121" s="884" t="s">
        <v>414</v>
      </c>
      <c r="CQ121" s="885"/>
      <c r="CR121" s="885"/>
      <c r="CS121" s="885"/>
      <c r="CT121" s="885"/>
      <c r="CU121" s="885"/>
      <c r="CV121" s="885"/>
      <c r="CW121" s="885"/>
      <c r="CX121" s="885"/>
      <c r="CY121" s="885"/>
      <c r="CZ121" s="885"/>
      <c r="DA121" s="885"/>
      <c r="DB121" s="885"/>
      <c r="DC121" s="885"/>
      <c r="DD121" s="885"/>
      <c r="DE121" s="885"/>
      <c r="DF121" s="886"/>
      <c r="DG121" s="862">
        <v>82655240</v>
      </c>
      <c r="DH121" s="863"/>
      <c r="DI121" s="863"/>
      <c r="DJ121" s="863"/>
      <c r="DK121" s="863"/>
      <c r="DL121" s="863">
        <v>72229195</v>
      </c>
      <c r="DM121" s="863"/>
      <c r="DN121" s="863"/>
      <c r="DO121" s="863"/>
      <c r="DP121" s="863"/>
      <c r="DQ121" s="863">
        <v>60322862</v>
      </c>
      <c r="DR121" s="863"/>
      <c r="DS121" s="863"/>
      <c r="DT121" s="863"/>
      <c r="DU121" s="863"/>
      <c r="DV121" s="840">
        <v>16.399999999999999</v>
      </c>
      <c r="DW121" s="840"/>
      <c r="DX121" s="840"/>
      <c r="DY121" s="840"/>
      <c r="DZ121" s="841"/>
    </row>
    <row r="122" spans="1:130" s="248" customFormat="1" ht="26.25" customHeight="1" x14ac:dyDescent="0.2">
      <c r="A122" s="866"/>
      <c r="B122" s="867"/>
      <c r="C122" s="870" t="s">
        <v>458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228</v>
      </c>
      <c r="AB122" s="826"/>
      <c r="AC122" s="826"/>
      <c r="AD122" s="826"/>
      <c r="AE122" s="827"/>
      <c r="AF122" s="828" t="s">
        <v>228</v>
      </c>
      <c r="AG122" s="826"/>
      <c r="AH122" s="826"/>
      <c r="AI122" s="826"/>
      <c r="AJ122" s="827"/>
      <c r="AK122" s="828" t="s">
        <v>228</v>
      </c>
      <c r="AL122" s="826"/>
      <c r="AM122" s="826"/>
      <c r="AN122" s="826"/>
      <c r="AO122" s="827"/>
      <c r="AP122" s="873" t="s">
        <v>228</v>
      </c>
      <c r="AQ122" s="874"/>
      <c r="AR122" s="874"/>
      <c r="AS122" s="874"/>
      <c r="AT122" s="875"/>
      <c r="AU122" s="935"/>
      <c r="AV122" s="936"/>
      <c r="AW122" s="936"/>
      <c r="AX122" s="936"/>
      <c r="AY122" s="937"/>
      <c r="AZ122" s="928" t="s">
        <v>477</v>
      </c>
      <c r="BA122" s="929"/>
      <c r="BB122" s="929"/>
      <c r="BC122" s="929"/>
      <c r="BD122" s="929"/>
      <c r="BE122" s="929"/>
      <c r="BF122" s="929"/>
      <c r="BG122" s="929"/>
      <c r="BH122" s="929"/>
      <c r="BI122" s="929"/>
      <c r="BJ122" s="929"/>
      <c r="BK122" s="929"/>
      <c r="BL122" s="929"/>
      <c r="BM122" s="929"/>
      <c r="BN122" s="929"/>
      <c r="BO122" s="929"/>
      <c r="BP122" s="930"/>
      <c r="BQ122" s="931">
        <v>851505930</v>
      </c>
      <c r="BR122" s="894"/>
      <c r="BS122" s="894"/>
      <c r="BT122" s="894"/>
      <c r="BU122" s="894"/>
      <c r="BV122" s="894">
        <v>845401556</v>
      </c>
      <c r="BW122" s="894"/>
      <c r="BX122" s="894"/>
      <c r="BY122" s="894"/>
      <c r="BZ122" s="894"/>
      <c r="CA122" s="894">
        <v>843487774</v>
      </c>
      <c r="CB122" s="894"/>
      <c r="CC122" s="894"/>
      <c r="CD122" s="894"/>
      <c r="CE122" s="894"/>
      <c r="CF122" s="895">
        <v>229</v>
      </c>
      <c r="CG122" s="896"/>
      <c r="CH122" s="896"/>
      <c r="CI122" s="896"/>
      <c r="CJ122" s="896"/>
      <c r="CK122" s="918"/>
      <c r="CL122" s="904"/>
      <c r="CM122" s="904"/>
      <c r="CN122" s="904"/>
      <c r="CO122" s="905"/>
      <c r="CP122" s="884" t="s">
        <v>418</v>
      </c>
      <c r="CQ122" s="885"/>
      <c r="CR122" s="885"/>
      <c r="CS122" s="885"/>
      <c r="CT122" s="885"/>
      <c r="CU122" s="885"/>
      <c r="CV122" s="885"/>
      <c r="CW122" s="885"/>
      <c r="CX122" s="885"/>
      <c r="CY122" s="885"/>
      <c r="CZ122" s="885"/>
      <c r="DA122" s="885"/>
      <c r="DB122" s="885"/>
      <c r="DC122" s="885"/>
      <c r="DD122" s="885"/>
      <c r="DE122" s="885"/>
      <c r="DF122" s="886"/>
      <c r="DG122" s="862">
        <v>11243028</v>
      </c>
      <c r="DH122" s="863"/>
      <c r="DI122" s="863"/>
      <c r="DJ122" s="863"/>
      <c r="DK122" s="863"/>
      <c r="DL122" s="863">
        <v>10769956</v>
      </c>
      <c r="DM122" s="863"/>
      <c r="DN122" s="863"/>
      <c r="DO122" s="863"/>
      <c r="DP122" s="863"/>
      <c r="DQ122" s="863">
        <v>10191085</v>
      </c>
      <c r="DR122" s="863"/>
      <c r="DS122" s="863"/>
      <c r="DT122" s="863"/>
      <c r="DU122" s="863"/>
      <c r="DV122" s="840">
        <v>2.8</v>
      </c>
      <c r="DW122" s="840"/>
      <c r="DX122" s="840"/>
      <c r="DY122" s="840"/>
      <c r="DZ122" s="841"/>
    </row>
    <row r="123" spans="1:130" s="248" customFormat="1" ht="26.25" customHeight="1" x14ac:dyDescent="0.2">
      <c r="A123" s="866"/>
      <c r="B123" s="867"/>
      <c r="C123" s="870" t="s">
        <v>464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228</v>
      </c>
      <c r="AB123" s="826"/>
      <c r="AC123" s="826"/>
      <c r="AD123" s="826"/>
      <c r="AE123" s="827"/>
      <c r="AF123" s="828" t="s">
        <v>228</v>
      </c>
      <c r="AG123" s="826"/>
      <c r="AH123" s="826"/>
      <c r="AI123" s="826"/>
      <c r="AJ123" s="827"/>
      <c r="AK123" s="828" t="s">
        <v>228</v>
      </c>
      <c r="AL123" s="826"/>
      <c r="AM123" s="826"/>
      <c r="AN123" s="826"/>
      <c r="AO123" s="827"/>
      <c r="AP123" s="873" t="s">
        <v>228</v>
      </c>
      <c r="AQ123" s="874"/>
      <c r="AR123" s="874"/>
      <c r="AS123" s="874"/>
      <c r="AT123" s="875"/>
      <c r="AU123" s="938"/>
      <c r="AV123" s="939"/>
      <c r="AW123" s="939"/>
      <c r="AX123" s="939"/>
      <c r="AY123" s="939"/>
      <c r="AZ123" s="279" t="s">
        <v>183</v>
      </c>
      <c r="BA123" s="279"/>
      <c r="BB123" s="279"/>
      <c r="BC123" s="279"/>
      <c r="BD123" s="279"/>
      <c r="BE123" s="279"/>
      <c r="BF123" s="279"/>
      <c r="BG123" s="279"/>
      <c r="BH123" s="279"/>
      <c r="BI123" s="279"/>
      <c r="BJ123" s="279"/>
      <c r="BK123" s="279"/>
      <c r="BL123" s="279"/>
      <c r="BM123" s="279"/>
      <c r="BN123" s="279"/>
      <c r="BO123" s="926" t="s">
        <v>478</v>
      </c>
      <c r="BP123" s="927"/>
      <c r="BQ123" s="881">
        <v>1401217443</v>
      </c>
      <c r="BR123" s="882"/>
      <c r="BS123" s="882"/>
      <c r="BT123" s="882"/>
      <c r="BU123" s="882"/>
      <c r="BV123" s="882">
        <v>1411071233</v>
      </c>
      <c r="BW123" s="882"/>
      <c r="BX123" s="882"/>
      <c r="BY123" s="882"/>
      <c r="BZ123" s="882"/>
      <c r="CA123" s="882">
        <v>1405108676</v>
      </c>
      <c r="CB123" s="882"/>
      <c r="CC123" s="882"/>
      <c r="CD123" s="882"/>
      <c r="CE123" s="882"/>
      <c r="CF123" s="792"/>
      <c r="CG123" s="793"/>
      <c r="CH123" s="793"/>
      <c r="CI123" s="793"/>
      <c r="CJ123" s="883"/>
      <c r="CK123" s="918"/>
      <c r="CL123" s="904"/>
      <c r="CM123" s="904"/>
      <c r="CN123" s="904"/>
      <c r="CO123" s="905"/>
      <c r="CP123" s="884" t="s">
        <v>411</v>
      </c>
      <c r="CQ123" s="885"/>
      <c r="CR123" s="885"/>
      <c r="CS123" s="885"/>
      <c r="CT123" s="885"/>
      <c r="CU123" s="885"/>
      <c r="CV123" s="885"/>
      <c r="CW123" s="885"/>
      <c r="CX123" s="885"/>
      <c r="CY123" s="885"/>
      <c r="CZ123" s="885"/>
      <c r="DA123" s="885"/>
      <c r="DB123" s="885"/>
      <c r="DC123" s="885"/>
      <c r="DD123" s="885"/>
      <c r="DE123" s="885"/>
      <c r="DF123" s="886"/>
      <c r="DG123" s="825">
        <v>1568235</v>
      </c>
      <c r="DH123" s="826"/>
      <c r="DI123" s="826"/>
      <c r="DJ123" s="826"/>
      <c r="DK123" s="827"/>
      <c r="DL123" s="828">
        <v>1393164</v>
      </c>
      <c r="DM123" s="826"/>
      <c r="DN123" s="826"/>
      <c r="DO123" s="826"/>
      <c r="DP123" s="827"/>
      <c r="DQ123" s="828">
        <v>1485563</v>
      </c>
      <c r="DR123" s="826"/>
      <c r="DS123" s="826"/>
      <c r="DT123" s="826"/>
      <c r="DU123" s="827"/>
      <c r="DV123" s="873">
        <v>0.4</v>
      </c>
      <c r="DW123" s="874"/>
      <c r="DX123" s="874"/>
      <c r="DY123" s="874"/>
      <c r="DZ123" s="875"/>
    </row>
    <row r="124" spans="1:130" s="248" customFormat="1" ht="26.25" customHeight="1" thickBot="1" x14ac:dyDescent="0.25">
      <c r="A124" s="866"/>
      <c r="B124" s="867"/>
      <c r="C124" s="870" t="s">
        <v>467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228</v>
      </c>
      <c r="AB124" s="826"/>
      <c r="AC124" s="826"/>
      <c r="AD124" s="826"/>
      <c r="AE124" s="827"/>
      <c r="AF124" s="828" t="s">
        <v>228</v>
      </c>
      <c r="AG124" s="826"/>
      <c r="AH124" s="826"/>
      <c r="AI124" s="826"/>
      <c r="AJ124" s="827"/>
      <c r="AK124" s="828" t="s">
        <v>228</v>
      </c>
      <c r="AL124" s="826"/>
      <c r="AM124" s="826"/>
      <c r="AN124" s="826"/>
      <c r="AO124" s="827"/>
      <c r="AP124" s="873" t="s">
        <v>228</v>
      </c>
      <c r="AQ124" s="874"/>
      <c r="AR124" s="874"/>
      <c r="AS124" s="874"/>
      <c r="AT124" s="875"/>
      <c r="AU124" s="876" t="s">
        <v>479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123.2</v>
      </c>
      <c r="BR124" s="880"/>
      <c r="BS124" s="880"/>
      <c r="BT124" s="880"/>
      <c r="BU124" s="880"/>
      <c r="BV124" s="880">
        <v>112.3</v>
      </c>
      <c r="BW124" s="880"/>
      <c r="BX124" s="880"/>
      <c r="BY124" s="880"/>
      <c r="BZ124" s="880"/>
      <c r="CA124" s="880">
        <v>107.1</v>
      </c>
      <c r="CB124" s="880"/>
      <c r="CC124" s="880"/>
      <c r="CD124" s="880"/>
      <c r="CE124" s="880"/>
      <c r="CF124" s="770"/>
      <c r="CG124" s="771"/>
      <c r="CH124" s="771"/>
      <c r="CI124" s="771"/>
      <c r="CJ124" s="911"/>
      <c r="CK124" s="919"/>
      <c r="CL124" s="919"/>
      <c r="CM124" s="919"/>
      <c r="CN124" s="919"/>
      <c r="CO124" s="920"/>
      <c r="CP124" s="884" t="s">
        <v>480</v>
      </c>
      <c r="CQ124" s="885"/>
      <c r="CR124" s="885"/>
      <c r="CS124" s="885"/>
      <c r="CT124" s="885"/>
      <c r="CU124" s="885"/>
      <c r="CV124" s="885"/>
      <c r="CW124" s="885"/>
      <c r="CX124" s="885"/>
      <c r="CY124" s="885"/>
      <c r="CZ124" s="885"/>
      <c r="DA124" s="885"/>
      <c r="DB124" s="885"/>
      <c r="DC124" s="885"/>
      <c r="DD124" s="885"/>
      <c r="DE124" s="885"/>
      <c r="DF124" s="886"/>
      <c r="DG124" s="808">
        <v>2459876</v>
      </c>
      <c r="DH124" s="809"/>
      <c r="DI124" s="809"/>
      <c r="DJ124" s="809"/>
      <c r="DK124" s="810"/>
      <c r="DL124" s="811">
        <v>2267992</v>
      </c>
      <c r="DM124" s="809"/>
      <c r="DN124" s="809"/>
      <c r="DO124" s="809"/>
      <c r="DP124" s="810"/>
      <c r="DQ124" s="811">
        <v>2087770</v>
      </c>
      <c r="DR124" s="809"/>
      <c r="DS124" s="809"/>
      <c r="DT124" s="809"/>
      <c r="DU124" s="810"/>
      <c r="DV124" s="897">
        <v>0.6</v>
      </c>
      <c r="DW124" s="898"/>
      <c r="DX124" s="898"/>
      <c r="DY124" s="898"/>
      <c r="DZ124" s="899"/>
    </row>
    <row r="125" spans="1:130" s="248" customFormat="1" ht="26.25" customHeight="1" x14ac:dyDescent="0.2">
      <c r="A125" s="866"/>
      <c r="B125" s="867"/>
      <c r="C125" s="870" t="s">
        <v>469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228</v>
      </c>
      <c r="AB125" s="826"/>
      <c r="AC125" s="826"/>
      <c r="AD125" s="826"/>
      <c r="AE125" s="827"/>
      <c r="AF125" s="828" t="s">
        <v>228</v>
      </c>
      <c r="AG125" s="826"/>
      <c r="AH125" s="826"/>
      <c r="AI125" s="826"/>
      <c r="AJ125" s="827"/>
      <c r="AK125" s="828" t="s">
        <v>228</v>
      </c>
      <c r="AL125" s="826"/>
      <c r="AM125" s="826"/>
      <c r="AN125" s="826"/>
      <c r="AO125" s="827"/>
      <c r="AP125" s="873" t="s">
        <v>228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481</v>
      </c>
      <c r="CL125" s="901"/>
      <c r="CM125" s="901"/>
      <c r="CN125" s="901"/>
      <c r="CO125" s="902"/>
      <c r="CP125" s="909" t="s">
        <v>482</v>
      </c>
      <c r="CQ125" s="854"/>
      <c r="CR125" s="854"/>
      <c r="CS125" s="854"/>
      <c r="CT125" s="854"/>
      <c r="CU125" s="854"/>
      <c r="CV125" s="854"/>
      <c r="CW125" s="854"/>
      <c r="CX125" s="854"/>
      <c r="CY125" s="854"/>
      <c r="CZ125" s="854"/>
      <c r="DA125" s="854"/>
      <c r="DB125" s="854"/>
      <c r="DC125" s="854"/>
      <c r="DD125" s="854"/>
      <c r="DE125" s="854"/>
      <c r="DF125" s="855"/>
      <c r="DG125" s="910" t="s">
        <v>228</v>
      </c>
      <c r="DH125" s="891"/>
      <c r="DI125" s="891"/>
      <c r="DJ125" s="891"/>
      <c r="DK125" s="891"/>
      <c r="DL125" s="891" t="s">
        <v>228</v>
      </c>
      <c r="DM125" s="891"/>
      <c r="DN125" s="891"/>
      <c r="DO125" s="891"/>
      <c r="DP125" s="891"/>
      <c r="DQ125" s="891" t="s">
        <v>228</v>
      </c>
      <c r="DR125" s="891"/>
      <c r="DS125" s="891"/>
      <c r="DT125" s="891"/>
      <c r="DU125" s="891"/>
      <c r="DV125" s="892" t="s">
        <v>228</v>
      </c>
      <c r="DW125" s="892"/>
      <c r="DX125" s="892"/>
      <c r="DY125" s="892"/>
      <c r="DZ125" s="893"/>
    </row>
    <row r="126" spans="1:130" s="248" customFormat="1" ht="26.25" customHeight="1" thickBot="1" x14ac:dyDescent="0.25">
      <c r="A126" s="866"/>
      <c r="B126" s="867"/>
      <c r="C126" s="870" t="s">
        <v>471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1732035</v>
      </c>
      <c r="AB126" s="826"/>
      <c r="AC126" s="826"/>
      <c r="AD126" s="826"/>
      <c r="AE126" s="827"/>
      <c r="AF126" s="828">
        <v>1817886</v>
      </c>
      <c r="AG126" s="826"/>
      <c r="AH126" s="826"/>
      <c r="AI126" s="826"/>
      <c r="AJ126" s="827"/>
      <c r="AK126" s="828">
        <v>958774</v>
      </c>
      <c r="AL126" s="826"/>
      <c r="AM126" s="826"/>
      <c r="AN126" s="826"/>
      <c r="AO126" s="827"/>
      <c r="AP126" s="873">
        <v>0.3</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483</v>
      </c>
      <c r="CQ126" s="796"/>
      <c r="CR126" s="796"/>
      <c r="CS126" s="796"/>
      <c r="CT126" s="796"/>
      <c r="CU126" s="796"/>
      <c r="CV126" s="796"/>
      <c r="CW126" s="796"/>
      <c r="CX126" s="796"/>
      <c r="CY126" s="796"/>
      <c r="CZ126" s="796"/>
      <c r="DA126" s="796"/>
      <c r="DB126" s="796"/>
      <c r="DC126" s="796"/>
      <c r="DD126" s="796"/>
      <c r="DE126" s="796"/>
      <c r="DF126" s="797"/>
      <c r="DG126" s="862" t="s">
        <v>228</v>
      </c>
      <c r="DH126" s="863"/>
      <c r="DI126" s="863"/>
      <c r="DJ126" s="863"/>
      <c r="DK126" s="863"/>
      <c r="DL126" s="863" t="s">
        <v>228</v>
      </c>
      <c r="DM126" s="863"/>
      <c r="DN126" s="863"/>
      <c r="DO126" s="863"/>
      <c r="DP126" s="863"/>
      <c r="DQ126" s="863" t="s">
        <v>228</v>
      </c>
      <c r="DR126" s="863"/>
      <c r="DS126" s="863"/>
      <c r="DT126" s="863"/>
      <c r="DU126" s="863"/>
      <c r="DV126" s="840" t="s">
        <v>228</v>
      </c>
      <c r="DW126" s="840"/>
      <c r="DX126" s="840"/>
      <c r="DY126" s="840"/>
      <c r="DZ126" s="841"/>
    </row>
    <row r="127" spans="1:130" s="248" customFormat="1" ht="26.25" customHeight="1" x14ac:dyDescent="0.2">
      <c r="A127" s="868"/>
      <c r="B127" s="869"/>
      <c r="C127" s="887" t="s">
        <v>484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228</v>
      </c>
      <c r="AB127" s="826"/>
      <c r="AC127" s="826"/>
      <c r="AD127" s="826"/>
      <c r="AE127" s="827"/>
      <c r="AF127" s="828" t="s">
        <v>228</v>
      </c>
      <c r="AG127" s="826"/>
      <c r="AH127" s="826"/>
      <c r="AI127" s="826"/>
      <c r="AJ127" s="827"/>
      <c r="AK127" s="828" t="s">
        <v>228</v>
      </c>
      <c r="AL127" s="826"/>
      <c r="AM127" s="826"/>
      <c r="AN127" s="826"/>
      <c r="AO127" s="827"/>
      <c r="AP127" s="873" t="s">
        <v>228</v>
      </c>
      <c r="AQ127" s="874"/>
      <c r="AR127" s="874"/>
      <c r="AS127" s="874"/>
      <c r="AT127" s="875"/>
      <c r="AU127" s="284"/>
      <c r="AV127" s="284"/>
      <c r="AW127" s="284"/>
      <c r="AX127" s="890" t="s">
        <v>485</v>
      </c>
      <c r="AY127" s="858"/>
      <c r="AZ127" s="858"/>
      <c r="BA127" s="858"/>
      <c r="BB127" s="858"/>
      <c r="BC127" s="858"/>
      <c r="BD127" s="858"/>
      <c r="BE127" s="859"/>
      <c r="BF127" s="857" t="s">
        <v>486</v>
      </c>
      <c r="BG127" s="858"/>
      <c r="BH127" s="858"/>
      <c r="BI127" s="858"/>
      <c r="BJ127" s="858"/>
      <c r="BK127" s="858"/>
      <c r="BL127" s="859"/>
      <c r="BM127" s="857" t="s">
        <v>487</v>
      </c>
      <c r="BN127" s="858"/>
      <c r="BO127" s="858"/>
      <c r="BP127" s="858"/>
      <c r="BQ127" s="858"/>
      <c r="BR127" s="858"/>
      <c r="BS127" s="859"/>
      <c r="BT127" s="857" t="s">
        <v>488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489</v>
      </c>
      <c r="CQ127" s="796"/>
      <c r="CR127" s="796"/>
      <c r="CS127" s="796"/>
      <c r="CT127" s="796"/>
      <c r="CU127" s="796"/>
      <c r="CV127" s="796"/>
      <c r="CW127" s="796"/>
      <c r="CX127" s="796"/>
      <c r="CY127" s="796"/>
      <c r="CZ127" s="796"/>
      <c r="DA127" s="796"/>
      <c r="DB127" s="796"/>
      <c r="DC127" s="796"/>
      <c r="DD127" s="796"/>
      <c r="DE127" s="796"/>
      <c r="DF127" s="797"/>
      <c r="DG127" s="862" t="s">
        <v>228</v>
      </c>
      <c r="DH127" s="863"/>
      <c r="DI127" s="863"/>
      <c r="DJ127" s="863"/>
      <c r="DK127" s="863"/>
      <c r="DL127" s="863" t="s">
        <v>228</v>
      </c>
      <c r="DM127" s="863"/>
      <c r="DN127" s="863"/>
      <c r="DO127" s="863"/>
      <c r="DP127" s="863"/>
      <c r="DQ127" s="863" t="s">
        <v>228</v>
      </c>
      <c r="DR127" s="863"/>
      <c r="DS127" s="863"/>
      <c r="DT127" s="863"/>
      <c r="DU127" s="863"/>
      <c r="DV127" s="840" t="s">
        <v>228</v>
      </c>
      <c r="DW127" s="840"/>
      <c r="DX127" s="840"/>
      <c r="DY127" s="840"/>
      <c r="DZ127" s="841"/>
    </row>
    <row r="128" spans="1:130" s="248" customFormat="1" ht="26.25" customHeight="1" thickBot="1" x14ac:dyDescent="0.25">
      <c r="A128" s="842" t="s">
        <v>490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491</v>
      </c>
      <c r="X128" s="844"/>
      <c r="Y128" s="844"/>
      <c r="Z128" s="845"/>
      <c r="AA128" s="846">
        <v>29278394</v>
      </c>
      <c r="AB128" s="847"/>
      <c r="AC128" s="847"/>
      <c r="AD128" s="847"/>
      <c r="AE128" s="848"/>
      <c r="AF128" s="849">
        <v>35026628</v>
      </c>
      <c r="AG128" s="847"/>
      <c r="AH128" s="847"/>
      <c r="AI128" s="847"/>
      <c r="AJ128" s="848"/>
      <c r="AK128" s="849">
        <v>34211098</v>
      </c>
      <c r="AL128" s="847"/>
      <c r="AM128" s="847"/>
      <c r="AN128" s="847"/>
      <c r="AO128" s="848"/>
      <c r="AP128" s="850"/>
      <c r="AQ128" s="851"/>
      <c r="AR128" s="851"/>
      <c r="AS128" s="851"/>
      <c r="AT128" s="852"/>
      <c r="AU128" s="284"/>
      <c r="AV128" s="284"/>
      <c r="AW128" s="284"/>
      <c r="AX128" s="853" t="s">
        <v>492</v>
      </c>
      <c r="AY128" s="854"/>
      <c r="AZ128" s="854"/>
      <c r="BA128" s="854"/>
      <c r="BB128" s="854"/>
      <c r="BC128" s="854"/>
      <c r="BD128" s="854"/>
      <c r="BE128" s="855"/>
      <c r="BF128" s="832" t="s">
        <v>228</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493</v>
      </c>
      <c r="CQ128" s="774"/>
      <c r="CR128" s="774"/>
      <c r="CS128" s="774"/>
      <c r="CT128" s="774"/>
      <c r="CU128" s="774"/>
      <c r="CV128" s="774"/>
      <c r="CW128" s="774"/>
      <c r="CX128" s="774"/>
      <c r="CY128" s="774"/>
      <c r="CZ128" s="774"/>
      <c r="DA128" s="774"/>
      <c r="DB128" s="774"/>
      <c r="DC128" s="774"/>
      <c r="DD128" s="774"/>
      <c r="DE128" s="774"/>
      <c r="DF128" s="775"/>
      <c r="DG128" s="836">
        <v>18601627</v>
      </c>
      <c r="DH128" s="837"/>
      <c r="DI128" s="837"/>
      <c r="DJ128" s="837"/>
      <c r="DK128" s="837"/>
      <c r="DL128" s="837">
        <v>15476476</v>
      </c>
      <c r="DM128" s="837"/>
      <c r="DN128" s="837"/>
      <c r="DO128" s="837"/>
      <c r="DP128" s="837"/>
      <c r="DQ128" s="837">
        <v>19326113</v>
      </c>
      <c r="DR128" s="837"/>
      <c r="DS128" s="837"/>
      <c r="DT128" s="837"/>
      <c r="DU128" s="837"/>
      <c r="DV128" s="838">
        <v>5.2</v>
      </c>
      <c r="DW128" s="838"/>
      <c r="DX128" s="838"/>
      <c r="DY128" s="838"/>
      <c r="DZ128" s="839"/>
    </row>
    <row r="129" spans="1:131" s="248" customFormat="1" ht="26.25" customHeight="1" x14ac:dyDescent="0.2">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494</v>
      </c>
      <c r="X129" s="823"/>
      <c r="Y129" s="823"/>
      <c r="Z129" s="824"/>
      <c r="AA129" s="825">
        <v>419057590</v>
      </c>
      <c r="AB129" s="826"/>
      <c r="AC129" s="826"/>
      <c r="AD129" s="826"/>
      <c r="AE129" s="827"/>
      <c r="AF129" s="828">
        <v>421511166</v>
      </c>
      <c r="AG129" s="826"/>
      <c r="AH129" s="826"/>
      <c r="AI129" s="826"/>
      <c r="AJ129" s="827"/>
      <c r="AK129" s="828">
        <v>427491897</v>
      </c>
      <c r="AL129" s="826"/>
      <c r="AM129" s="826"/>
      <c r="AN129" s="826"/>
      <c r="AO129" s="827"/>
      <c r="AP129" s="829"/>
      <c r="AQ129" s="830"/>
      <c r="AR129" s="830"/>
      <c r="AS129" s="830"/>
      <c r="AT129" s="831"/>
      <c r="AU129" s="286"/>
      <c r="AV129" s="286"/>
      <c r="AW129" s="286"/>
      <c r="AX129" s="795" t="s">
        <v>495</v>
      </c>
      <c r="AY129" s="796"/>
      <c r="AZ129" s="796"/>
      <c r="BA129" s="796"/>
      <c r="BB129" s="796"/>
      <c r="BC129" s="796"/>
      <c r="BD129" s="796"/>
      <c r="BE129" s="797"/>
      <c r="BF129" s="815" t="s">
        <v>228</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496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497</v>
      </c>
      <c r="X130" s="823"/>
      <c r="Y130" s="823"/>
      <c r="Z130" s="824"/>
      <c r="AA130" s="825">
        <v>61365047</v>
      </c>
      <c r="AB130" s="826"/>
      <c r="AC130" s="826"/>
      <c r="AD130" s="826"/>
      <c r="AE130" s="827"/>
      <c r="AF130" s="828">
        <v>61013993</v>
      </c>
      <c r="AG130" s="826"/>
      <c r="AH130" s="826"/>
      <c r="AI130" s="826"/>
      <c r="AJ130" s="827"/>
      <c r="AK130" s="828">
        <v>59234687</v>
      </c>
      <c r="AL130" s="826"/>
      <c r="AM130" s="826"/>
      <c r="AN130" s="826"/>
      <c r="AO130" s="827"/>
      <c r="AP130" s="829"/>
      <c r="AQ130" s="830"/>
      <c r="AR130" s="830"/>
      <c r="AS130" s="830"/>
      <c r="AT130" s="831"/>
      <c r="AU130" s="286"/>
      <c r="AV130" s="286"/>
      <c r="AW130" s="286"/>
      <c r="AX130" s="795" t="s">
        <v>498</v>
      </c>
      <c r="AY130" s="796"/>
      <c r="AZ130" s="796"/>
      <c r="BA130" s="796"/>
      <c r="BB130" s="796"/>
      <c r="BC130" s="796"/>
      <c r="BD130" s="796"/>
      <c r="BE130" s="797"/>
      <c r="BF130" s="798">
        <v>9.6999999999999993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499</v>
      </c>
      <c r="X131" s="806"/>
      <c r="Y131" s="806"/>
      <c r="Z131" s="807"/>
      <c r="AA131" s="808">
        <v>357692543</v>
      </c>
      <c r="AB131" s="809"/>
      <c r="AC131" s="809"/>
      <c r="AD131" s="809"/>
      <c r="AE131" s="810"/>
      <c r="AF131" s="811">
        <v>360497173</v>
      </c>
      <c r="AG131" s="809"/>
      <c r="AH131" s="809"/>
      <c r="AI131" s="809"/>
      <c r="AJ131" s="810"/>
      <c r="AK131" s="811">
        <v>368257210</v>
      </c>
      <c r="AL131" s="809"/>
      <c r="AM131" s="809"/>
      <c r="AN131" s="809"/>
      <c r="AO131" s="810"/>
      <c r="AP131" s="812"/>
      <c r="AQ131" s="813"/>
      <c r="AR131" s="813"/>
      <c r="AS131" s="813"/>
      <c r="AT131" s="814"/>
      <c r="AU131" s="286"/>
      <c r="AV131" s="286"/>
      <c r="AW131" s="286"/>
      <c r="AX131" s="773" t="s">
        <v>500</v>
      </c>
      <c r="AY131" s="774"/>
      <c r="AZ131" s="774"/>
      <c r="BA131" s="774"/>
      <c r="BB131" s="774"/>
      <c r="BC131" s="774"/>
      <c r="BD131" s="774"/>
      <c r="BE131" s="775"/>
      <c r="BF131" s="776">
        <v>107.1</v>
      </c>
      <c r="BG131" s="777"/>
      <c r="BH131" s="777"/>
      <c r="BI131" s="777"/>
      <c r="BJ131" s="777"/>
      <c r="BK131" s="777"/>
      <c r="BL131" s="778"/>
      <c r="BM131" s="776">
        <v>400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501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502</v>
      </c>
      <c r="W132" s="786"/>
      <c r="X132" s="786"/>
      <c r="Y132" s="786"/>
      <c r="Z132" s="787"/>
      <c r="AA132" s="788">
        <v>10.489823100000001</v>
      </c>
      <c r="AB132" s="789"/>
      <c r="AC132" s="789"/>
      <c r="AD132" s="789"/>
      <c r="AE132" s="790"/>
      <c r="AF132" s="791">
        <v>9.5830854129999992</v>
      </c>
      <c r="AG132" s="789"/>
      <c r="AH132" s="789"/>
      <c r="AI132" s="789"/>
      <c r="AJ132" s="790"/>
      <c r="AK132" s="791">
        <v>9.1777966820000003</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503</v>
      </c>
      <c r="W133" s="765"/>
      <c r="X133" s="765"/>
      <c r="Y133" s="765"/>
      <c r="Z133" s="766"/>
      <c r="AA133" s="767">
        <v>11</v>
      </c>
      <c r="AB133" s="768"/>
      <c r="AC133" s="768"/>
      <c r="AD133" s="768"/>
      <c r="AE133" s="769"/>
      <c r="AF133" s="767">
        <v>10.199999999999999</v>
      </c>
      <c r="AG133" s="768"/>
      <c r="AH133" s="768"/>
      <c r="AI133" s="768"/>
      <c r="AJ133" s="769"/>
      <c r="AK133" s="767">
        <v>9.6999999999999993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FLHrp6GlUV+uW/Y/R9RIkDlezoTQAtpATUblB26BldPSFyNVou7GENGX3BflyBtv+0Xa0PrdfO1b2hEdnmR8Q==" saltValue="8GwVNn70pANq5I1EERSR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504</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Hbo2l9DwuNzuhlV9sjciJnpyFB+I5UsN9WQ0Xr6KhfBgkzd9TDwfdzc2I1PB+pbZmYX7+9HsTDpM7tgi/w+QBg==" saltValue="6tc9xY7vvP+UR1fpq7qG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pJ9O+vHHApa90Bri/eL3+M3iX8e0kHkycGNyf8sBBDL7RXM1oj3uPz6P2RRSEXJQDbg5648W1yjkEW1oTZ0k2g==" saltValue="Pk+q9oAsv7ZNhB3Twyq25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507</v>
      </c>
      <c r="AP7" s="305"/>
      <c r="AQ7" s="306" t="s">
        <v>508</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509</v>
      </c>
      <c r="AQ8" s="312" t="s">
        <v>510</v>
      </c>
      <c r="AR8" s="313" t="s">
        <v>511</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512</v>
      </c>
      <c r="AL9" s="1190"/>
      <c r="AM9" s="1190"/>
      <c r="AN9" s="1191"/>
      <c r="AO9" s="314">
        <v>142585657</v>
      </c>
      <c r="AP9" s="314">
        <v>91239</v>
      </c>
      <c r="AQ9" s="315">
        <v>105138</v>
      </c>
      <c r="AR9" s="316">
        <v>-13.2</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513</v>
      </c>
      <c r="AL10" s="1190"/>
      <c r="AM10" s="1190"/>
      <c r="AN10" s="1191"/>
      <c r="AO10" s="317">
        <v>39757</v>
      </c>
      <c r="AP10" s="317">
        <v>25</v>
      </c>
      <c r="AQ10" s="318">
        <v>110</v>
      </c>
      <c r="AR10" s="319">
        <v>-77.3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514</v>
      </c>
      <c r="AL11" s="1190"/>
      <c r="AM11" s="1190"/>
      <c r="AN11" s="1191"/>
      <c r="AO11" s="317">
        <v>693142</v>
      </c>
      <c r="AP11" s="317">
        <v>444</v>
      </c>
      <c r="AQ11" s="318">
        <v>1177</v>
      </c>
      <c r="AR11" s="319">
        <v>-62.3</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515</v>
      </c>
      <c r="AL12" s="1190"/>
      <c r="AM12" s="1190"/>
      <c r="AN12" s="1191"/>
      <c r="AO12" s="317">
        <v>111000</v>
      </c>
      <c r="AP12" s="317">
        <v>71</v>
      </c>
      <c r="AQ12" s="318">
        <v>5</v>
      </c>
      <c r="AR12" s="319">
        <v>1320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516</v>
      </c>
      <c r="AL13" s="1190"/>
      <c r="AM13" s="1190"/>
      <c r="AN13" s="1191"/>
      <c r="AO13" s="317">
        <v>583578</v>
      </c>
      <c r="AP13" s="317">
        <v>373</v>
      </c>
      <c r="AQ13" s="318">
        <v>1930</v>
      </c>
      <c r="AR13" s="319">
        <v>-80.7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517</v>
      </c>
      <c r="AL14" s="1190"/>
      <c r="AM14" s="1190"/>
      <c r="AN14" s="1191"/>
      <c r="AO14" s="317">
        <v>3668131</v>
      </c>
      <c r="AP14" s="317">
        <v>2347</v>
      </c>
      <c r="AQ14" s="318">
        <v>1254</v>
      </c>
      <c r="AR14" s="319">
        <v>87.2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518</v>
      </c>
      <c r="AL15" s="1193"/>
      <c r="AM15" s="1193"/>
      <c r="AN15" s="1194"/>
      <c r="AO15" s="317">
        <v>-10403750</v>
      </c>
      <c r="AP15" s="317">
        <v>-6657</v>
      </c>
      <c r="AQ15" s="318">
        <v>-7365</v>
      </c>
      <c r="AR15" s="319">
        <v>-9.6</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183</v>
      </c>
      <c r="AL16" s="1193"/>
      <c r="AM16" s="1193"/>
      <c r="AN16" s="1194"/>
      <c r="AO16" s="317">
        <v>137277515</v>
      </c>
      <c r="AP16" s="317">
        <v>87843</v>
      </c>
      <c r="AQ16" s="318">
        <v>102249</v>
      </c>
      <c r="AR16" s="319">
        <v>-14.1</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523</v>
      </c>
      <c r="AL21" s="1196"/>
      <c r="AM21" s="1196"/>
      <c r="AN21" s="1197"/>
      <c r="AO21" s="330">
        <v>10.02</v>
      </c>
      <c r="AP21" s="331">
        <v>11.28</v>
      </c>
      <c r="AQ21" s="332">
        <v>-1.26</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524</v>
      </c>
      <c r="AL22" s="1196"/>
      <c r="AM22" s="1196"/>
      <c r="AN22" s="1197"/>
      <c r="AO22" s="335">
        <v>101.7</v>
      </c>
      <c r="AP22" s="336">
        <v>99.7</v>
      </c>
      <c r="AQ22" s="337">
        <v>2</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507</v>
      </c>
      <c r="AP30" s="305"/>
      <c r="AQ30" s="306" t="s">
        <v>508</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509</v>
      </c>
      <c r="AQ31" s="312" t="s">
        <v>510</v>
      </c>
      <c r="AR31" s="313" t="s">
        <v>511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528</v>
      </c>
      <c r="AL32" s="1179"/>
      <c r="AM32" s="1179"/>
      <c r="AN32" s="1180"/>
      <c r="AO32" s="345">
        <v>57519214</v>
      </c>
      <c r="AP32" s="345">
        <v>36806</v>
      </c>
      <c r="AQ32" s="346">
        <v>31910</v>
      </c>
      <c r="AR32" s="347">
        <v>15.3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529</v>
      </c>
      <c r="AL33" s="1179"/>
      <c r="AM33" s="1179"/>
      <c r="AN33" s="1180"/>
      <c r="AO33" s="345">
        <v>299314</v>
      </c>
      <c r="AP33" s="345">
        <v>192</v>
      </c>
      <c r="AQ33" s="346">
        <v>2603</v>
      </c>
      <c r="AR33" s="347">
        <v>-92.6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530</v>
      </c>
      <c r="AL34" s="1179"/>
      <c r="AM34" s="1179"/>
      <c r="AN34" s="1180"/>
      <c r="AO34" s="345">
        <v>41894872</v>
      </c>
      <c r="AP34" s="345">
        <v>26808</v>
      </c>
      <c r="AQ34" s="346">
        <v>20590</v>
      </c>
      <c r="AR34" s="347">
        <v>30.2</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531</v>
      </c>
      <c r="AL35" s="1179"/>
      <c r="AM35" s="1179"/>
      <c r="AN35" s="1180"/>
      <c r="AO35" s="345">
        <v>22987320</v>
      </c>
      <c r="AP35" s="345">
        <v>14709</v>
      </c>
      <c r="AQ35" s="346">
        <v>9962</v>
      </c>
      <c r="AR35" s="347">
        <v>47.7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532</v>
      </c>
      <c r="AL36" s="1179"/>
      <c r="AM36" s="1179"/>
      <c r="AN36" s="1180"/>
      <c r="AO36" s="345">
        <v>361940</v>
      </c>
      <c r="AP36" s="345">
        <v>232</v>
      </c>
      <c r="AQ36" s="346">
        <v>163</v>
      </c>
      <c r="AR36" s="347">
        <v>42.3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533</v>
      </c>
      <c r="AL37" s="1179"/>
      <c r="AM37" s="1179"/>
      <c r="AN37" s="1180"/>
      <c r="AO37" s="345">
        <v>4171905</v>
      </c>
      <c r="AP37" s="345">
        <v>2670</v>
      </c>
      <c r="AQ37" s="346">
        <v>1304</v>
      </c>
      <c r="AR37" s="347">
        <v>104.8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534</v>
      </c>
      <c r="AL38" s="1176"/>
      <c r="AM38" s="1176"/>
      <c r="AN38" s="1177"/>
      <c r="AO38" s="348">
        <v>9118</v>
      </c>
      <c r="AP38" s="348">
        <v>6</v>
      </c>
      <c r="AQ38" s="349">
        <v>1</v>
      </c>
      <c r="AR38" s="337">
        <v>500</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535</v>
      </c>
      <c r="AL39" s="1176"/>
      <c r="AM39" s="1176"/>
      <c r="AN39" s="1177"/>
      <c r="AO39" s="345">
        <v>-34211098</v>
      </c>
      <c r="AP39" s="345">
        <v>-21891</v>
      </c>
      <c r="AQ39" s="346">
        <v>-16939</v>
      </c>
      <c r="AR39" s="347">
        <v>29.2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536</v>
      </c>
      <c r="AL40" s="1179"/>
      <c r="AM40" s="1179"/>
      <c r="AN40" s="1180"/>
      <c r="AO40" s="345">
        <v>-59234687</v>
      </c>
      <c r="AP40" s="345">
        <v>-37904</v>
      </c>
      <c r="AQ40" s="346">
        <v>-31934</v>
      </c>
      <c r="AR40" s="347">
        <v>18.7</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294</v>
      </c>
      <c r="AL41" s="1182"/>
      <c r="AM41" s="1182"/>
      <c r="AN41" s="1183"/>
      <c r="AO41" s="345">
        <v>33797898</v>
      </c>
      <c r="AP41" s="345">
        <v>21627</v>
      </c>
      <c r="AQ41" s="346">
        <v>17660</v>
      </c>
      <c r="AR41" s="347">
        <v>22.5</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507</v>
      </c>
      <c r="AN49" s="1186" t="s">
        <v>540</v>
      </c>
      <c r="AO49" s="1187"/>
      <c r="AP49" s="1187"/>
      <c r="AQ49" s="1187"/>
      <c r="AR49" s="1188"/>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541</v>
      </c>
      <c r="AO50" s="362" t="s">
        <v>542</v>
      </c>
      <c r="AP50" s="363" t="s">
        <v>543</v>
      </c>
      <c r="AQ50" s="364" t="s">
        <v>544</v>
      </c>
      <c r="AR50" s="365" t="s">
        <v>545</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87765993</v>
      </c>
      <c r="AN51" s="367">
        <v>57934</v>
      </c>
      <c r="AO51" s="368">
        <v>3</v>
      </c>
      <c r="AP51" s="369">
        <v>51684</v>
      </c>
      <c r="AQ51" s="370">
        <v>-0.4</v>
      </c>
      <c r="AR51" s="371">
        <v>3.4</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39576091</v>
      </c>
      <c r="AN52" s="375">
        <v>26124</v>
      </c>
      <c r="AO52" s="376">
        <v>13.1</v>
      </c>
      <c r="AP52" s="377">
        <v>26671</v>
      </c>
      <c r="AQ52" s="378">
        <v>2.6</v>
      </c>
      <c r="AR52" s="379">
        <v>10.5</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89024244</v>
      </c>
      <c r="AN53" s="367">
        <v>58222</v>
      </c>
      <c r="AO53" s="368">
        <v>0.5</v>
      </c>
      <c r="AP53" s="369">
        <v>52897</v>
      </c>
      <c r="AQ53" s="370">
        <v>2.2999999999999998</v>
      </c>
      <c r="AR53" s="371">
        <v>-1.8</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41003574</v>
      </c>
      <c r="AN54" s="375">
        <v>26817</v>
      </c>
      <c r="AO54" s="376">
        <v>2.7</v>
      </c>
      <c r="AP54" s="377">
        <v>27013</v>
      </c>
      <c r="AQ54" s="378">
        <v>1.3</v>
      </c>
      <c r="AR54" s="379">
        <v>1.4</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81342066</v>
      </c>
      <c r="AN55" s="367">
        <v>52788</v>
      </c>
      <c r="AO55" s="368">
        <v>-9.3000000000000007</v>
      </c>
      <c r="AP55" s="369">
        <v>54945</v>
      </c>
      <c r="AQ55" s="370">
        <v>3.9</v>
      </c>
      <c r="AR55" s="371">
        <v>-13.2</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39263119</v>
      </c>
      <c r="AN56" s="375">
        <v>25480</v>
      </c>
      <c r="AO56" s="376">
        <v>-5</v>
      </c>
      <c r="AP56" s="377">
        <v>29293</v>
      </c>
      <c r="AQ56" s="378">
        <v>8.4</v>
      </c>
      <c r="AR56" s="379">
        <v>-13.4</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86213444</v>
      </c>
      <c r="AN57" s="367">
        <v>55470</v>
      </c>
      <c r="AO57" s="368">
        <v>5.0999999999999996</v>
      </c>
      <c r="AP57" s="369">
        <v>57132</v>
      </c>
      <c r="AQ57" s="370">
        <v>4</v>
      </c>
      <c r="AR57" s="371">
        <v>1.1000000000000001</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40559371</v>
      </c>
      <c r="AN58" s="375">
        <v>26096</v>
      </c>
      <c r="AO58" s="376">
        <v>2.4</v>
      </c>
      <c r="AP58" s="377">
        <v>30126</v>
      </c>
      <c r="AQ58" s="378">
        <v>2.8</v>
      </c>
      <c r="AR58" s="379">
        <v>-0.4</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94118805</v>
      </c>
      <c r="AN59" s="367">
        <v>60226</v>
      </c>
      <c r="AO59" s="368">
        <v>8.6</v>
      </c>
      <c r="AP59" s="369">
        <v>58766</v>
      </c>
      <c r="AQ59" s="370">
        <v>2.9</v>
      </c>
      <c r="AR59" s="371">
        <v>5.7</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44762761</v>
      </c>
      <c r="AN60" s="375">
        <v>28643</v>
      </c>
      <c r="AO60" s="376">
        <v>9.8000000000000007</v>
      </c>
      <c r="AP60" s="377">
        <v>29363</v>
      </c>
      <c r="AQ60" s="378">
        <v>-2.5</v>
      </c>
      <c r="AR60" s="379">
        <v>12.3</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87692910</v>
      </c>
      <c r="AN61" s="382">
        <v>56928</v>
      </c>
      <c r="AO61" s="383">
        <v>1.6</v>
      </c>
      <c r="AP61" s="384">
        <v>55085</v>
      </c>
      <c r="AQ61" s="385">
        <v>2.5</v>
      </c>
      <c r="AR61" s="371">
        <v>-0.9</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41032983</v>
      </c>
      <c r="AN62" s="375">
        <v>26632</v>
      </c>
      <c r="AO62" s="376">
        <v>4.5999999999999996</v>
      </c>
      <c r="AP62" s="377">
        <v>28493</v>
      </c>
      <c r="AQ62" s="378">
        <v>2.5</v>
      </c>
      <c r="AR62" s="379">
        <v>2.1</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kmIqsQ2T2njCsmqWWInH5BrFpPq4J40KpHaEcfZlFyxBlu621wYCDkRvBpVmi3dTMFT6I5vLuiFyjRjVy3SVOA==" saltValue="psxclVWk+ABNTouMRT5P1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554</v>
      </c>
    </row>
    <row r="120" spans="125:125" ht="13.5" hidden="1" customHeight="1" x14ac:dyDescent="0.2"/>
    <row r="121" spans="125:125" ht="13.5" hidden="1" customHeight="1" x14ac:dyDescent="0.2">
      <c r="DU121" s="292"/>
    </row>
  </sheetData>
  <sheetProtection algorithmName="SHA-512" hashValue="jocUsQ1PabmZ1NMG1j8/lrADJEUYiBkRaTJbDAlD5JycnVXbcxt/oy9wN5rzN588XuBlREVH9G12vYCWzsW0Og==" saltValue="MyZAbLqRRiwPgRoW6L/j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555</v>
      </c>
    </row>
  </sheetData>
  <sheetProtection algorithmName="SHA-512" hashValue="4Fhi0JkvA8mknB+J+7xIT64JBha9fgVEf9nn7iYuM5nMoG3rek1e7ir7UNJCd1PaXiz8uJM3YX3du2UVHwx35A==" saltValue="HP+YkDJCYd1UXdiLghw+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556</v>
      </c>
      <c r="G46" s="8" t="s">
        <v>557</v>
      </c>
      <c r="H46" s="8" t="s">
        <v>558</v>
      </c>
      <c r="I46" s="8" t="s">
        <v>559</v>
      </c>
      <c r="J46" s="9" t="s">
        <v>560</v>
      </c>
    </row>
    <row r="47" spans="2:10" ht="57.75" customHeight="1" x14ac:dyDescent="0.2">
      <c r="B47" s="10"/>
      <c r="C47" s="1200" t="s">
        <v>3</v>
      </c>
      <c r="D47" s="1200"/>
      <c r="E47" s="1201"/>
      <c r="F47" s="11">
        <v>6.72</v>
      </c>
      <c r="G47" s="12">
        <v>6.71</v>
      </c>
      <c r="H47" s="12">
        <v>7.59</v>
      </c>
      <c r="I47" s="12">
        <v>8.08</v>
      </c>
      <c r="J47" s="13">
        <v>8.6199999999999992</v>
      </c>
    </row>
    <row r="48" spans="2:10" ht="57.75" customHeight="1" x14ac:dyDescent="0.2">
      <c r="B48" s="14"/>
      <c r="C48" s="1202" t="s">
        <v>4</v>
      </c>
      <c r="D48" s="1202"/>
      <c r="E48" s="1203"/>
      <c r="F48" s="15">
        <v>2.62</v>
      </c>
      <c r="G48" s="16">
        <v>2.19</v>
      </c>
      <c r="H48" s="16">
        <v>2.38</v>
      </c>
      <c r="I48" s="16">
        <v>2.2200000000000002</v>
      </c>
      <c r="J48" s="17">
        <v>2.02</v>
      </c>
    </row>
    <row r="49" spans="2:10" ht="57.75" customHeight="1" thickBot="1" x14ac:dyDescent="0.25">
      <c r="B49" s="18"/>
      <c r="C49" s="1204" t="s">
        <v>5</v>
      </c>
      <c r="D49" s="1204"/>
      <c r="E49" s="1205"/>
      <c r="F49" s="19">
        <v>0.16</v>
      </c>
      <c r="G49" s="20">
        <v>0.77</v>
      </c>
      <c r="H49" s="20">
        <v>1.17</v>
      </c>
      <c r="I49" s="20">
        <v>0.39</v>
      </c>
      <c r="J49" s="21">
        <v>0.49</v>
      </c>
    </row>
    <row r="50" spans="2:10" ht="13.5" customHeight="1" x14ac:dyDescent="0.2"/>
  </sheetData>
  <sheetProtection algorithmName="SHA-512" hashValue="753G9rBFHBlOUGGy0xfUn4w1KNV+OUJRPe3q6Hq10LB0/yInklb5CsP+SYDNkfd6OdWhq+wNnta6nGeEVwrIDQ==" saltValue="DzmDozTwkaB1dcCGWTDR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2022-03-14T00:06:29Z</cp:lastPrinted>
  <dcterms:created xsi:type="dcterms:W3CDTF">2022-02-02T06:56:40Z</dcterms:created>
  <dcterms:modified xsi:type="dcterms:W3CDTF">2022-09-30T05:52:30Z</dcterms:modified>
  <cp:category/>
</cp:coreProperties>
</file>