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95EB0A13-338C-457F-A5E8-9473D17A31CD}" xr6:coauthVersionLast="36" xr6:coauthVersionMax="36" xr10:uidLastSave="{00000000-0000-0000-0000-000000000000}"/>
  <bookViews>
    <workbookView xWindow="0" yWindow="0" windowWidth="19200" windowHeight="6860" tabRatio="7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33" i="10"/>
  <c r="BW32" i="10"/>
  <c r="BE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l="1"/>
  <c r="C39" i="10" l="1"/>
  <c r="C40" i="10" l="1"/>
  <c r="U31" i="10" l="1"/>
  <c r="U32" i="10" l="1"/>
  <c r="AM31" i="10"/>
  <c r="AM32" i="10" s="1"/>
  <c r="AM33" i="10" s="1"/>
  <c r="AM34" i="10" s="1"/>
  <c r="BE31" i="10" l="1"/>
  <c r="BW31"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<sst xmlns="http://schemas.openxmlformats.org/spreadsheetml/2006/main" count="1199" uniqueCount="596">
  <si>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</si>
  <si>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</si>
  <si>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</si>
  <si>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</si>
  <si>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</si>
  <si>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</si>
  <si>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</si>
  <si>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</si>
  <si>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</si>
  <si>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</si>
  <si>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</si>
  <si>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</si>
  <si>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</si>
  <si>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</si>
  <si>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</si>
  <si>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</si>
  <si>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</si>
  <si>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</si>
  <si>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</si>
  <si>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</si>
  <si>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</si>
  <si>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</si>
  <si>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</si>
  <si>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</si>
  <si>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</si>
  <si>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</si>
  <si>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</si>
  <si>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</si>
  <si>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</si>
  <si>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</si>
  <si>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</si>
  <si>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</si>
  <si>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</si>
  <si>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</si>
  <si>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</si>
  <si>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</si>
  <si>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</si>
  <si>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</si>
  <si>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</si>
  <si>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</si>
  <si>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</si>
  <si>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</si>
  <si>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</si>
  <si>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</si>
  <si>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</si>
  <si>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</si>
  <si>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</si>
  <si>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</si>
  <si>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</si>
  <si>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</si>
  <si>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</si>
  <si>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</si>
  <si>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</si>
  <si>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</si>
  <si>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</si>
  <si>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</si>
  <si>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</si>
  <si>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</si>
  <si>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</si>
  <si>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</si>
  <si>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</si>
  <si>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</si>
  <si>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</si>
  <si>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</si>
  <si>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</si>
  <si>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</si>
  <si>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</si>
  <si>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</si>
  <si>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</si>
  <si>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</si>
  <si>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</si>
  <si>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</si>
  <si>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</si>
  <si>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</si>
  <si>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</si>
  <si>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</si>
  <si>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</si>
  <si>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</si>
  <si>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</si>
  <si>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</si>
  <si>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</si>
  <si>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</si>
  <si>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和歌山県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</si>
  <si>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</si>
  <si>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</si>
  <si>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</si>
  <si>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</si>
  <si>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</si>
  <si>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</si>
  <si>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</si>
  <si>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</si>
  <si>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</si>
  <si>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</si>
  <si>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</si>
  <si>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</si>
  <si>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</si>
  <si>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</si>
  <si>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</si>
  <si>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</si>
  <si>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</si>
  <si>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</si>
  <si>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</si>
  <si>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</si>
  <si>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</si>
  <si>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</si>
  <si>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</si>
  <si>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</si>
  <si>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</si>
  <si>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</si>
  <si>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</si>
  <si>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</si>
  <si>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</si>
  <si>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</si>
  <si>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</si>
  <si>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</si>
  <si>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</si>
  <si>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</si>
  <si>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</si>
  <si>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</si>
  <si>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</si>
  <si>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</si>
  <si>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</si>
  <si>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</si>
  <si>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</si>
  <si>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</si>
  <si>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</si>
  <si>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</si>
  <si>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</si>
  <si>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</si>
  <si>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</si>
  <si>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</si>
  <si>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</si>
  <si>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</si>
  <si>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</si>
  <si>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</si>
  <si>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</si>
  <si>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</si>
  <si>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</si>
  <si>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</si>
  <si>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</si>
  <si>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</si>
  <si>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</si>
  <si>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</si>
  <si>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</si>
  <si>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</si>
  <si>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</si>
  <si>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</si>
  <si>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</si>
  <si>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</si>
  <si>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</si>
  <si>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</si>
  <si>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</si>
  <si>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</si>
  <si>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</si>
  <si>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</si>
  <si>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</si>
  <si>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</si>
  <si>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</si>
  <si>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</si>
  <si>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</si>
  <si>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</si>
  <si>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</si>
  <si>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</si>
  <si>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</si>
  <si>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</si>
  <si>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</si>
  <si>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</si>
  <si>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</si>
  <si>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</si>
  <si>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</si>
  <si>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</si>
  <si>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</si>
  <si>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</si>
  <si>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</si>
  <si>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</si>
  <si>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</si>
  <si>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</si>
  <si>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</si>
  <si>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</si>
  <si>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</si>
  <si>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</si>
  <si>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和歌山県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</si>
  <si>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</si>
  <si>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</si>
  <si>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</si>
  <si>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</si>
  <si>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</si>
  <si>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</si>
  <si>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</si>
  <si>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</si>
  <si>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</si>
  <si>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</si>
  <si>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</si>
  <si>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</si>
  <si>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</si>
  <si>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</si>
  <si>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</si>
  <si>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</si>
  <si>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</si>
  <si>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</si>
  <si>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</si>
  <si>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</si>
  <si>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</si>
  <si>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</si>
  <si>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</si>
  <si>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</si>
  <si>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</si>
  <si>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</si>
  <si>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</si>
  <si>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</si>
  <si>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</si>
  <si>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</si>
  <si>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</si>
  <si>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</si>
  <si>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</si>
  <si>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</si>
  <si>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</si>
  <si>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</si>
  <si>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</si>
  <si>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</si>
  <si>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</si>
  <si>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</si>
  <si>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t>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</si>
  <si>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</si>
  <si>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</si>
  <si>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</si>
  <si>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</si>
  <si>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</si>
  <si>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</si>
  <si>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</si>
  <si>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</si>
  <si>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</si>
  <si>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</si>
  <si>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</si>
  <si>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</si>
  <si>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</si>
  <si>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</si>
  <si>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</si>
  <si>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</si>
  <si>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</si>
  <si>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</si>
  <si>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</si>
  <si>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</si>
  <si>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</si>
  <si>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</si>
  <si>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</si>
  <si>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</si>
  <si>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</si>
  <si>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</si>
  <si>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</si>
  <si>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</si>
  <si>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</si>
  <si>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</si>
  <si>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</si>
  <si>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</si>
  <si>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</si>
  <si>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</si>
  <si>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</si>
  <si>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</si>
  <si>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</si>
  <si>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</si>
  <si>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</si>
  <si>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</si>
  <si>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</si>
  <si>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</si>
  <si>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</si>
  <si>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</si>
  <si>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</si>
  <si>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</si>
  <si>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</si>
  <si>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</si>
  <si>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</si>
  <si>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</si>
  <si>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</si>
  <si>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</si>
  <si>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</si>
  <si>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</si>
  <si>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</si>
  <si>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</si>
  <si>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</si>
  <si>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</si>
  <si>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</si>
  <si>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</si>
  <si>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</si>
  <si>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</si>
  <si>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</si>
  <si>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</si>
  <si>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</si>
  <si>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</si>
  <si>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</si>
  <si>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</si>
  <si>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</si>
  <si>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</si>
  <si>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</si>
  <si>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</si>
  <si>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</si>
  <si>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</si>
  <si>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</si>
  <si>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</si>
  <si>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</si>
  <si>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</si>
  <si>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</si>
  <si>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</si>
  <si>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</si>
  <si>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</si>
  <si>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</si>
  <si>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</si>
  <si>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</si>
  <si>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</si>
  <si>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</si>
  <si>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</si>
  <si>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</si>
  <si>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</si>
  <si>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</si>
  <si>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</si>
  <si>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</si>
  <si>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</si>
  <si>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</si>
  <si>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</si>
  <si>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</si>
  <si>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</si>
  <si>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</si>
  <si>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</si>
  <si>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</si>
  <si>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</si>
  <si>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</si>
  <si>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</si>
  <si>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</si>
  <si>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</si>
  <si>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</si>
  <si>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</si>
  <si>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</si>
  <si>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</si>
  <si>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</si>
  <si>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</si>
  <si>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</si>
  <si>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</si>
  <si>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</si>
  <si>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</si>
  <si>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</si>
  <si>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</si>
  <si>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</si>
  <si>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</si>
  <si>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</si>
  <si>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</si>
  <si>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</si>
  <si>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</si>
  <si>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</si>
  <si>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</si>
  <si>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</si>
  <si>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</si>
  <si>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</si>
  <si>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</si>
  <si>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</si>
  <si>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</si>
  <si>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</si>
  <si>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</si>
  <si>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</si>
  <si>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農林水産振興資金特別会計</t>
    <phoneticPr fontId="3"/>
  </si>
  <si>
    <t>-</t>
    <phoneticPr fontId="3"/>
  </si>
  <si>
    <t>中小企業振興資金特別会計</t>
    <phoneticPr fontId="3"/>
  </si>
  <si>
    <t>母子父子寡婦福祉資金特別会計</t>
    <phoneticPr fontId="3"/>
  </si>
  <si>
    <t>修学奨励金特別会計</t>
    <phoneticPr fontId="3"/>
  </si>
  <si>
    <t>職員住宅特別会計</t>
    <phoneticPr fontId="3"/>
  </si>
  <si>
    <t>市町村振興資金特別会計</t>
    <phoneticPr fontId="3"/>
  </si>
  <si>
    <t>-</t>
    <phoneticPr fontId="3"/>
  </si>
  <si>
    <t>自動車税等証紙特別会計</t>
    <phoneticPr fontId="3"/>
  </si>
  <si>
    <t>用地取得事業特別会計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</si>
  <si>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</si>
  <si>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</si>
  <si>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</si>
  <si>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</si>
  <si>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</si>
  <si>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</si>
  <si>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</si>
  <si>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</si>
  <si>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</si>
  <si>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</si>
  <si>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</si>
  <si>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</si>
  <si>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</si>
  <si>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</si>
  <si>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</si>
  <si>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県営競輪事業特別会計</t>
    <phoneticPr fontId="3"/>
  </si>
  <si>
    <t>国民健康保険特別会計</t>
    <phoneticPr fontId="3"/>
  </si>
  <si>
    <t>県立こころの医療センター事業会計</t>
    <phoneticPr fontId="3"/>
  </si>
  <si>
    <t>法適用企業</t>
    <phoneticPr fontId="3"/>
  </si>
  <si>
    <t>工業用水道事業会計</t>
    <phoneticPr fontId="3"/>
  </si>
  <si>
    <t>法適用企業</t>
    <phoneticPr fontId="3"/>
  </si>
  <si>
    <t>流域下水道事業会計</t>
    <phoneticPr fontId="3"/>
  </si>
  <si>
    <t>土地造成事業会計</t>
    <phoneticPr fontId="3"/>
  </si>
  <si>
    <t>法適用企業</t>
    <phoneticPr fontId="3"/>
  </si>
  <si>
    <t>県営港湾施設管理特別会計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</si>
  <si>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</si>
  <si>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</si>
  <si>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</si>
  <si>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</si>
  <si>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</si>
  <si>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</si>
  <si>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</si>
  <si>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</si>
  <si>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</si>
  <si>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</si>
  <si>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</si>
  <si>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</si>
  <si>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</si>
  <si>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</si>
  <si>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</si>
  <si>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</si>
  <si>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</si>
  <si>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</si>
  <si>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</si>
  <si>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</si>
  <si>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</si>
  <si>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</si>
  <si>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</si>
  <si>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</si>
  <si>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</si>
  <si>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</si>
  <si>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</si>
  <si>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</si>
  <si>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</si>
  <si>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3"/>
  </si>
  <si>
    <t>-</t>
    <phoneticPr fontId="3"/>
  </si>
  <si>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</si>
  <si>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</si>
  <si>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</si>
  <si>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</si>
  <si>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</si>
  <si>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</si>
  <si>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</si>
  <si>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</si>
  <si>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</si>
  <si>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</si>
  <si>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</si>
  <si>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</si>
  <si>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</si>
  <si>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</si>
  <si>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</si>
  <si>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</si>
  <si>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</si>
  <si>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</si>
  <si>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</si>
  <si>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</si>
  <si>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</si>
  <si>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</si>
  <si>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</si>
  <si>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</si>
  <si>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</si>
  <si>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</si>
  <si>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</si>
  <si>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</si>
  <si>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県立こころの医療センター事業会計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</si>
  <si>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</si>
  <si>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</si>
  <si>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</si>
  <si>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</si>
  <si>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</si>
  <si>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</si>
  <si>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</si>
  <si>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</si>
  <si>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</si>
  <si>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</si>
  <si>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</si>
  <si>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</si>
  <si>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</si>
  <si>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</si>
  <si>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</si>
  <si>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</si>
  <si>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</si>
  <si>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</si>
  <si>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</si>
  <si>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</si>
  <si>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</si>
  <si>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</si>
  <si>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</si>
  <si>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</si>
  <si>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</si>
  <si>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</si>
  <si>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</si>
  <si>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</si>
  <si>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</si>
  <si>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</si>
  <si>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</si>
  <si>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</si>
  <si>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</si>
  <si>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</si>
  <si>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</si>
  <si>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</si>
  <si>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</si>
  <si>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</si>
  <si>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</si>
  <si>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</si>
  <si>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</si>
  <si>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</si>
  <si>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</si>
  <si>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</si>
  <si>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</si>
  <si>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</si>
  <si>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</si>
  <si>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</si>
  <si>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</si>
  <si>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</si>
  <si>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</si>
  <si>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</si>
  <si>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</si>
  <si>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</si>
  <si>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</si>
  <si>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</si>
  <si>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</si>
  <si>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</si>
  <si>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</si>
  <si>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</si>
  <si>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</si>
  <si>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</si>
  <si>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</si>
  <si>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</si>
  <si>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</si>
  <si>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</si>
  <si>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</si>
  <si>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</si>
  <si>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</si>
  <si>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</si>
  <si>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</si>
  <si>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</si>
  <si>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</si>
  <si>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</si>
  <si>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</si>
  <si>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</si>
  <si>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</si>
  <si>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</si>
  <si>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H28</t>
  </si>
  <si>
    <t>H29</t>
  </si>
  <si>
    <t>H30</t>
  </si>
  <si>
    <t>R01</t>
  </si>
  <si>
    <t>R02</t>
  </si>
  <si>
    <t>一般会計</t>
  </si>
  <si>
    <t>国民健康保険特別会計</t>
  </si>
  <si>
    <t>工業用水道事業会計</t>
  </si>
  <si>
    <t>県営競輪事業特別会計</t>
  </si>
  <si>
    <t>県立こころの医療センター事業会計</t>
  </si>
  <si>
    <t>県営港湾施設管理特別会計</t>
  </si>
  <si>
    <t>職員住宅特別会計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</si>
  <si>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</si>
  <si>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</si>
  <si>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</si>
  <si>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</si>
  <si>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</si>
  <si>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</si>
  <si>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</si>
  <si>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</si>
  <si>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</si>
  <si>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産業開発基金</t>
    <phoneticPr fontId="3"/>
  </si>
  <si>
    <t>福祉対策等基金</t>
    <phoneticPr fontId="3"/>
  </si>
  <si>
    <t>地域医療介護総合確保基金</t>
    <rPh sb="10" eb="12">
      <t>キキン</t>
    </rPh>
    <phoneticPr fontId="3"/>
  </si>
  <si>
    <t>後期高齢者医療財政安定化基金</t>
    <phoneticPr fontId="3"/>
  </si>
  <si>
    <t>庁舎及び議会棟等整備基金</t>
    <phoneticPr fontId="3"/>
  </si>
  <si>
    <t>-</t>
    <phoneticPr fontId="2"/>
  </si>
  <si>
    <t>〇</t>
  </si>
  <si>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</si>
  <si>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</si>
  <si>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</si>
  <si>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</si>
  <si>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</si>
  <si>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</si>
  <si>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</si>
  <si>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</si>
  <si>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</si>
  <si>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</si>
  <si>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</si>
  <si>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</si>
  <si>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</si>
  <si>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</si>
  <si>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</si>
  <si>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</si>
  <si>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</si>
  <si>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</si>
  <si>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</si>
  <si>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</si>
  <si>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</si>
  <si>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</si>
  <si>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関西広域連合</t>
    <rPh sb="0" eb="2">
      <t>カンサイ</t>
    </rPh>
    <rPh sb="2" eb="4">
      <t>コウイキ</t>
    </rPh>
    <rPh sb="4" eb="6">
      <t>レンゴウ</t>
    </rPh>
    <phoneticPr fontId="2"/>
  </si>
  <si>
    <t>-</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</si>
  <si>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</si>
  <si>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</si>
  <si>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</si>
  <si>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</si>
  <si>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</si>
  <si>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</si>
  <si>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実質公債費比率は、借入金利の低下の影響により改善傾向となっており、類似団体と比較しても低い水準となっている。
将来負担比率は、地方債に係る交付税措置率の低下傾向の影響等により、０．９ポイント上昇した。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</si>
  <si>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</si>
  <si>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</si>
  <si>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</si>
  <si>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グループ内平均は将来負担比率は若干の下降傾向、有形固定資産減価償却率は上昇傾向にあり、本県は将来負担比率及び有形固定資産減価償却率ともに上昇傾向にある。
将来負担比率の上昇は、地方債に係る交付税措置率の低下傾向の影響等によるもの。
有形固定資産減価償却率については、減価償却類型額の増加により、各施設で上昇している。</t>
    <rPh sb="15" eb="17">
      <t>ジャッカン</t>
    </rPh>
    <rPh sb="18" eb="20">
      <t>カコウ</t>
    </rPh>
    <rPh sb="20" eb="22">
      <t>ケイコウ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</si>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</sst>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27F60A-DB26-41CC-AA23-5447C93212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7FE7-42C6-9E4C-12502618C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106473</c:v>
                </c:pt>
                <c:pt idx="1">
                  <c:v>104655</c:v>
                </c:pt>
                <c:pt idx="2">
                  <c:v>118133</c:v>
                </c:pt>
                <c:pt idx="3">
                  <c:v>128891</c:v>
                </c:pt>
                <c:pt idx="4">
                  <c:v>149772</c:v>
                </c:pt>
              </c:numCache>
            </c:numRef>
          </c:val>
          <c:smooth val="0"/>
          <c:extLst>
            <c:ext xmlns:c16="http://schemas.microsoft.com/office/drawing/2014/chart" uri="{C3380CC4-5D6E-409C-BE32-E72D297353CC}">
              <c16:uniqueId val="{00000001-7FE7-42C6-9E4C-12502618CEF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1.99</c:v>
                </c:pt>
                <c:pt idx="2">
                  <c:v>1.1599999999999999</c:v>
                </c:pt>
                <c:pt idx="3">
                  <c:v>2.29</c:v>
                </c:pt>
                <c:pt idx="4">
                  <c:v>4.6399999999999997</c:v>
                </c:pt>
              </c:numCache>
            </c:numRef>
          </c:val>
          <c:extLst>
            <c:ext xmlns:c16="http://schemas.microsoft.com/office/drawing/2014/chart" uri="{C3380CC4-5D6E-409C-BE32-E72D297353CC}">
              <c16:uniqueId val="{00000000-D4B1-492A-B1AA-C0FEC669F3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c:v>
                </c:pt>
                <c:pt idx="1">
                  <c:v>1.38</c:v>
                </c:pt>
                <c:pt idx="2">
                  <c:v>1.38</c:v>
                </c:pt>
                <c:pt idx="3">
                  <c:v>1.06</c:v>
                </c:pt>
                <c:pt idx="4">
                  <c:v>1.04</c:v>
                </c:pt>
              </c:numCache>
            </c:numRef>
          </c:val>
          <c:extLst>
            <c:ext xmlns:c16="http://schemas.microsoft.com/office/drawing/2014/chart" uri="{C3380CC4-5D6E-409C-BE32-E72D297353CC}">
              <c16:uniqueId val="{00000001-D4B1-492A-B1AA-C0FEC669F32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1.82</c:v>
                </c:pt>
                <c:pt idx="2">
                  <c:v>0.18</c:v>
                </c:pt>
                <c:pt idx="3">
                  <c:v>1.36</c:v>
                </c:pt>
                <c:pt idx="4">
                  <c:v>3.41</c:v>
                </c:pt>
              </c:numCache>
            </c:numRef>
          </c:val>
          <c:smooth val="0"/>
          <c:extLst>
            <c:ext xmlns:c16="http://schemas.microsoft.com/office/drawing/2014/chart" uri="{C3380CC4-5D6E-409C-BE32-E72D297353CC}">
              <c16:uniqueId val="{00000002-D4B1-492A-B1AA-C0FEC669F32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0-7B97-4922-8005-FCD38C4B64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97-4922-8005-FCD38C4B649E}"/>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0.02</c:v>
                </c:pt>
                <c:pt idx="8">
                  <c:v>#N/A</c:v>
                </c:pt>
                <c:pt idx="9">
                  <c:v>0</c:v>
                </c:pt>
              </c:numCache>
            </c:numRef>
          </c:val>
          <c:extLst>
            <c:ext xmlns:c16="http://schemas.microsoft.com/office/drawing/2014/chart" uri="{C3380CC4-5D6E-409C-BE32-E72D297353CC}">
              <c16:uniqueId val="{00000002-7B97-4922-8005-FCD38C4B649E}"/>
            </c:ext>
          </c:extLst>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B97-4922-8005-FCD38C4B649E}"/>
            </c:ext>
          </c:extLst>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B97-4922-8005-FCD38C4B649E}"/>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7B97-4922-8005-FCD38C4B649E}"/>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0.16</c:v>
                </c:pt>
                <c:pt idx="4">
                  <c:v>#N/A</c:v>
                </c:pt>
                <c:pt idx="5">
                  <c:v>0.2</c:v>
                </c:pt>
                <c:pt idx="6">
                  <c:v>#N/A</c:v>
                </c:pt>
                <c:pt idx="7">
                  <c:v>0.13</c:v>
                </c:pt>
                <c:pt idx="8">
                  <c:v>#N/A</c:v>
                </c:pt>
                <c:pt idx="9">
                  <c:v>0.19</c:v>
                </c:pt>
              </c:numCache>
            </c:numRef>
          </c:val>
          <c:extLst>
            <c:ext xmlns:c16="http://schemas.microsoft.com/office/drawing/2014/chart" uri="{C3380CC4-5D6E-409C-BE32-E72D297353CC}">
              <c16:uniqueId val="{00000006-7B97-4922-8005-FCD38C4B649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1.1299999999999999</c:v>
                </c:pt>
                <c:pt idx="2">
                  <c:v>#N/A</c:v>
                </c:pt>
                <c:pt idx="3">
                  <c:v>1.04</c:v>
                </c:pt>
                <c:pt idx="4">
                  <c:v>#N/A</c:v>
                </c:pt>
                <c:pt idx="5">
                  <c:v>1.03</c:v>
                </c:pt>
                <c:pt idx="6">
                  <c:v>#N/A</c:v>
                </c:pt>
                <c:pt idx="7">
                  <c:v>1.03</c:v>
                </c:pt>
                <c:pt idx="8">
                  <c:v>#N/A</c:v>
                </c:pt>
                <c:pt idx="9">
                  <c:v>0.98</c:v>
                </c:pt>
              </c:numCache>
            </c:numRef>
          </c:val>
          <c:extLst>
            <c:ext xmlns:c16="http://schemas.microsoft.com/office/drawing/2014/chart" uri="{C3380CC4-5D6E-409C-BE32-E72D297353CC}">
              <c16:uniqueId val="{00000007-7B97-4922-8005-FCD38C4B649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0.5</c:v>
                </c:pt>
                <c:pt idx="6">
                  <c:v>#N/A</c:v>
                </c:pt>
                <c:pt idx="7">
                  <c:v>0.2</c:v>
                </c:pt>
                <c:pt idx="8">
                  <c:v>#N/A</c:v>
                </c:pt>
                <c:pt idx="9">
                  <c:v>1.24</c:v>
                </c:pt>
              </c:numCache>
            </c:numRef>
          </c:val>
          <c:extLst>
            <c:ext xmlns:c16="http://schemas.microsoft.com/office/drawing/2014/chart" uri="{C3380CC4-5D6E-409C-BE32-E72D297353CC}">
              <c16:uniqueId val="{00000008-7B97-4922-8005-FCD38C4B64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c:v>
                </c:pt>
                <c:pt idx="2">
                  <c:v>#N/A</c:v>
                </c:pt>
                <c:pt idx="3">
                  <c:v>1.97</c:v>
                </c:pt>
                <c:pt idx="4">
                  <c:v>#N/A</c:v>
                </c:pt>
                <c:pt idx="5">
                  <c:v>1.1499999999999999</c:v>
                </c:pt>
                <c:pt idx="6">
                  <c:v>#N/A</c:v>
                </c:pt>
                <c:pt idx="7">
                  <c:v>2.2799999999999998</c:v>
                </c:pt>
                <c:pt idx="8">
                  <c:v>#N/A</c:v>
                </c:pt>
                <c:pt idx="9">
                  <c:v>4.63</c:v>
                </c:pt>
              </c:numCache>
            </c:numRef>
          </c:val>
          <c:extLst>
            <c:ext xmlns:c16="http://schemas.microsoft.com/office/drawing/2014/chart" uri="{C3380CC4-5D6E-409C-BE32-E72D297353CC}">
              <c16:uniqueId val="{00000009-7B97-4922-8005-FCD38C4B649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52947</c:v>
                </c:pt>
                <c:pt idx="5">
                  <c:v>53621</c:v>
                </c:pt>
                <c:pt idx="8">
                  <c:v>55501</c:v>
                </c:pt>
                <c:pt idx="11">
                  <c:v>56789</c:v>
                </c:pt>
                <c:pt idx="14">
                  <c:v>55872</c:v>
                </c:pt>
              </c:numCache>
            </c:numRef>
          </c:val>
          <c:extLst>
            <c:ext xmlns:c16="http://schemas.microsoft.com/office/drawing/2014/chart" uri="{C3380CC4-5D6E-409C-BE32-E72D297353CC}">
              <c16:uniqueId val="{00000000-A857-47CA-A190-9410A3740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2</c:v>
                </c:pt>
                <c:pt idx="6">
                  <c:v>1</c:v>
                </c:pt>
                <c:pt idx="9">
                  <c:v>1</c:v>
                </c:pt>
                <c:pt idx="12">
                  <c:v>1</c:v>
                </c:pt>
              </c:numCache>
            </c:numRef>
          </c:val>
          <c:extLst>
            <c:ext xmlns:c16="http://schemas.microsoft.com/office/drawing/2014/chart" uri="{C3380CC4-5D6E-409C-BE32-E72D297353CC}">
              <c16:uniqueId val="{00000001-A857-47CA-A190-9410A3740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836</c:v>
                </c:pt>
                <c:pt idx="3">
                  <c:v>454</c:v>
                </c:pt>
                <c:pt idx="6">
                  <c:v>320</c:v>
                </c:pt>
                <c:pt idx="9">
                  <c:v>317</c:v>
                </c:pt>
                <c:pt idx="12">
                  <c:v>246</c:v>
                </c:pt>
              </c:numCache>
            </c:numRef>
          </c:val>
          <c:extLst>
            <c:ext xmlns:c16="http://schemas.microsoft.com/office/drawing/2014/chart" uri="{C3380CC4-5D6E-409C-BE32-E72D297353CC}">
              <c16:uniqueId val="{00000002-A857-47CA-A190-9410A3740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57-47CA-A190-9410A3740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776</c:v>
                </c:pt>
                <c:pt idx="3">
                  <c:v>781</c:v>
                </c:pt>
                <c:pt idx="6">
                  <c:v>906</c:v>
                </c:pt>
                <c:pt idx="9">
                  <c:v>995</c:v>
                </c:pt>
                <c:pt idx="12">
                  <c:v>964</c:v>
                </c:pt>
              </c:numCache>
            </c:numRef>
          </c:val>
          <c:extLst>
            <c:ext xmlns:c16="http://schemas.microsoft.com/office/drawing/2014/chart" uri="{C3380CC4-5D6E-409C-BE32-E72D297353CC}">
              <c16:uniqueId val="{00000004-A857-47CA-A190-9410A3740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57-47CA-A190-9410A3740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57-47CA-A190-9410A3740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72587</c:v>
                </c:pt>
                <c:pt idx="3">
                  <c:v>71110</c:v>
                </c:pt>
                <c:pt idx="6">
                  <c:v>72129</c:v>
                </c:pt>
                <c:pt idx="9">
                  <c:v>73816</c:v>
                </c:pt>
                <c:pt idx="12">
                  <c:v>74341</c:v>
                </c:pt>
              </c:numCache>
            </c:numRef>
          </c:val>
          <c:extLst>
            <c:ext xmlns:c16="http://schemas.microsoft.com/office/drawing/2014/chart" uri="{C3380CC4-5D6E-409C-BE32-E72D297353CC}">
              <c16:uniqueId val="{00000007-A857-47CA-A190-9410A3740B5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21258</c:v>
                </c:pt>
                <c:pt idx="2">
                  <c:v>#N/A</c:v>
                </c:pt>
                <c:pt idx="3">
                  <c:v>#N/A</c:v>
                </c:pt>
                <c:pt idx="4">
                  <c:v>18726</c:v>
                </c:pt>
                <c:pt idx="5">
                  <c:v>#N/A</c:v>
                </c:pt>
                <c:pt idx="6">
                  <c:v>#N/A</c:v>
                </c:pt>
                <c:pt idx="7">
                  <c:v>17855</c:v>
                </c:pt>
                <c:pt idx="8">
                  <c:v>#N/A</c:v>
                </c:pt>
                <c:pt idx="9">
                  <c:v>#N/A</c:v>
                </c:pt>
                <c:pt idx="10">
                  <c:v>18340</c:v>
                </c:pt>
                <c:pt idx="11">
                  <c:v>#N/A</c:v>
                </c:pt>
                <c:pt idx="12">
                  <c:v>#N/A</c:v>
                </c:pt>
                <c:pt idx="13">
                  <c:v>19680</c:v>
                </c:pt>
                <c:pt idx="14">
                  <c:v>#N/A</c:v>
                </c:pt>
              </c:numCache>
            </c:numRef>
          </c:val>
          <c:smooth val="0"/>
          <c:extLst>
            <c:ext xmlns:c16="http://schemas.microsoft.com/office/drawing/2014/chart" uri="{C3380CC4-5D6E-409C-BE32-E72D297353CC}">
              <c16:uniqueId val="{00000008-A857-47CA-A190-9410A3740B5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627999</c:v>
                </c:pt>
                <c:pt idx="5">
                  <c:v>621795</c:v>
                </c:pt>
                <c:pt idx="8">
                  <c:v>611568</c:v>
                </c:pt>
                <c:pt idx="11">
                  <c:v>606506</c:v>
                </c:pt>
                <c:pt idx="14">
                  <c:v>608772</c:v>
                </c:pt>
              </c:numCache>
            </c:numRef>
          </c:val>
          <c:extLst>
            <c:ext xmlns:c16="http://schemas.microsoft.com/office/drawing/2014/chart" uri="{C3380CC4-5D6E-409C-BE32-E72D297353CC}">
              <c16:uniqueId val="{00000000-1705-4EEC-8748-1B6EEAB71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13735</c:v>
                </c:pt>
                <c:pt idx="5">
                  <c:v>16456</c:v>
                </c:pt>
                <c:pt idx="8">
                  <c:v>18965</c:v>
                </c:pt>
                <c:pt idx="11">
                  <c:v>18808</c:v>
                </c:pt>
                <c:pt idx="14">
                  <c:v>17123</c:v>
                </c:pt>
              </c:numCache>
            </c:numRef>
          </c:val>
          <c:extLst>
            <c:ext xmlns:c16="http://schemas.microsoft.com/office/drawing/2014/chart" uri="{C3380CC4-5D6E-409C-BE32-E72D297353CC}">
              <c16:uniqueId val="{00000001-1705-4EEC-8748-1B6EEAB71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63674</c:v>
                </c:pt>
                <c:pt idx="5">
                  <c:v>63890</c:v>
                </c:pt>
                <c:pt idx="8">
                  <c:v>65072</c:v>
                </c:pt>
                <c:pt idx="11">
                  <c:v>63235</c:v>
                </c:pt>
                <c:pt idx="14">
                  <c:v>58235</c:v>
                </c:pt>
              </c:numCache>
            </c:numRef>
          </c:val>
          <c:extLst>
            <c:ext xmlns:c16="http://schemas.microsoft.com/office/drawing/2014/chart" uri="{C3380CC4-5D6E-409C-BE32-E72D297353CC}">
              <c16:uniqueId val="{00000002-1705-4EEC-8748-1B6EEAB71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05-4EEC-8748-1B6EEAB71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05-4EEC-8748-1B6EEAB71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25792</c:v>
                </c:pt>
                <c:pt idx="3">
                  <c:v>25558</c:v>
                </c:pt>
                <c:pt idx="6">
                  <c:v>25218</c:v>
                </c:pt>
                <c:pt idx="9">
                  <c:v>24281</c:v>
                </c:pt>
                <c:pt idx="12">
                  <c:v>24303</c:v>
                </c:pt>
              </c:numCache>
            </c:numRef>
          </c:val>
          <c:extLst>
            <c:ext xmlns:c16="http://schemas.microsoft.com/office/drawing/2014/chart" uri="{C3380CC4-5D6E-409C-BE32-E72D297353CC}">
              <c16:uniqueId val="{00000005-1705-4EEC-8748-1B6EEAB71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114775</c:v>
                </c:pt>
                <c:pt idx="3">
                  <c:v>110926</c:v>
                </c:pt>
                <c:pt idx="6">
                  <c:v>105665</c:v>
                </c:pt>
                <c:pt idx="9">
                  <c:v>97840</c:v>
                </c:pt>
                <c:pt idx="12">
                  <c:v>95013</c:v>
                </c:pt>
              </c:numCache>
            </c:numRef>
          </c:val>
          <c:extLst>
            <c:ext xmlns:c16="http://schemas.microsoft.com/office/drawing/2014/chart" uri="{C3380CC4-5D6E-409C-BE32-E72D297353CC}">
              <c16:uniqueId val="{00000006-1705-4EEC-8748-1B6EEAB71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705-4EEC-8748-1B6EEAB71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16844</c:v>
                </c:pt>
                <c:pt idx="3">
                  <c:v>16082</c:v>
                </c:pt>
                <c:pt idx="6">
                  <c:v>15220</c:v>
                </c:pt>
                <c:pt idx="9">
                  <c:v>14301</c:v>
                </c:pt>
                <c:pt idx="12">
                  <c:v>13523</c:v>
                </c:pt>
              </c:numCache>
            </c:numRef>
          </c:val>
          <c:extLst>
            <c:ext xmlns:c16="http://schemas.microsoft.com/office/drawing/2014/chart" uri="{C3380CC4-5D6E-409C-BE32-E72D297353CC}">
              <c16:uniqueId val="{00000008-1705-4EEC-8748-1B6EEAB71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3865</c:v>
                </c:pt>
                <c:pt idx="3">
                  <c:v>3443</c:v>
                </c:pt>
                <c:pt idx="6">
                  <c:v>3154</c:v>
                </c:pt>
                <c:pt idx="9">
                  <c:v>2867</c:v>
                </c:pt>
                <c:pt idx="12">
                  <c:v>1630</c:v>
                </c:pt>
              </c:numCache>
            </c:numRef>
          </c:val>
          <c:extLst>
            <c:ext xmlns:c16="http://schemas.microsoft.com/office/drawing/2014/chart" uri="{C3380CC4-5D6E-409C-BE32-E72D297353CC}">
              <c16:uniqueId val="{00000009-1705-4EEC-8748-1B6EEAB71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1020761</c:v>
                </c:pt>
                <c:pt idx="3">
                  <c:v>1024364</c:v>
                </c:pt>
                <c:pt idx="6">
                  <c:v>1029197</c:v>
                </c:pt>
                <c:pt idx="9">
                  <c:v>1041122</c:v>
                </c:pt>
                <c:pt idx="12">
                  <c:v>1056650</c:v>
                </c:pt>
              </c:numCache>
            </c:numRef>
          </c:val>
          <c:extLst>
            <c:ext xmlns:c16="http://schemas.microsoft.com/office/drawing/2014/chart" uri="{C3380CC4-5D6E-409C-BE32-E72D297353CC}">
              <c16:uniqueId val="{0000000A-1705-4EEC-8748-1B6EEAB71FE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476630</c:v>
                </c:pt>
                <c:pt idx="2">
                  <c:v>#N/A</c:v>
                </c:pt>
                <c:pt idx="3">
                  <c:v>#N/A</c:v>
                </c:pt>
                <c:pt idx="4">
                  <c:v>478231</c:v>
                </c:pt>
                <c:pt idx="5">
                  <c:v>#N/A</c:v>
                </c:pt>
                <c:pt idx="6">
                  <c:v>#N/A</c:v>
                </c:pt>
                <c:pt idx="7">
                  <c:v>482848</c:v>
                </c:pt>
                <c:pt idx="8">
                  <c:v>#N/A</c:v>
                </c:pt>
                <c:pt idx="9">
                  <c:v>#N/A</c:v>
                </c:pt>
                <c:pt idx="10">
                  <c:v>491862</c:v>
                </c:pt>
                <c:pt idx="11">
                  <c:v>#N/A</c:v>
                </c:pt>
                <c:pt idx="12">
                  <c:v>#N/A</c:v>
                </c:pt>
                <c:pt idx="13">
                  <c:v>506989</c:v>
                </c:pt>
                <c:pt idx="14">
                  <c:v>#N/A</c:v>
                </c:pt>
              </c:numCache>
            </c:numRef>
          </c:val>
          <c:smooth val="0"/>
          <c:extLst>
            <c:ext xmlns:c16="http://schemas.microsoft.com/office/drawing/2014/chart" uri="{C3380CC4-5D6E-409C-BE32-E72D297353CC}">
              <c16:uniqueId val="{0000000B-1705-4EEC-8748-1B6EEAB71FE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4095</c:v>
                </c:pt>
                <c:pt idx="1">
                  <c:v>3106</c:v>
                </c:pt>
                <c:pt idx="2">
                  <c:v>3107</c:v>
                </c:pt>
              </c:numCache>
            </c:numRef>
          </c:val>
          <c:extLst>
            <c:ext xmlns:c16="http://schemas.microsoft.com/office/drawing/2014/chart" uri="{C3380CC4-5D6E-409C-BE32-E72D297353CC}">
              <c16:uniqueId val="{00000000-9272-459B-AF25-1EF777DB0D9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17784</c:v>
                </c:pt>
                <c:pt idx="1">
                  <c:v>17787</c:v>
                </c:pt>
                <c:pt idx="2">
                  <c:v>17788</c:v>
                </c:pt>
              </c:numCache>
            </c:numRef>
          </c:val>
          <c:extLst>
            <c:ext xmlns:c16="http://schemas.microsoft.com/office/drawing/2014/chart" uri="{C3380CC4-5D6E-409C-BE32-E72D297353CC}">
              <c16:uniqueId val="{00000001-9272-459B-AF25-1EF777DB0D9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33215</c:v>
                </c:pt>
                <c:pt idx="1">
                  <c:v>33747</c:v>
                </c:pt>
                <c:pt idx="2">
                  <c:v>28400</c:v>
                </c:pt>
              </c:numCache>
            </c:numRef>
          </c:val>
          <c:extLst>
            <c:ext xmlns:c16="http://schemas.microsoft.com/office/drawing/2014/chart" uri="{C3380CC4-5D6E-409C-BE32-E72D297353CC}">
              <c16:uniqueId val="{00000002-9272-459B-AF25-1EF777DB0D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{1315B476-1BE3-48F7-A9C7-B38CF104757B}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AE0-4F8F-8186-63196B06FE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{A6FEC741-98F7-46FE-AECD-63ABAF6578F4}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E0-4F8F-8186-63196B06FE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{6CC07B3A-1AE5-4004-94D8-415BB944D4CB}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E0-4F8F-8186-63196B06FE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{FF1F87D2-340A-40C5-BEF4-9BD78BBE256A}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E0-4F8F-8186-63196B06FE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{8E7B4616-1173-45BA-9A22-689C8E29B3D3}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E0-4F8F-8186-63196B06FE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{4890297B-2278-45E6-A6E7-CBBD8ABA3F6A}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AE0-4F8F-8186-63196B06FE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{B43AA243-E0C2-4F20-8FBA-C7FAD3C1A012}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AE0-4F8F-8186-63196B06FE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{42293E5D-69F2-4768-A538-F15E3DC291C1}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AE0-4F8F-8186-63196B06FE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{A832A2A5-680B-4333-94D4-AC6A3A14F92E}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AE0-4F8F-8186-63196B06FE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54.5</c:v>
                </c:pt>
                <c:pt idx="16">
                  <c:v>55.6</c:v>
                </c:pt>
                <c:pt idx="24">
                  <c:v>56.8</c:v>
                </c:pt>
                <c:pt idx="32">
                  <c:v>58.2</c:v>
                </c:pt>
              </c:numCache>
            </c:numRef>
          </c:xVal>
          <c:yVal>
            <c:numRef>
              <c:f>公会計指標分析・財政指標組合せ分析表!$BP$51:$DC$51</c:f>
              <c:numCache>
                <c:formatCode>#,##0.0;"▲ "#,##0.0</c:formatCode>
                <c:ptCount val="40"/>
                <c:pt idx="0">
                  <c:v>193.9</c:v>
                </c:pt>
                <c:pt idx="8">
                  <c:v>196</c:v>
                </c:pt>
                <c:pt idx="16">
                  <c:v>197.5</c:v>
                </c:pt>
                <c:pt idx="24">
                  <c:v>203.6</c:v>
                </c:pt>
                <c:pt idx="32">
                  <c:v>204.5</c:v>
                </c:pt>
              </c:numCache>
            </c:numRef>
          </c:yVal>
          <c:smooth val="0"/>
          <c:extLst>
            <c:ext xmlns:c16="http://schemas.microsoft.com/office/drawing/2014/chart" uri="{C3380CC4-5D6E-409C-BE32-E72D297353CC}">
              <c16:uniqueId val="{00000009-AAE0-4F8F-8186-63196B06FEC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{C7EF050E-A8CA-415D-94BD-A9ED862F9FC2}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AE0-4F8F-8186-63196B06FE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{9A6BC636-FD7D-40A6-A07A-8C83985AD7E3}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E0-4F8F-8186-63196B06FE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{E5C6A0EE-60FB-4083-87FE-F78D503268A2}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E0-4F8F-8186-63196B06FE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{45730F75-8179-4B76-9A87-9B4E730DE934}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E0-4F8F-8186-63196B06FE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{D2411BBE-1D8A-414F-B567-EFF6253992AB}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E0-4F8F-8186-63196B06FE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{9041EAE7-431E-4E9B-8B64-0190C362DF5D}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AE0-4F8F-8186-63196B06FE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{EAFA45C1-99B9-4EA1-8BDF-6A76554ED0A5}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AE0-4F8F-8186-63196B06FE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{493CD3D4-C828-4D94-BA7D-D4FC91079B28}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AE0-4F8F-8186-63196B06FE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{D92C1989-34D1-4B43-B95A-352AFF050F26}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AE0-4F8F-8186-63196B06FE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AAE0-4F8F-8186-63196B06FECB}"/>
            </c:ext>
          </c:extLst>
        </c:ser>
        <c:dLbls>
          <c:showLegendKey val="0"/>
          <c:showVal val="1"/>
          <c:showCatName val="0"/>
          <c:showSerName val="0"/>
          <c:showPercent val="0"/>
          <c:showBubbleSize val="0"/>
        </c:dLbls>
        <c:axId val="46179840"/>
        <c:axId val="46181760"/>
      </c:scatterChart>
      <c:valAx>
        <c:axId val="46179840"/>
        <c:scaling>
          <c:orientation val="maxMin"/>
          <c:max val="59"/>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{9FECBD9C-CF24-4099-8DC5-19F889EBCC79}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8BA-45BA-85C2-B5949B38BD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{7521C891-FA9B-4BBE-90C7-A49113ADD423}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A-45BA-85C2-B5949B38BD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{90279E57-C3C3-4258-AF80-8DDBD1A8C5B6}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A-45BA-85C2-B5949B38BD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{E83D3C6A-D444-4A64-9351-BFF8658254E8}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A-45BA-85C2-B5949B38BD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{B536F768-8F96-4221-A450-DF73F6CCC676}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A-45BA-85C2-B5949B38BDB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{C68767E5-8FB7-43BC-9560-DEB8705E61F8}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8BA-45BA-85C2-B5949B38BDB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{B2F83960-C03A-4897-842A-9CAADBB9E7A6}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8BA-45BA-85C2-B5949B38BDB6}"/>
                </c:ext>
              </c:extLst>
            </c:dLbl>
            <c:dLbl>
              <c:idx val="24"/>
              <c:layout>
                <c:manualLayout>
                  <c:x val="-2.3532770012589712E-2"/>
                  <c:y val="-7.432493987630718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{50931294-E7D6-4EED-813D-3051CBF731C4}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8BA-45BA-85C2-B5949B38BDB6}"/>
                </c:ext>
              </c:extLst>
            </c:dLbl>
            <c:dLbl>
              <c:idx val="32"/>
              <c:layout>
                <c:manualLayout>
                  <c:x val="-3.9607915437561592E-2"/>
                  <c:y val="-5.05080118117112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{ED2F9271-AAD1-4413-98E2-83B430AEDA0D}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8BA-45BA-85C2-B5949B38B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8.6999999999999993</c:v>
                </c:pt>
                <c:pt idx="16">
                  <c:v>7.8</c:v>
                </c:pt>
                <c:pt idx="24">
                  <c:v>7.5</c:v>
                </c:pt>
                <c:pt idx="32">
                  <c:v>7.6</c:v>
                </c:pt>
              </c:numCache>
            </c:numRef>
          </c:xVal>
          <c:yVal>
            <c:numRef>
              <c:f>公会計指標分析・財政指標組合せ分析表!$BP$73:$DC$73</c:f>
              <c:numCache>
                <c:formatCode>#,##0.0;"▲ "#,##0.0</c:formatCode>
                <c:ptCount val="40"/>
                <c:pt idx="0">
                  <c:v>193.9</c:v>
                </c:pt>
                <c:pt idx="8">
                  <c:v>196</c:v>
                </c:pt>
                <c:pt idx="16">
                  <c:v>197.5</c:v>
                </c:pt>
                <c:pt idx="24">
                  <c:v>203.6</c:v>
                </c:pt>
                <c:pt idx="32">
                  <c:v>204.5</c:v>
                </c:pt>
              </c:numCache>
            </c:numRef>
          </c:yVal>
          <c:smooth val="0"/>
          <c:extLst>
            <c:ext xmlns:c16="http://schemas.microsoft.com/office/drawing/2014/chart" uri="{C3380CC4-5D6E-409C-BE32-E72D297353CC}">
              <c16:uniqueId val="{00000009-98BA-45BA-85C2-B5949B38BDB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{62401D8F-CAD8-46F8-B068-188BB375B6AD}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8BA-45BA-85C2-B5949B38BD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{D7318703-BB3D-4F98-B950-9B10743DD588}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A-45BA-85C2-B5949B38BD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{478D4601-03A0-4CBF-B513-0D2ABC67B718}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A-45BA-85C2-B5949B38BD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{9E9B4196-89FF-4500-959C-7426EA7D4F3A}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A-45BA-85C2-B5949B38BD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{A96A98A8-9742-463E-9EB1-27C1677E35AB}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A-45BA-85C2-B5949B38BDB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{FD48634F-6961-4E3F-BC9D-1C2236586B27}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8BA-45BA-85C2-B5949B38BDB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{6F09BACB-78B6-4A6C-AFAF-8E0BDA4FFEFA}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8BA-45BA-85C2-B5949B38BDB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{0AE5F61E-0457-459D-B1EE-9703F808CD98}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8BA-45BA-85C2-B5949B38BDB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{EB911AEA-3968-4CDE-B15D-FEE66DC8D6C7}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8BA-45BA-85C2-B5949B38B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98BA-45BA-85C2-B5949B38BDB6}"/>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近年、法人２税が増収となるなど税収が安定していることなどから、基準財政収入額に大きな変動がないため、財政力指数は横ばいとなっている。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750">
              <a:latin typeface="ＭＳ Ｐゴシック" panose="020B0600070205080204" pitchFamily="50" charset="-128"/>
              <a:ea typeface="ＭＳ Ｐゴシック" panose="020B0600070205080204" pitchFamily="50" charset="-128"/>
            </a:rPr>
            <a:t>　平成３０年度は、分子については、社会保障関係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１．０ポイント上昇した。</a:t>
          </a:r>
        </a:p>
        <a:p>
          <a:r>
            <a:rPr kumimoji="1" lang="ja-JP" altLang="en-US" sz="750">
              <a:latin typeface="ＭＳ Ｐゴシック" panose="020B0600070205080204" pitchFamily="50" charset="-128"/>
              <a:ea typeface="ＭＳ Ｐゴシック" panose="020B0600070205080204" pitchFamily="50" charset="-128"/>
            </a:rPr>
            <a:t>　令和元年度は、分子については、社会保障関係費などの補助費等の増加により１</a:t>
          </a:r>
          <a:r>
            <a:rPr kumimoji="1" lang="en-US" altLang="ja-JP" sz="750">
              <a:latin typeface="ＭＳ Ｐゴシック" panose="020B0600070205080204" pitchFamily="50" charset="-128"/>
              <a:ea typeface="ＭＳ Ｐゴシック" panose="020B0600070205080204" pitchFamily="50" charset="-128"/>
            </a:rPr>
            <a:t>3</a:t>
          </a:r>
          <a:r>
            <a:rPr kumimoji="1" lang="ja-JP" altLang="en-US" sz="750">
              <a:latin typeface="ＭＳ Ｐゴシック" panose="020B0600070205080204" pitchFamily="50" charset="-128"/>
              <a:ea typeface="ＭＳ Ｐゴシック" panose="020B0600070205080204" pitchFamily="50" charset="-128"/>
            </a:rPr>
            <a:t>億円増加する一方、分母の一般財源について、河川費等の基準財政需要額の減少に伴う臨時財政対策債を含めた実質的な交付税の減少等により４０億円の減少となったため、経常収支比率は前年度に比べ１．７ポイント上昇した。</a:t>
          </a:r>
        </a:p>
        <a:p>
          <a:r>
            <a:rPr kumimoji="1" lang="ja-JP" altLang="en-US" sz="750">
              <a:latin typeface="ＭＳ Ｐゴシック" panose="020B0600070205080204" pitchFamily="50" charset="-128"/>
              <a:ea typeface="ＭＳ Ｐゴシック" panose="020B0600070205080204" pitchFamily="50" charset="-128"/>
            </a:rPr>
            <a:t>　令和２年度は、分子については、社会保障関係費などの補助費等の増加により１９億円増加する一方、分母の一般財源について、地域社会再生事業費等の新設等による基準財政需要額の増額に伴う臨時財政対策債を含めた実質的な交付税の増加等が７億円の増加にとどまったため、経常収支比率は前年度に比べ０．４ポイント上昇した。</a:t>
          </a:r>
        </a:p>
        <a:p>
          <a:r>
            <a:rPr kumimoji="1" lang="ja-JP" altLang="en-US" sz="75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33653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0952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76200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平成２９年度は、職員数や退職手当の減少等により人件費・物件費計は減少した一方、人口も減少したため、人口一人当たりの数値は上昇した。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平成３０年度は、職員数の減少等により人件費・物件費計は減少した一方、人口も減少したため、人口一人当たりの数値は上昇した。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令和元年度は、職員の新陳代謝等の効果により人件費は減少したが、</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IR</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の推進に伴い物件費が増加したため、前年度より上昇した。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令和２年度は、退職手当の減少等により人件費は減少したが、新型コロナウイルス感染症対策関連経費の増加等により物件費が増加した結果、人件費・物件費計は増加し、人口も減少したため、人口一人当たりの数値は上昇した。</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グループ内や都道府県平均値に比べ高い水準にあるため、引き続き、物件費、人件費の抑制に努めていく。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113243</xdr:rowOff>
    </xdr:from>
    <xdr:to>
      <xdr:col>23</xdr:col>
      <xdr:colOff>133350</xdr:colOff>
      <xdr:row>83</xdr:row>
      <xdr:rowOff>131144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2143"/>
          <a:ext cx="838200" cy="1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61260</xdr:rowOff>
    </xdr:from>
    <xdr:to>
      <xdr:col>19</xdr:col>
      <xdr:colOff>133350</xdr:colOff>
      <xdr:row>82</xdr:row>
      <xdr:rowOff>113243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0160"/>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171247</xdr:rowOff>
    </xdr:from>
    <xdr:to>
      <xdr:col>15</xdr:col>
      <xdr:colOff>82550</xdr:colOff>
      <xdr:row>82</xdr:row>
      <xdr:rowOff>61260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8697"/>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96030</xdr:rowOff>
    </xdr:from>
    <xdr:to>
      <xdr:col>11</xdr:col>
      <xdr:colOff>31750</xdr:colOff>
      <xdr:row>81</xdr:row>
      <xdr:rowOff>171247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83480"/>
          <a:ext cx="889000" cy="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80344</xdr:rowOff>
    </xdr:from>
    <xdr:to>
      <xdr:col>23</xdr:col>
      <xdr:colOff>184150</xdr:colOff>
      <xdr:row>84</xdr:row>
      <xdr:rowOff>10494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96871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62443</xdr:rowOff>
    </xdr:from>
    <xdr:to>
      <xdr:col>19</xdr:col>
      <xdr:colOff>184150</xdr:colOff>
      <xdr:row>82</xdr:row>
      <xdr:rowOff>164043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2770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9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10460</xdr:rowOff>
    </xdr:from>
    <xdr:to>
      <xdr:col>15</xdr:col>
      <xdr:colOff>133350</xdr:colOff>
      <xdr:row>82</xdr:row>
      <xdr:rowOff>112060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122237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120447</xdr:rowOff>
    </xdr:from>
    <xdr:to>
      <xdr:col>11</xdr:col>
      <xdr:colOff>82550</xdr:colOff>
      <xdr:row>82</xdr:row>
      <xdr:rowOff>50597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60774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45230</xdr:rowOff>
    </xdr:from>
    <xdr:to>
      <xdr:col>7</xdr:col>
      <xdr:colOff>31750</xdr:colOff>
      <xdr:row>81</xdr:row>
      <xdr:rowOff>146830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157007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給与制度の総合的見直しにより、平成２７年度以降グループ平均をやや上回るものの、都道府県平均を下回る水準であり、ラスパイレス指数は１００以下で推移している。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令和２年度は、職員構成の変動により、前年度に比べ０．１低くなっている。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2082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160866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27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278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フルタイム勤務の再任用職員の増加等により、職員数が引き続き横ばいで推移しているものの、人口が減少していることから、人口１０万人当たり職員数が増加している。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定年引上げの影響並びに今後想定される人口減少、社会情勢の変化等に伴う行政需要の変化に適切に対応しつつ、引き続き、業務効率化によって更なる効率的な体制づくりを推進することにより適切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141308</xdr:rowOff>
    </xdr:from>
    <xdr:to>
      <xdr:col>81</xdr:col>
      <xdr:colOff>44450</xdr:colOff>
      <xdr:row>63</xdr:row>
      <xdr:rowOff>34189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771208"/>
          <a:ext cx="838200" cy="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44402</xdr:rowOff>
    </xdr:from>
    <xdr:to>
      <xdr:col>77</xdr:col>
      <xdr:colOff>44450</xdr:colOff>
      <xdr:row>62</xdr:row>
      <xdr:rowOff>141308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674302"/>
          <a:ext cx="889000" cy="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163641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10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131831</xdr:rowOff>
    </xdr:from>
    <xdr:to>
      <xdr:col>72</xdr:col>
      <xdr:colOff>203200</xdr:colOff>
      <xdr:row>62</xdr:row>
      <xdr:rowOff>44402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590281"/>
          <a:ext cx="889000" cy="8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101772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131831</xdr:rowOff>
    </xdr:from>
    <xdr:to>
      <xdr:col>68</xdr:col>
      <xdr:colOff>152400</xdr:colOff>
      <xdr:row>61</xdr:row>
      <xdr:rowOff>142642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590281"/>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154839</xdr:rowOff>
    </xdr:from>
    <xdr:to>
      <xdr:col>81</xdr:col>
      <xdr:colOff>95250</xdr:colOff>
      <xdr:row>63</xdr:row>
      <xdr:rowOff>84989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126916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5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90508</xdr:rowOff>
    </xdr:from>
    <xdr:to>
      <xdr:col>77</xdr:col>
      <xdr:colOff>95250</xdr:colOff>
      <xdr:row>63</xdr:row>
      <xdr:rowOff>20658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5435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80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165052</xdr:rowOff>
    </xdr:from>
    <xdr:to>
      <xdr:col>73</xdr:col>
      <xdr:colOff>44450</xdr:colOff>
      <xdr:row>62</xdr:row>
      <xdr:rowOff>95202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79979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81031</xdr:rowOff>
    </xdr:from>
    <xdr:to>
      <xdr:col>68</xdr:col>
      <xdr:colOff>203200</xdr:colOff>
      <xdr:row>62</xdr:row>
      <xdr:rowOff>11181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5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167408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91842</xdr:rowOff>
    </xdr:from>
    <xdr:to>
      <xdr:col>64</xdr:col>
      <xdr:colOff>152400</xdr:colOff>
      <xdr:row>62</xdr:row>
      <xdr:rowOff>21992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5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6769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3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以降は、繰上償還による公債費圧縮効果や借入金利の低下により下降傾向となっていたが、令和２年度は、元金償還の増加が借入金利の低下による利払いの減少を上回ったこと等により、前年度に比べ０．１ポイント上昇したものの、グループ内で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158750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38</xdr:row>
      <xdr:rowOff>27517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4822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39</xdr:row>
      <xdr:rowOff>37042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54261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37042</xdr:rowOff>
    </xdr:from>
    <xdr:to>
      <xdr:col>68</xdr:col>
      <xdr:colOff>152400</xdr:colOff>
      <xdr:row>40</xdr:row>
      <xdr:rowOff>26458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7235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28169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157692</xdr:rowOff>
    </xdr:from>
    <xdr:to>
      <xdr:col>68</xdr:col>
      <xdr:colOff>203200</xdr:colOff>
      <xdr:row>39</xdr:row>
      <xdr:rowOff>87842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は、臨時財政対策債を除いた県債残高は減少となったものの、地方債に係る交付税措置率の低下傾向の影響等により上昇傾向となっており、平成３０年度においても、前年度に比べ１．５ポイント上昇した。</a:t>
          </a:r>
        </a:p>
        <a:p>
          <a:r>
            <a:rPr kumimoji="1" lang="ja-JP" altLang="en-US" sz="1100">
              <a:latin typeface="ＭＳ Ｐゴシック" panose="020B0600070205080204" pitchFamily="50" charset="-128"/>
              <a:ea typeface="ＭＳ Ｐゴシック" panose="020B0600070205080204" pitchFamily="50" charset="-128"/>
            </a:rPr>
            <a:t>　令和元年度以降も、防災・減災、国土強靱化のための緊急対策等に伴う地方債残高の増加等により上昇傾向となっており、令和元年度は、前年度に比べ６．１ポイント上昇、令和２年度は、前年度に比べ０．９ポイント上昇した。</a:t>
          </a:r>
        </a:p>
        <a:p>
          <a:r>
            <a:rPr kumimoji="1" lang="ja-JP" altLang="en-US" sz="110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4674</xdr:rowOff>
    </xdr:from>
    <xdr:to>
      <xdr:col>81</xdr:col>
      <xdr:colOff>44450</xdr:colOff>
      <xdr:row>20</xdr:row>
      <xdr:rowOff>9017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43367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146685</xdr:rowOff>
    </xdr:from>
    <xdr:to>
      <xdr:col>77</xdr:col>
      <xdr:colOff>44450</xdr:colOff>
      <xdr:row>20</xdr:row>
      <xdr:rowOff>4674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04235"/>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139446</xdr:rowOff>
    </xdr:from>
    <xdr:to>
      <xdr:col>72</xdr:col>
      <xdr:colOff>203200</xdr:colOff>
      <xdr:row>19</xdr:row>
      <xdr:rowOff>146685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3969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129311</xdr:rowOff>
    </xdr:from>
    <xdr:to>
      <xdr:col>68</xdr:col>
      <xdr:colOff>152400</xdr:colOff>
      <xdr:row>19</xdr:row>
      <xdr:rowOff>139446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3868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129667</xdr:rowOff>
    </xdr:from>
    <xdr:to>
      <xdr:col>81</xdr:col>
      <xdr:colOff>95250</xdr:colOff>
      <xdr:row>20</xdr:row>
      <xdr:rowOff>59817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3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101744</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125324</xdr:rowOff>
    </xdr:from>
    <xdr:to>
      <xdr:col>77</xdr:col>
      <xdr:colOff>95250</xdr:colOff>
      <xdr:row>20</xdr:row>
      <xdr:rowOff>55474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40251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4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95885</xdr:rowOff>
    </xdr:from>
    <xdr:to>
      <xdr:col>73</xdr:col>
      <xdr:colOff>44450</xdr:colOff>
      <xdr:row>20</xdr:row>
      <xdr:rowOff>26035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88646</xdr:rowOff>
    </xdr:from>
    <xdr:to>
      <xdr:col>68</xdr:col>
      <xdr:colOff>203200</xdr:colOff>
      <xdr:row>20</xdr:row>
      <xdr:rowOff>18796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定数削減の効果等により、下降傾向となっていたが、平成３０年度は人件費の歳出額は減少しているものの退職手当債発行額減少に伴う経常経費充当一般財源の増加により増加した。</a:t>
          </a:r>
        </a:p>
        <a:p>
          <a:r>
            <a:rPr kumimoji="1" lang="ja-JP" altLang="en-US" sz="1000">
              <a:latin typeface="ＭＳ Ｐゴシック" panose="020B0600070205080204" pitchFamily="50" charset="-128"/>
              <a:ea typeface="ＭＳ Ｐゴシック" panose="020B0600070205080204" pitchFamily="50" charset="-128"/>
            </a:rPr>
            <a:t>　令和元年度については、新陳代謝による職員給の減少等により、０．３ポイント減少した。</a:t>
          </a:r>
        </a:p>
        <a:p>
          <a:r>
            <a:rPr kumimoji="1" lang="ja-JP" altLang="en-US" sz="1000">
              <a:latin typeface="ＭＳ Ｐゴシック" panose="020B0600070205080204" pitchFamily="50" charset="-128"/>
              <a:ea typeface="ＭＳ Ｐゴシック" panose="020B0600070205080204" pitchFamily="50" charset="-128"/>
            </a:rPr>
            <a:t>　令和２年度は、退職手当の減少等により人件費は減少しているものの退職手当債発行額減少に伴う経常経費充当一般財源の増加により０．１ポイント増加した。</a:t>
          </a:r>
        </a:p>
        <a:p>
          <a:r>
            <a:rPr kumimoji="1" lang="ja-JP" altLang="en-US" sz="10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91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916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824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824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平成２９年度は、消防救急デジタル無線中継局保守や庁舎、学校等に配備するネットワーク機器や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平成３０年度は、警察用装備品、県警ヘリ後継機の装備品等の購入や学校等に配備するネットワーク機器や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等の賃借による経費が増加し、前年度より０．１ポイント増加し、グループ内平均値を上回る結果となった。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令和元年度は、</a:t>
          </a:r>
          <a:r>
            <a:rPr kumimoji="1" lang="en-US" altLang="ja-JP" sz="900">
              <a:latin typeface="ＭＳ Ｐゴシック" panose="020B0600070205080204" pitchFamily="50" charset="-128"/>
              <a:ea typeface="ＭＳ Ｐゴシック" panose="020B0600070205080204" pitchFamily="50" charset="-128"/>
            </a:rPr>
            <a:t>IR</a:t>
          </a:r>
          <a:r>
            <a:rPr kumimoji="1" lang="ja-JP" altLang="en-US" sz="900">
              <a:latin typeface="ＭＳ Ｐゴシック" panose="020B0600070205080204" pitchFamily="50" charset="-128"/>
              <a:ea typeface="ＭＳ Ｐゴシック" panose="020B0600070205080204" pitchFamily="50" charset="-128"/>
            </a:rPr>
            <a:t>の推進でアドバイザリー契約に要する経費等が増加し、前年度より０．２ポイント増加し、グループ内平均値を上回る結果となった。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令和２年度は、旅費等が減少しているものの経常経費充当一般財源の増加により０．１ポイント増加した。</a:t>
          </a:r>
        </a:p>
        <a:p>
          <a:r>
            <a:rPr kumimoji="1" lang="ja-JP" altLang="en-US" sz="9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51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65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19</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平成２９年度以降は、児童福祉施設措置費等の増加幅が小さいため、横ばいとなっていた。</a:t>
          </a:r>
        </a:p>
        <a:p>
          <a:r>
            <a:rPr kumimoji="1" lang="ja-JP" altLang="en-US" sz="1400">
              <a:latin typeface="ＭＳ Ｐゴシック" panose="020B0600070205080204" pitchFamily="50" charset="-128"/>
              <a:ea typeface="ＭＳ Ｐゴシック" panose="020B0600070205080204" pitchFamily="50" charset="-128"/>
            </a:rPr>
            <a:t>　令和元年度は、制度改正に伴う児童扶養手当の増加等により、０．１ポイント増加したものの、令和２年度は、再び横ばいとなっている。</a:t>
          </a:r>
        </a:p>
        <a:p>
          <a:r>
            <a:rPr kumimoji="1" lang="ja-JP" altLang="en-US" sz="1400">
              <a:latin typeface="ＭＳ Ｐゴシック" panose="020B0600070205080204" pitchFamily="50" charset="-128"/>
              <a:ea typeface="ＭＳ Ｐゴシック" panose="020B0600070205080204" pitchFamily="50" charset="-128"/>
            </a:rPr>
            <a:t>　グループ内平均値よりは０．２ポイント下回っている状況であり、引き続き制度の適正な運用に努めていく。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ほぼ横ばいの傾向となっていたが、平成３０年度においては、国民健康保険特別会計の新設に伴う国保財政調整交付金等の繰出金への振替等により、前年度と比べ２．２ポイントの増加となった。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平成元年度以降はほぼ横ばいの傾向となっている。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今後、インフラの老朽化により、財政的な負担が増大するおそれがあるため、計画的かつ予防的な維持補修を行うことで費用を平準化し、コストの縮減に努めていく。</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81280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31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7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5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社会保障経費等の増加により、上昇傾向となっていたが、平成３０年度においては、国民健康保険特別会計の新設に伴う国保財政調整交付金等の繰出金への振替等により前年度に比べ１．７ポイントの減少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令和元年度は、幼児教育・保育の無償化等に伴う社会保障経費の増加等により、１．２ポイントの増加となった。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令和２年度は、消費増税の影響に伴う地方消費税交付金の増等により、０．３ポイントの増加となった。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所要の社会保障経費を確保するとともに、各単独補助金等の見直しを検討するなど一層の抑制に努めていく。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34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37</xdr:row>
      <xdr:rowOff>1270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070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37</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0706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毎年度の臨時財政対策債や公共事業等債等の発行に伴い償還金は増加傾向にある中、平成２９年度から平成３０年度は、借入金利の低下による影響等により、前年度に比べ減少となった。</a:t>
          </a:r>
        </a:p>
        <a:p>
          <a:r>
            <a:rPr kumimoji="1" lang="ja-JP" altLang="en-US" sz="1000">
              <a:latin typeface="ＭＳ Ｐゴシック" panose="020B0600070205080204" pitchFamily="50" charset="-128"/>
              <a:ea typeface="ＭＳ Ｐゴシック" panose="020B0600070205080204" pitchFamily="50" charset="-128"/>
            </a:rPr>
            <a:t>　令和元年度は公共用地先行取得等事業債に係る元利償還金の増加等により、前年度に比べ０．５ポイントの増加したが、令和２年度は前年度横ばいとなった。</a:t>
          </a:r>
        </a:p>
        <a:p>
          <a:r>
            <a:rPr kumimoji="1" lang="ja-JP" altLang="en-US" sz="10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152146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3987800" y="13353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152146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3098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41673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p>
        <a:p>
          <a:r>
            <a:rPr kumimoji="1" lang="ja-JP" altLang="en-US" sz="9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900">
              <a:latin typeface="ＭＳ Ｐゴシック" panose="020B0600070205080204" pitchFamily="50" charset="-128"/>
              <a:ea typeface="ＭＳ Ｐゴシック" panose="020B0600070205080204" pitchFamily="50" charset="-128"/>
            </a:rPr>
            <a:t>　令和元年度は、法人２税等が増加した一方、河川費等の基準財政需要額の減少に伴う臨時財政対策債を含めた実質的な交付税の減少等により１．２ポイントの増加となった。</a:t>
          </a:r>
        </a:p>
        <a:p>
          <a:r>
            <a:rPr kumimoji="1" lang="ja-JP" altLang="en-US" sz="900">
              <a:latin typeface="ＭＳ Ｐゴシック" panose="020B0600070205080204" pitchFamily="50" charset="-128"/>
              <a:ea typeface="ＭＳ Ｐゴシック" panose="020B0600070205080204" pitchFamily="50" charset="-128"/>
            </a:rPr>
            <a:t>　令和２年度は、地域社会再生事業費等の新設等による基準財政需要額の増額に伴う臨時財政対策債を含めた実質的な交付税が増加した一方、退職手当債発行額減少に伴う経常経費充当一般財源の増加等により０．４ポイント増加した。</a:t>
          </a:r>
        </a:p>
        <a:p>
          <a:r>
            <a:rPr kumimoji="1" lang="ja-JP" altLang="en-US" sz="9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168911</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138430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905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75</xdr:row>
      <xdr:rowOff>46990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806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119380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90188</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32360</xdr:rowOff>
    </xdr:from>
    <xdr:to>
      <xdr:col>29</xdr:col>
      <xdr:colOff>127000</xdr:colOff>
      <xdr:row>15</xdr:row>
      <xdr:rowOff>81242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1735"/>
          <a:ext cx="6477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81242</xdr:rowOff>
    </xdr:from>
    <xdr:to>
      <xdr:col>26</xdr:col>
      <xdr:colOff>50800</xdr:colOff>
      <xdr:row>15</xdr:row>
      <xdr:rowOff>128943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0617"/>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128943</xdr:rowOff>
    </xdr:from>
    <xdr:to>
      <xdr:col>22</xdr:col>
      <xdr:colOff>114300</xdr:colOff>
      <xdr:row>15</xdr:row>
      <xdr:rowOff>153022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8318"/>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153022</xdr:rowOff>
    </xdr:from>
    <xdr:to>
      <xdr:col>18</xdr:col>
      <xdr:colOff>177800</xdr:colOff>
      <xdr:row>16</xdr:row>
      <xdr:rowOff>29616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2397"/>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153010</xdr:rowOff>
    </xdr:from>
    <xdr:to>
      <xdr:col>29</xdr:col>
      <xdr:colOff>177800</xdr:colOff>
      <xdr:row>15</xdr:row>
      <xdr:rowOff>83160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169537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30442</xdr:rowOff>
    </xdr:from>
    <xdr:to>
      <xdr:col>26</xdr:col>
      <xdr:colOff>101600</xdr:colOff>
      <xdr:row>15</xdr:row>
      <xdr:rowOff>132042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142219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8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78143</xdr:rowOff>
    </xdr:from>
    <xdr:to>
      <xdr:col>22</xdr:col>
      <xdr:colOff>165100</xdr:colOff>
      <xdr:row>16</xdr:row>
      <xdr:rowOff>8293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18470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102222</xdr:rowOff>
    </xdr:from>
    <xdr:to>
      <xdr:col>19</xdr:col>
      <xdr:colOff>38100</xdr:colOff>
      <xdr:row>16</xdr:row>
      <xdr:rowOff>32372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150266</xdr:rowOff>
    </xdr:from>
    <xdr:to>
      <xdr:col>15</xdr:col>
      <xdr:colOff>101600</xdr:colOff>
      <xdr:row>16</xdr:row>
      <xdr:rowOff>80416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90593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31811</xdr:rowOff>
    </xdr:from>
    <xdr:to>
      <xdr:col>29</xdr:col>
      <xdr:colOff>127000</xdr:colOff>
      <xdr:row>36</xdr:row>
      <xdr:rowOff>105557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5061"/>
          <a:ext cx="6477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105557</xdr:rowOff>
    </xdr:from>
    <xdr:to>
      <xdr:col>26</xdr:col>
      <xdr:colOff>50800</xdr:colOff>
      <xdr:row>36</xdr:row>
      <xdr:rowOff>137973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58807"/>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106197</xdr:rowOff>
    </xdr:from>
    <xdr:to>
      <xdr:col>22</xdr:col>
      <xdr:colOff>114300</xdr:colOff>
      <xdr:row>36</xdr:row>
      <xdr:rowOff>137973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59447"/>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340147</xdr:rowOff>
    </xdr:from>
    <xdr:to>
      <xdr:col>18</xdr:col>
      <xdr:colOff>177800</xdr:colOff>
      <xdr:row>36</xdr:row>
      <xdr:rowOff>106197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0497"/>
          <a:ext cx="698500" cy="10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323911</xdr:rowOff>
    </xdr:from>
    <xdr:to>
      <xdr:col>29</xdr:col>
      <xdr:colOff>177800</xdr:colOff>
      <xdr:row>36</xdr:row>
      <xdr:rowOff>82611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295988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54757</xdr:rowOff>
    </xdr:from>
    <xdr:to>
      <xdr:col>26</xdr:col>
      <xdr:colOff>101600</xdr:colOff>
      <xdr:row>36</xdr:row>
      <xdr:rowOff>156357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87173</xdr:rowOff>
    </xdr:from>
    <xdr:to>
      <xdr:col>22</xdr:col>
      <xdr:colOff>165100</xdr:colOff>
      <xdr:row>37</xdr:row>
      <xdr:rowOff>17323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55397</xdr:rowOff>
    </xdr:from>
    <xdr:to>
      <xdr:col>19</xdr:col>
      <xdr:colOff>38100</xdr:colOff>
      <xdr:row>36</xdr:row>
      <xdr:rowOff>156997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141774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289347</xdr:rowOff>
    </xdr:from>
    <xdr:to>
      <xdr:col>15</xdr:col>
      <xdr:colOff>101600</xdr:colOff>
      <xdr:row>36</xdr:row>
      <xdr:rowOff>48047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32824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xdr:rowOff>
    </xdr:from>
    <xdr:to>
      <xdr:col>24</xdr:col>
      <xdr:colOff>63500</xdr:colOff>
      <xdr:row>34</xdr:row>
      <xdr:rowOff>29324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43727"/>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xdr:rowOff>
    </xdr:from>
    <xdr:to>
      <xdr:col>19</xdr:col>
      <xdr:colOff>177800</xdr:colOff>
      <xdr:row>34</xdr:row>
      <xdr:rowOff>56604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372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56604</xdr:rowOff>
    </xdr:from>
    <xdr:to>
      <xdr:col>15</xdr:col>
      <xdr:colOff>50800</xdr:colOff>
      <xdr:row>34</xdr:row>
      <xdr:rowOff>93028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59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93028</xdr:rowOff>
    </xdr:from>
    <xdr:to>
      <xdr:col>10</xdr:col>
      <xdr:colOff>114300</xdr:colOff>
      <xdr:row>34</xdr:row>
      <xdr:rowOff>107010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232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149974</xdr:rowOff>
    </xdr:from>
    <xdr:to>
      <xdr:col>24</xdr:col>
      <xdr:colOff>114300</xdr:colOff>
      <xdr:row>34</xdr:row>
      <xdr:rowOff>80124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135077</xdr:rowOff>
    </xdr:from>
    <xdr:to>
      <xdr:col>20</xdr:col>
      <xdr:colOff>38100</xdr:colOff>
      <xdr:row>34</xdr:row>
      <xdr:rowOff>65227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81754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xdr:rowOff>
    </xdr:from>
    <xdr:to>
      <xdr:col>15</xdr:col>
      <xdr:colOff>101600</xdr:colOff>
      <xdr:row>34</xdr:row>
      <xdr:rowOff>107404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123931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42228</xdr:rowOff>
    </xdr:from>
    <xdr:to>
      <xdr:col>10</xdr:col>
      <xdr:colOff>165100</xdr:colOff>
      <xdr:row>34</xdr:row>
      <xdr:rowOff>143828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160355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56210</xdr:rowOff>
    </xdr:from>
    <xdr:to>
      <xdr:col>6</xdr:col>
      <xdr:colOff>38100</xdr:colOff>
      <xdr:row>34</xdr:row>
      <xdr:rowOff>157810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32106</xdr:rowOff>
    </xdr:from>
    <xdr:to>
      <xdr:col>24</xdr:col>
      <xdr:colOff>63500</xdr:colOff>
      <xdr:row>58</xdr:row>
      <xdr:rowOff>98933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4756"/>
          <a:ext cx="8382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98933</xdr:rowOff>
    </xdr:from>
    <xdr:to>
      <xdr:col>19</xdr:col>
      <xdr:colOff>177800</xdr:colOff>
      <xdr:row>59</xdr:row>
      <xdr:rowOff>1625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3033"/>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1625</xdr:rowOff>
    </xdr:from>
    <xdr:to>
      <xdr:col>15</xdr:col>
      <xdr:colOff>50800</xdr:colOff>
      <xdr:row>59</xdr:row>
      <xdr:rowOff>44755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17175"/>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44755</xdr:rowOff>
    </xdr:from>
    <xdr:to>
      <xdr:col>10</xdr:col>
      <xdr:colOff>114300</xdr:colOff>
      <xdr:row>59</xdr:row>
      <xdr:rowOff>99771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60305"/>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152756</xdr:rowOff>
    </xdr:from>
    <xdr:to>
      <xdr:col>24</xdr:col>
      <xdr:colOff>114300</xdr:colOff>
      <xdr:row>57</xdr:row>
      <xdr:rowOff>82906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48133</xdr:rowOff>
    </xdr:from>
    <xdr:to>
      <xdr:col>20</xdr:col>
      <xdr:colOff>38100</xdr:colOff>
      <xdr:row>58</xdr:row>
      <xdr:rowOff>149733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140860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122275</xdr:rowOff>
    </xdr:from>
    <xdr:to>
      <xdr:col>15</xdr:col>
      <xdr:colOff>101600</xdr:colOff>
      <xdr:row>59</xdr:row>
      <xdr:rowOff>52425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43552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165405</xdr:rowOff>
    </xdr:from>
    <xdr:to>
      <xdr:col>10</xdr:col>
      <xdr:colOff>165100</xdr:colOff>
      <xdr:row>59</xdr:row>
      <xdr:rowOff>95555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86682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48971</xdr:rowOff>
    </xdr:from>
    <xdr:to>
      <xdr:col>6</xdr:col>
      <xdr:colOff>38100</xdr:colOff>
      <xdr:row>59</xdr:row>
      <xdr:rowOff>150571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141698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45669</xdr:rowOff>
    </xdr:from>
    <xdr:to>
      <xdr:col>24</xdr:col>
      <xdr:colOff>63500</xdr:colOff>
      <xdr:row>78</xdr:row>
      <xdr:rowOff>32716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7319"/>
          <a:ext cx="8382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94284</xdr:rowOff>
    </xdr:from>
    <xdr:to>
      <xdr:col>19</xdr:col>
      <xdr:colOff>177800</xdr:colOff>
      <xdr:row>78</xdr:row>
      <xdr:rowOff>32716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95934"/>
          <a:ext cx="889000" cy="10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94284</xdr:rowOff>
    </xdr:from>
    <xdr:to>
      <xdr:col>15</xdr:col>
      <xdr:colOff>50800</xdr:colOff>
      <xdr:row>78</xdr:row>
      <xdr:rowOff>15190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95934"/>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15190</xdr:rowOff>
    </xdr:from>
    <xdr:to>
      <xdr:col>10</xdr:col>
      <xdr:colOff>114300</xdr:colOff>
      <xdr:row>78</xdr:row>
      <xdr:rowOff>42774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88290"/>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166319</xdr:rowOff>
    </xdr:from>
    <xdr:to>
      <xdr:col>24</xdr:col>
      <xdr:colOff>114300</xdr:colOff>
      <xdr:row>77</xdr:row>
      <xdr:rowOff>96469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144746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153366</xdr:rowOff>
    </xdr:from>
    <xdr:to>
      <xdr:col>20</xdr:col>
      <xdr:colOff>38100</xdr:colOff>
      <xdr:row>78</xdr:row>
      <xdr:rowOff>83516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74643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43484</xdr:rowOff>
    </xdr:from>
    <xdr:to>
      <xdr:col>15</xdr:col>
      <xdr:colOff>101600</xdr:colOff>
      <xdr:row>77</xdr:row>
      <xdr:rowOff>145084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136211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3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135840</xdr:rowOff>
    </xdr:from>
    <xdr:to>
      <xdr:col>10</xdr:col>
      <xdr:colOff>165100</xdr:colOff>
      <xdr:row>78</xdr:row>
      <xdr:rowOff>65990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57117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163424</xdr:rowOff>
    </xdr:from>
    <xdr:to>
      <xdr:col>6</xdr:col>
      <xdr:colOff>38100</xdr:colOff>
      <xdr:row>78</xdr:row>
      <xdr:rowOff>93574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84701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30735</xdr:rowOff>
    </xdr:from>
    <xdr:to>
      <xdr:col>24</xdr:col>
      <xdr:colOff>63500</xdr:colOff>
      <xdr:row>95</xdr:row>
      <xdr:rowOff>33564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18485"/>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33564</xdr:rowOff>
    </xdr:from>
    <xdr:to>
      <xdr:col>19</xdr:col>
      <xdr:colOff>177800</xdr:colOff>
      <xdr:row>95</xdr:row>
      <xdr:rowOff>138176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1314"/>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136325</xdr:rowOff>
    </xdr:from>
    <xdr:to>
      <xdr:col>15</xdr:col>
      <xdr:colOff>50800</xdr:colOff>
      <xdr:row>95</xdr:row>
      <xdr:rowOff>138176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2407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136325</xdr:rowOff>
    </xdr:from>
    <xdr:to>
      <xdr:col>10</xdr:col>
      <xdr:colOff>114300</xdr:colOff>
      <xdr:row>96</xdr:row>
      <xdr:rowOff>3738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407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151385</xdr:rowOff>
    </xdr:from>
    <xdr:to>
      <xdr:col>24</xdr:col>
      <xdr:colOff>114300</xdr:colOff>
      <xdr:row>95</xdr:row>
      <xdr:rowOff>81535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129812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154214</xdr:rowOff>
    </xdr:from>
    <xdr:to>
      <xdr:col>20</xdr:col>
      <xdr:colOff>38100</xdr:colOff>
      <xdr:row>95</xdr:row>
      <xdr:rowOff>84364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75491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3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87376</xdr:rowOff>
    </xdr:from>
    <xdr:to>
      <xdr:col>15</xdr:col>
      <xdr:colOff>101600</xdr:colOff>
      <xdr:row>96</xdr:row>
      <xdr:rowOff>17526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85525</xdr:rowOff>
    </xdr:from>
    <xdr:to>
      <xdr:col>10</xdr:col>
      <xdr:colOff>165100</xdr:colOff>
      <xdr:row>96</xdr:row>
      <xdr:rowOff>15675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124388</xdr:rowOff>
    </xdr:from>
    <xdr:to>
      <xdr:col>6</xdr:col>
      <xdr:colOff>38100</xdr:colOff>
      <xdr:row>96</xdr:row>
      <xdr:rowOff>54538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45665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148697</xdr:rowOff>
    </xdr:from>
    <xdr:to>
      <xdr:col>55</xdr:col>
      <xdr:colOff>0</xdr:colOff>
      <xdr:row>38</xdr:row>
      <xdr:rowOff>158021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06547"/>
          <a:ext cx="838200" cy="8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158021</xdr:rowOff>
    </xdr:from>
    <xdr:to>
      <xdr:col>50</xdr:col>
      <xdr:colOff>114300</xdr:colOff>
      <xdr:row>39</xdr:row>
      <xdr:rowOff>40847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7312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152273</xdr:rowOff>
    </xdr:from>
    <xdr:to>
      <xdr:col>45</xdr:col>
      <xdr:colOff>177800</xdr:colOff>
      <xdr:row>39</xdr:row>
      <xdr:rowOff>40847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67373"/>
          <a:ext cx="8890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152273</xdr:rowOff>
    </xdr:from>
    <xdr:to>
      <xdr:col>41</xdr:col>
      <xdr:colOff>50800</xdr:colOff>
      <xdr:row>39</xdr:row>
      <xdr:rowOff>13643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67373"/>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97897</xdr:rowOff>
    </xdr:from>
    <xdr:to>
      <xdr:col>55</xdr:col>
      <xdr:colOff>50800</xdr:colOff>
      <xdr:row>34</xdr:row>
      <xdr:rowOff>28047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120774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0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107221</xdr:rowOff>
    </xdr:from>
    <xdr:to>
      <xdr:col>50</xdr:col>
      <xdr:colOff>165100</xdr:colOff>
      <xdr:row>39</xdr:row>
      <xdr:rowOff>37371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6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28498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7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161497</xdr:rowOff>
    </xdr:from>
    <xdr:to>
      <xdr:col>46</xdr:col>
      <xdr:colOff>38100</xdr:colOff>
      <xdr:row>39</xdr:row>
      <xdr:rowOff>91647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82774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6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101473</xdr:rowOff>
    </xdr:from>
    <xdr:to>
      <xdr:col>41</xdr:col>
      <xdr:colOff>101600</xdr:colOff>
      <xdr:row>39</xdr:row>
      <xdr:rowOff>31623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22750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134293</xdr:rowOff>
    </xdr:from>
    <xdr:to>
      <xdr:col>36</xdr:col>
      <xdr:colOff>165100</xdr:colOff>
      <xdr:row>39</xdr:row>
      <xdr:rowOff>64443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55570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86893</xdr:rowOff>
    </xdr:from>
    <xdr:to>
      <xdr:col>55</xdr:col>
      <xdr:colOff>0</xdr:colOff>
      <xdr:row>53</xdr:row>
      <xdr:rowOff>141777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30843"/>
          <a:ext cx="8382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141777</xdr:rowOff>
    </xdr:from>
    <xdr:to>
      <xdr:col>50</xdr:col>
      <xdr:colOff>114300</xdr:colOff>
      <xdr:row>55</xdr:row>
      <xdr:rowOff>3816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228627"/>
          <a:ext cx="8890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3816</xdr:rowOff>
    </xdr:from>
    <xdr:to>
      <xdr:col>45</xdr:col>
      <xdr:colOff>177800</xdr:colOff>
      <xdr:row>56</xdr:row>
      <xdr:rowOff>89122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433566"/>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113333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54490</xdr:rowOff>
    </xdr:from>
    <xdr:to>
      <xdr:col>41</xdr:col>
      <xdr:colOff>50800</xdr:colOff>
      <xdr:row>56</xdr:row>
      <xdr:rowOff>89122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5569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36093</xdr:rowOff>
    </xdr:from>
    <xdr:to>
      <xdr:col>55</xdr:col>
      <xdr:colOff>50800</xdr:colOff>
      <xdr:row>51</xdr:row>
      <xdr:rowOff>137693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58970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3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90977</xdr:rowOff>
    </xdr:from>
    <xdr:to>
      <xdr:col>50</xdr:col>
      <xdr:colOff>165100</xdr:colOff>
      <xdr:row>54</xdr:row>
      <xdr:rowOff>21127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37654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9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124466</xdr:rowOff>
    </xdr:from>
    <xdr:to>
      <xdr:col>46</xdr:col>
      <xdr:colOff>38100</xdr:colOff>
      <xdr:row>55</xdr:row>
      <xdr:rowOff>54616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71143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38322</xdr:rowOff>
    </xdr:from>
    <xdr:to>
      <xdr:col>41</xdr:col>
      <xdr:colOff>101600</xdr:colOff>
      <xdr:row>56</xdr:row>
      <xdr:rowOff>139922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3690</xdr:rowOff>
    </xdr:from>
    <xdr:to>
      <xdr:col>36</xdr:col>
      <xdr:colOff>165100</xdr:colOff>
      <xdr:row>56</xdr:row>
      <xdr:rowOff>105290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121817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47117</xdr:rowOff>
    </xdr:from>
    <xdr:to>
      <xdr:col>55</xdr:col>
      <xdr:colOff>0</xdr:colOff>
      <xdr:row>75</xdr:row>
      <xdr:rowOff>162857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05867"/>
          <a:ext cx="8382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162857</xdr:rowOff>
    </xdr:from>
    <xdr:to>
      <xdr:col>50</xdr:col>
      <xdr:colOff>114300</xdr:colOff>
      <xdr:row>75</xdr:row>
      <xdr:rowOff>169692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2160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169692</xdr:rowOff>
    </xdr:from>
    <xdr:to>
      <xdr:col>45</xdr:col>
      <xdr:colOff>177800</xdr:colOff>
      <xdr:row>76</xdr:row>
      <xdr:rowOff>31961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2844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11409</xdr:rowOff>
    </xdr:from>
    <xdr:to>
      <xdr:col>41</xdr:col>
      <xdr:colOff>50800</xdr:colOff>
      <xdr:row>76</xdr:row>
      <xdr:rowOff>31961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701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167767</xdr:rowOff>
    </xdr:from>
    <xdr:to>
      <xdr:col>55</xdr:col>
      <xdr:colOff>50800</xdr:colOff>
      <xdr:row>75</xdr:row>
      <xdr:rowOff>97917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19194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112058</xdr:rowOff>
    </xdr:from>
    <xdr:to>
      <xdr:col>50</xdr:col>
      <xdr:colOff>165100</xdr:colOff>
      <xdr:row>76</xdr:row>
      <xdr:rowOff>42208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58735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7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118892</xdr:rowOff>
    </xdr:from>
    <xdr:to>
      <xdr:col>46</xdr:col>
      <xdr:colOff>38100</xdr:colOff>
      <xdr:row>76</xdr:row>
      <xdr:rowOff>49042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65569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152611</xdr:rowOff>
    </xdr:from>
    <xdr:to>
      <xdr:col>41</xdr:col>
      <xdr:colOff>101600</xdr:colOff>
      <xdr:row>76</xdr:row>
      <xdr:rowOff>82761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99288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8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132059</xdr:rowOff>
    </xdr:from>
    <xdr:to>
      <xdr:col>36</xdr:col>
      <xdr:colOff>165100</xdr:colOff>
      <xdr:row>75</xdr:row>
      <xdr:rowOff>62209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78736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5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121543</xdr:rowOff>
    </xdr:from>
    <xdr:to>
      <xdr:col>55</xdr:col>
      <xdr:colOff>0</xdr:colOff>
      <xdr:row>95</xdr:row>
      <xdr:rowOff>66940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37843"/>
          <a:ext cx="8382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66940</xdr:rowOff>
    </xdr:from>
    <xdr:to>
      <xdr:col>50</xdr:col>
      <xdr:colOff>114300</xdr:colOff>
      <xdr:row>96</xdr:row>
      <xdr:rowOff>7668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54690"/>
          <a:ext cx="8890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7668</xdr:rowOff>
    </xdr:from>
    <xdr:to>
      <xdr:col>45</xdr:col>
      <xdr:colOff>177800</xdr:colOff>
      <xdr:row>96</xdr:row>
      <xdr:rowOff>92446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66868"/>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92446</xdr:rowOff>
    </xdr:from>
    <xdr:to>
      <xdr:col>41</xdr:col>
      <xdr:colOff>50800</xdr:colOff>
      <xdr:row>97</xdr:row>
      <xdr:rowOff>83627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51646"/>
          <a:ext cx="889000" cy="16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70743</xdr:rowOff>
    </xdr:from>
    <xdr:to>
      <xdr:col>55</xdr:col>
      <xdr:colOff>50800</xdr:colOff>
      <xdr:row>95</xdr:row>
      <xdr:rowOff>893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93620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16140</xdr:rowOff>
    </xdr:from>
    <xdr:to>
      <xdr:col>50</xdr:col>
      <xdr:colOff>165100</xdr:colOff>
      <xdr:row>95</xdr:row>
      <xdr:rowOff>117740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134267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0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128318</xdr:rowOff>
    </xdr:from>
    <xdr:to>
      <xdr:col>46</xdr:col>
      <xdr:colOff>38100</xdr:colOff>
      <xdr:row>96</xdr:row>
      <xdr:rowOff>58468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49595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41646</xdr:rowOff>
    </xdr:from>
    <xdr:to>
      <xdr:col>41</xdr:col>
      <xdr:colOff>101600</xdr:colOff>
      <xdr:row>96</xdr:row>
      <xdr:rowOff>143246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134373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32827</xdr:rowOff>
    </xdr:from>
    <xdr:to>
      <xdr:col>36</xdr:col>
      <xdr:colOff>165100</xdr:colOff>
      <xdr:row>97</xdr:row>
      <xdr:rowOff>134427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125554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134053</xdr:rowOff>
    </xdr:from>
    <xdr:to>
      <xdr:col>85</xdr:col>
      <xdr:colOff>127000</xdr:colOff>
      <xdr:row>38</xdr:row>
      <xdr:rowOff>18542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77703"/>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134053</xdr:rowOff>
    </xdr:from>
    <xdr:to>
      <xdr:col>81</xdr:col>
      <xdr:colOff>50800</xdr:colOff>
      <xdr:row>37</xdr:row>
      <xdr:rowOff>140295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77703"/>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140295</xdr:rowOff>
    </xdr:from>
    <xdr:to>
      <xdr:col>76</xdr:col>
      <xdr:colOff>114300</xdr:colOff>
      <xdr:row>38</xdr:row>
      <xdr:rowOff>58135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83945"/>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57541</xdr:rowOff>
    </xdr:from>
    <xdr:to>
      <xdr:col>71</xdr:col>
      <xdr:colOff>177800</xdr:colOff>
      <xdr:row>38</xdr:row>
      <xdr:rowOff>58135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7264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139192</xdr:rowOff>
    </xdr:from>
    <xdr:to>
      <xdr:col>85</xdr:col>
      <xdr:colOff>177800</xdr:colOff>
      <xdr:row>38</xdr:row>
      <xdr:rowOff>69342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54119</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83253</xdr:rowOff>
    </xdr:from>
    <xdr:to>
      <xdr:col>81</xdr:col>
      <xdr:colOff>101600</xdr:colOff>
      <xdr:row>38</xdr:row>
      <xdr:rowOff>13404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26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4531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89495</xdr:rowOff>
    </xdr:from>
    <xdr:to>
      <xdr:col>76</xdr:col>
      <xdr:colOff>165100</xdr:colOff>
      <xdr:row>38</xdr:row>
      <xdr:rowOff>19645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7335</xdr:rowOff>
    </xdr:from>
    <xdr:to>
      <xdr:col>72</xdr:col>
      <xdr:colOff>38100</xdr:colOff>
      <xdr:row>38</xdr:row>
      <xdr:rowOff>108935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100062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6741</xdr:rowOff>
    </xdr:from>
    <xdr:to>
      <xdr:col>67</xdr:col>
      <xdr:colOff>101600</xdr:colOff>
      <xdr:row>38</xdr:row>
      <xdr:rowOff>108341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99468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39047</xdr:rowOff>
    </xdr:from>
    <xdr:to>
      <xdr:col>85</xdr:col>
      <xdr:colOff>127000</xdr:colOff>
      <xdr:row>73</xdr:row>
      <xdr:rowOff>102004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554897"/>
          <a:ext cx="8382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102004</xdr:rowOff>
    </xdr:from>
    <xdr:to>
      <xdr:col>81</xdr:col>
      <xdr:colOff>50800</xdr:colOff>
      <xdr:row>73</xdr:row>
      <xdr:rowOff>132224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617854"/>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132224</xdr:rowOff>
    </xdr:from>
    <xdr:to>
      <xdr:col>76</xdr:col>
      <xdr:colOff>114300</xdr:colOff>
      <xdr:row>73</xdr:row>
      <xdr:rowOff>170264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648074"/>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170264</xdr:rowOff>
    </xdr:from>
    <xdr:to>
      <xdr:col>71</xdr:col>
      <xdr:colOff>177800</xdr:colOff>
      <xdr:row>74</xdr:row>
      <xdr:rowOff>14564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686114"/>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159697</xdr:rowOff>
    </xdr:from>
    <xdr:to>
      <xdr:col>85</xdr:col>
      <xdr:colOff>177800</xdr:colOff>
      <xdr:row>73</xdr:row>
      <xdr:rowOff>89847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5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11124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35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51204</xdr:rowOff>
    </xdr:from>
    <xdr:to>
      <xdr:col>81</xdr:col>
      <xdr:colOff>101600</xdr:colOff>
      <xdr:row>73</xdr:row>
      <xdr:rowOff>152804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169331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81424</xdr:rowOff>
    </xdr:from>
    <xdr:to>
      <xdr:col>76</xdr:col>
      <xdr:colOff>165100</xdr:colOff>
      <xdr:row>74</xdr:row>
      <xdr:rowOff>11574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2701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119464</xdr:rowOff>
    </xdr:from>
    <xdr:to>
      <xdr:col>72</xdr:col>
      <xdr:colOff>38100</xdr:colOff>
      <xdr:row>74</xdr:row>
      <xdr:rowOff>49614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40741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135214</xdr:rowOff>
    </xdr:from>
    <xdr:to>
      <xdr:col>67</xdr:col>
      <xdr:colOff>101600</xdr:colOff>
      <xdr:row>74</xdr:row>
      <xdr:rowOff>65364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56491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166446</xdr:rowOff>
    </xdr:from>
    <xdr:to>
      <xdr:col>85</xdr:col>
      <xdr:colOff>127000</xdr:colOff>
      <xdr:row>98</xdr:row>
      <xdr:rowOff>90055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797096"/>
          <a:ext cx="8382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166446</xdr:rowOff>
    </xdr:from>
    <xdr:to>
      <xdr:col>81</xdr:col>
      <xdr:colOff>50800</xdr:colOff>
      <xdr:row>98</xdr:row>
      <xdr:rowOff>9779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4592300" y="1679709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111164</xdr:rowOff>
    </xdr:from>
    <xdr:to>
      <xdr:col>76</xdr:col>
      <xdr:colOff>114300</xdr:colOff>
      <xdr:row>98</xdr:row>
      <xdr:rowOff>9779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741814"/>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97943</xdr:rowOff>
    </xdr:from>
    <xdr:to>
      <xdr:col>71</xdr:col>
      <xdr:colOff>177800</xdr:colOff>
      <xdr:row>97</xdr:row>
      <xdr:rowOff>111164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72859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39255</xdr:rowOff>
    </xdr:from>
    <xdr:to>
      <xdr:col>85</xdr:col>
      <xdr:colOff>177800</xdr:colOff>
      <xdr:row>98</xdr:row>
      <xdr:rowOff>140855</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125632</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75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115646</xdr:rowOff>
    </xdr:from>
    <xdr:to>
      <xdr:col>81</xdr:col>
      <xdr:colOff>101600</xdr:colOff>
      <xdr:row>98</xdr:row>
      <xdr:rowOff>45796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36923</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8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130429</xdr:rowOff>
    </xdr:from>
    <xdr:to>
      <xdr:col>76</xdr:col>
      <xdr:colOff>165100</xdr:colOff>
      <xdr:row>98</xdr:row>
      <xdr:rowOff>60579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51706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60364</xdr:rowOff>
    </xdr:from>
    <xdr:to>
      <xdr:col>72</xdr:col>
      <xdr:colOff>38100</xdr:colOff>
      <xdr:row>97</xdr:row>
      <xdr:rowOff>161964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153091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7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47143</xdr:rowOff>
    </xdr:from>
    <xdr:to>
      <xdr:col>67</xdr:col>
      <xdr:colOff>101600</xdr:colOff>
      <xdr:row>97</xdr:row>
      <xdr:rowOff>148743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139700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111750"/>
          <a:ext cx="838200" cy="16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139700</xdr:rowOff>
    </xdr:from>
    <xdr:to>
      <xdr:col>111</xdr:col>
      <xdr:colOff>177800</xdr:colOff>
      <xdr:row>39</xdr:row>
      <xdr:rowOff>21590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111750"/>
          <a:ext cx="889000" cy="15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21590</xdr:rowOff>
    </xdr:from>
    <xdr:to>
      <xdr:col>107</xdr:col>
      <xdr:colOff>50800</xdr:colOff>
      <xdr:row>39</xdr:row>
      <xdr:rowOff>21590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0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162560</xdr:rowOff>
    </xdr:from>
    <xdr:to>
      <xdr:col>102</xdr:col>
      <xdr:colOff>114300</xdr:colOff>
      <xdr:row>39</xdr:row>
      <xdr:rowOff>21590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50621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88900</xdr:rowOff>
    </xdr:from>
    <xdr:to>
      <xdr:col>112</xdr:col>
      <xdr:colOff>38100</xdr:colOff>
      <xdr:row>30</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35577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8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63517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63517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111760</xdr:rowOff>
    </xdr:from>
    <xdr:to>
      <xdr:col>98</xdr:col>
      <xdr:colOff>38100</xdr:colOff>
      <xdr:row>38</xdr:row>
      <xdr:rowOff>41910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33037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548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130986</xdr:rowOff>
    </xdr:from>
    <xdr:to>
      <xdr:col>116</xdr:col>
      <xdr:colOff>63500</xdr:colOff>
      <xdr:row>56</xdr:row>
      <xdr:rowOff>33090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389286"/>
          <a:ext cx="838200" cy="24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5201</xdr:rowOff>
    </xdr:from>
    <xdr:to>
      <xdr:col>111</xdr:col>
      <xdr:colOff>177800</xdr:colOff>
      <xdr:row>56</xdr:row>
      <xdr:rowOff>33090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60640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104916</xdr:rowOff>
    </xdr:from>
    <xdr:to>
      <xdr:col>107</xdr:col>
      <xdr:colOff>50800</xdr:colOff>
      <xdr:row>56</xdr:row>
      <xdr:rowOff>5201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534666"/>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33145</xdr:rowOff>
    </xdr:from>
    <xdr:to>
      <xdr:col>102</xdr:col>
      <xdr:colOff>114300</xdr:colOff>
      <xdr:row>55</xdr:row>
      <xdr:rowOff>104916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462895"/>
          <a:ext cx="88900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80186</xdr:rowOff>
    </xdr:from>
    <xdr:to>
      <xdr:col>116</xdr:col>
      <xdr:colOff>114300</xdr:colOff>
      <xdr:row>55</xdr:row>
      <xdr:rowOff>10336</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3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103063</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1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153740</xdr:rowOff>
    </xdr:from>
    <xdr:to>
      <xdr:col>112</xdr:col>
      <xdr:colOff>38100</xdr:colOff>
      <xdr:row>56</xdr:row>
      <xdr:rowOff>83890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100417</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125851</xdr:rowOff>
    </xdr:from>
    <xdr:to>
      <xdr:col>107</xdr:col>
      <xdr:colOff>101600</xdr:colOff>
      <xdr:row>56</xdr:row>
      <xdr:rowOff>56001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5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72528</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3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54116</xdr:rowOff>
    </xdr:from>
    <xdr:to>
      <xdr:col>102</xdr:col>
      <xdr:colOff>165100</xdr:colOff>
      <xdr:row>55</xdr:row>
      <xdr:rowOff>155716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4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793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2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153795</xdr:rowOff>
    </xdr:from>
    <xdr:to>
      <xdr:col>98</xdr:col>
      <xdr:colOff>38100</xdr:colOff>
      <xdr:row>55</xdr:row>
      <xdr:rowOff>83945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100472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1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143619</xdr:rowOff>
    </xdr:from>
    <xdr:to>
      <xdr:col>116</xdr:col>
      <xdr:colOff>63500</xdr:colOff>
      <xdr:row>72</xdr:row>
      <xdr:rowOff>169418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48801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51689</xdr:rowOff>
    </xdr:from>
    <xdr:to>
      <xdr:col>111</xdr:col>
      <xdr:colOff>177800</xdr:colOff>
      <xdr:row>72</xdr:row>
      <xdr:rowOff>143619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396089"/>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51689</xdr:rowOff>
    </xdr:from>
    <xdr:to>
      <xdr:col>107</xdr:col>
      <xdr:colOff>50800</xdr:colOff>
      <xdr:row>78</xdr:row>
      <xdr:rowOff>113574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396089"/>
          <a:ext cx="8890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113574</xdr:rowOff>
    </xdr:from>
    <xdr:to>
      <xdr:col>102</xdr:col>
      <xdr:colOff>114300</xdr:colOff>
      <xdr:row>78</xdr:row>
      <xdr:rowOff>119289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8656300" y="134866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118618</xdr:rowOff>
    </xdr:from>
    <xdr:to>
      <xdr:col>116</xdr:col>
      <xdr:colOff>114300</xdr:colOff>
      <xdr:row>73</xdr:row>
      <xdr:rowOff>48768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4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141495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31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92819</xdr:rowOff>
    </xdr:from>
    <xdr:to>
      <xdr:col>112</xdr:col>
      <xdr:colOff>38100</xdr:colOff>
      <xdr:row>73</xdr:row>
      <xdr:rowOff>22969</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4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14096</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5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889</xdr:rowOff>
    </xdr:from>
    <xdr:to>
      <xdr:col>107</xdr:col>
      <xdr:colOff>101600</xdr:colOff>
      <xdr:row>72</xdr:row>
      <xdr:rowOff>102489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119016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1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62774</xdr:rowOff>
    </xdr:from>
    <xdr:to>
      <xdr:col>102</xdr:col>
      <xdr:colOff>165100</xdr:colOff>
      <xdr:row>78</xdr:row>
      <xdr:rowOff>164374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155501</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68489</xdr:rowOff>
    </xdr:from>
    <xdr:to>
      <xdr:col>98</xdr:col>
      <xdr:colOff>38100</xdr:colOff>
      <xdr:row>78</xdr:row>
      <xdr:rowOff>170089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161216</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5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令和２年度の歳出決算総額は、住民一人当たり６６３千円となっており、前年度と比べ１０１千円の増加となっている。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住民一人当たりの普通建設事業費については、国補正予算に伴う公共事業等により、２０，８８１円の増加、投資及び出資金は、被災者生活再建支援法人への出資金減により、４２５円の減少となった。</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58057</xdr:rowOff>
    </xdr:from>
    <xdr:to>
      <xdr:col>24</xdr:col>
      <xdr:colOff>63500</xdr:colOff>
      <xdr:row>30</xdr:row>
      <xdr:rowOff>93980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015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93980</xdr:rowOff>
    </xdr:from>
    <xdr:to>
      <xdr:col>19</xdr:col>
      <xdr:colOff>177800</xdr:colOff>
      <xdr:row>31</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3748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108676</xdr:rowOff>
    </xdr:from>
    <xdr:to>
      <xdr:col>15</xdr:col>
      <xdr:colOff>50800</xdr:colOff>
      <xdr:row>31</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23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62956</xdr:rowOff>
    </xdr:from>
    <xdr:to>
      <xdr:col>10</xdr:col>
      <xdr:colOff>114300</xdr:colOff>
      <xdr:row>31</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7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7257</xdr:rowOff>
    </xdr:from>
    <xdr:to>
      <xdr:col>24</xdr:col>
      <xdr:colOff>114300</xdr:colOff>
      <xdr:row>30</xdr:row>
      <xdr:rowOff>108857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93634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6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43180</xdr:rowOff>
    </xdr:from>
    <xdr:to>
      <xdr:col>20</xdr:col>
      <xdr:colOff>38100</xdr:colOff>
      <xdr:row>30</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161307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70939</xdr:rowOff>
    </xdr:from>
    <xdr:to>
      <xdr:col>15</xdr:col>
      <xdr:colOff>101600</xdr:colOff>
      <xdr:row>32</xdr:row>
      <xdr:rowOff>1089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57876</xdr:rowOff>
    </xdr:from>
    <xdr:to>
      <xdr:col>10</xdr:col>
      <xdr:colOff>165100</xdr:colOff>
      <xdr:row>31</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12156</xdr:rowOff>
    </xdr:from>
    <xdr:to>
      <xdr:col>6</xdr:col>
      <xdr:colOff>38100</xdr:colOff>
      <xdr:row>31</xdr:row>
      <xdr:rowOff>113756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130283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115963</xdr:rowOff>
    </xdr:from>
    <xdr:to>
      <xdr:col>24</xdr:col>
      <xdr:colOff>63500</xdr:colOff>
      <xdr:row>57</xdr:row>
      <xdr:rowOff>119431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8613"/>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115963</xdr:rowOff>
    </xdr:from>
    <xdr:to>
      <xdr:col>19</xdr:col>
      <xdr:colOff>177800</xdr:colOff>
      <xdr:row>57</xdr:row>
      <xdr:rowOff>166256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886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166256</xdr:rowOff>
    </xdr:from>
    <xdr:to>
      <xdr:col>15</xdr:col>
      <xdr:colOff>50800</xdr:colOff>
      <xdr:row>58</xdr:row>
      <xdr:rowOff>57442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890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35573</xdr:rowOff>
    </xdr:from>
    <xdr:to>
      <xdr:col>10</xdr:col>
      <xdr:colOff>114300</xdr:colOff>
      <xdr:row>58</xdr:row>
      <xdr:rowOff>57442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08223"/>
          <a:ext cx="889000" cy="1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68631</xdr:rowOff>
    </xdr:from>
    <xdr:to>
      <xdr:col>24</xdr:col>
      <xdr:colOff>114300</xdr:colOff>
      <xdr:row>57</xdr:row>
      <xdr:rowOff>170231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155008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65163</xdr:rowOff>
    </xdr:from>
    <xdr:to>
      <xdr:col>20</xdr:col>
      <xdr:colOff>38100</xdr:colOff>
      <xdr:row>57</xdr:row>
      <xdr:rowOff>166763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157890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115456</xdr:rowOff>
    </xdr:from>
    <xdr:to>
      <xdr:col>15</xdr:col>
      <xdr:colOff>101600</xdr:colOff>
      <xdr:row>58</xdr:row>
      <xdr:rowOff>45606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36733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6642</xdr:rowOff>
    </xdr:from>
    <xdr:to>
      <xdr:col>10</xdr:col>
      <xdr:colOff>165100</xdr:colOff>
      <xdr:row>58</xdr:row>
      <xdr:rowOff>108242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99369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156223</xdr:rowOff>
    </xdr:from>
    <xdr:to>
      <xdr:col>6</xdr:col>
      <xdr:colOff>38100</xdr:colOff>
      <xdr:row>57</xdr:row>
      <xdr:rowOff>86373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77500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159294</xdr:rowOff>
    </xdr:from>
    <xdr:to>
      <xdr:col>24</xdr:col>
      <xdr:colOff>63500</xdr:colOff>
      <xdr:row>77</xdr:row>
      <xdr:rowOff>92348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75144"/>
          <a:ext cx="8382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92348</xdr:rowOff>
    </xdr:from>
    <xdr:to>
      <xdr:col>19</xdr:col>
      <xdr:colOff>177800</xdr:colOff>
      <xdr:row>78</xdr:row>
      <xdr:rowOff>106945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3998"/>
          <a:ext cx="889000" cy="18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85849</xdr:rowOff>
    </xdr:from>
    <xdr:to>
      <xdr:col>15</xdr:col>
      <xdr:colOff>50800</xdr:colOff>
      <xdr:row>78</xdr:row>
      <xdr:rowOff>106945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58949"/>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85849</xdr:rowOff>
    </xdr:from>
    <xdr:to>
      <xdr:col>10</xdr:col>
      <xdr:colOff>114300</xdr:colOff>
      <xdr:row>78</xdr:row>
      <xdr:rowOff>126605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8949"/>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108494</xdr:rowOff>
    </xdr:from>
    <xdr:to>
      <xdr:col>24</xdr:col>
      <xdr:colOff>114300</xdr:colOff>
      <xdr:row>74</xdr:row>
      <xdr:rowOff>38644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131371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41548</xdr:rowOff>
    </xdr:from>
    <xdr:to>
      <xdr:col>20</xdr:col>
      <xdr:colOff>38100</xdr:colOff>
      <xdr:row>77</xdr:row>
      <xdr:rowOff>143148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159675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56145</xdr:rowOff>
    </xdr:from>
    <xdr:to>
      <xdr:col>15</xdr:col>
      <xdr:colOff>101600</xdr:colOff>
      <xdr:row>78</xdr:row>
      <xdr:rowOff>157745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148872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35049</xdr:rowOff>
    </xdr:from>
    <xdr:to>
      <xdr:col>10</xdr:col>
      <xdr:colOff>165100</xdr:colOff>
      <xdr:row>78</xdr:row>
      <xdr:rowOff>136649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127776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5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75805</xdr:rowOff>
    </xdr:from>
    <xdr:to>
      <xdr:col>6</xdr:col>
      <xdr:colOff>38100</xdr:colOff>
      <xdr:row>79</xdr:row>
      <xdr:rowOff>5955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168532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60179</xdr:rowOff>
    </xdr:from>
    <xdr:to>
      <xdr:col>24</xdr:col>
      <xdr:colOff>63500</xdr:colOff>
      <xdr:row>98</xdr:row>
      <xdr:rowOff>169125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47929"/>
          <a:ext cx="838200" cy="6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169125</xdr:rowOff>
    </xdr:from>
    <xdr:to>
      <xdr:col>19</xdr:col>
      <xdr:colOff>177800</xdr:colOff>
      <xdr:row>99</xdr:row>
      <xdr:rowOff>16027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71225"/>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135031</xdr:rowOff>
    </xdr:from>
    <xdr:to>
      <xdr:col>15</xdr:col>
      <xdr:colOff>50800</xdr:colOff>
      <xdr:row>99</xdr:row>
      <xdr:rowOff>16027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7131"/>
          <a:ext cx="889000" cy="5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92151</xdr:rowOff>
    </xdr:from>
    <xdr:to>
      <xdr:col>10</xdr:col>
      <xdr:colOff>114300</xdr:colOff>
      <xdr:row>98</xdr:row>
      <xdr:rowOff>135031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4251"/>
          <a:ext cx="889000" cy="4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9379</xdr:rowOff>
    </xdr:from>
    <xdr:to>
      <xdr:col>24</xdr:col>
      <xdr:colOff>114300</xdr:colOff>
      <xdr:row>95</xdr:row>
      <xdr:rowOff>110979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159256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118325</xdr:rowOff>
    </xdr:from>
    <xdr:to>
      <xdr:col>20</xdr:col>
      <xdr:colOff>38100</xdr:colOff>
      <xdr:row>99</xdr:row>
      <xdr:rowOff>48475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39602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136677</xdr:rowOff>
    </xdr:from>
    <xdr:to>
      <xdr:col>15</xdr:col>
      <xdr:colOff>101600</xdr:colOff>
      <xdr:row>99</xdr:row>
      <xdr:rowOff>66827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57954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84231</xdr:rowOff>
    </xdr:from>
    <xdr:to>
      <xdr:col>10</xdr:col>
      <xdr:colOff>165100</xdr:colOff>
      <xdr:row>99</xdr:row>
      <xdr:rowOff>14381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41351</xdr:rowOff>
    </xdr:from>
    <xdr:to>
      <xdr:col>6</xdr:col>
      <xdr:colOff>38100</xdr:colOff>
      <xdr:row>98</xdr:row>
      <xdr:rowOff>142951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134078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98095</xdr:rowOff>
    </xdr:from>
    <xdr:to>
      <xdr:col>55</xdr:col>
      <xdr:colOff>0</xdr:colOff>
      <xdr:row>38</xdr:row>
      <xdr:rowOff>16713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41745"/>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98095</xdr:rowOff>
    </xdr:from>
    <xdr:to>
      <xdr:col>50</xdr:col>
      <xdr:colOff>114300</xdr:colOff>
      <xdr:row>37</xdr:row>
      <xdr:rowOff>119583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4174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119583</xdr:rowOff>
    </xdr:from>
    <xdr:to>
      <xdr:col>45</xdr:col>
      <xdr:colOff>177800</xdr:colOff>
      <xdr:row>38</xdr:row>
      <xdr:rowOff>73863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632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143815</xdr:rowOff>
    </xdr:from>
    <xdr:to>
      <xdr:col>41</xdr:col>
      <xdr:colOff>50800</xdr:colOff>
      <xdr:row>38</xdr:row>
      <xdr:rowOff>73863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8746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137363</xdr:rowOff>
    </xdr:from>
    <xdr:to>
      <xdr:col>55</xdr:col>
      <xdr:colOff>50800</xdr:colOff>
      <xdr:row>38</xdr:row>
      <xdr:rowOff>67514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52290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47295</xdr:rowOff>
    </xdr:from>
    <xdr:to>
      <xdr:col>50</xdr:col>
      <xdr:colOff>165100</xdr:colOff>
      <xdr:row>37</xdr:row>
      <xdr:rowOff>148895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140022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68783</xdr:rowOff>
    </xdr:from>
    <xdr:to>
      <xdr:col>46</xdr:col>
      <xdr:colOff>38100</xdr:colOff>
      <xdr:row>37</xdr:row>
      <xdr:rowOff>170383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161510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115790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93015</xdr:rowOff>
    </xdr:from>
    <xdr:to>
      <xdr:col>36</xdr:col>
      <xdr:colOff>165100</xdr:colOff>
      <xdr:row>38</xdr:row>
      <xdr:rowOff>23164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14291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36993</xdr:rowOff>
    </xdr:from>
    <xdr:to>
      <xdr:col>54</xdr:col>
      <xdr:colOff>189865</xdr:colOff>
      <xdr:row>57</xdr:row>
      <xdr:rowOff>71838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9493"/>
          <a:ext cx="1270" cy="123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75665</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71838</xdr:rowOff>
    </xdr:from>
    <xdr:to>
      <xdr:col>55</xdr:col>
      <xdr:colOff>88900</xdr:colOff>
      <xdr:row>57</xdr:row>
      <xdr:rowOff>71838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155120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36993</xdr:rowOff>
    </xdr:from>
    <xdr:to>
      <xdr:col>55</xdr:col>
      <xdr:colOff>88900</xdr:colOff>
      <xdr:row>50</xdr:row>
      <xdr:rowOff>36993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9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71838</xdr:rowOff>
    </xdr:from>
    <xdr:to>
      <xdr:col>55</xdr:col>
      <xdr:colOff>0</xdr:colOff>
      <xdr:row>57</xdr:row>
      <xdr:rowOff>78076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44488"/>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14393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101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162966</xdr:rowOff>
    </xdr:from>
    <xdr:to>
      <xdr:col>55</xdr:col>
      <xdr:colOff>50800</xdr:colOff>
      <xdr:row>54</xdr:row>
      <xdr:rowOff>93116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2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78076</xdr:rowOff>
    </xdr:from>
    <xdr:to>
      <xdr:col>50</xdr:col>
      <xdr:colOff>114300</xdr:colOff>
      <xdr:row>57</xdr:row>
      <xdr:rowOff>129087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50726"/>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46511</xdr:rowOff>
    </xdr:from>
    <xdr:to>
      <xdr:col>50</xdr:col>
      <xdr:colOff>165100</xdr:colOff>
      <xdr:row>54</xdr:row>
      <xdr:rowOff>148111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164638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0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129087</xdr:rowOff>
    </xdr:from>
    <xdr:to>
      <xdr:col>45</xdr:col>
      <xdr:colOff>177800</xdr:colOff>
      <xdr:row>58</xdr:row>
      <xdr:rowOff>19750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1737"/>
          <a:ext cx="8890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119859</xdr:rowOff>
    </xdr:from>
    <xdr:to>
      <xdr:col>46</xdr:col>
      <xdr:colOff>38100</xdr:colOff>
      <xdr:row>55</xdr:row>
      <xdr:rowOff>50009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37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66536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19750</xdr:rowOff>
    </xdr:from>
    <xdr:to>
      <xdr:col>41</xdr:col>
      <xdr:colOff>50800</xdr:colOff>
      <xdr:row>58</xdr:row>
      <xdr:rowOff>36373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63850"/>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108331</xdr:rowOff>
    </xdr:from>
    <xdr:to>
      <xdr:col>41</xdr:col>
      <xdr:colOff>101600</xdr:colOff>
      <xdr:row>55</xdr:row>
      <xdr:rowOff>38481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55008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71233</xdr:rowOff>
    </xdr:from>
    <xdr:to>
      <xdr:col>36</xdr:col>
      <xdr:colOff>165100</xdr:colOff>
      <xdr:row>56</xdr:row>
      <xdr:rowOff>1383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17910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21038</xdr:rowOff>
    </xdr:from>
    <xdr:to>
      <xdr:col>55</xdr:col>
      <xdr:colOff>50800</xdr:colOff>
      <xdr:row>57</xdr:row>
      <xdr:rowOff>122638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107415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27276</xdr:rowOff>
    </xdr:from>
    <xdr:to>
      <xdr:col>50</xdr:col>
      <xdr:colOff>165100</xdr:colOff>
      <xdr:row>57</xdr:row>
      <xdr:rowOff>128876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120003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59411" y="98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78287</xdr:rowOff>
    </xdr:from>
    <xdr:to>
      <xdr:col>46</xdr:col>
      <xdr:colOff>38100</xdr:colOff>
      <xdr:row>58</xdr:row>
      <xdr:rowOff>8437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171014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140400</xdr:rowOff>
    </xdr:from>
    <xdr:to>
      <xdr:col>41</xdr:col>
      <xdr:colOff>101600</xdr:colOff>
      <xdr:row>58</xdr:row>
      <xdr:rowOff>70550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61677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157023</xdr:rowOff>
    </xdr:from>
    <xdr:to>
      <xdr:col>36</xdr:col>
      <xdr:colOff>165100</xdr:colOff>
      <xdr:row>58</xdr:row>
      <xdr:rowOff>87173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78300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100337</xdr:rowOff>
    </xdr:from>
    <xdr:to>
      <xdr:col>55</xdr:col>
      <xdr:colOff>0</xdr:colOff>
      <xdr:row>76</xdr:row>
      <xdr:rowOff>23223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16187"/>
          <a:ext cx="8382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166957</xdr:rowOff>
    </xdr:from>
    <xdr:to>
      <xdr:col>50</xdr:col>
      <xdr:colOff>114300</xdr:colOff>
      <xdr:row>76</xdr:row>
      <xdr:rowOff>23223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25707"/>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89353</xdr:rowOff>
    </xdr:from>
    <xdr:to>
      <xdr:col>45</xdr:col>
      <xdr:colOff>177800</xdr:colOff>
      <xdr:row>75</xdr:row>
      <xdr:rowOff>166957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48103"/>
          <a:ext cx="889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35154</xdr:rowOff>
    </xdr:from>
    <xdr:to>
      <xdr:col>41</xdr:col>
      <xdr:colOff>50800</xdr:colOff>
      <xdr:row>75</xdr:row>
      <xdr:rowOff>89353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93904"/>
          <a:ext cx="889000" cy="5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49537</xdr:rowOff>
    </xdr:from>
    <xdr:to>
      <xdr:col>55</xdr:col>
      <xdr:colOff>50800</xdr:colOff>
      <xdr:row>73</xdr:row>
      <xdr:rowOff>151137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72414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143873</xdr:rowOff>
    </xdr:from>
    <xdr:to>
      <xdr:col>50</xdr:col>
      <xdr:colOff>165100</xdr:colOff>
      <xdr:row>76</xdr:row>
      <xdr:rowOff>74023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90550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59411" y="127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116158</xdr:rowOff>
    </xdr:from>
    <xdr:to>
      <xdr:col>46</xdr:col>
      <xdr:colOff>38100</xdr:colOff>
      <xdr:row>76</xdr:row>
      <xdr:rowOff>46307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74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62835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38553</xdr:rowOff>
    </xdr:from>
    <xdr:to>
      <xdr:col>41</xdr:col>
      <xdr:colOff>101600</xdr:colOff>
      <xdr:row>75</xdr:row>
      <xdr:rowOff>140153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156680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155804</xdr:rowOff>
    </xdr:from>
    <xdr:to>
      <xdr:col>36</xdr:col>
      <xdr:colOff>165100</xdr:colOff>
      <xdr:row>75</xdr:row>
      <xdr:rowOff>85954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102481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122506</xdr:rowOff>
    </xdr:from>
    <xdr:to>
      <xdr:col>55</xdr:col>
      <xdr:colOff>0</xdr:colOff>
      <xdr:row>93</xdr:row>
      <xdr:rowOff>66565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895906"/>
          <a:ext cx="8382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66565</xdr:rowOff>
    </xdr:from>
    <xdr:to>
      <xdr:col>50</xdr:col>
      <xdr:colOff>114300</xdr:colOff>
      <xdr:row>93</xdr:row>
      <xdr:rowOff>164308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11415"/>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164308</xdr:rowOff>
    </xdr:from>
    <xdr:to>
      <xdr:col>45</xdr:col>
      <xdr:colOff>177800</xdr:colOff>
      <xdr:row>95</xdr:row>
      <xdr:rowOff>4124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09158"/>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158359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4124</xdr:rowOff>
    </xdr:from>
    <xdr:to>
      <xdr:col>41</xdr:col>
      <xdr:colOff>50800</xdr:colOff>
      <xdr:row>95</xdr:row>
      <xdr:rowOff>58547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91874"/>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160318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71706</xdr:rowOff>
    </xdr:from>
    <xdr:to>
      <xdr:col>55</xdr:col>
      <xdr:colOff>50800</xdr:colOff>
      <xdr:row>93</xdr:row>
      <xdr:rowOff>1856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94583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6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15765</xdr:rowOff>
    </xdr:from>
    <xdr:to>
      <xdr:col>50</xdr:col>
      <xdr:colOff>165100</xdr:colOff>
      <xdr:row>93</xdr:row>
      <xdr:rowOff>117365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133892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27095" y="15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113508</xdr:rowOff>
    </xdr:from>
    <xdr:to>
      <xdr:col>46</xdr:col>
      <xdr:colOff>38100</xdr:colOff>
      <xdr:row>94</xdr:row>
      <xdr:rowOff>43658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60185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124774</xdr:rowOff>
    </xdr:from>
    <xdr:to>
      <xdr:col>41</xdr:col>
      <xdr:colOff>101600</xdr:colOff>
      <xdr:row>95</xdr:row>
      <xdr:rowOff>54924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71451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xdr:rowOff>
    </xdr:from>
    <xdr:to>
      <xdr:col>36</xdr:col>
      <xdr:colOff>165100</xdr:colOff>
      <xdr:row>95</xdr:row>
      <xdr:rowOff>109347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125874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150749</xdr:rowOff>
    </xdr:from>
    <xdr:to>
      <xdr:col>85</xdr:col>
      <xdr:colOff>127000</xdr:colOff>
      <xdr:row>32</xdr:row>
      <xdr:rowOff>165862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637149"/>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165862</xdr:rowOff>
    </xdr:from>
    <xdr:to>
      <xdr:col>81</xdr:col>
      <xdr:colOff>50800</xdr:colOff>
      <xdr:row>33</xdr:row>
      <xdr:rowOff>110109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652262"/>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110109</xdr:rowOff>
    </xdr:from>
    <xdr:to>
      <xdr:col>76</xdr:col>
      <xdr:colOff>114300</xdr:colOff>
      <xdr:row>34</xdr:row>
      <xdr:rowOff>44450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767959"/>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59944</xdr:rowOff>
    </xdr:from>
    <xdr:to>
      <xdr:col>71</xdr:col>
      <xdr:colOff>177800</xdr:colOff>
      <xdr:row>34</xdr:row>
      <xdr:rowOff>44450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546344"/>
          <a:ext cx="889000" cy="3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99949</xdr:rowOff>
    </xdr:from>
    <xdr:to>
      <xdr:col>85</xdr:col>
      <xdr:colOff>177800</xdr:colOff>
      <xdr:row>33</xdr:row>
      <xdr:rowOff>30099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122826</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54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115062</xdr:rowOff>
    </xdr:from>
    <xdr:to>
      <xdr:col>81</xdr:col>
      <xdr:colOff>101600</xdr:colOff>
      <xdr:row>33</xdr:row>
      <xdr:rowOff>45212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61739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53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59309</xdr:rowOff>
    </xdr:from>
    <xdr:to>
      <xdr:col>76</xdr:col>
      <xdr:colOff>165100</xdr:colOff>
      <xdr:row>33</xdr:row>
      <xdr:rowOff>160909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165100</xdr:rowOff>
    </xdr:from>
    <xdr:to>
      <xdr:col>72</xdr:col>
      <xdr:colOff>38100</xdr:colOff>
      <xdr:row>34</xdr:row>
      <xdr:rowOff>95250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9144</xdr:rowOff>
    </xdr:from>
    <xdr:to>
      <xdr:col>67</xdr:col>
      <xdr:colOff>101600</xdr:colOff>
      <xdr:row>32</xdr:row>
      <xdr:rowOff>110744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4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127271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2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123927</xdr:rowOff>
    </xdr:from>
    <xdr:to>
      <xdr:col>85</xdr:col>
      <xdr:colOff>127000</xdr:colOff>
      <xdr:row>55</xdr:row>
      <xdr:rowOff>131973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39327"/>
          <a:ext cx="838200" cy="5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131973</xdr:rowOff>
    </xdr:from>
    <xdr:to>
      <xdr:col>81</xdr:col>
      <xdr:colOff>50800</xdr:colOff>
      <xdr:row>56</xdr:row>
      <xdr:rowOff>17490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61723"/>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17490</xdr:rowOff>
    </xdr:from>
    <xdr:to>
      <xdr:col>76</xdr:col>
      <xdr:colOff>114300</xdr:colOff>
      <xdr:row>56</xdr:row>
      <xdr:rowOff>91831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1869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91831</xdr:rowOff>
    </xdr:from>
    <xdr:to>
      <xdr:col>71</xdr:col>
      <xdr:colOff>177800</xdr:colOff>
      <xdr:row>56</xdr:row>
      <xdr:rowOff>116840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9303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73127</xdr:rowOff>
    </xdr:from>
    <xdr:to>
      <xdr:col>85</xdr:col>
      <xdr:colOff>177800</xdr:colOff>
      <xdr:row>53</xdr:row>
      <xdr:rowOff>3277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96004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3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81173</xdr:rowOff>
    </xdr:from>
    <xdr:to>
      <xdr:col>81</xdr:col>
      <xdr:colOff>101600</xdr:colOff>
      <xdr:row>56</xdr:row>
      <xdr:rowOff>11323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27850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2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138140</xdr:rowOff>
    </xdr:from>
    <xdr:to>
      <xdr:col>76</xdr:col>
      <xdr:colOff>165100</xdr:colOff>
      <xdr:row>56</xdr:row>
      <xdr:rowOff>68290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59417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6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41031</xdr:rowOff>
    </xdr:from>
    <xdr:to>
      <xdr:col>72</xdr:col>
      <xdr:colOff>38100</xdr:colOff>
      <xdr:row>56</xdr:row>
      <xdr:rowOff>142631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133758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73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66040</xdr:rowOff>
    </xdr:from>
    <xdr:to>
      <xdr:col>67</xdr:col>
      <xdr:colOff>101600</xdr:colOff>
      <xdr:row>56</xdr:row>
      <xdr:rowOff>167640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158767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5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133916</xdr:rowOff>
    </xdr:from>
    <xdr:to>
      <xdr:col>85</xdr:col>
      <xdr:colOff>127000</xdr:colOff>
      <xdr:row>78</xdr:row>
      <xdr:rowOff>18520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5566"/>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133916</xdr:rowOff>
    </xdr:from>
    <xdr:to>
      <xdr:col>81</xdr:col>
      <xdr:colOff>50800</xdr:colOff>
      <xdr:row>77</xdr:row>
      <xdr:rowOff>140226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5566"/>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140226</xdr:rowOff>
    </xdr:from>
    <xdr:to>
      <xdr:col>76</xdr:col>
      <xdr:colOff>114300</xdr:colOff>
      <xdr:row>78</xdr:row>
      <xdr:rowOff>58113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41876"/>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57472</xdr:rowOff>
    </xdr:from>
    <xdr:to>
      <xdr:col>71</xdr:col>
      <xdr:colOff>177800</xdr:colOff>
      <xdr:row>78</xdr:row>
      <xdr:rowOff>58113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057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139170</xdr:rowOff>
    </xdr:from>
    <xdr:to>
      <xdr:col>85</xdr:col>
      <xdr:colOff>177800</xdr:colOff>
      <xdr:row>78</xdr:row>
      <xdr:rowOff>69320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54097</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5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83116</xdr:rowOff>
    </xdr:from>
    <xdr:to>
      <xdr:col>81</xdr:col>
      <xdr:colOff>101600</xdr:colOff>
      <xdr:row>78</xdr:row>
      <xdr:rowOff>13266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4393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3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89426</xdr:rowOff>
    </xdr:from>
    <xdr:to>
      <xdr:col>76</xdr:col>
      <xdr:colOff>165100</xdr:colOff>
      <xdr:row>78</xdr:row>
      <xdr:rowOff>19576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7313</xdr:rowOff>
    </xdr:from>
    <xdr:to>
      <xdr:col>72</xdr:col>
      <xdr:colOff>38100</xdr:colOff>
      <xdr:row>78</xdr:row>
      <xdr:rowOff>108913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6672</xdr:rowOff>
    </xdr:from>
    <xdr:to>
      <xdr:col>67</xdr:col>
      <xdr:colOff>101600</xdr:colOff>
      <xdr:row>78</xdr:row>
      <xdr:rowOff>108272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99399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36899</xdr:rowOff>
    </xdr:from>
    <xdr:to>
      <xdr:col>85</xdr:col>
      <xdr:colOff>127000</xdr:colOff>
      <xdr:row>93</xdr:row>
      <xdr:rowOff>100518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5981749"/>
          <a:ext cx="8382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100518</xdr:rowOff>
    </xdr:from>
    <xdr:to>
      <xdr:col>81</xdr:col>
      <xdr:colOff>50800</xdr:colOff>
      <xdr:row>93</xdr:row>
      <xdr:rowOff>130442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045368"/>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130442</xdr:rowOff>
    </xdr:from>
    <xdr:to>
      <xdr:col>76</xdr:col>
      <xdr:colOff>114300</xdr:colOff>
      <xdr:row>93</xdr:row>
      <xdr:rowOff>168732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07529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168732</xdr:rowOff>
    </xdr:from>
    <xdr:to>
      <xdr:col>71</xdr:col>
      <xdr:colOff>177800</xdr:colOff>
      <xdr:row>94</xdr:row>
      <xdr:rowOff>13559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11358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157549</xdr:rowOff>
    </xdr:from>
    <xdr:to>
      <xdr:col>85</xdr:col>
      <xdr:colOff>177800</xdr:colOff>
      <xdr:row>93</xdr:row>
      <xdr:rowOff>87699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8976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7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49718</xdr:rowOff>
    </xdr:from>
    <xdr:to>
      <xdr:col>81</xdr:col>
      <xdr:colOff>101600</xdr:colOff>
      <xdr:row>93</xdr:row>
      <xdr:rowOff>151318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9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167845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7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79642</xdr:rowOff>
    </xdr:from>
    <xdr:to>
      <xdr:col>76</xdr:col>
      <xdr:colOff>165100</xdr:colOff>
      <xdr:row>94</xdr:row>
      <xdr:rowOff>9792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117932</xdr:rowOff>
    </xdr:from>
    <xdr:to>
      <xdr:col>72</xdr:col>
      <xdr:colOff>38100</xdr:colOff>
      <xdr:row>94</xdr:row>
      <xdr:rowOff>48082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39209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134209</xdr:rowOff>
    </xdr:from>
    <xdr:to>
      <xdr:col>67</xdr:col>
      <xdr:colOff>101600</xdr:colOff>
      <xdr:row>94</xdr:row>
      <xdr:rowOff>64359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55486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住民一人当たりの商工費は、中小企業融資制度貸付金の増加等により４０，１６６円の増加、土木費は、国補正予算に伴う公共事業の増加等により７，０７４円の増加、民生費は新型コロナウイルス感染症対策関連経費の増加等により１８，９５０円の増加、衛生費は新型コロナウイルス感染症対策関連経費の増加等により１９，０８６円の増加となっている。</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は、新型コロナウイルス感染症対策関連経費や和歌山県立医科大学薬学部設置経費の増加等により歳出が増加した一方で、歳入についても県税収入や国庫支出金、県債の増加等により増加するとともに、新型コロナウイルス感染症対策関連経費に係る国庫支出金が決算の確定により歳入超過となった結果、前年度の実質収支を大幅に上回る黒字となった。</a:t>
          </a:r>
        </a:p>
        <a:p>
          <a:r>
            <a:rPr kumimoji="1" lang="ja-JP" altLang="en-US" sz="1100">
              <a:latin typeface="ＭＳ ゴシック" pitchFamily="49" charset="-128"/>
              <a:ea typeface="ＭＳ ゴシック" pitchFamily="49" charset="-128"/>
            </a:rPr>
            <a:t>　実質単年度収支も、財政健全化の取り組みに加え、新型コロナウイルス感染症対策関連経費に係る国庫支出金が決算の確定により歳入超過となった結果、前年度を大幅に上回る黒字となっている。</a:t>
          </a:r>
        </a:p>
        <a:p>
          <a:r>
            <a:rPr kumimoji="1" lang="ja-JP" altLang="en-US" sz="1100">
              <a:latin typeface="ＭＳ ゴシック" pitchFamily="49" charset="-128"/>
              <a:ea typeface="ＭＳ ゴシック" pitchFamily="49" charset="-128"/>
            </a:rPr>
            <a:t>　今度見込まれる社会保障関係費や公債費の増大に対応するため、より一層の歳出削減・歳入確保の取り組みを進めていく。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各特別会計とも赤字は生じていないが、一般会計の実質黒字が増加したことにより、連結ベースの実質黒字は１０３億円増加した。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金利の低下に伴う公債費の減少により、実質公債費比率の分子は減少傾向にあったが、交付税措置のない地方債の償還が増加し始めたこと等により、令和２年度は、前年度に比べて１３億円増加となった。</a:t>
          </a:r>
        </a:p>
        <a:p>
          <a:r>
            <a:rPr kumimoji="1" lang="ja-JP" altLang="en-US" sz="1400">
              <a:latin typeface="ＭＳ ゴシック" pitchFamily="49" charset="-128"/>
              <a:ea typeface="ＭＳ ゴシック" pitchFamily="49" charset="-128"/>
            </a:rPr>
            <a:t>　今後は、防災・減災、国土強靱化のための緊急対策等に伴い増加した地方債の償還が本格化し、公債費は更に増加していくと考えられるため、引き続き行政改革推進債等の発行を抑制するなど、公債費負担の軽減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令和元年度以前において、満期一括償還の起債を行っていないため、積立はない。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令和２年度の将来負担比率の分子は、防災・減災、国土強靭化のための緊急対策等に伴う地方債残高の増加等により、前年度に比べ１５１億円増加となった。</a:t>
          </a:r>
        </a:p>
        <a:p>
          <a:r>
            <a:rPr kumimoji="1" lang="ja-JP" altLang="en-US" sz="1400">
              <a:latin typeface="ＭＳ ゴシック" pitchFamily="49" charset="-128"/>
              <a:ea typeface="ＭＳ ゴシック" pitchFamily="49" charset="-128"/>
            </a:rPr>
            <a:t>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C92BE6F-7469-4ACA-B673-83B2BD583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29E650A-B8E0-44C9-91D4-6469B3AF281E}"/>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0669371-1572-4ED4-B03E-FB413F4D8910}"/>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3ADA79B-F41A-45CF-9459-06FB901ECB33}"/>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2498A7C-FFB4-4B90-993F-0B901525171F}"/>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44391BD-A0B4-4BCC-A25F-FC125F785126}"/>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549B097-B8AA-4C2F-8E9C-AC5447439F1C}"/>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671E1E3-5777-40E9-8F19-A2A560CDED4A}"/>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F5F7939-B542-460D-BC60-F5A2C6533EE7}"/>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CB0BBB8-D55E-432C-B281-9E63EF0F93C9}"/>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12630B5-FD2E-4D4B-A3B4-1087CB6A2431}"/>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和歌山県立医科大学薬学部設置に伴う福祉対策等基金の取崩しや民間ロケット発射場建設支援のための産業開発基金の取崩し等により、基金残高は前年度に比べ５３億円減少し、４９３億円となった。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2E5D95D-5C0C-4FB9-9AFF-BA4308E3FAE2}"/>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EDF676C-CC6F-4B31-B455-02B3FB7534C4}"/>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AAAA7E5-21E3-410F-BE94-F597F8241D74}"/>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高齢者医療確保法に基づく後期高齢者医療財政の安定化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・庁舎及び議会棟等整備基金　：　県庁舎及び議会棟等の整備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小型ロケット射場建設支援への充当による減少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和歌山県立医科大学薬学部設置経費への充当による減少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医療介護総合確保法に基づく事業計画を踏まえた事業への充当による減少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医療介護総合確保法に基づき、毎年度、事業計画を作成した上で、医療機関・介護施設の整備や医療・介護従事者の確保等に活用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・庁舎及び議会棟等整備基金　：　 個別施設毎の長寿命化計画等を踏まえた上で、基金を充当する事業を選別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76E2EE6-D1F9-44EA-BCD2-D58D8027A69C}"/>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7400146-AA50-407D-9369-EFA42E1EE521}"/>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6699D46-5B3C-4183-9EBC-937CD1A37F7F}"/>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令和元年度は、収支不足の解消のため、１０億円の取崩しを行った。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令和２年度は、新規積立てや収支不足に伴う取崩しを行っておらず、前年度と同規模を維持している。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DD0DF32-DE16-457B-8393-20190034C5B3}"/>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284C687-2AC6-40C2-8915-836E585A5E8F}"/>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DE45D19-F3DC-478C-9C16-2E7551FA426B}"/>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近年、新規積立てや収支不足に伴う取崩しを行っておらず、同規模を維持している。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C14815C-67F9-4A4F-BBEA-B6FDA338BFA5}"/>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955BDF-863C-4C98-BEE2-8E72F09D2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9A67A8-E626-4723-A56C-050B85523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EF4A78-9F61-4124-A5FD-480F3440FE9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663E221-A2AA-4815-9DFE-31036800E9B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CF14F32-57F0-404C-A9EA-5D3D7832F27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593C6B9-C306-4D41-9D82-862C246854E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CC05812-5A62-4811-8D27-ED99EB1BEC30}"/>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C509CC7-E1CB-4BD6-B60E-F1E3A710291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557763D-C88C-4413-897B-2F0BEB7F0E8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4492F8-2B4F-413C-870A-9EC81097A3B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B0C61ED-737F-49BF-845A-ED808B35E1C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B340B24-8ABE-4D1E-8F20-E4EC0A28332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EBC67BA-DE68-45C9-8BA5-6445B17C196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4C8A32E-049C-469C-87A0-D7CA6D7D5C5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3B14DC1-B867-45F8-9E94-20C5228146C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1617E4-1EAB-4072-B120-14C02D67F49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116640-CE6B-4539-B263-DB06A250C58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8DAC819-F206-477F-88B1-621AED4C9D0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865F42C-CCB7-4FFA-B01D-C15471C8F7E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C5E92E-AD32-4A78-BC2B-4FFD25918A1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5AC28CE-A8E7-4EDD-88B3-A6F34D24EB6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9E09B2-BDCA-44E8-9B4D-FA76FA600F1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D784FD-A60E-4F15-B1E3-5E462C92BC5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2342D2-F163-4EDB-A3F8-6932F3F864C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504356-F7AF-4F16-9B56-58DDA7381C4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F872A68-B500-4818-B999-D0AE7FB6C7B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4C9A596-291B-4831-8111-C8A18AA483D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08433C-8AEC-4BB3-A8F9-04C1E11588D7}"/>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DA023E-459E-42C2-AC92-0D25C28A43A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527C09C-7FB6-4BB4-A4C8-F3B0D464561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2A32952-9719-42E2-9738-F0DEA728550C}"/>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16CAEF2-AAA4-4704-968E-CB4DF01076C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6726536-C6D4-47AF-B04A-96D9F23EFC7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C104E244-8337-47AF-8329-E7F0E632C168}"/>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F30CFC0-ECBC-49D4-868B-716995E033E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4F43494-D235-424B-A5C1-439E53713A7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F35DA95-9BA2-4783-9C4F-8F73D47F1AD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21707D7-BB0C-4CF2-8B71-588BAB660C1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8A936E6-63E5-4B6E-A5CA-4240E697DF1B}"/>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586043D-DF91-4514-93F5-EC787566295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C665827-C957-403F-AAB5-6E621370C2F8}"/>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B452D9E-C7FA-42D4-8E33-06861220B475}"/>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8693764-8469-4E40-98CC-97705EDC037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90C2030-881F-48DA-869A-F565EC1505D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26DB4CB-E1AE-4063-947F-0756EC023EA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6E45158-9F93-4E7F-B1BD-D075E8B9E28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令和２年度は前年度に比べ</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ポイント増加となったが、都道府県平均及びグループ内平均いずれも下回っている。</a:t>
          </a:r>
        </a:p>
        <a:p>
          <a:r>
            <a:rPr kumimoji="1" lang="ja-JP" altLang="en-US" sz="1100">
              <a:latin typeface="ＭＳ Ｐゴシック" panose="020B0600070205080204" pitchFamily="50" charset="-128"/>
              <a:ea typeface="ＭＳ Ｐゴシック" panose="020B0600070205080204" pitchFamily="50" charset="-128"/>
            </a:rPr>
            <a:t>減価償却累計額の増加により、各施設で上昇している。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01A12B8-60D4-493A-8F25-314E9D8A7F6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807A7BC-559D-4F10-8A05-A1138B26408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38AE550-7627-48BA-853A-5C65A46D49E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C2C4F59A-175A-44BF-A1F0-094FEFF4FED7}"/>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D5656BA1-6E83-4C09-80C9-0B4B6B4F37CA}"/>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CFA6E0D6-5F6D-4C75-A4AC-85627EBA1590}"/>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940EB166-F510-402F-91F0-211C16B3CEF5}"/>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57FBAB11-D29C-4284-9661-7E4C163B67BE}"/>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2A18684A-DEAB-42F8-B182-0157B82EA732}"/>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290D207F-83CC-48AD-9894-DA80A2B2E33C}"/>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5562AF11-E0B0-4A60-A297-48528E1F7E0A}"/>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79795AB9-E1A1-4173-B412-F323CAFE5A29}"/>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731A48BD-37DD-4D43-82EA-22F4A59A077F}"/>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994DD1F9-D65B-456F-8833-E1674828398F}"/>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2EA38817-D4D5-4DDD-A241-927979322356}"/>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D8C9DCB0-DA3A-4F87-BFA3-C349B6279B17}"/>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489D65CF-5B35-410E-9AD0-51148BFDBB3D}"/>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48C4FA0E-ACAF-452B-A909-F85B952D7EB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E0BD03FD-C579-496E-AD6E-AE98DA2F187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E168B284-9CB9-48D3-83B8-68CBFC2264E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7F47099E-2471-4ED5-A62E-669F6D345FC8}"/>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42A360BF-D462-4E00-8139-3BCA30C140DE}"/>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C69972A4-EEF4-4173-BDFE-925DF8E29E03}"/>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A5E22F7A-80FA-47B0-96C6-1BC4E4665EFC}"/>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92EF1640-A765-4B8D-A1A4-1CC20DA04B04}"/>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72619</xdr:rowOff>
    </xdr:from>
    <xdr:ext cx="405111" cy="259045"/>
    <xdr:sp macro="" textlink="">
      <xdr:nvSpPr>
        <xdr:cNvPr id="73" name="有形固定資産減価償却率平均値テキスト">
          <a:extLst>
            <a:ext uri="{FF2B5EF4-FFF2-40B4-BE49-F238E27FC236}">
              <a16:creationId xmlns:a16="http://schemas.microsoft.com/office/drawing/2014/main" id="{BC00DDA1-E364-4AF6-8A44-7E0FA489385A}"/>
            </a:ext>
          </a:extLst>
        </xdr:cNvPr>
        <xdr:cNvSpPr txBox="1"/>
      </xdr:nvSpPr>
      <xdr:spPr>
        <a:xfrm>
          <a:off x="4359275" y="4765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4F2456BA-A2C9-4F61-9C65-9BEEB31E05E4}"/>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BC3DEEFC-DDD5-434E-9193-5207CCA98D05}"/>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E0D4E158-B941-4704-BD31-2CFA7F8C9BD8}"/>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0BE16CD4-097F-46EA-BF1C-4D55CE2F9CE2}"/>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AF3AD73D-F967-4A96-AC86-F27FE741B430}"/>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B024ADF-6825-4822-8F69-17F6B33C34A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31D1B7-2C93-4F06-9C3F-5FCB8B095EE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205FCC2-0812-4442-B404-923365DDC7C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1FF08DE-9730-4BC0-B40D-2A8C6CE1977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AF01F6F-8957-4EB2-843B-FF5E6322A56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84" name="楕円 83">
          <a:extLst>
            <a:ext uri="{FF2B5EF4-FFF2-40B4-BE49-F238E27FC236}">
              <a16:creationId xmlns:a16="http://schemas.microsoft.com/office/drawing/2014/main" id="{78B34755-45AE-4B96-B8A5-3B3B6CD46EB9}"/>
            </a:ext>
          </a:extLst>
        </xdr:cNvPr>
        <xdr:cNvSpPr/>
      </xdr:nvSpPr>
      <xdr:spPr>
        <a:xfrm>
          <a:off x="4254500" y="4772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5" name="有形固定資産減価償却率該当値テキスト">
          <a:extLst>
            <a:ext uri="{FF2B5EF4-FFF2-40B4-BE49-F238E27FC236}">
              <a16:creationId xmlns:a16="http://schemas.microsoft.com/office/drawing/2014/main" id="{A8146933-DCF6-4DCF-9BC6-0E087D991EA0}"/>
            </a:ext>
          </a:extLst>
        </xdr:cNvPr>
        <xdr:cNvSpPr txBox="1"/>
      </xdr:nvSpPr>
      <xdr:spPr>
        <a:xfrm>
          <a:off x="4359275" y="46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86" name="楕円 85">
          <a:extLst>
            <a:ext uri="{FF2B5EF4-FFF2-40B4-BE49-F238E27FC236}">
              <a16:creationId xmlns:a16="http://schemas.microsoft.com/office/drawing/2014/main" id="{C2D1D8C0-4539-4EF2-86E2-CF6E35E7A2A0}"/>
            </a:ext>
          </a:extLst>
        </xdr:cNvPr>
        <xdr:cNvSpPr/>
      </xdr:nvSpPr>
      <xdr:spPr>
        <a:xfrm>
          <a:off x="3616325" y="46587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127000</xdr:rowOff>
    </xdr:to>
    <xdr:cxnSp macro="">
      <xdr:nvCxnSpPr>
        <xdr:cNvPr id="87" name="直線コネクタ 86">
          <a:extLst>
            <a:ext uri="{FF2B5EF4-FFF2-40B4-BE49-F238E27FC236}">
              <a16:creationId xmlns:a16="http://schemas.microsoft.com/office/drawing/2014/main" id="{A6C0E992-4736-452D-9E74-2BB5A73D387C}"/>
            </a:ext>
          </a:extLst>
        </xdr:cNvPr>
        <xdr:cNvCxnSpPr/>
      </xdr:nvCxnSpPr>
      <xdr:spPr>
        <a:xfrm>
          <a:off x="3673475" y="4696883"/>
          <a:ext cx="628650" cy="1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13758</xdr:rowOff>
    </xdr:from>
    <xdr:to>
      <xdr:col>15</xdr:col>
      <xdr:colOff>187325</xdr:colOff>
      <xdr:row>28</xdr:row>
      <xdr:rowOff>115358</xdr:rowOff>
    </xdr:to>
    <xdr:sp macro="" textlink="">
      <xdr:nvSpPr>
        <xdr:cNvPr id="88" name="楕円 87">
          <a:extLst>
            <a:ext uri="{FF2B5EF4-FFF2-40B4-BE49-F238E27FC236}">
              <a16:creationId xmlns:a16="http://schemas.microsoft.com/office/drawing/2014/main" id="{4CEDC6B2-F82D-47A9-A726-36CB551FCB52}"/>
            </a:ext>
          </a:extLst>
        </xdr:cNvPr>
        <xdr:cNvSpPr/>
      </xdr:nvSpPr>
      <xdr:spPr>
        <a:xfrm>
          <a:off x="2930525" y="4544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64558</xdr:rowOff>
    </xdr:from>
    <xdr:to>
      <xdr:col>19</xdr:col>
      <xdr:colOff>136525</xdr:colOff>
      <xdr:row>29</xdr:row>
      <xdr:rowOff>1058</xdr:rowOff>
    </xdr:to>
    <xdr:cxnSp macro="">
      <xdr:nvCxnSpPr>
        <xdr:cNvPr id="89" name="直線コネクタ 88">
          <a:extLst>
            <a:ext uri="{FF2B5EF4-FFF2-40B4-BE49-F238E27FC236}">
              <a16:creationId xmlns:a16="http://schemas.microsoft.com/office/drawing/2014/main" id="{0CC94C89-75C6-4B5D-AB23-34D53F94EEA3}"/>
            </a:ext>
          </a:extLst>
        </xdr:cNvPr>
        <xdr:cNvCxnSpPr/>
      </xdr:nvCxnSpPr>
      <xdr:spPr>
        <a:xfrm>
          <a:off x="2987675" y="4601633"/>
          <a:ext cx="6858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86254</xdr:rowOff>
    </xdr:from>
    <xdr:to>
      <xdr:col>11</xdr:col>
      <xdr:colOff>187325</xdr:colOff>
      <xdr:row>28</xdr:row>
      <xdr:rowOff>16404</xdr:rowOff>
    </xdr:to>
    <xdr:sp macro="" textlink="">
      <xdr:nvSpPr>
        <xdr:cNvPr id="90" name="楕円 89">
          <a:extLst>
            <a:ext uri="{FF2B5EF4-FFF2-40B4-BE49-F238E27FC236}">
              <a16:creationId xmlns:a16="http://schemas.microsoft.com/office/drawing/2014/main" id="{7D21B73C-439F-4190-96AA-555F7D8A6E17}"/>
            </a:ext>
          </a:extLst>
        </xdr:cNvPr>
        <xdr:cNvSpPr/>
      </xdr:nvSpPr>
      <xdr:spPr>
        <a:xfrm>
          <a:off x="2244725" y="44550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137054</xdr:rowOff>
    </xdr:from>
    <xdr:to>
      <xdr:col>15</xdr:col>
      <xdr:colOff>136525</xdr:colOff>
      <xdr:row>28</xdr:row>
      <xdr:rowOff>64558</xdr:rowOff>
    </xdr:to>
    <xdr:cxnSp macro="">
      <xdr:nvCxnSpPr>
        <xdr:cNvPr id="91" name="直線コネクタ 90">
          <a:extLst>
            <a:ext uri="{FF2B5EF4-FFF2-40B4-BE49-F238E27FC236}">
              <a16:creationId xmlns:a16="http://schemas.microsoft.com/office/drawing/2014/main" id="{4EC94760-E878-4917-8C1F-CFD98DF2EFC5}"/>
            </a:ext>
          </a:extLst>
        </xdr:cNvPr>
        <xdr:cNvCxnSpPr/>
      </xdr:nvCxnSpPr>
      <xdr:spPr>
        <a:xfrm>
          <a:off x="2301875" y="4512204"/>
          <a:ext cx="6858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149754</xdr:rowOff>
    </xdr:from>
    <xdr:to>
      <xdr:col>7</xdr:col>
      <xdr:colOff>187325</xdr:colOff>
      <xdr:row>27</xdr:row>
      <xdr:rowOff>79904</xdr:rowOff>
    </xdr:to>
    <xdr:sp macro="" textlink="">
      <xdr:nvSpPr>
        <xdr:cNvPr id="92" name="楕円 91">
          <a:extLst>
            <a:ext uri="{FF2B5EF4-FFF2-40B4-BE49-F238E27FC236}">
              <a16:creationId xmlns:a16="http://schemas.microsoft.com/office/drawing/2014/main" id="{A8A82538-5A42-4451-98AD-2B4BB4A181A7}"/>
            </a:ext>
          </a:extLst>
        </xdr:cNvPr>
        <xdr:cNvSpPr/>
      </xdr:nvSpPr>
      <xdr:spPr>
        <a:xfrm>
          <a:off x="1558925" y="4359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29104</xdr:rowOff>
    </xdr:from>
    <xdr:to>
      <xdr:col>11</xdr:col>
      <xdr:colOff>136525</xdr:colOff>
      <xdr:row>27</xdr:row>
      <xdr:rowOff>137054</xdr:rowOff>
    </xdr:to>
    <xdr:cxnSp macro="">
      <xdr:nvCxnSpPr>
        <xdr:cNvPr id="93" name="直線コネクタ 92">
          <a:extLst>
            <a:ext uri="{FF2B5EF4-FFF2-40B4-BE49-F238E27FC236}">
              <a16:creationId xmlns:a16="http://schemas.microsoft.com/office/drawing/2014/main" id="{B0BFA9F7-185D-4FFD-A761-F8E1BE5C826B}"/>
            </a:ext>
          </a:extLst>
        </xdr:cNvPr>
        <xdr:cNvCxnSpPr/>
      </xdr:nvCxnSpPr>
      <xdr:spPr>
        <a:xfrm>
          <a:off x="1616075" y="4397904"/>
          <a:ext cx="685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69973</xdr:rowOff>
    </xdr:from>
    <xdr:ext cx="405111" cy="259045"/>
    <xdr:sp macro="" textlink="">
      <xdr:nvSpPr>
        <xdr:cNvPr id="94" name="n_1aveValue有形固定資産減価償却率">
          <a:extLst>
            <a:ext uri="{FF2B5EF4-FFF2-40B4-BE49-F238E27FC236}">
              <a16:creationId xmlns:a16="http://schemas.microsoft.com/office/drawing/2014/main" id="{CCD0A6BA-B360-43C2-8173-349F0D028465}"/>
            </a:ext>
          </a:extLst>
        </xdr:cNvPr>
        <xdr:cNvSpPr txBox="1"/>
      </xdr:nvSpPr>
      <xdr:spPr>
        <a:xfrm>
          <a:off x="3474094" y="476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124477</xdr:rowOff>
    </xdr:from>
    <xdr:ext cx="405111" cy="259045"/>
    <xdr:sp macro="" textlink="">
      <xdr:nvSpPr>
        <xdr:cNvPr id="95" name="n_2aveValue有形固定資産減価償却率">
          <a:extLst>
            <a:ext uri="{FF2B5EF4-FFF2-40B4-BE49-F238E27FC236}">
              <a16:creationId xmlns:a16="http://schemas.microsoft.com/office/drawing/2014/main" id="{48EF0DC7-C3E1-47A6-A1F3-CCBBECDA3FD5}"/>
            </a:ext>
          </a:extLst>
        </xdr:cNvPr>
        <xdr:cNvSpPr txBox="1"/>
      </xdr:nvSpPr>
      <xdr:spPr>
        <a:xfrm>
          <a:off x="2797819" y="46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132415</xdr:rowOff>
    </xdr:from>
    <xdr:ext cx="405111" cy="259045"/>
    <xdr:sp macro="" textlink="">
      <xdr:nvSpPr>
        <xdr:cNvPr id="96" name="n_3aveValue有形固定資産減価償却率">
          <a:extLst>
            <a:ext uri="{FF2B5EF4-FFF2-40B4-BE49-F238E27FC236}">
              <a16:creationId xmlns:a16="http://schemas.microsoft.com/office/drawing/2014/main" id="{16B72B31-3310-4A25-B289-1FCAEC01188C}"/>
            </a:ext>
          </a:extLst>
        </xdr:cNvPr>
        <xdr:cNvSpPr txBox="1"/>
      </xdr:nvSpPr>
      <xdr:spPr>
        <a:xfrm>
          <a:off x="2112019" y="41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71031</xdr:rowOff>
    </xdr:from>
    <xdr:ext cx="405111" cy="259045"/>
    <xdr:sp macro="" textlink="">
      <xdr:nvSpPr>
        <xdr:cNvPr id="97" name="n_4aveValue有形固定資産減価償却率">
          <a:extLst>
            <a:ext uri="{FF2B5EF4-FFF2-40B4-BE49-F238E27FC236}">
              <a16:creationId xmlns:a16="http://schemas.microsoft.com/office/drawing/2014/main" id="{10CC1ABC-8F42-4463-83AF-E2F9CFC615C8}"/>
            </a:ext>
          </a:extLst>
        </xdr:cNvPr>
        <xdr:cNvSpPr txBox="1"/>
      </xdr:nvSpPr>
      <xdr:spPr>
        <a:xfrm>
          <a:off x="1426219" y="443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98" name="n_1mainValue有形固定資産減価償却率">
          <a:extLst>
            <a:ext uri="{FF2B5EF4-FFF2-40B4-BE49-F238E27FC236}">
              <a16:creationId xmlns:a16="http://schemas.microsoft.com/office/drawing/2014/main" id="{3E5C6C07-14A5-46A4-B2C5-29EDCD646636}"/>
            </a:ext>
          </a:extLst>
        </xdr:cNvPr>
        <xdr:cNvSpPr txBox="1"/>
      </xdr:nvSpPr>
      <xdr:spPr>
        <a:xfrm>
          <a:off x="3474094" y="443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131885</xdr:rowOff>
    </xdr:from>
    <xdr:ext cx="405111" cy="259045"/>
    <xdr:sp macro="" textlink="">
      <xdr:nvSpPr>
        <xdr:cNvPr id="99" name="n_2mainValue有形固定資産減価償却率">
          <a:extLst>
            <a:ext uri="{FF2B5EF4-FFF2-40B4-BE49-F238E27FC236}">
              <a16:creationId xmlns:a16="http://schemas.microsoft.com/office/drawing/2014/main" id="{DFD0410A-FD7B-4BFE-A2E1-693B71925EB8}"/>
            </a:ext>
          </a:extLst>
        </xdr:cNvPr>
        <xdr:cNvSpPr txBox="1"/>
      </xdr:nvSpPr>
      <xdr:spPr>
        <a:xfrm>
          <a:off x="2797819" y="434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7531</xdr:rowOff>
    </xdr:from>
    <xdr:ext cx="405111" cy="259045"/>
    <xdr:sp macro="" textlink="">
      <xdr:nvSpPr>
        <xdr:cNvPr id="100" name="n_3mainValue有形固定資産減価償却率">
          <a:extLst>
            <a:ext uri="{FF2B5EF4-FFF2-40B4-BE49-F238E27FC236}">
              <a16:creationId xmlns:a16="http://schemas.microsoft.com/office/drawing/2014/main" id="{29FCE223-B33B-425A-9384-9FF82C4D1D96}"/>
            </a:ext>
          </a:extLst>
        </xdr:cNvPr>
        <xdr:cNvSpPr txBox="1"/>
      </xdr:nvSpPr>
      <xdr:spPr>
        <a:xfrm>
          <a:off x="2112019" y="454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96431</xdr:rowOff>
    </xdr:from>
    <xdr:ext cx="405111" cy="259045"/>
    <xdr:sp macro="" textlink="">
      <xdr:nvSpPr>
        <xdr:cNvPr id="101" name="n_4mainValue有形固定資産減価償却率">
          <a:extLst>
            <a:ext uri="{FF2B5EF4-FFF2-40B4-BE49-F238E27FC236}">
              <a16:creationId xmlns:a16="http://schemas.microsoft.com/office/drawing/2014/main" id="{BAB8F37A-414B-4F69-8DD9-25303C5BD131}"/>
            </a:ext>
          </a:extLst>
        </xdr:cNvPr>
        <xdr:cNvSpPr txBox="1"/>
      </xdr:nvSpPr>
      <xdr:spPr>
        <a:xfrm>
          <a:off x="1426219" y="4144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F5F022D3-FD3F-4670-9431-8330CAAEE2BA}"/>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CA6F1CF1-5457-4DF0-B954-89E23FB7F39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a:extLst>
            <a:ext uri="{FF2B5EF4-FFF2-40B4-BE49-F238E27FC236}">
              <a16:creationId xmlns:a16="http://schemas.microsoft.com/office/drawing/2014/main" id="{15B5E31E-C535-4A5B-ACA9-25DADD260BDE}"/>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DC503844-72C0-4209-BCB7-8D63CD56EEB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B1854266-933A-4F3A-AD1D-F651813757E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17370BD2-3225-418E-9306-E1AC4A07185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AD862A5C-BDA2-45F5-B920-08131F6F1408}"/>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8A452CF3-F1C2-4266-AD2D-EF580A0603F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D16828B3-7020-4925-9FEF-2C26BF3C387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CA4F75DC-33C2-486F-B8C6-0AD7BBE14BC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3FE20BCB-6EB8-4B41-974B-0B5602E40CB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令和２年度は、前年度に比べ</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ポイント増加となり、都道府県平均及びグループ内平均いずれも上回っている。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F734E65E-B2EE-475C-A34D-2E272A78FA9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98D19365-5FC0-4E0C-A54B-F21470BB558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D05CBC27-5D8B-4CC6-8468-EF06651394E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B5C16157-620E-406E-8E11-963E83BABC84}"/>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29C0ADC8-11BF-4CF2-B2FA-F27CC264D042}"/>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54B49893-CC0D-4AE6-BC3E-9D460C835277}"/>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0C1D66DF-0E87-448D-A2C2-2B74D6205E45}"/>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9D11C680-DCBF-4A44-8165-8BB6C2F01A3A}"/>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7C6AD88A-8FFE-4287-A3DE-DD0F5D2DC006}"/>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F8ECEC07-CBD7-4788-B2F1-AE1DFF1E42FB}"/>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F6A5E199-A4F9-482B-A247-34F841E62ED2}"/>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5CF2C56-5A78-40DA-BDBF-A35EA73B474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D6738E3F-9CC5-44A9-8F74-B557147523C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92FBCDF-B3E1-43BA-9AC2-7530A62D876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42A82CF1-F120-4C1D-9B6F-096D5DF35B93}"/>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DAB38D98-4FD9-4BB5-AD7A-61FF6E782849}"/>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2A81A929-65C5-4B56-B537-28844302356D}"/>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83E50489-16EC-4EB4-A18D-FF7D8F5F5C6E}"/>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093C0D97-6B66-44E6-940F-A89E15E22E63}"/>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2" name="債務償還比率平均値テキスト">
          <a:extLst>
            <a:ext uri="{FF2B5EF4-FFF2-40B4-BE49-F238E27FC236}">
              <a16:creationId xmlns:a16="http://schemas.microsoft.com/office/drawing/2014/main" id="{8A010DB8-8489-41B4-85C0-E5C3FBA9917A}"/>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4BAEDFCA-EEE9-40FD-BA38-61931EF50D03}"/>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C71B753C-7E71-40E9-BFEC-7334C5F265A5}"/>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05BF8F8C-8D41-48B8-97C5-54947FB6B5FC}"/>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BBE240C2-D374-496D-A9B4-6825B7DDA164}"/>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C9C38CA9-2F89-4AC7-A8A5-351A52274FB6}"/>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3DE7FA6-F089-4240-85AB-343AFC23B626}"/>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E59668-2049-4110-88B7-59CB64D4DA6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9D4E902-19BC-485B-8168-A1D92F1B0DC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E064AB-7F6A-4A91-923D-B17A5BF2E74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E486066-0C34-4B5D-8027-AA1448639B8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43256</xdr:rowOff>
    </xdr:from>
    <xdr:to>
      <xdr:col>76</xdr:col>
      <xdr:colOff>73025</xdr:colOff>
      <xdr:row>34</xdr:row>
      <xdr:rowOff>144856</xdr:rowOff>
    </xdr:to>
    <xdr:sp macro="" textlink="">
      <xdr:nvSpPr>
        <xdr:cNvPr id="143" name="楕円 142">
          <a:extLst>
            <a:ext uri="{FF2B5EF4-FFF2-40B4-BE49-F238E27FC236}">
              <a16:creationId xmlns:a16="http://schemas.microsoft.com/office/drawing/2014/main" id="{F249C75E-A5E1-4A68-B262-091C4D976804}"/>
            </a:ext>
          </a:extLst>
        </xdr:cNvPr>
        <xdr:cNvSpPr/>
      </xdr:nvSpPr>
      <xdr:spPr>
        <a:xfrm>
          <a:off x="13293725" y="55518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129633</xdr:rowOff>
    </xdr:from>
    <xdr:ext cx="560923" cy="259045"/>
    <xdr:sp macro="" textlink="">
      <xdr:nvSpPr>
        <xdr:cNvPr id="144" name="債務償還比率該当値テキスト">
          <a:extLst>
            <a:ext uri="{FF2B5EF4-FFF2-40B4-BE49-F238E27FC236}">
              <a16:creationId xmlns:a16="http://schemas.microsoft.com/office/drawing/2014/main" id="{5152DC60-8EFB-4AE7-8C07-7949D1D7AF2A}"/>
            </a:ext>
          </a:extLst>
        </xdr:cNvPr>
        <xdr:cNvSpPr txBox="1"/>
      </xdr:nvSpPr>
      <xdr:spPr>
        <a:xfrm>
          <a:off x="13379450" y="54699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168719</xdr:rowOff>
    </xdr:from>
    <xdr:to>
      <xdr:col>72</xdr:col>
      <xdr:colOff>123825</xdr:colOff>
      <xdr:row>34</xdr:row>
      <xdr:rowOff>98869</xdr:rowOff>
    </xdr:to>
    <xdr:sp macro="" textlink="">
      <xdr:nvSpPr>
        <xdr:cNvPr id="145" name="楕円 144">
          <a:extLst>
            <a:ext uri="{FF2B5EF4-FFF2-40B4-BE49-F238E27FC236}">
              <a16:creationId xmlns:a16="http://schemas.microsoft.com/office/drawing/2014/main" id="{1CBE5AE5-30FA-49A5-9157-E4180E85B76F}"/>
            </a:ext>
          </a:extLst>
        </xdr:cNvPr>
        <xdr:cNvSpPr/>
      </xdr:nvSpPr>
      <xdr:spPr>
        <a:xfrm>
          <a:off x="12646025" y="55027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48069</xdr:rowOff>
    </xdr:from>
    <xdr:to>
      <xdr:col>76</xdr:col>
      <xdr:colOff>22225</xdr:colOff>
      <xdr:row>34</xdr:row>
      <xdr:rowOff>94056</xdr:rowOff>
    </xdr:to>
    <xdr:cxnSp macro="">
      <xdr:nvCxnSpPr>
        <xdr:cNvPr id="146" name="直線コネクタ 145">
          <a:extLst>
            <a:ext uri="{FF2B5EF4-FFF2-40B4-BE49-F238E27FC236}">
              <a16:creationId xmlns:a16="http://schemas.microsoft.com/office/drawing/2014/main" id="{0D4ACE94-9C44-4DC9-ADC4-99923FE3FA3A}"/>
            </a:ext>
          </a:extLst>
        </xdr:cNvPr>
        <xdr:cNvCxnSpPr/>
      </xdr:nvCxnSpPr>
      <xdr:spPr>
        <a:xfrm>
          <a:off x="12693650" y="5550344"/>
          <a:ext cx="638175" cy="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45657</xdr:rowOff>
    </xdr:from>
    <xdr:to>
      <xdr:col>68</xdr:col>
      <xdr:colOff>123825</xdr:colOff>
      <xdr:row>33</xdr:row>
      <xdr:rowOff>147256</xdr:rowOff>
    </xdr:to>
    <xdr:sp macro="" textlink="">
      <xdr:nvSpPr>
        <xdr:cNvPr id="147" name="楕円 146">
          <a:extLst>
            <a:ext uri="{FF2B5EF4-FFF2-40B4-BE49-F238E27FC236}">
              <a16:creationId xmlns:a16="http://schemas.microsoft.com/office/drawing/2014/main" id="{39A4835B-74B7-4146-B5E5-85A4E6D2803D}"/>
            </a:ext>
          </a:extLst>
        </xdr:cNvPr>
        <xdr:cNvSpPr/>
      </xdr:nvSpPr>
      <xdr:spPr>
        <a:xfrm>
          <a:off x="11960225" y="539235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96456</xdr:rowOff>
    </xdr:from>
    <xdr:to>
      <xdr:col>72</xdr:col>
      <xdr:colOff>73025</xdr:colOff>
      <xdr:row>34</xdr:row>
      <xdr:rowOff>48069</xdr:rowOff>
    </xdr:to>
    <xdr:cxnSp macro="">
      <xdr:nvCxnSpPr>
        <xdr:cNvPr id="148" name="直線コネクタ 147">
          <a:extLst>
            <a:ext uri="{FF2B5EF4-FFF2-40B4-BE49-F238E27FC236}">
              <a16:creationId xmlns:a16="http://schemas.microsoft.com/office/drawing/2014/main" id="{1F8ED1AB-8051-4C4C-91F5-44AAC53ECA56}"/>
            </a:ext>
          </a:extLst>
        </xdr:cNvPr>
        <xdr:cNvCxnSpPr/>
      </xdr:nvCxnSpPr>
      <xdr:spPr>
        <a:xfrm>
          <a:off x="12007850" y="5439981"/>
          <a:ext cx="6858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147803</xdr:rowOff>
    </xdr:from>
    <xdr:to>
      <xdr:col>64</xdr:col>
      <xdr:colOff>123825</xdr:colOff>
      <xdr:row>33</xdr:row>
      <xdr:rowOff>77953</xdr:rowOff>
    </xdr:to>
    <xdr:sp macro="" textlink="">
      <xdr:nvSpPr>
        <xdr:cNvPr id="149" name="楕円 148">
          <a:extLst>
            <a:ext uri="{FF2B5EF4-FFF2-40B4-BE49-F238E27FC236}">
              <a16:creationId xmlns:a16="http://schemas.microsoft.com/office/drawing/2014/main" id="{9F72F36C-2973-42ED-BB32-541911E88CD6}"/>
            </a:ext>
          </a:extLst>
        </xdr:cNvPr>
        <xdr:cNvSpPr/>
      </xdr:nvSpPr>
      <xdr:spPr>
        <a:xfrm>
          <a:off x="11274425" y="53262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27153</xdr:rowOff>
    </xdr:from>
    <xdr:to>
      <xdr:col>68</xdr:col>
      <xdr:colOff>73025</xdr:colOff>
      <xdr:row>33</xdr:row>
      <xdr:rowOff>96456</xdr:rowOff>
    </xdr:to>
    <xdr:cxnSp macro="">
      <xdr:nvCxnSpPr>
        <xdr:cNvPr id="150" name="直線コネクタ 149">
          <a:extLst>
            <a:ext uri="{FF2B5EF4-FFF2-40B4-BE49-F238E27FC236}">
              <a16:creationId xmlns:a16="http://schemas.microsoft.com/office/drawing/2014/main" id="{81B65B8B-A268-4B85-8EFF-5561CAE32AAA}"/>
            </a:ext>
          </a:extLst>
        </xdr:cNvPr>
        <xdr:cNvCxnSpPr/>
      </xdr:nvCxnSpPr>
      <xdr:spPr>
        <a:xfrm>
          <a:off x="11322050" y="5373853"/>
          <a:ext cx="685800" cy="6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5931</xdr:rowOff>
    </xdr:from>
    <xdr:to>
      <xdr:col>60</xdr:col>
      <xdr:colOff>123825</xdr:colOff>
      <xdr:row>33</xdr:row>
      <xdr:rowOff>107531</xdr:rowOff>
    </xdr:to>
    <xdr:sp macro="" textlink="">
      <xdr:nvSpPr>
        <xdr:cNvPr id="151" name="楕円 150">
          <a:extLst>
            <a:ext uri="{FF2B5EF4-FFF2-40B4-BE49-F238E27FC236}">
              <a16:creationId xmlns:a16="http://schemas.microsoft.com/office/drawing/2014/main" id="{7EA3ED0F-8285-43B1-AE16-B653C168BC89}"/>
            </a:ext>
          </a:extLst>
        </xdr:cNvPr>
        <xdr:cNvSpPr/>
      </xdr:nvSpPr>
      <xdr:spPr>
        <a:xfrm>
          <a:off x="10588625" y="5352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27153</xdr:rowOff>
    </xdr:from>
    <xdr:to>
      <xdr:col>64</xdr:col>
      <xdr:colOff>73025</xdr:colOff>
      <xdr:row>33</xdr:row>
      <xdr:rowOff>56731</xdr:rowOff>
    </xdr:to>
    <xdr:cxnSp macro="">
      <xdr:nvCxnSpPr>
        <xdr:cNvPr id="152" name="直線コネクタ 151">
          <a:extLst>
            <a:ext uri="{FF2B5EF4-FFF2-40B4-BE49-F238E27FC236}">
              <a16:creationId xmlns:a16="http://schemas.microsoft.com/office/drawing/2014/main" id="{4D72D333-DCD7-4CAA-A59A-7F3703097A1E}"/>
            </a:ext>
          </a:extLst>
        </xdr:cNvPr>
        <xdr:cNvCxnSpPr/>
      </xdr:nvCxnSpPr>
      <xdr:spPr>
        <a:xfrm flipV="1">
          <a:off x="10636250" y="5373853"/>
          <a:ext cx="6858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3" name="n_1aveValue債務償還比率">
          <a:extLst>
            <a:ext uri="{FF2B5EF4-FFF2-40B4-BE49-F238E27FC236}">
              <a16:creationId xmlns:a16="http://schemas.microsoft.com/office/drawing/2014/main" id="{32556320-A243-4CCB-94CA-CB50C7D01575}"/>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4" name="n_2aveValue債務償還比率">
          <a:extLst>
            <a:ext uri="{FF2B5EF4-FFF2-40B4-BE49-F238E27FC236}">
              <a16:creationId xmlns:a16="http://schemas.microsoft.com/office/drawing/2014/main" id="{EC034E96-3505-4B7C-B520-A7065986078D}"/>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5" name="n_3aveValue債務償還比率">
          <a:extLst>
            <a:ext uri="{FF2B5EF4-FFF2-40B4-BE49-F238E27FC236}">
              <a16:creationId xmlns:a16="http://schemas.microsoft.com/office/drawing/2014/main" id="{B3DD146A-0ACD-490F-AC67-F13577DA862E}"/>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6" name="n_4aveValue債務償還比率">
          <a:extLst>
            <a:ext uri="{FF2B5EF4-FFF2-40B4-BE49-F238E27FC236}">
              <a16:creationId xmlns:a16="http://schemas.microsoft.com/office/drawing/2014/main" id="{95657031-03B6-4491-A869-D9D837932BDF}"/>
            </a:ext>
          </a:extLst>
        </xdr:cNvPr>
        <xdr:cNvSpPr txBox="1"/>
      </xdr:nvSpPr>
      <xdr:spPr>
        <a:xfrm>
          <a:off x="103938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89996</xdr:rowOff>
    </xdr:from>
    <xdr:ext cx="560923" cy="259045"/>
    <xdr:sp macro="" textlink="">
      <xdr:nvSpPr>
        <xdr:cNvPr id="157" name="n_1mainValue債務償還比率">
          <a:extLst>
            <a:ext uri="{FF2B5EF4-FFF2-40B4-BE49-F238E27FC236}">
              <a16:creationId xmlns:a16="http://schemas.microsoft.com/office/drawing/2014/main" id="{D733B5BB-8762-4217-A5A0-7D4485845683}"/>
            </a:ext>
          </a:extLst>
        </xdr:cNvPr>
        <xdr:cNvSpPr txBox="1"/>
      </xdr:nvSpPr>
      <xdr:spPr>
        <a:xfrm>
          <a:off x="12441763" y="55922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138383</xdr:rowOff>
    </xdr:from>
    <xdr:ext cx="560923" cy="259045"/>
    <xdr:sp macro="" textlink="">
      <xdr:nvSpPr>
        <xdr:cNvPr id="158" name="n_2mainValue債務償還比率">
          <a:extLst>
            <a:ext uri="{FF2B5EF4-FFF2-40B4-BE49-F238E27FC236}">
              <a16:creationId xmlns:a16="http://schemas.microsoft.com/office/drawing/2014/main" id="{26D2749F-FA4B-49F1-8D98-687C30672C39}"/>
            </a:ext>
          </a:extLst>
        </xdr:cNvPr>
        <xdr:cNvSpPr txBox="1"/>
      </xdr:nvSpPr>
      <xdr:spPr>
        <a:xfrm>
          <a:off x="11765488" y="54850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69080</xdr:rowOff>
    </xdr:from>
    <xdr:ext cx="560923" cy="259045"/>
    <xdr:sp macro="" textlink="">
      <xdr:nvSpPr>
        <xdr:cNvPr id="159" name="n_3mainValue債務償還比率">
          <a:extLst>
            <a:ext uri="{FF2B5EF4-FFF2-40B4-BE49-F238E27FC236}">
              <a16:creationId xmlns:a16="http://schemas.microsoft.com/office/drawing/2014/main" id="{44A3A514-1A95-4DA0-9944-E3B63BB1EF19}"/>
            </a:ext>
          </a:extLst>
        </xdr:cNvPr>
        <xdr:cNvSpPr txBox="1"/>
      </xdr:nvSpPr>
      <xdr:spPr>
        <a:xfrm>
          <a:off x="11079688" y="54094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98658</xdr:rowOff>
    </xdr:from>
    <xdr:ext cx="560923" cy="259045"/>
    <xdr:sp macro="" textlink="">
      <xdr:nvSpPr>
        <xdr:cNvPr id="160" name="n_4mainValue債務償還比率">
          <a:extLst>
            <a:ext uri="{FF2B5EF4-FFF2-40B4-BE49-F238E27FC236}">
              <a16:creationId xmlns:a16="http://schemas.microsoft.com/office/drawing/2014/main" id="{B2BC0A47-7E86-48F7-BD58-2FEB7E571D5D}"/>
            </a:ext>
          </a:extLst>
        </xdr:cNvPr>
        <xdr:cNvSpPr txBox="1"/>
      </xdr:nvSpPr>
      <xdr:spPr>
        <a:xfrm>
          <a:off x="10393888" y="54453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20F4C0E-BD64-4A58-8FE1-1854F5F51A0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3DEED80-C024-445A-B13A-3A5C40CB0BF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9D2B966-707B-47EF-B72A-243842873B7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491A37A-3D1A-4945-9EAE-E97B25765DE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4C94A8C-5A57-42A0-A16C-40322033FF6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01D8447-2809-4A6B-B801-2AA180D95D3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47364-BDA2-4F73-832B-5BD7105DBC2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80D4B4-7298-4ADE-AEB0-A22377D3BC2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3BCB5A-746A-47A7-B782-0A70447E72B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FC2A27-4932-4EFE-952C-E2FC961B159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CD2CDE-66A9-49F8-8970-C7886A1956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11192C-144C-4843-AE3C-05A687F379C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468A7C-8A2F-455D-80B7-9C3EADA724B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EAA645-8BFA-411D-9529-6C126DDFEC9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2AACF0-9ADF-4EEA-8D3E-1773E9F7F8C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082DD0-D2E7-4580-8605-B5772F383B1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6DAB46-8A97-4FA8-A49D-B0E9E457BD4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D092F9-05F8-4309-B593-1DD33DBE0AE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F777B6-DBF4-476A-ACA8-B748455EE6B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46E6A4-6877-462A-94BC-11467ECE16C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469D77-5FC8-41B8-8120-C4583799E44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F63205-039A-45E4-B365-DCA145C9118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54AEAC-D01C-4450-AFF7-0EDE2B53928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F9344E-67EF-47CF-8EEA-109D2047A7F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288FE8-6562-47D0-800E-D9961B75BA6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593C45-0F61-44DB-A8F3-0317977908A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D1F1FD-4434-4AE3-8B53-20D7C2C3B47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8E12EB-5511-40EA-850F-CF3EF32F1A3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B1C650-D39C-49EC-8962-41A6F1615B3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847F7D-66FE-4132-9945-D49A04CA536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BDA8A1-8348-4242-87DB-803F7783FD4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9BEA16-2A1D-49E1-A988-E5AB5836318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E2F843-FCD8-463A-A5DF-B3EB64ACF7C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AC708B6-7F9D-4634-AF00-8A36A93490C3}"/>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E572E7A-E420-4750-95C8-E0A075248DE0}"/>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FD683BF-9D38-4AD2-9CE4-3368F5EB4DB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271E584-30C6-437F-A060-33B50F7417A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43C614F-11D6-4BF1-9FC4-ADA600519133}"/>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49367FC-85AE-4563-AC6D-A101EE1F6D4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5193133-8C80-43BE-826B-05316A4CBAC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288DA56-CDBD-48D8-860B-E6F36837DFC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CAC4314-59CF-40DB-9FCF-0194B7E894A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2CD14FD-8D58-4BAC-AB43-53489919614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00BF78A-DB0F-4E83-B94E-3B3F30C9AC4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5278B8-CF10-4F5D-900D-1A4D4A614F3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8988FA-A08B-44F2-BD13-DEBAE5392DB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59675E-93BC-4C01-A3F1-8618A2380A8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4D4A359-8200-4A21-AA30-03F145A19C1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94A5A5C-587D-4E9F-A406-BA8D02A9F28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EEAD051-E894-4267-8006-B0F417817DC7}"/>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F79D5D2-1579-4A13-BF32-03CF42446B28}"/>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F95D13A-52CC-4B8C-8D1D-CCFB6DE88588}"/>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EA138A3-7632-4E78-B655-0FB1BEE47AAA}"/>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5FD8AFD-DF6B-460A-86AD-30B7AC14376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66D4791-0F18-410A-8324-5A4E966929CA}"/>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C187FB5-A8C9-4500-91B8-0220FB29DB87}"/>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3B2A6B2-0BCD-495F-A26F-58BA928C214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29BB1FF-7D77-476F-959D-2607F278DA3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5963936-4AAB-499B-8A28-0401526E541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86A1A6C4-404B-4433-915F-F7DAB6FAAC1B}"/>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585D13AE-7BA4-4403-B8F1-9BE45D222A8A}"/>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1A4E2FC0-02CF-4F1A-A0F1-5A1B42B6A570}"/>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C01ADA02-26B5-4033-A1EA-E918AAC3FF71}"/>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FE040DAD-3D1A-46AB-8382-696CF5FC80C9}"/>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9415</xdr:rowOff>
    </xdr:from>
    <xdr:ext cx="405111" cy="259045"/>
    <xdr:sp macro="" textlink="">
      <xdr:nvSpPr>
        <xdr:cNvPr id="60" name="【道路】&#10;有形固定資産減価償却率平均値テキスト">
          <a:extLst>
            <a:ext uri="{FF2B5EF4-FFF2-40B4-BE49-F238E27FC236}">
              <a16:creationId xmlns:a16="http://schemas.microsoft.com/office/drawing/2014/main" id="{FAD79B0F-1FA1-4DF5-AC7D-663C8343AAFF}"/>
            </a:ext>
          </a:extLst>
        </xdr:cNvPr>
        <xdr:cNvSpPr txBox="1"/>
      </xdr:nvSpPr>
      <xdr:spPr>
        <a:xfrm>
          <a:off x="4229100" y="5841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B555F33C-055B-4FF4-83C5-0452C61F24F2}"/>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91690930-5BB7-4F1E-9347-7E9A435B9E72}"/>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B3F61A15-10BC-4F80-ADC1-086CA633592A}"/>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EC2E83EC-EBB8-4402-BD3A-BD4A468AB9F8}"/>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0FA23469-EB2A-4D7C-B206-FD157CCA4ABB}"/>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781B25-5701-4119-A1F0-8F931060335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073DA2-BCB3-411E-809A-5D04DBCA6CC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A2B988-39C1-45ED-85C8-E62C3E41983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689155-79F8-4EA4-8512-989632714B9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EAED02-EEF0-413D-B918-090DF59C70B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a:extLst>
            <a:ext uri="{FF2B5EF4-FFF2-40B4-BE49-F238E27FC236}">
              <a16:creationId xmlns:a16="http://schemas.microsoft.com/office/drawing/2014/main" id="{9F57F9EE-DD0C-451B-A02B-636E7A5F4417}"/>
            </a:ext>
          </a:extLst>
        </xdr:cNvPr>
        <xdr:cNvSpPr/>
      </xdr:nvSpPr>
      <xdr:spPr>
        <a:xfrm>
          <a:off x="4124325" y="6093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83837</xdr:rowOff>
    </xdr:from>
    <xdr:ext cx="405111" cy="259045"/>
    <xdr:sp macro="" textlink="">
      <xdr:nvSpPr>
        <xdr:cNvPr id="72" name="【道路】&#10;有形固定資産減価償却率該当値テキスト">
          <a:extLst>
            <a:ext uri="{FF2B5EF4-FFF2-40B4-BE49-F238E27FC236}">
              <a16:creationId xmlns:a16="http://schemas.microsoft.com/office/drawing/2014/main" id="{49983136-8F3E-4D26-B60C-203DCF978A8F}"/>
            </a:ext>
          </a:extLst>
        </xdr:cNvPr>
        <xdr:cNvSpPr txBox="1"/>
      </xdr:nvSpPr>
      <xdr:spPr>
        <a:xfrm>
          <a:off x="4229100"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132842</xdr:rowOff>
    </xdr:from>
    <xdr:to>
      <xdr:col>20</xdr:col>
      <xdr:colOff>38100</xdr:colOff>
      <xdr:row>38</xdr:row>
      <xdr:rowOff>62992</xdr:rowOff>
    </xdr:to>
    <xdr:sp macro="" textlink="">
      <xdr:nvSpPr>
        <xdr:cNvPr id="73" name="楕円 72">
          <a:extLst>
            <a:ext uri="{FF2B5EF4-FFF2-40B4-BE49-F238E27FC236}">
              <a16:creationId xmlns:a16="http://schemas.microsoft.com/office/drawing/2014/main" id="{70B9208E-B878-4642-B4B6-F678958384B5}"/>
            </a:ext>
          </a:extLst>
        </xdr:cNvPr>
        <xdr:cNvSpPr/>
      </xdr:nvSpPr>
      <xdr:spPr>
        <a:xfrm>
          <a:off x="3381375" y="61240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12192</xdr:rowOff>
    </xdr:to>
    <xdr:cxnSp macro="">
      <xdr:nvCxnSpPr>
        <xdr:cNvPr id="74" name="直線コネクタ 73">
          <a:extLst>
            <a:ext uri="{FF2B5EF4-FFF2-40B4-BE49-F238E27FC236}">
              <a16:creationId xmlns:a16="http://schemas.microsoft.com/office/drawing/2014/main" id="{4CB16D77-014D-4590-BA56-17ECC485AF6A}"/>
            </a:ext>
          </a:extLst>
        </xdr:cNvPr>
        <xdr:cNvCxnSpPr/>
      </xdr:nvCxnSpPr>
      <xdr:spPr>
        <a:xfrm flipV="1">
          <a:off x="3429000" y="6150610"/>
          <a:ext cx="752475"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a:extLst>
            <a:ext uri="{FF2B5EF4-FFF2-40B4-BE49-F238E27FC236}">
              <a16:creationId xmlns:a16="http://schemas.microsoft.com/office/drawing/2014/main" id="{454D2329-84BE-40C8-B3BF-02843C5F5680}"/>
            </a:ext>
          </a:extLst>
        </xdr:cNvPr>
        <xdr:cNvSpPr/>
      </xdr:nvSpPr>
      <xdr:spPr>
        <a:xfrm>
          <a:off x="2571750" y="59598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38</xdr:row>
      <xdr:rowOff>12192</xdr:rowOff>
    </xdr:to>
    <xdr:cxnSp macro="">
      <xdr:nvCxnSpPr>
        <xdr:cNvPr id="76" name="直線コネクタ 75">
          <a:extLst>
            <a:ext uri="{FF2B5EF4-FFF2-40B4-BE49-F238E27FC236}">
              <a16:creationId xmlns:a16="http://schemas.microsoft.com/office/drawing/2014/main" id="{E5B04BDE-E0A3-494C-9992-404493DB4ADD}"/>
            </a:ext>
          </a:extLst>
        </xdr:cNvPr>
        <xdr:cNvCxnSpPr/>
      </xdr:nvCxnSpPr>
      <xdr:spPr>
        <a:xfrm>
          <a:off x="2619375" y="5997956"/>
          <a:ext cx="809625"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75692</xdr:rowOff>
    </xdr:from>
    <xdr:to>
      <xdr:col>10</xdr:col>
      <xdr:colOff>165100</xdr:colOff>
      <xdr:row>37</xdr:row>
      <xdr:rowOff>5842</xdr:rowOff>
    </xdr:to>
    <xdr:sp macro="" textlink="">
      <xdr:nvSpPr>
        <xdr:cNvPr id="77" name="楕円 76">
          <a:extLst>
            <a:ext uri="{FF2B5EF4-FFF2-40B4-BE49-F238E27FC236}">
              <a16:creationId xmlns:a16="http://schemas.microsoft.com/office/drawing/2014/main" id="{6E7014A2-B19D-4378-B3A7-85995305FFC3}"/>
            </a:ext>
          </a:extLst>
        </xdr:cNvPr>
        <xdr:cNvSpPr/>
      </xdr:nvSpPr>
      <xdr:spPr>
        <a:xfrm>
          <a:off x="1781175" y="59049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126492</xdr:rowOff>
    </xdr:from>
    <xdr:to>
      <xdr:col>15</xdr:col>
      <xdr:colOff>50800</xdr:colOff>
      <xdr:row>37</xdr:row>
      <xdr:rowOff>9906</xdr:rowOff>
    </xdr:to>
    <xdr:cxnSp macro="">
      <xdr:nvCxnSpPr>
        <xdr:cNvPr id="78" name="直線コネクタ 77">
          <a:extLst>
            <a:ext uri="{FF2B5EF4-FFF2-40B4-BE49-F238E27FC236}">
              <a16:creationId xmlns:a16="http://schemas.microsoft.com/office/drawing/2014/main" id="{CE7637BC-BD83-4923-BE20-ED9A9F48404F}"/>
            </a:ext>
          </a:extLst>
        </xdr:cNvPr>
        <xdr:cNvCxnSpPr/>
      </xdr:nvCxnSpPr>
      <xdr:spPr>
        <a:xfrm>
          <a:off x="1828800" y="5952617"/>
          <a:ext cx="7905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a:extLst>
            <a:ext uri="{FF2B5EF4-FFF2-40B4-BE49-F238E27FC236}">
              <a16:creationId xmlns:a16="http://schemas.microsoft.com/office/drawing/2014/main" id="{D7657CA7-596B-4021-A6EE-A4AD8B6DB556}"/>
            </a:ext>
          </a:extLst>
        </xdr:cNvPr>
        <xdr:cNvSpPr/>
      </xdr:nvSpPr>
      <xdr:spPr>
        <a:xfrm>
          <a:off x="981075" y="57407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36</xdr:row>
      <xdr:rowOff>126492</xdr:rowOff>
    </xdr:to>
    <xdr:cxnSp macro="">
      <xdr:nvCxnSpPr>
        <xdr:cNvPr id="80" name="直線コネクタ 79">
          <a:extLst>
            <a:ext uri="{FF2B5EF4-FFF2-40B4-BE49-F238E27FC236}">
              <a16:creationId xmlns:a16="http://schemas.microsoft.com/office/drawing/2014/main" id="{57629F99-0602-4C51-82EB-2FCB152CE323}"/>
            </a:ext>
          </a:extLst>
        </xdr:cNvPr>
        <xdr:cNvCxnSpPr/>
      </xdr:nvCxnSpPr>
      <xdr:spPr>
        <a:xfrm>
          <a:off x="1028700" y="5788406"/>
          <a:ext cx="8001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C33BD085-A4E3-4236-AB1D-98EFA8242128}"/>
            </a:ext>
          </a:extLst>
        </xdr:cNvPr>
        <xdr:cNvSpPr txBox="1"/>
      </xdr:nvSpPr>
      <xdr:spPr>
        <a:xfrm>
          <a:off x="32391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2" name="n_2aveValue【道路】&#10;有形固定資産減価償却率">
          <a:extLst>
            <a:ext uri="{FF2B5EF4-FFF2-40B4-BE49-F238E27FC236}">
              <a16:creationId xmlns:a16="http://schemas.microsoft.com/office/drawing/2014/main" id="{F699E409-BA6B-434A-B80B-0137F0D21C69}"/>
            </a:ext>
          </a:extLst>
        </xdr:cNvPr>
        <xdr:cNvSpPr txBox="1"/>
      </xdr:nvSpPr>
      <xdr:spPr>
        <a:xfrm>
          <a:off x="24390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535FE794-2E37-4D08-B42A-86C9088921BC}"/>
            </a:ext>
          </a:extLst>
        </xdr:cNvPr>
        <xdr:cNvSpPr txBox="1"/>
      </xdr:nvSpPr>
      <xdr:spPr>
        <a:xfrm>
          <a:off x="16484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63263</xdr:rowOff>
    </xdr:from>
    <xdr:ext cx="405111" cy="259045"/>
    <xdr:sp macro="" textlink="">
      <xdr:nvSpPr>
        <xdr:cNvPr id="84" name="n_4aveValue【道路】&#10;有形固定資産減価償却率">
          <a:extLst>
            <a:ext uri="{FF2B5EF4-FFF2-40B4-BE49-F238E27FC236}">
              <a16:creationId xmlns:a16="http://schemas.microsoft.com/office/drawing/2014/main" id="{393E6114-A4C3-480F-9DEE-27F7CE97B174}"/>
            </a:ext>
          </a:extLst>
        </xdr:cNvPr>
        <xdr:cNvSpPr txBox="1"/>
      </xdr:nvSpPr>
      <xdr:spPr>
        <a:xfrm>
          <a:off x="8483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8D460366-70C4-4746-A72E-798E872C0A97}"/>
            </a:ext>
          </a:extLst>
        </xdr:cNvPr>
        <xdr:cNvSpPr txBox="1"/>
      </xdr:nvSpPr>
      <xdr:spPr>
        <a:xfrm>
          <a:off x="3239144" y="620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63B54179-AA4C-4E63-8D04-97E01B2FE7D1}"/>
            </a:ext>
          </a:extLst>
        </xdr:cNvPr>
        <xdr:cNvSpPr txBox="1"/>
      </xdr:nvSpPr>
      <xdr:spPr>
        <a:xfrm>
          <a:off x="24390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7" name="n_3mainValue【道路】&#10;有形固定資産減価償却率">
          <a:extLst>
            <a:ext uri="{FF2B5EF4-FFF2-40B4-BE49-F238E27FC236}">
              <a16:creationId xmlns:a16="http://schemas.microsoft.com/office/drawing/2014/main" id="{282AA540-5AEB-4D1A-A02A-2B48519A54EA}"/>
            </a:ext>
          </a:extLst>
        </xdr:cNvPr>
        <xdr:cNvSpPr txBox="1"/>
      </xdr:nvSpPr>
      <xdr:spPr>
        <a:xfrm>
          <a:off x="1648469" y="598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6A5F9A30-0828-4DBC-A6F9-F4EF160CA5EF}"/>
            </a:ext>
          </a:extLst>
        </xdr:cNvPr>
        <xdr:cNvSpPr txBox="1"/>
      </xdr:nvSpPr>
      <xdr:spPr>
        <a:xfrm>
          <a:off x="848369" y="55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60964C-B6F9-4028-B187-116927E1AAE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1D920DF9-F8BD-4185-B1D0-EF9A5884134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4EE7D917-7BE5-4126-8E56-E2CCC41F3078}"/>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2DE35C4E-8A60-48C5-8A7E-5033254A6D4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EB3C7A5D-34A9-4537-AF0A-80BFFAE2C74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B802CB23-0A56-46C5-8253-E374DD8E8DE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81400210-DEAA-4DC5-9DD0-763137EF1D71}"/>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BF5AC54E-6AB2-4909-802F-26EA2E8CC27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E1A7450D-1241-43BB-8194-7AE0455717A0}"/>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7D937667-E2DD-4789-B457-424015CD9A27}"/>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08A1A226-D37B-4627-83E9-2551543CE763}"/>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AEF3E06E-7106-4F0A-B9B0-51A9E878DA19}"/>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404976AE-5137-4DA2-BAF5-E9B66C0199CE}"/>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EB17A691-0BC4-4116-9FE2-3204D350E44E}"/>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F58A5FC1-E8C2-4AFE-999C-7BFC9A951CD1}"/>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784524AA-272E-43E6-9885-91C7AA4CE443}"/>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965B02DD-5427-4839-8FFD-E4C1ED16F719}"/>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0AD4245F-9D4E-4F0F-B82D-67DE4FBEEA78}"/>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67BF5127-5055-4C94-81C5-42090A80B89A}"/>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19993CD2-4EB4-42DE-845E-B3AEA933CD90}"/>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43CC9A9-19FD-407A-A2F4-738832172EF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8C2BFBF-AC43-43C6-A939-0DDA63C300F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CDE0B25-F77D-4808-8F8E-7832BEEB3CA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2712747B-FE57-44F7-953D-819C112AA986}"/>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A8310360-1773-4A47-99CB-8A0DBFA70002}"/>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E8BCA986-7764-4C7E-8F38-EEC0F52F683A}"/>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56745E74-448D-4B77-B78B-C71098FE4891}"/>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4CB3550B-6D89-4FB2-BA24-7F4EFEDBF817}"/>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7" name="【道路】&#10;一人当たり延長平均値テキスト">
          <a:extLst>
            <a:ext uri="{FF2B5EF4-FFF2-40B4-BE49-F238E27FC236}">
              <a16:creationId xmlns:a16="http://schemas.microsoft.com/office/drawing/2014/main" id="{BD3CE3F6-CED7-4284-8E99-FC446639539A}"/>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00E240A5-6253-47C3-943E-FA497D7F814E}"/>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07FED47F-BC48-40A4-9C7B-8C64AE5DA851}"/>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2E92AD08-6B9E-4ECC-A60A-8068AEF9C1B7}"/>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C918A8FE-AA63-4331-A468-9111B63AFCFD}"/>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981BF423-F466-47E6-80AD-BDEA0ABED0FE}"/>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88580E3-0D0A-43B7-A0C9-066A5AC7292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A19B3C-E479-4F10-8862-56A91C7FBAF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5F40AC-B935-447C-9827-09F75217769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24A6FD-7E79-4FA4-9EED-68E970F9334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6FB0E2-AB77-4FA1-967A-8C1AD7507B2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71773</xdr:rowOff>
    </xdr:from>
    <xdr:to>
      <xdr:col>55</xdr:col>
      <xdr:colOff>50800</xdr:colOff>
      <xdr:row>39</xdr:row>
      <xdr:rowOff>1923</xdr:rowOff>
    </xdr:to>
    <xdr:sp macro="" textlink="">
      <xdr:nvSpPr>
        <xdr:cNvPr id="128" name="楕円 127">
          <a:extLst>
            <a:ext uri="{FF2B5EF4-FFF2-40B4-BE49-F238E27FC236}">
              <a16:creationId xmlns:a16="http://schemas.microsoft.com/office/drawing/2014/main" id="{A62B5974-2E7C-4EC1-9641-602BF5BDEB7C}"/>
            </a:ext>
          </a:extLst>
        </xdr:cNvPr>
        <xdr:cNvSpPr/>
      </xdr:nvSpPr>
      <xdr:spPr>
        <a:xfrm>
          <a:off x="9401175" y="622174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50200</xdr:rowOff>
    </xdr:from>
    <xdr:ext cx="469744" cy="259045"/>
    <xdr:sp macro="" textlink="">
      <xdr:nvSpPr>
        <xdr:cNvPr id="129" name="【道路】&#10;一人当たり延長該当値テキスト">
          <a:extLst>
            <a:ext uri="{FF2B5EF4-FFF2-40B4-BE49-F238E27FC236}">
              <a16:creationId xmlns:a16="http://schemas.microsoft.com/office/drawing/2014/main" id="{87C6FF6F-01F5-469D-BB14-115ACCC2CC0D}"/>
            </a:ext>
          </a:extLst>
        </xdr:cNvPr>
        <xdr:cNvSpPr txBox="1"/>
      </xdr:nvSpPr>
      <xdr:spPr>
        <a:xfrm>
          <a:off x="9477375" y="62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79611</xdr:rowOff>
    </xdr:from>
    <xdr:to>
      <xdr:col>50</xdr:col>
      <xdr:colOff>165100</xdr:colOff>
      <xdr:row>39</xdr:row>
      <xdr:rowOff>9761</xdr:rowOff>
    </xdr:to>
    <xdr:sp macro="" textlink="">
      <xdr:nvSpPr>
        <xdr:cNvPr id="130" name="楕円 129">
          <a:extLst>
            <a:ext uri="{FF2B5EF4-FFF2-40B4-BE49-F238E27FC236}">
              <a16:creationId xmlns:a16="http://schemas.microsoft.com/office/drawing/2014/main" id="{F4C52055-9113-4274-A34C-18E2633BD6E3}"/>
            </a:ext>
          </a:extLst>
        </xdr:cNvPr>
        <xdr:cNvSpPr/>
      </xdr:nvSpPr>
      <xdr:spPr>
        <a:xfrm>
          <a:off x="8639175" y="62359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122573</xdr:rowOff>
    </xdr:from>
    <xdr:to>
      <xdr:col>55</xdr:col>
      <xdr:colOff>0</xdr:colOff>
      <xdr:row>38</xdr:row>
      <xdr:rowOff>130411</xdr:rowOff>
    </xdr:to>
    <xdr:cxnSp macro="">
      <xdr:nvCxnSpPr>
        <xdr:cNvPr id="131" name="直線コネクタ 130">
          <a:extLst>
            <a:ext uri="{FF2B5EF4-FFF2-40B4-BE49-F238E27FC236}">
              <a16:creationId xmlns:a16="http://schemas.microsoft.com/office/drawing/2014/main" id="{56516609-FD04-4B83-9810-846690EC1C16}"/>
            </a:ext>
          </a:extLst>
        </xdr:cNvPr>
        <xdr:cNvCxnSpPr/>
      </xdr:nvCxnSpPr>
      <xdr:spPr>
        <a:xfrm flipV="1">
          <a:off x="8686800" y="6278898"/>
          <a:ext cx="74295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87122</xdr:rowOff>
    </xdr:from>
    <xdr:to>
      <xdr:col>46</xdr:col>
      <xdr:colOff>38100</xdr:colOff>
      <xdr:row>39</xdr:row>
      <xdr:rowOff>17272</xdr:rowOff>
    </xdr:to>
    <xdr:sp macro="" textlink="">
      <xdr:nvSpPr>
        <xdr:cNvPr id="132" name="楕円 131">
          <a:extLst>
            <a:ext uri="{FF2B5EF4-FFF2-40B4-BE49-F238E27FC236}">
              <a16:creationId xmlns:a16="http://schemas.microsoft.com/office/drawing/2014/main" id="{0D250521-8398-4BDF-B823-0B11AEB9E77D}"/>
            </a:ext>
          </a:extLst>
        </xdr:cNvPr>
        <xdr:cNvSpPr/>
      </xdr:nvSpPr>
      <xdr:spPr>
        <a:xfrm>
          <a:off x="7839075" y="6237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130411</xdr:rowOff>
    </xdr:from>
    <xdr:to>
      <xdr:col>50</xdr:col>
      <xdr:colOff>114300</xdr:colOff>
      <xdr:row>38</xdr:row>
      <xdr:rowOff>137922</xdr:rowOff>
    </xdr:to>
    <xdr:cxnSp macro="">
      <xdr:nvCxnSpPr>
        <xdr:cNvPr id="133" name="直線コネクタ 132">
          <a:extLst>
            <a:ext uri="{FF2B5EF4-FFF2-40B4-BE49-F238E27FC236}">
              <a16:creationId xmlns:a16="http://schemas.microsoft.com/office/drawing/2014/main" id="{46F7530C-F920-4320-B90E-9807D464BD8B}"/>
            </a:ext>
          </a:extLst>
        </xdr:cNvPr>
        <xdr:cNvCxnSpPr/>
      </xdr:nvCxnSpPr>
      <xdr:spPr>
        <a:xfrm flipV="1">
          <a:off x="7886700" y="6283561"/>
          <a:ext cx="8001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91041</xdr:rowOff>
    </xdr:from>
    <xdr:to>
      <xdr:col>41</xdr:col>
      <xdr:colOff>101600</xdr:colOff>
      <xdr:row>39</xdr:row>
      <xdr:rowOff>21191</xdr:rowOff>
    </xdr:to>
    <xdr:sp macro="" textlink="">
      <xdr:nvSpPr>
        <xdr:cNvPr id="134" name="楕円 133">
          <a:extLst>
            <a:ext uri="{FF2B5EF4-FFF2-40B4-BE49-F238E27FC236}">
              <a16:creationId xmlns:a16="http://schemas.microsoft.com/office/drawing/2014/main" id="{A7934B97-555F-4130-833A-57A37775D910}"/>
            </a:ext>
          </a:extLst>
        </xdr:cNvPr>
        <xdr:cNvSpPr/>
      </xdr:nvSpPr>
      <xdr:spPr>
        <a:xfrm>
          <a:off x="7029450" y="62410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137922</xdr:rowOff>
    </xdr:from>
    <xdr:to>
      <xdr:col>45</xdr:col>
      <xdr:colOff>177800</xdr:colOff>
      <xdr:row>38</xdr:row>
      <xdr:rowOff>141841</xdr:rowOff>
    </xdr:to>
    <xdr:cxnSp macro="">
      <xdr:nvCxnSpPr>
        <xdr:cNvPr id="135" name="直線コネクタ 134">
          <a:extLst>
            <a:ext uri="{FF2B5EF4-FFF2-40B4-BE49-F238E27FC236}">
              <a16:creationId xmlns:a16="http://schemas.microsoft.com/office/drawing/2014/main" id="{F277DF01-4707-4307-BD91-4B046DF3A371}"/>
            </a:ext>
          </a:extLst>
        </xdr:cNvPr>
        <xdr:cNvCxnSpPr/>
      </xdr:nvCxnSpPr>
      <xdr:spPr>
        <a:xfrm flipV="1">
          <a:off x="7077075" y="6294247"/>
          <a:ext cx="809625"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101164</xdr:rowOff>
    </xdr:from>
    <xdr:to>
      <xdr:col>36</xdr:col>
      <xdr:colOff>165100</xdr:colOff>
      <xdr:row>39</xdr:row>
      <xdr:rowOff>31314</xdr:rowOff>
    </xdr:to>
    <xdr:sp macro="" textlink="">
      <xdr:nvSpPr>
        <xdr:cNvPr id="136" name="楕円 135">
          <a:extLst>
            <a:ext uri="{FF2B5EF4-FFF2-40B4-BE49-F238E27FC236}">
              <a16:creationId xmlns:a16="http://schemas.microsoft.com/office/drawing/2014/main" id="{00DA861A-007D-49E2-8E49-88D4DB795CCF}"/>
            </a:ext>
          </a:extLst>
        </xdr:cNvPr>
        <xdr:cNvSpPr/>
      </xdr:nvSpPr>
      <xdr:spPr>
        <a:xfrm>
          <a:off x="6238875" y="62574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141841</xdr:rowOff>
    </xdr:from>
    <xdr:to>
      <xdr:col>41</xdr:col>
      <xdr:colOff>50800</xdr:colOff>
      <xdr:row>38</xdr:row>
      <xdr:rowOff>151964</xdr:rowOff>
    </xdr:to>
    <xdr:cxnSp macro="">
      <xdr:nvCxnSpPr>
        <xdr:cNvPr id="137" name="直線コネクタ 136">
          <a:extLst>
            <a:ext uri="{FF2B5EF4-FFF2-40B4-BE49-F238E27FC236}">
              <a16:creationId xmlns:a16="http://schemas.microsoft.com/office/drawing/2014/main" id="{2C732B64-C01F-4DAE-8827-2818490CA8C2}"/>
            </a:ext>
          </a:extLst>
        </xdr:cNvPr>
        <xdr:cNvCxnSpPr/>
      </xdr:nvCxnSpPr>
      <xdr:spPr>
        <a:xfrm flipV="1">
          <a:off x="6286500" y="6298166"/>
          <a:ext cx="790575"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8" name="n_1aveValue【道路】&#10;一人当たり延長">
          <a:extLst>
            <a:ext uri="{FF2B5EF4-FFF2-40B4-BE49-F238E27FC236}">
              <a16:creationId xmlns:a16="http://schemas.microsoft.com/office/drawing/2014/main" id="{AB20008E-20C9-4F70-9BC1-299804AF493B}"/>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9" name="n_2aveValue【道路】&#10;一人当たり延長">
          <a:extLst>
            <a:ext uri="{FF2B5EF4-FFF2-40B4-BE49-F238E27FC236}">
              <a16:creationId xmlns:a16="http://schemas.microsoft.com/office/drawing/2014/main" id="{E97FC823-6C03-4413-813C-787FCEC56317}"/>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0" name="n_3aveValue【道路】&#10;一人当たり延長">
          <a:extLst>
            <a:ext uri="{FF2B5EF4-FFF2-40B4-BE49-F238E27FC236}">
              <a16:creationId xmlns:a16="http://schemas.microsoft.com/office/drawing/2014/main" id="{2D913EDD-06C8-47C4-8792-9D5D6DA2EBBE}"/>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道路】&#10;一人当たり延長">
          <a:extLst>
            <a:ext uri="{FF2B5EF4-FFF2-40B4-BE49-F238E27FC236}">
              <a16:creationId xmlns:a16="http://schemas.microsoft.com/office/drawing/2014/main" id="{3EF95B8F-A67D-4C76-A34D-C71E4130D892}"/>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888</xdr:rowOff>
    </xdr:from>
    <xdr:ext cx="469744" cy="259045"/>
    <xdr:sp macro="" textlink="">
      <xdr:nvSpPr>
        <xdr:cNvPr id="142" name="n_1mainValue【道路】&#10;一人当たり延長">
          <a:extLst>
            <a:ext uri="{FF2B5EF4-FFF2-40B4-BE49-F238E27FC236}">
              <a16:creationId xmlns:a16="http://schemas.microsoft.com/office/drawing/2014/main" id="{8465C08A-41D3-487D-AB6A-903236082162}"/>
            </a:ext>
          </a:extLst>
        </xdr:cNvPr>
        <xdr:cNvSpPr txBox="1"/>
      </xdr:nvSpPr>
      <xdr:spPr>
        <a:xfrm>
          <a:off x="8458277" y="631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8399</xdr:rowOff>
    </xdr:from>
    <xdr:ext cx="469744" cy="259045"/>
    <xdr:sp macro="" textlink="">
      <xdr:nvSpPr>
        <xdr:cNvPr id="143" name="n_2mainValue【道路】&#10;一人当たり延長">
          <a:extLst>
            <a:ext uri="{FF2B5EF4-FFF2-40B4-BE49-F238E27FC236}">
              <a16:creationId xmlns:a16="http://schemas.microsoft.com/office/drawing/2014/main" id="{2D7F62EF-910B-4871-AB48-B163BF1867FA}"/>
            </a:ext>
          </a:extLst>
        </xdr:cNvPr>
        <xdr:cNvSpPr txBox="1"/>
      </xdr:nvSpPr>
      <xdr:spPr>
        <a:xfrm>
          <a:off x="7677227"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12318</xdr:rowOff>
    </xdr:from>
    <xdr:ext cx="469744" cy="259045"/>
    <xdr:sp macro="" textlink="">
      <xdr:nvSpPr>
        <xdr:cNvPr id="144" name="n_3mainValue【道路】&#10;一人当たり延長">
          <a:extLst>
            <a:ext uri="{FF2B5EF4-FFF2-40B4-BE49-F238E27FC236}">
              <a16:creationId xmlns:a16="http://schemas.microsoft.com/office/drawing/2014/main" id="{D4239348-E4E8-4343-AAC7-B86E4AF0B71E}"/>
            </a:ext>
          </a:extLst>
        </xdr:cNvPr>
        <xdr:cNvSpPr txBox="1"/>
      </xdr:nvSpPr>
      <xdr:spPr>
        <a:xfrm>
          <a:off x="6867602" y="63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22441</xdr:rowOff>
    </xdr:from>
    <xdr:ext cx="469744" cy="259045"/>
    <xdr:sp macro="" textlink="">
      <xdr:nvSpPr>
        <xdr:cNvPr id="145" name="n_4mainValue【道路】&#10;一人当たり延長">
          <a:extLst>
            <a:ext uri="{FF2B5EF4-FFF2-40B4-BE49-F238E27FC236}">
              <a16:creationId xmlns:a16="http://schemas.microsoft.com/office/drawing/2014/main" id="{733FF822-F7AD-43B4-924F-13EE41311AEC}"/>
            </a:ext>
          </a:extLst>
        </xdr:cNvPr>
        <xdr:cNvSpPr txBox="1"/>
      </xdr:nvSpPr>
      <xdr:spPr>
        <a:xfrm>
          <a:off x="6067502" y="634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8232C77-66C8-45D0-A733-82635A845F4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62186F4D-FA54-4FA8-B1EC-AD334184E1F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F77561F4-BD8E-4876-8B9A-19757F7B49E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CC893950-C745-4A46-9459-556F1AE9545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C9047ED-EB0B-4ED7-A6C9-7CFB13A75E7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1468A8F-6A4D-4F5F-AE10-CFEDD3F9DBC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E6D966F-62FC-4068-B3A0-91ADDDAA3F0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E313E3BC-FDF1-49C9-AA1D-E5895DA5DC0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AA4B5885-C1D8-4151-A28E-BEE398A7F3B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227DA08-D10E-4B44-8DBA-88B4EAE2570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1570E771-920A-499F-B164-1263FFE6164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60779CC3-9623-438F-946F-129185BB976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C135F622-3CDE-41AC-852B-23655B4443A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26236B0B-6252-4207-9DB9-0C1476E967A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CBD1EE42-62CB-4D41-8300-7510F0E150A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27FC5BB1-EE55-4108-8CD5-E022AE301D6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F231F913-D71A-4846-BFCD-3AED151BE4E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D434FBF-D497-4711-9906-208CA7623BE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E5E140EC-DFB1-4D85-9269-2DFB12F4F5C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F925F61-ECC5-4D3D-90DD-01A120EC8F9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E3387A2A-A327-46A3-8E26-CBE25E118BCA}"/>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E8E894C-9CEE-4464-BA3C-F37D644604D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26670</xdr:rowOff>
    </xdr:from>
    <xdr:to>
      <xdr:col>24</xdr:col>
      <xdr:colOff>62865</xdr:colOff>
      <xdr:row>62</xdr:row>
      <xdr:rowOff>160020</xdr:rowOff>
    </xdr:to>
    <xdr:cxnSp macro="">
      <xdr:nvCxnSpPr>
        <xdr:cNvPr id="168" name="直線コネクタ 167">
          <a:extLst>
            <a:ext uri="{FF2B5EF4-FFF2-40B4-BE49-F238E27FC236}">
              <a16:creationId xmlns:a16="http://schemas.microsoft.com/office/drawing/2014/main" id="{2F30F02C-5D82-4EB8-8787-03C3EFE74929}"/>
            </a:ext>
          </a:extLst>
        </xdr:cNvPr>
        <xdr:cNvCxnSpPr/>
      </xdr:nvCxnSpPr>
      <xdr:spPr>
        <a:xfrm flipV="1">
          <a:off x="4179570" y="8935720"/>
          <a:ext cx="127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7A75C8F8-0237-4440-8755-DBFA44EBB146}"/>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0" name="直線コネクタ 169">
          <a:extLst>
            <a:ext uri="{FF2B5EF4-FFF2-40B4-BE49-F238E27FC236}">
              <a16:creationId xmlns:a16="http://schemas.microsoft.com/office/drawing/2014/main" id="{70B494BA-A6D8-4296-89F4-92DCD56D6C4B}"/>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144797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930F4C1A-9F67-4AE4-A809-48B1F9AF412C}"/>
            </a:ext>
          </a:extLst>
        </xdr:cNvPr>
        <xdr:cNvSpPr txBox="1"/>
      </xdr:nvSpPr>
      <xdr:spPr>
        <a:xfrm>
          <a:off x="4229100" y="872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26670</xdr:rowOff>
    </xdr:from>
    <xdr:to>
      <xdr:col>24</xdr:col>
      <xdr:colOff>152400</xdr:colOff>
      <xdr:row>55</xdr:row>
      <xdr:rowOff>26670</xdr:rowOff>
    </xdr:to>
    <xdr:cxnSp macro="">
      <xdr:nvCxnSpPr>
        <xdr:cNvPr id="172" name="直線コネクタ 171">
          <a:extLst>
            <a:ext uri="{FF2B5EF4-FFF2-40B4-BE49-F238E27FC236}">
              <a16:creationId xmlns:a16="http://schemas.microsoft.com/office/drawing/2014/main" id="{129B23F6-7FC2-4407-9A44-1796978D52D5}"/>
            </a:ext>
          </a:extLst>
        </xdr:cNvPr>
        <xdr:cNvCxnSpPr/>
      </xdr:nvCxnSpPr>
      <xdr:spPr>
        <a:xfrm>
          <a:off x="4105275" y="8935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74947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3EF2DC0-7A5F-41CF-8DA6-47422CBD7F95}"/>
            </a:ext>
          </a:extLst>
        </xdr:cNvPr>
        <xdr:cNvSpPr txBox="1"/>
      </xdr:nvSpPr>
      <xdr:spPr>
        <a:xfrm>
          <a:off x="4229100" y="914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4" name="フローチャート: 判断 173">
          <a:extLst>
            <a:ext uri="{FF2B5EF4-FFF2-40B4-BE49-F238E27FC236}">
              <a16:creationId xmlns:a16="http://schemas.microsoft.com/office/drawing/2014/main" id="{ED4289DB-98DC-4542-A8A5-5CEAB78AED0D}"/>
            </a:ext>
          </a:extLst>
        </xdr:cNvPr>
        <xdr:cNvSpPr/>
      </xdr:nvSpPr>
      <xdr:spPr>
        <a:xfrm>
          <a:off x="4124325"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132080</xdr:rowOff>
    </xdr:from>
    <xdr:to>
      <xdr:col>20</xdr:col>
      <xdr:colOff>38100</xdr:colOff>
      <xdr:row>57</xdr:row>
      <xdr:rowOff>62230</xdr:rowOff>
    </xdr:to>
    <xdr:sp macro="" textlink="">
      <xdr:nvSpPr>
        <xdr:cNvPr id="175" name="フローチャート: 判断 174">
          <a:extLst>
            <a:ext uri="{FF2B5EF4-FFF2-40B4-BE49-F238E27FC236}">
              <a16:creationId xmlns:a16="http://schemas.microsoft.com/office/drawing/2014/main" id="{77BE8B15-91A1-4DC3-8F81-BD069A8517ED}"/>
            </a:ext>
          </a:extLst>
        </xdr:cNvPr>
        <xdr:cNvSpPr/>
      </xdr:nvSpPr>
      <xdr:spPr>
        <a:xfrm>
          <a:off x="3381375" y="9199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6" name="フローチャート: 判断 175">
          <a:extLst>
            <a:ext uri="{FF2B5EF4-FFF2-40B4-BE49-F238E27FC236}">
              <a16:creationId xmlns:a16="http://schemas.microsoft.com/office/drawing/2014/main" id="{23B3EFE8-94CF-470E-A7EF-9580D5BD03D4}"/>
            </a:ext>
          </a:extLst>
        </xdr:cNvPr>
        <xdr:cNvSpPr/>
      </xdr:nvSpPr>
      <xdr:spPr>
        <a:xfrm>
          <a:off x="2571750" y="9085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77" name="フローチャート: 判断 176">
          <a:extLst>
            <a:ext uri="{FF2B5EF4-FFF2-40B4-BE49-F238E27FC236}">
              <a16:creationId xmlns:a16="http://schemas.microsoft.com/office/drawing/2014/main" id="{32CCA872-FC38-4922-9398-D94544E859BF}"/>
            </a:ext>
          </a:extLst>
        </xdr:cNvPr>
        <xdr:cNvSpPr/>
      </xdr:nvSpPr>
      <xdr:spPr>
        <a:xfrm>
          <a:off x="1781175" y="89427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13970</xdr:rowOff>
    </xdr:from>
    <xdr:to>
      <xdr:col>6</xdr:col>
      <xdr:colOff>38100</xdr:colOff>
      <xdr:row>55</xdr:row>
      <xdr:rowOff>115570</xdr:rowOff>
    </xdr:to>
    <xdr:sp macro="" textlink="">
      <xdr:nvSpPr>
        <xdr:cNvPr id="178" name="フローチャート: 判断 177">
          <a:extLst>
            <a:ext uri="{FF2B5EF4-FFF2-40B4-BE49-F238E27FC236}">
              <a16:creationId xmlns:a16="http://schemas.microsoft.com/office/drawing/2014/main" id="{DDDB504D-1B80-4C57-87C7-874528F31719}"/>
            </a:ext>
          </a:extLst>
        </xdr:cNvPr>
        <xdr:cNvSpPr/>
      </xdr:nvSpPr>
      <xdr:spPr>
        <a:xfrm>
          <a:off x="981075" y="89166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B6898D0-B99D-4BC2-ABBA-C9856260537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9CD1153-F09F-4DCC-AC7F-D64CA3740FD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2B96926-E574-4CFE-9921-E393EF2AC08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D6C7CC-6A38-4BCD-8BCC-5735C3A9192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CE8C4EE-ED7A-4818-8C06-D1016153532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84" name="楕円 183">
          <a:extLst>
            <a:ext uri="{FF2B5EF4-FFF2-40B4-BE49-F238E27FC236}">
              <a16:creationId xmlns:a16="http://schemas.microsoft.com/office/drawing/2014/main" id="{28A75899-C86A-492B-A309-2BB36876D3CB}"/>
            </a:ext>
          </a:extLst>
        </xdr:cNvPr>
        <xdr:cNvSpPr/>
      </xdr:nvSpPr>
      <xdr:spPr>
        <a:xfrm>
          <a:off x="4124325" y="963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60977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20F230E9-2503-4B7A-AC6B-58807F03F5FD}"/>
            </a:ext>
          </a:extLst>
        </xdr:cNvPr>
        <xdr:cNvSpPr txBox="1"/>
      </xdr:nvSpPr>
      <xdr:spPr>
        <a:xfrm>
          <a:off x="4229100"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86" name="楕円 185">
          <a:extLst>
            <a:ext uri="{FF2B5EF4-FFF2-40B4-BE49-F238E27FC236}">
              <a16:creationId xmlns:a16="http://schemas.microsoft.com/office/drawing/2014/main" id="{FC6FC82C-E5EF-4523-ABE2-8B0A5CC52590}"/>
            </a:ext>
          </a:extLst>
        </xdr:cNvPr>
        <xdr:cNvSpPr/>
      </xdr:nvSpPr>
      <xdr:spPr>
        <a:xfrm>
          <a:off x="3381375" y="9523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133350</xdr:rowOff>
    </xdr:to>
    <xdr:cxnSp macro="">
      <xdr:nvCxnSpPr>
        <xdr:cNvPr id="187" name="直線コネクタ 186">
          <a:extLst>
            <a:ext uri="{FF2B5EF4-FFF2-40B4-BE49-F238E27FC236}">
              <a16:creationId xmlns:a16="http://schemas.microsoft.com/office/drawing/2014/main" id="{12D6F378-0E62-4E3C-8042-E9B09DB5E6B1}"/>
            </a:ext>
          </a:extLst>
        </xdr:cNvPr>
        <xdr:cNvCxnSpPr/>
      </xdr:nvCxnSpPr>
      <xdr:spPr>
        <a:xfrm>
          <a:off x="3429000" y="9561830"/>
          <a:ext cx="752475"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48260</xdr:rowOff>
    </xdr:from>
    <xdr:to>
      <xdr:col>15</xdr:col>
      <xdr:colOff>101600</xdr:colOff>
      <xdr:row>58</xdr:row>
      <xdr:rowOff>149860</xdr:rowOff>
    </xdr:to>
    <xdr:sp macro="" textlink="">
      <xdr:nvSpPr>
        <xdr:cNvPr id="188" name="楕円 187">
          <a:extLst>
            <a:ext uri="{FF2B5EF4-FFF2-40B4-BE49-F238E27FC236}">
              <a16:creationId xmlns:a16="http://schemas.microsoft.com/office/drawing/2014/main" id="{75ADA215-C1F6-430C-817E-E6FE6BF0DE8B}"/>
            </a:ext>
          </a:extLst>
        </xdr:cNvPr>
        <xdr:cNvSpPr/>
      </xdr:nvSpPr>
      <xdr:spPr>
        <a:xfrm>
          <a:off x="2571750" y="94367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99060</xdr:rowOff>
    </xdr:from>
    <xdr:to>
      <xdr:col>19</xdr:col>
      <xdr:colOff>177800</xdr:colOff>
      <xdr:row>59</xdr:row>
      <xdr:rowOff>11430</xdr:rowOff>
    </xdr:to>
    <xdr:cxnSp macro="">
      <xdr:nvCxnSpPr>
        <xdr:cNvPr id="189" name="直線コネクタ 188">
          <a:extLst>
            <a:ext uri="{FF2B5EF4-FFF2-40B4-BE49-F238E27FC236}">
              <a16:creationId xmlns:a16="http://schemas.microsoft.com/office/drawing/2014/main" id="{8D2272C6-2FFF-48A7-8BF5-912A4CDF7FBF}"/>
            </a:ext>
          </a:extLst>
        </xdr:cNvPr>
        <xdr:cNvCxnSpPr/>
      </xdr:nvCxnSpPr>
      <xdr:spPr>
        <a:xfrm>
          <a:off x="2619375" y="9493885"/>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0" name="楕円 189">
          <a:extLst>
            <a:ext uri="{FF2B5EF4-FFF2-40B4-BE49-F238E27FC236}">
              <a16:creationId xmlns:a16="http://schemas.microsoft.com/office/drawing/2014/main" id="{92FEFBAF-293D-4626-9519-1700F67484DC}"/>
            </a:ext>
          </a:extLst>
        </xdr:cNvPr>
        <xdr:cNvSpPr/>
      </xdr:nvSpPr>
      <xdr:spPr>
        <a:xfrm>
          <a:off x="1781175" y="9331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156210</xdr:rowOff>
    </xdr:from>
    <xdr:to>
      <xdr:col>15</xdr:col>
      <xdr:colOff>50800</xdr:colOff>
      <xdr:row>58</xdr:row>
      <xdr:rowOff>99060</xdr:rowOff>
    </xdr:to>
    <xdr:cxnSp macro="">
      <xdr:nvCxnSpPr>
        <xdr:cNvPr id="191" name="直線コネクタ 190">
          <a:extLst>
            <a:ext uri="{FF2B5EF4-FFF2-40B4-BE49-F238E27FC236}">
              <a16:creationId xmlns:a16="http://schemas.microsoft.com/office/drawing/2014/main" id="{C2A1D7B4-9C05-472F-A576-2CCF7341BC29}"/>
            </a:ext>
          </a:extLst>
        </xdr:cNvPr>
        <xdr:cNvCxnSpPr/>
      </xdr:nvCxnSpPr>
      <xdr:spPr>
        <a:xfrm>
          <a:off x="1828800" y="9389110"/>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92" name="楕円 191">
          <a:extLst>
            <a:ext uri="{FF2B5EF4-FFF2-40B4-BE49-F238E27FC236}">
              <a16:creationId xmlns:a16="http://schemas.microsoft.com/office/drawing/2014/main" id="{0D12181C-5958-40C5-A693-E30C128E3E89}"/>
            </a:ext>
          </a:extLst>
        </xdr:cNvPr>
        <xdr:cNvSpPr/>
      </xdr:nvSpPr>
      <xdr:spPr>
        <a:xfrm>
          <a:off x="981075" y="9278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156210</xdr:rowOff>
    </xdr:to>
    <xdr:cxnSp macro="">
      <xdr:nvCxnSpPr>
        <xdr:cNvPr id="193" name="直線コネクタ 192">
          <a:extLst>
            <a:ext uri="{FF2B5EF4-FFF2-40B4-BE49-F238E27FC236}">
              <a16:creationId xmlns:a16="http://schemas.microsoft.com/office/drawing/2014/main" id="{D5A9B76A-8CFD-4572-8C06-74D29983EE97}"/>
            </a:ext>
          </a:extLst>
        </xdr:cNvPr>
        <xdr:cNvCxnSpPr/>
      </xdr:nvCxnSpPr>
      <xdr:spPr>
        <a:xfrm>
          <a:off x="1028700" y="933577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C2FBBAF-5B62-474C-ABBF-09232A42222C}"/>
            </a:ext>
          </a:extLst>
        </xdr:cNvPr>
        <xdr:cNvSpPr txBox="1"/>
      </xdr:nvSpPr>
      <xdr:spPr>
        <a:xfrm>
          <a:off x="32391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62C668B-8671-4602-A656-AE280A3C5FCF}"/>
            </a:ext>
          </a:extLst>
        </xdr:cNvPr>
        <xdr:cNvSpPr txBox="1"/>
      </xdr:nvSpPr>
      <xdr:spPr>
        <a:xfrm>
          <a:off x="2439044"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87568039-DEF5-4691-9D69-C1FAED72D621}"/>
            </a:ext>
          </a:extLst>
        </xdr:cNvPr>
        <xdr:cNvSpPr txBox="1"/>
      </xdr:nvSpPr>
      <xdr:spPr>
        <a:xfrm>
          <a:off x="16484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132097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BA405461-02B5-40E1-B201-BFC9C035FF2F}"/>
            </a:ext>
          </a:extLst>
        </xdr:cNvPr>
        <xdr:cNvSpPr txBox="1"/>
      </xdr:nvSpPr>
      <xdr:spPr>
        <a:xfrm>
          <a:off x="848369" y="871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53357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7F1DE8F3-30AD-41C3-B19C-4AFCB4436330}"/>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140987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F29A0BCC-D661-4C36-B307-095D9B7B37E5}"/>
            </a:ext>
          </a:extLst>
        </xdr:cNvPr>
        <xdr:cNvSpPr txBox="1"/>
      </xdr:nvSpPr>
      <xdr:spPr>
        <a:xfrm>
          <a:off x="2439044"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26687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BE76EABE-E6AD-4DE6-ADB8-CB60124F9AE6}"/>
            </a:ext>
          </a:extLst>
        </xdr:cNvPr>
        <xdr:cNvSpPr txBox="1"/>
      </xdr:nvSpPr>
      <xdr:spPr>
        <a:xfrm>
          <a:off x="1648469"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9EC4734C-6B60-4D1F-84B0-23A75992CF74}"/>
            </a:ext>
          </a:extLst>
        </xdr:cNvPr>
        <xdr:cNvSpPr txBox="1"/>
      </xdr:nvSpPr>
      <xdr:spPr>
        <a:xfrm>
          <a:off x="848369"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125CCEC9-C55D-4686-A8DE-57396D5C57D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F9247021-0700-4E7A-BCF3-E88E036DEB8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F15DA1A-C39E-4239-8C47-5DA5657D7C7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34F1563D-14BB-4D3D-B85F-745D2C94835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25CA3479-CEE1-4DE5-AA81-7722B11E99C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EC90783-09CB-4E23-B35D-DE3C6415D67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447C980C-81E1-435C-B4FA-2EC160B1B44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B8B361D5-A713-4BED-A6E8-DBABFD33F08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EF82CF4C-34F4-42F3-B5F0-AE3BDA4871C6}"/>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E42FC589-FB45-4EF8-8FAB-EADDB7E8BEB2}"/>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2" name="テキスト ボックス 211">
          <a:extLst>
            <a:ext uri="{FF2B5EF4-FFF2-40B4-BE49-F238E27FC236}">
              <a16:creationId xmlns:a16="http://schemas.microsoft.com/office/drawing/2014/main" id="{1934817B-D57F-4546-831D-0F000F34B803}"/>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08381EFE-D6C5-4DA4-8DE2-FB1C3334D92A}"/>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4" name="テキスト ボックス 213">
          <a:extLst>
            <a:ext uri="{FF2B5EF4-FFF2-40B4-BE49-F238E27FC236}">
              <a16:creationId xmlns:a16="http://schemas.microsoft.com/office/drawing/2014/main" id="{411916EE-16A9-4794-A5C9-FA4A0E022BEC}"/>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EEA6662C-C1E7-4BFE-BB5A-38B2E6058EA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6" name="テキスト ボックス 215">
          <a:extLst>
            <a:ext uri="{FF2B5EF4-FFF2-40B4-BE49-F238E27FC236}">
              <a16:creationId xmlns:a16="http://schemas.microsoft.com/office/drawing/2014/main" id="{305D1F88-D27A-42C2-85B9-CCED08FA00B5}"/>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982A4829-1558-4AA2-BFFA-2D17DBC5415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8" name="テキスト ボックス 217">
          <a:extLst>
            <a:ext uri="{FF2B5EF4-FFF2-40B4-BE49-F238E27FC236}">
              <a16:creationId xmlns:a16="http://schemas.microsoft.com/office/drawing/2014/main" id="{AD74A8E6-F89A-488E-805E-28E40510A484}"/>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50215BF-916F-4A38-9096-B6A2FCC701D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2DEEA268-05A0-472D-9EDB-FDEF4F181F05}"/>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E0509C44-3138-425F-BF23-2639E4D1928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2" name="直線コネクタ 221">
          <a:extLst>
            <a:ext uri="{FF2B5EF4-FFF2-40B4-BE49-F238E27FC236}">
              <a16:creationId xmlns:a16="http://schemas.microsoft.com/office/drawing/2014/main" id="{912D8251-3254-418C-8810-778B60F680A3}"/>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4BD609D7-784B-4126-A514-34626290CD37}"/>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4" name="直線コネクタ 223">
          <a:extLst>
            <a:ext uri="{FF2B5EF4-FFF2-40B4-BE49-F238E27FC236}">
              <a16:creationId xmlns:a16="http://schemas.microsoft.com/office/drawing/2014/main" id="{833D3981-C246-4CF7-8BCA-B8B46A8E4D8A}"/>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CFE7812A-81CC-4403-85F8-3B51CEE8B2D5}"/>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6" name="直線コネクタ 225">
          <a:extLst>
            <a:ext uri="{FF2B5EF4-FFF2-40B4-BE49-F238E27FC236}">
              <a16:creationId xmlns:a16="http://schemas.microsoft.com/office/drawing/2014/main" id="{230DFB40-AB66-421C-9FC1-CE1F3F6FE886}"/>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62347</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46C4359B-6407-4AF1-ADC6-4BA10C2984A7}"/>
            </a:ext>
          </a:extLst>
        </xdr:cNvPr>
        <xdr:cNvSpPr txBox="1"/>
      </xdr:nvSpPr>
      <xdr:spPr>
        <a:xfrm>
          <a:off x="9477375" y="961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8" name="フローチャート: 判断 227">
          <a:extLst>
            <a:ext uri="{FF2B5EF4-FFF2-40B4-BE49-F238E27FC236}">
              <a16:creationId xmlns:a16="http://schemas.microsoft.com/office/drawing/2014/main" id="{DEB20C2F-C78C-4E3A-AC7F-E83963857265}"/>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9" name="フローチャート: 判断 228">
          <a:extLst>
            <a:ext uri="{FF2B5EF4-FFF2-40B4-BE49-F238E27FC236}">
              <a16:creationId xmlns:a16="http://schemas.microsoft.com/office/drawing/2014/main" id="{2FDEC336-6ABD-414C-8E78-76301E7386CD}"/>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0" name="フローチャート: 判断 229">
          <a:extLst>
            <a:ext uri="{FF2B5EF4-FFF2-40B4-BE49-F238E27FC236}">
              <a16:creationId xmlns:a16="http://schemas.microsoft.com/office/drawing/2014/main" id="{BAC0EDEA-2A70-45B1-A7DB-11230D9441CF}"/>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1" name="フローチャート: 判断 230">
          <a:extLst>
            <a:ext uri="{FF2B5EF4-FFF2-40B4-BE49-F238E27FC236}">
              <a16:creationId xmlns:a16="http://schemas.microsoft.com/office/drawing/2014/main" id="{452DE988-7A36-46F7-B229-DD5AB40E819C}"/>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2" name="フローチャート: 判断 231">
          <a:extLst>
            <a:ext uri="{FF2B5EF4-FFF2-40B4-BE49-F238E27FC236}">
              <a16:creationId xmlns:a16="http://schemas.microsoft.com/office/drawing/2014/main" id="{1652FEAD-6AD6-47C4-8E44-30CD5D15DB56}"/>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B55B9BF-6ED5-4C54-BA51-60A08A1732D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F24BE64-D18F-4FA1-8C06-F77F5C9E51E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94CDBC5-CEA4-45E8-B453-6A57C87ECF3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9141674-E77D-4581-865F-44FA6E2745D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E2D3FAF-F250-4DF7-BA77-D5CC0232E16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79315</xdr:rowOff>
    </xdr:from>
    <xdr:to>
      <xdr:col>55</xdr:col>
      <xdr:colOff>50800</xdr:colOff>
      <xdr:row>62</xdr:row>
      <xdr:rowOff>9465</xdr:rowOff>
    </xdr:to>
    <xdr:sp macro="" textlink="">
      <xdr:nvSpPr>
        <xdr:cNvPr id="238" name="楕円 237">
          <a:extLst>
            <a:ext uri="{FF2B5EF4-FFF2-40B4-BE49-F238E27FC236}">
              <a16:creationId xmlns:a16="http://schemas.microsoft.com/office/drawing/2014/main" id="{36DA80C9-D6E8-4D65-8704-30F646C3E892}"/>
            </a:ext>
          </a:extLst>
        </xdr:cNvPr>
        <xdr:cNvSpPr/>
      </xdr:nvSpPr>
      <xdr:spPr>
        <a:xfrm>
          <a:off x="9401175" y="99567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57742</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F7554F26-9681-4567-A9AA-2A48C7A74C90}"/>
            </a:ext>
          </a:extLst>
        </xdr:cNvPr>
        <xdr:cNvSpPr txBox="1"/>
      </xdr:nvSpPr>
      <xdr:spPr>
        <a:xfrm>
          <a:off x="9477375" y="99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85930</xdr:rowOff>
    </xdr:from>
    <xdr:to>
      <xdr:col>50</xdr:col>
      <xdr:colOff>165100</xdr:colOff>
      <xdr:row>62</xdr:row>
      <xdr:rowOff>16080</xdr:rowOff>
    </xdr:to>
    <xdr:sp macro="" textlink="">
      <xdr:nvSpPr>
        <xdr:cNvPr id="240" name="楕円 239">
          <a:extLst>
            <a:ext uri="{FF2B5EF4-FFF2-40B4-BE49-F238E27FC236}">
              <a16:creationId xmlns:a16="http://schemas.microsoft.com/office/drawing/2014/main" id="{B05EB3C3-E5F3-48D5-AB78-C2284EB84524}"/>
            </a:ext>
          </a:extLst>
        </xdr:cNvPr>
        <xdr:cNvSpPr/>
      </xdr:nvSpPr>
      <xdr:spPr>
        <a:xfrm>
          <a:off x="8639175" y="9960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130115</xdr:rowOff>
    </xdr:from>
    <xdr:to>
      <xdr:col>55</xdr:col>
      <xdr:colOff>0</xdr:colOff>
      <xdr:row>61</xdr:row>
      <xdr:rowOff>136730</xdr:rowOff>
    </xdr:to>
    <xdr:cxnSp macro="">
      <xdr:nvCxnSpPr>
        <xdr:cNvPr id="241" name="直線コネクタ 240">
          <a:extLst>
            <a:ext uri="{FF2B5EF4-FFF2-40B4-BE49-F238E27FC236}">
              <a16:creationId xmlns:a16="http://schemas.microsoft.com/office/drawing/2014/main" id="{62A336E2-7907-4F4B-9AB6-D8FA1358B4DA}"/>
            </a:ext>
          </a:extLst>
        </xdr:cNvPr>
        <xdr:cNvCxnSpPr/>
      </xdr:nvCxnSpPr>
      <xdr:spPr>
        <a:xfrm flipV="1">
          <a:off x="8686800" y="10004365"/>
          <a:ext cx="74295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98549</xdr:rowOff>
    </xdr:from>
    <xdr:to>
      <xdr:col>46</xdr:col>
      <xdr:colOff>38100</xdr:colOff>
      <xdr:row>62</xdr:row>
      <xdr:rowOff>28699</xdr:rowOff>
    </xdr:to>
    <xdr:sp macro="" textlink="">
      <xdr:nvSpPr>
        <xdr:cNvPr id="242" name="楕円 241">
          <a:extLst>
            <a:ext uri="{FF2B5EF4-FFF2-40B4-BE49-F238E27FC236}">
              <a16:creationId xmlns:a16="http://schemas.microsoft.com/office/drawing/2014/main" id="{1904B75D-F5FA-4DFA-83B1-43E1B6F862D2}"/>
            </a:ext>
          </a:extLst>
        </xdr:cNvPr>
        <xdr:cNvSpPr/>
      </xdr:nvSpPr>
      <xdr:spPr>
        <a:xfrm>
          <a:off x="7839075" y="99791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136730</xdr:rowOff>
    </xdr:from>
    <xdr:to>
      <xdr:col>50</xdr:col>
      <xdr:colOff>114300</xdr:colOff>
      <xdr:row>61</xdr:row>
      <xdr:rowOff>149349</xdr:rowOff>
    </xdr:to>
    <xdr:cxnSp macro="">
      <xdr:nvCxnSpPr>
        <xdr:cNvPr id="243" name="直線コネクタ 242">
          <a:extLst>
            <a:ext uri="{FF2B5EF4-FFF2-40B4-BE49-F238E27FC236}">
              <a16:creationId xmlns:a16="http://schemas.microsoft.com/office/drawing/2014/main" id="{0517B4F4-8108-49D0-B9E2-225C31E603CE}"/>
            </a:ext>
          </a:extLst>
        </xdr:cNvPr>
        <xdr:cNvCxnSpPr/>
      </xdr:nvCxnSpPr>
      <xdr:spPr>
        <a:xfrm flipV="1">
          <a:off x="7886700" y="10017330"/>
          <a:ext cx="80010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107049</xdr:rowOff>
    </xdr:from>
    <xdr:to>
      <xdr:col>41</xdr:col>
      <xdr:colOff>101600</xdr:colOff>
      <xdr:row>62</xdr:row>
      <xdr:rowOff>37199</xdr:rowOff>
    </xdr:to>
    <xdr:sp macro="" textlink="">
      <xdr:nvSpPr>
        <xdr:cNvPr id="244" name="楕円 243">
          <a:extLst>
            <a:ext uri="{FF2B5EF4-FFF2-40B4-BE49-F238E27FC236}">
              <a16:creationId xmlns:a16="http://schemas.microsoft.com/office/drawing/2014/main" id="{CB208FE0-0E86-4E9B-8FDD-61266CBE5D28}"/>
            </a:ext>
          </a:extLst>
        </xdr:cNvPr>
        <xdr:cNvSpPr/>
      </xdr:nvSpPr>
      <xdr:spPr>
        <a:xfrm>
          <a:off x="7029450" y="99812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149349</xdr:rowOff>
    </xdr:from>
    <xdr:to>
      <xdr:col>45</xdr:col>
      <xdr:colOff>177800</xdr:colOff>
      <xdr:row>61</xdr:row>
      <xdr:rowOff>157849</xdr:rowOff>
    </xdr:to>
    <xdr:cxnSp macro="">
      <xdr:nvCxnSpPr>
        <xdr:cNvPr id="245" name="直線コネクタ 244">
          <a:extLst>
            <a:ext uri="{FF2B5EF4-FFF2-40B4-BE49-F238E27FC236}">
              <a16:creationId xmlns:a16="http://schemas.microsoft.com/office/drawing/2014/main" id="{21E638C7-33AB-4403-8950-D588C5D9528C}"/>
            </a:ext>
          </a:extLst>
        </xdr:cNvPr>
        <xdr:cNvCxnSpPr/>
      </xdr:nvCxnSpPr>
      <xdr:spPr>
        <a:xfrm flipV="1">
          <a:off x="7077075" y="10026774"/>
          <a:ext cx="809625"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125144</xdr:rowOff>
    </xdr:from>
    <xdr:to>
      <xdr:col>36</xdr:col>
      <xdr:colOff>165100</xdr:colOff>
      <xdr:row>62</xdr:row>
      <xdr:rowOff>55294</xdr:rowOff>
    </xdr:to>
    <xdr:sp macro="" textlink="">
      <xdr:nvSpPr>
        <xdr:cNvPr id="246" name="楕円 245">
          <a:extLst>
            <a:ext uri="{FF2B5EF4-FFF2-40B4-BE49-F238E27FC236}">
              <a16:creationId xmlns:a16="http://schemas.microsoft.com/office/drawing/2014/main" id="{5BD02389-54B4-4EC5-9D8C-8AE3645997C5}"/>
            </a:ext>
          </a:extLst>
        </xdr:cNvPr>
        <xdr:cNvSpPr/>
      </xdr:nvSpPr>
      <xdr:spPr>
        <a:xfrm>
          <a:off x="6238875" y="99993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157849</xdr:rowOff>
    </xdr:from>
    <xdr:to>
      <xdr:col>41</xdr:col>
      <xdr:colOff>50800</xdr:colOff>
      <xdr:row>62</xdr:row>
      <xdr:rowOff>4494</xdr:rowOff>
    </xdr:to>
    <xdr:cxnSp macro="">
      <xdr:nvCxnSpPr>
        <xdr:cNvPr id="247" name="直線コネクタ 246">
          <a:extLst>
            <a:ext uri="{FF2B5EF4-FFF2-40B4-BE49-F238E27FC236}">
              <a16:creationId xmlns:a16="http://schemas.microsoft.com/office/drawing/2014/main" id="{F763F803-A121-4DAA-B677-1D87ABC88654}"/>
            </a:ext>
          </a:extLst>
        </xdr:cNvPr>
        <xdr:cNvCxnSpPr/>
      </xdr:nvCxnSpPr>
      <xdr:spPr>
        <a:xfrm flipV="1">
          <a:off x="6286500" y="10038449"/>
          <a:ext cx="790575"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2574</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31B6ADD2-A3EF-48C7-B8DC-0744A10D3369}"/>
            </a:ext>
          </a:extLst>
        </xdr:cNvPr>
        <xdr:cNvSpPr txBox="1"/>
      </xdr:nvSpPr>
      <xdr:spPr>
        <a:xfrm>
          <a:off x="8399995" y="955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16880</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7129514E-C7AC-4577-8324-101CAB96F33B}"/>
            </a:ext>
          </a:extLst>
        </xdr:cNvPr>
        <xdr:cNvSpPr txBox="1"/>
      </xdr:nvSpPr>
      <xdr:spPr>
        <a:xfrm>
          <a:off x="7609420"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10515</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71BEC8E7-927A-4D55-A40C-0FE4BD86C784}"/>
            </a:ext>
          </a:extLst>
        </xdr:cNvPr>
        <xdr:cNvSpPr txBox="1"/>
      </xdr:nvSpPr>
      <xdr:spPr>
        <a:xfrm>
          <a:off x="6818845"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106839</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E3D0A11A-CC7C-4844-A658-0A67EA3B4ECD}"/>
            </a:ext>
          </a:extLst>
        </xdr:cNvPr>
        <xdr:cNvSpPr txBox="1"/>
      </xdr:nvSpPr>
      <xdr:spPr>
        <a:xfrm>
          <a:off x="6009220"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7207</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57C21157-7D42-4AC7-9661-DFB55A8E5121}"/>
            </a:ext>
          </a:extLst>
        </xdr:cNvPr>
        <xdr:cNvSpPr txBox="1"/>
      </xdr:nvSpPr>
      <xdr:spPr>
        <a:xfrm>
          <a:off x="8399995" y="100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19826</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C1EEA703-5FD8-4F6F-BAAC-C2BB829C41C9}"/>
            </a:ext>
          </a:extLst>
        </xdr:cNvPr>
        <xdr:cNvSpPr txBox="1"/>
      </xdr:nvSpPr>
      <xdr:spPr>
        <a:xfrm>
          <a:off x="7609420" y="1005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28326</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39BE068A-5F6C-4B01-8206-B2B1ECDA4F1E}"/>
            </a:ext>
          </a:extLst>
        </xdr:cNvPr>
        <xdr:cNvSpPr txBox="1"/>
      </xdr:nvSpPr>
      <xdr:spPr>
        <a:xfrm>
          <a:off x="6818845" y="1007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46421</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AC4ED105-73E1-4B34-845A-6260E2C582C2}"/>
            </a:ext>
          </a:extLst>
        </xdr:cNvPr>
        <xdr:cNvSpPr txBox="1"/>
      </xdr:nvSpPr>
      <xdr:spPr>
        <a:xfrm>
          <a:off x="6009220" y="1008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D31C35DD-E171-4758-8327-F64CA9DBF35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D7DF233B-7D96-410A-9808-30ECECBDB8C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DC090F32-F368-4356-8EA3-339F5E92A20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90E6DC18-7C9C-454C-AA38-B002CE8471E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E1491927-796A-4345-94AE-B189DC9EF94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E5ED823-671C-49A4-A4D4-6BCC1DD976B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6D78BAB-B792-4B94-938A-7AD17C83B58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A5CE1319-B806-4EC9-98A5-675D456AF95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A8A91F15-8A8D-4AC3-BF47-69F084F21DB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D17457C8-D597-430B-B556-47FDDFB5331A}"/>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12AB74C2-873E-40CB-8288-090A23D81D44}"/>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178D4D1D-A4BB-4AE7-8371-FAEDB0C820F8}"/>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D014369A-98C4-44E5-9DA7-8C2386540F1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1E6F4F49-E49F-4262-8836-529808E4B6B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104F65F8-DC3B-43DA-8C75-08E71BC4EA9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6395F0BF-9C2B-47EF-9A05-2679843EEDA9}"/>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5AFCE744-C7FB-409B-BC58-406CDCC1D8F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B485003C-4ABC-40A3-A6FB-E916C58055C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BAE722BE-E458-4633-92BD-16830D4557D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E5D74FF9-9C14-45A9-A0CE-7624F620759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6" name="直線コネクタ 275">
          <a:extLst>
            <a:ext uri="{FF2B5EF4-FFF2-40B4-BE49-F238E27FC236}">
              <a16:creationId xmlns:a16="http://schemas.microsoft.com/office/drawing/2014/main" id="{7ABF451F-A1FE-4258-A159-023FF31D404A}"/>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7C438F45-44DD-4627-BD03-EA0FFFC32C3A}"/>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8" name="直線コネクタ 277">
          <a:extLst>
            <a:ext uri="{FF2B5EF4-FFF2-40B4-BE49-F238E27FC236}">
              <a16:creationId xmlns:a16="http://schemas.microsoft.com/office/drawing/2014/main" id="{24D9EBCB-BE68-498D-8C65-C2DE5FD524F8}"/>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B036957B-84DB-4A21-8CFC-94510898B725}"/>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0" name="直線コネクタ 279">
          <a:extLst>
            <a:ext uri="{FF2B5EF4-FFF2-40B4-BE49-F238E27FC236}">
              <a16:creationId xmlns:a16="http://schemas.microsoft.com/office/drawing/2014/main" id="{740459F2-D766-4DDE-8F82-13FBC5D25449}"/>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42181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B82C5C13-B583-4DCC-905D-2ED190054319}"/>
            </a:ext>
          </a:extLst>
        </xdr:cNvPr>
        <xdr:cNvSpPr txBox="1"/>
      </xdr:nvSpPr>
      <xdr:spPr>
        <a:xfrm>
          <a:off x="4229100" y="13161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2" name="フローチャート: 判断 281">
          <a:extLst>
            <a:ext uri="{FF2B5EF4-FFF2-40B4-BE49-F238E27FC236}">
              <a16:creationId xmlns:a16="http://schemas.microsoft.com/office/drawing/2014/main" id="{B2BFA74D-CE28-4567-B4BA-979277164E8A}"/>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3" name="フローチャート: 判断 282">
          <a:extLst>
            <a:ext uri="{FF2B5EF4-FFF2-40B4-BE49-F238E27FC236}">
              <a16:creationId xmlns:a16="http://schemas.microsoft.com/office/drawing/2014/main" id="{398E6649-8206-445F-8E12-D4B6F7CA1D9B}"/>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フローチャート: 判断 283">
          <a:extLst>
            <a:ext uri="{FF2B5EF4-FFF2-40B4-BE49-F238E27FC236}">
              <a16:creationId xmlns:a16="http://schemas.microsoft.com/office/drawing/2014/main" id="{356D151D-9AF2-4B92-977B-EE53D3D161A1}"/>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5" name="フローチャート: 判断 284">
          <a:extLst>
            <a:ext uri="{FF2B5EF4-FFF2-40B4-BE49-F238E27FC236}">
              <a16:creationId xmlns:a16="http://schemas.microsoft.com/office/drawing/2014/main" id="{1529C0CD-19C5-4D95-9707-2494AF177E0F}"/>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6" name="フローチャート: 判断 285">
          <a:extLst>
            <a:ext uri="{FF2B5EF4-FFF2-40B4-BE49-F238E27FC236}">
              <a16:creationId xmlns:a16="http://schemas.microsoft.com/office/drawing/2014/main" id="{25A24E83-2CEF-4FE4-B1A8-73BC2DB7306B}"/>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C66A15B-09D0-43F6-8B5B-97197B0CB55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181E135-622C-418D-B96E-FB48E695553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CD54FA2-FA42-464A-ACA6-399447BC257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C647CEB-5B9C-4C8C-B609-B47C4334B96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C62C4E2-E16A-41BD-B524-400A1C7636A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92" name="楕円 291">
          <a:extLst>
            <a:ext uri="{FF2B5EF4-FFF2-40B4-BE49-F238E27FC236}">
              <a16:creationId xmlns:a16="http://schemas.microsoft.com/office/drawing/2014/main" id="{4ECC6797-FBDE-490C-A13F-9B6030DE0D98}"/>
            </a:ext>
          </a:extLst>
        </xdr:cNvPr>
        <xdr:cNvSpPr/>
      </xdr:nvSpPr>
      <xdr:spPr>
        <a:xfrm>
          <a:off x="4124325" y="135345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73169</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A39B8D46-2FCC-4190-859C-0B54BB699EE1}"/>
            </a:ext>
          </a:extLst>
        </xdr:cNvPr>
        <xdr:cNvSpPr txBox="1"/>
      </xdr:nvSpPr>
      <xdr:spPr>
        <a:xfrm>
          <a:off x="4229100" y="135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294" name="楕円 293">
          <a:extLst>
            <a:ext uri="{FF2B5EF4-FFF2-40B4-BE49-F238E27FC236}">
              <a16:creationId xmlns:a16="http://schemas.microsoft.com/office/drawing/2014/main" id="{47DFD026-373C-470C-A690-57E66BF68E29}"/>
            </a:ext>
          </a:extLst>
        </xdr:cNvPr>
        <xdr:cNvSpPr/>
      </xdr:nvSpPr>
      <xdr:spPr>
        <a:xfrm>
          <a:off x="3381375" y="134901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145542</xdr:rowOff>
    </xdr:to>
    <xdr:cxnSp macro="">
      <xdr:nvCxnSpPr>
        <xdr:cNvPr id="295" name="直線コネクタ 294">
          <a:extLst>
            <a:ext uri="{FF2B5EF4-FFF2-40B4-BE49-F238E27FC236}">
              <a16:creationId xmlns:a16="http://schemas.microsoft.com/office/drawing/2014/main" id="{B44CA894-CDDD-4A3D-99ED-ECCD1B2A83D6}"/>
            </a:ext>
          </a:extLst>
        </xdr:cNvPr>
        <xdr:cNvCxnSpPr/>
      </xdr:nvCxnSpPr>
      <xdr:spPr>
        <a:xfrm>
          <a:off x="3429000" y="13547344"/>
          <a:ext cx="7524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楕円 295">
          <a:extLst>
            <a:ext uri="{FF2B5EF4-FFF2-40B4-BE49-F238E27FC236}">
              <a16:creationId xmlns:a16="http://schemas.microsoft.com/office/drawing/2014/main" id="{361B17B5-A22E-409A-919D-FB49D1D78DF4}"/>
            </a:ext>
          </a:extLst>
        </xdr:cNvPr>
        <xdr:cNvSpPr/>
      </xdr:nvSpPr>
      <xdr:spPr>
        <a:xfrm>
          <a:off x="2571750" y="13399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104394</xdr:rowOff>
    </xdr:to>
    <xdr:cxnSp macro="">
      <xdr:nvCxnSpPr>
        <xdr:cNvPr id="297" name="直線コネクタ 296">
          <a:extLst>
            <a:ext uri="{FF2B5EF4-FFF2-40B4-BE49-F238E27FC236}">
              <a16:creationId xmlns:a16="http://schemas.microsoft.com/office/drawing/2014/main" id="{47D968A4-CEA6-4310-BF66-FD8606A3D0DE}"/>
            </a:ext>
          </a:extLst>
        </xdr:cNvPr>
        <xdr:cNvCxnSpPr/>
      </xdr:nvCxnSpPr>
      <xdr:spPr>
        <a:xfrm>
          <a:off x="2619375" y="13446761"/>
          <a:ext cx="809625"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46737</xdr:rowOff>
    </xdr:from>
    <xdr:to>
      <xdr:col>10</xdr:col>
      <xdr:colOff>165100</xdr:colOff>
      <xdr:row>82</xdr:row>
      <xdr:rowOff>148337</xdr:rowOff>
    </xdr:to>
    <xdr:sp macro="" textlink="">
      <xdr:nvSpPr>
        <xdr:cNvPr id="298" name="楕円 297">
          <a:extLst>
            <a:ext uri="{FF2B5EF4-FFF2-40B4-BE49-F238E27FC236}">
              <a16:creationId xmlns:a16="http://schemas.microsoft.com/office/drawing/2014/main" id="{2160EB17-22B1-4F31-A66A-EBB498AE128F}"/>
            </a:ext>
          </a:extLst>
        </xdr:cNvPr>
        <xdr:cNvSpPr/>
      </xdr:nvSpPr>
      <xdr:spPr>
        <a:xfrm>
          <a:off x="1781175" y="13327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97537</xdr:rowOff>
    </xdr:from>
    <xdr:to>
      <xdr:col>15</xdr:col>
      <xdr:colOff>50800</xdr:colOff>
      <xdr:row>83</xdr:row>
      <xdr:rowOff>3811</xdr:rowOff>
    </xdr:to>
    <xdr:cxnSp macro="">
      <xdr:nvCxnSpPr>
        <xdr:cNvPr id="299" name="直線コネクタ 298">
          <a:extLst>
            <a:ext uri="{FF2B5EF4-FFF2-40B4-BE49-F238E27FC236}">
              <a16:creationId xmlns:a16="http://schemas.microsoft.com/office/drawing/2014/main" id="{A7CBFCD2-D101-464F-B07D-B5292FF0312F}"/>
            </a:ext>
          </a:extLst>
        </xdr:cNvPr>
        <xdr:cNvCxnSpPr/>
      </xdr:nvCxnSpPr>
      <xdr:spPr>
        <a:xfrm>
          <a:off x="1828800" y="13375387"/>
          <a:ext cx="79057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23876</xdr:rowOff>
    </xdr:from>
    <xdr:to>
      <xdr:col>6</xdr:col>
      <xdr:colOff>38100</xdr:colOff>
      <xdr:row>82</xdr:row>
      <xdr:rowOff>125476</xdr:rowOff>
    </xdr:to>
    <xdr:sp macro="" textlink="">
      <xdr:nvSpPr>
        <xdr:cNvPr id="300" name="楕円 299">
          <a:extLst>
            <a:ext uri="{FF2B5EF4-FFF2-40B4-BE49-F238E27FC236}">
              <a16:creationId xmlns:a16="http://schemas.microsoft.com/office/drawing/2014/main" id="{8B24AD64-DB30-44AB-B47A-56EB2B037B48}"/>
            </a:ext>
          </a:extLst>
        </xdr:cNvPr>
        <xdr:cNvSpPr/>
      </xdr:nvSpPr>
      <xdr:spPr>
        <a:xfrm>
          <a:off x="981075" y="133049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74676</xdr:rowOff>
    </xdr:from>
    <xdr:to>
      <xdr:col>10</xdr:col>
      <xdr:colOff>114300</xdr:colOff>
      <xdr:row>82</xdr:row>
      <xdr:rowOff>97537</xdr:rowOff>
    </xdr:to>
    <xdr:cxnSp macro="">
      <xdr:nvCxnSpPr>
        <xdr:cNvPr id="301" name="直線コネクタ 300">
          <a:extLst>
            <a:ext uri="{FF2B5EF4-FFF2-40B4-BE49-F238E27FC236}">
              <a16:creationId xmlns:a16="http://schemas.microsoft.com/office/drawing/2014/main" id="{F9AE4B7B-678A-4F71-BF7C-81DD56277B0D}"/>
            </a:ext>
          </a:extLst>
        </xdr:cNvPr>
        <xdr:cNvCxnSpPr/>
      </xdr:nvCxnSpPr>
      <xdr:spPr>
        <a:xfrm>
          <a:off x="1028700" y="13352526"/>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77995</xdr:rowOff>
    </xdr:from>
    <xdr:ext cx="405111" cy="259045"/>
    <xdr:sp macro="" textlink="">
      <xdr:nvSpPr>
        <xdr:cNvPr id="302" name="n_1aveValue【公営住宅】&#10;有形固定資産減価償却率">
          <a:extLst>
            <a:ext uri="{FF2B5EF4-FFF2-40B4-BE49-F238E27FC236}">
              <a16:creationId xmlns:a16="http://schemas.microsoft.com/office/drawing/2014/main" id="{920F087A-AABF-4FEF-BEBA-E3474CAD04F6}"/>
            </a:ext>
          </a:extLst>
        </xdr:cNvPr>
        <xdr:cNvSpPr txBox="1"/>
      </xdr:nvSpPr>
      <xdr:spPr>
        <a:xfrm>
          <a:off x="32391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3" name="n_2aveValue【公営住宅】&#10;有形固定資産減価償却率">
          <a:extLst>
            <a:ext uri="{FF2B5EF4-FFF2-40B4-BE49-F238E27FC236}">
              <a16:creationId xmlns:a16="http://schemas.microsoft.com/office/drawing/2014/main" id="{0D9DB548-65C2-43D0-9695-F5EFC5148223}"/>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107714</xdr:rowOff>
    </xdr:from>
    <xdr:ext cx="405111" cy="259045"/>
    <xdr:sp macro="" textlink="">
      <xdr:nvSpPr>
        <xdr:cNvPr id="304" name="n_3aveValue【公営住宅】&#10;有形固定資産減価償却率">
          <a:extLst>
            <a:ext uri="{FF2B5EF4-FFF2-40B4-BE49-F238E27FC236}">
              <a16:creationId xmlns:a16="http://schemas.microsoft.com/office/drawing/2014/main" id="{B8CFA440-E209-453D-AF47-8EB756A9E81F}"/>
            </a:ext>
          </a:extLst>
        </xdr:cNvPr>
        <xdr:cNvSpPr txBox="1"/>
      </xdr:nvSpPr>
      <xdr:spPr>
        <a:xfrm>
          <a:off x="16484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05" name="n_4aveValue【公営住宅】&#10;有形固定資産減価償却率">
          <a:extLst>
            <a:ext uri="{FF2B5EF4-FFF2-40B4-BE49-F238E27FC236}">
              <a16:creationId xmlns:a16="http://schemas.microsoft.com/office/drawing/2014/main" id="{CA6370BE-6B6E-4FF3-B3B1-BAC874C74029}"/>
            </a:ext>
          </a:extLst>
        </xdr:cNvPr>
        <xdr:cNvSpPr txBox="1"/>
      </xdr:nvSpPr>
      <xdr:spPr>
        <a:xfrm>
          <a:off x="8483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06" name="n_1mainValue【公営住宅】&#10;有形固定資産減価償却率">
          <a:extLst>
            <a:ext uri="{FF2B5EF4-FFF2-40B4-BE49-F238E27FC236}">
              <a16:creationId xmlns:a16="http://schemas.microsoft.com/office/drawing/2014/main" id="{425BCEC7-F188-407C-BCE1-A86BF113E756}"/>
            </a:ext>
          </a:extLst>
        </xdr:cNvPr>
        <xdr:cNvSpPr txBox="1"/>
      </xdr:nvSpPr>
      <xdr:spPr>
        <a:xfrm>
          <a:off x="3239144" y="135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07" name="n_2mainValue【公営住宅】&#10;有形固定資産減価償却率">
          <a:extLst>
            <a:ext uri="{FF2B5EF4-FFF2-40B4-BE49-F238E27FC236}">
              <a16:creationId xmlns:a16="http://schemas.microsoft.com/office/drawing/2014/main" id="{9D69FEB2-C272-4207-A973-8C103C78A647}"/>
            </a:ext>
          </a:extLst>
        </xdr:cNvPr>
        <xdr:cNvSpPr txBox="1"/>
      </xdr:nvSpPr>
      <xdr:spPr>
        <a:xfrm>
          <a:off x="24390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139464</xdr:rowOff>
    </xdr:from>
    <xdr:ext cx="405111" cy="259045"/>
    <xdr:sp macro="" textlink="">
      <xdr:nvSpPr>
        <xdr:cNvPr id="308" name="n_3mainValue【公営住宅】&#10;有形固定資産減価償却率">
          <a:extLst>
            <a:ext uri="{FF2B5EF4-FFF2-40B4-BE49-F238E27FC236}">
              <a16:creationId xmlns:a16="http://schemas.microsoft.com/office/drawing/2014/main" id="{240611FA-03C9-4F8F-9778-F2997824E2FC}"/>
            </a:ext>
          </a:extLst>
        </xdr:cNvPr>
        <xdr:cNvSpPr txBox="1"/>
      </xdr:nvSpPr>
      <xdr:spPr>
        <a:xfrm>
          <a:off x="1648469" y="134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116603</xdr:rowOff>
    </xdr:from>
    <xdr:ext cx="405111" cy="259045"/>
    <xdr:sp macro="" textlink="">
      <xdr:nvSpPr>
        <xdr:cNvPr id="309" name="n_4mainValue【公営住宅】&#10;有形固定資産減価償却率">
          <a:extLst>
            <a:ext uri="{FF2B5EF4-FFF2-40B4-BE49-F238E27FC236}">
              <a16:creationId xmlns:a16="http://schemas.microsoft.com/office/drawing/2014/main" id="{FF152A63-3AE9-4EE1-B070-65070E22EF38}"/>
            </a:ext>
          </a:extLst>
        </xdr:cNvPr>
        <xdr:cNvSpPr txBox="1"/>
      </xdr:nvSpPr>
      <xdr:spPr>
        <a:xfrm>
          <a:off x="848369"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B45524F0-EAD3-4885-9F6C-CD6CFAA3BCE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459E6AFA-6122-4557-8864-A14165DDE93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5EA2A0F8-EE4D-4D04-AF07-7BCC4C7AB637}"/>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8A63FAA3-4DD8-4A44-8741-2A39C441739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4E2A4D27-1ED5-499B-A84E-2FB63DDC17B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2A99EF6-C159-4A1F-AEFA-C94D6EF90BC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81F5638-B819-41E7-9233-8BAC8BC8FED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B0F6C04-F9DA-420C-B7BB-729D0F7D828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EE2DA937-F1A8-49E7-AF85-D6BF0BCBF64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99ACF7DC-81F6-4C57-AB63-6BEDF1ADFC27}"/>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9598106-6C8C-48C2-BEF5-3D0583EA5DB4}"/>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BC02F4F3-0041-4871-8ACA-3EC23842E31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66E6BE49-DC4D-42EB-A9C0-56E6169B1E1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36F17CD-A4C9-4F57-A4D5-08EB8F27B0C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B86F094A-9D96-462B-91E0-820D0A8C567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DF9E6C0E-E59B-4549-A072-FC210E88C6E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1CE4FA94-D595-4848-A525-4BF319345A4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375CAA14-8E79-446B-A41D-6F89F99EBD4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89C8C721-F5D3-4696-903B-1502469D16D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278EA2B-0D1F-4BD5-A45A-C94185F75FD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B3DEC31-42E2-4FB9-8F90-D2EA1CCAA69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FB7E558-2125-41C0-BE3F-47B830F22B2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2" name="直線コネクタ 331">
          <a:extLst>
            <a:ext uri="{FF2B5EF4-FFF2-40B4-BE49-F238E27FC236}">
              <a16:creationId xmlns:a16="http://schemas.microsoft.com/office/drawing/2014/main" id="{348A1683-240C-4508-9D73-0D8C8104383D}"/>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3" name="【公営住宅】&#10;一人当たり面積最小値テキスト">
          <a:extLst>
            <a:ext uri="{FF2B5EF4-FFF2-40B4-BE49-F238E27FC236}">
              <a16:creationId xmlns:a16="http://schemas.microsoft.com/office/drawing/2014/main" id="{62412793-59BB-4958-B81B-B6DE15FA60D6}"/>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4" name="直線コネクタ 333">
          <a:extLst>
            <a:ext uri="{FF2B5EF4-FFF2-40B4-BE49-F238E27FC236}">
              <a16:creationId xmlns:a16="http://schemas.microsoft.com/office/drawing/2014/main" id="{697FA8A0-91C0-4C95-A0C9-73798249894D}"/>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5" name="【公営住宅】&#10;一人当たり面積最大値テキスト">
          <a:extLst>
            <a:ext uri="{FF2B5EF4-FFF2-40B4-BE49-F238E27FC236}">
              <a16:creationId xmlns:a16="http://schemas.microsoft.com/office/drawing/2014/main" id="{0F85A2E2-BEAA-46A7-BF6E-3DBD92A2DF36}"/>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6" name="直線コネクタ 335">
          <a:extLst>
            <a:ext uri="{FF2B5EF4-FFF2-40B4-BE49-F238E27FC236}">
              <a16:creationId xmlns:a16="http://schemas.microsoft.com/office/drawing/2014/main" id="{386E66F0-E9AB-4886-812C-16557ECA9889}"/>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37" name="【公営住宅】&#10;一人当たり面積平均値テキスト">
          <a:extLst>
            <a:ext uri="{FF2B5EF4-FFF2-40B4-BE49-F238E27FC236}">
              <a16:creationId xmlns:a16="http://schemas.microsoft.com/office/drawing/2014/main" id="{F190AD38-F38F-4A71-9CD3-7BEC520FC120}"/>
            </a:ext>
          </a:extLst>
        </xdr:cNvPr>
        <xdr:cNvSpPr txBox="1"/>
      </xdr:nvSpPr>
      <xdr:spPr>
        <a:xfrm>
          <a:off x="9477375" y="1326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8" name="フローチャート: 判断 337">
          <a:extLst>
            <a:ext uri="{FF2B5EF4-FFF2-40B4-BE49-F238E27FC236}">
              <a16:creationId xmlns:a16="http://schemas.microsoft.com/office/drawing/2014/main" id="{345737F0-D208-4703-8AB6-41E634785FCE}"/>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9" name="フローチャート: 判断 338">
          <a:extLst>
            <a:ext uri="{FF2B5EF4-FFF2-40B4-BE49-F238E27FC236}">
              <a16:creationId xmlns:a16="http://schemas.microsoft.com/office/drawing/2014/main" id="{D3719E4A-F284-4EB0-AB35-06D45D514380}"/>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0" name="フローチャート: 判断 339">
          <a:extLst>
            <a:ext uri="{FF2B5EF4-FFF2-40B4-BE49-F238E27FC236}">
              <a16:creationId xmlns:a16="http://schemas.microsoft.com/office/drawing/2014/main" id="{CFB78F8B-F7D2-4064-BDCC-016B74743631}"/>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1" name="フローチャート: 判断 340">
          <a:extLst>
            <a:ext uri="{FF2B5EF4-FFF2-40B4-BE49-F238E27FC236}">
              <a16:creationId xmlns:a16="http://schemas.microsoft.com/office/drawing/2014/main" id="{E2A76742-53A4-4ABE-ADD1-93ABB0ECDE83}"/>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2" name="フローチャート: 判断 341">
          <a:extLst>
            <a:ext uri="{FF2B5EF4-FFF2-40B4-BE49-F238E27FC236}">
              <a16:creationId xmlns:a16="http://schemas.microsoft.com/office/drawing/2014/main" id="{3DFB66F1-B99E-45A5-A874-F753D94E6C01}"/>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6C12354-8679-4A37-977E-B5C4D8FBBBB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E0DA278-38DF-437C-8F70-A0D78F02026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DB2CBFB-79B6-4CF0-A511-976E98FE4DE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8B62364-61B7-49A5-85DB-80313C3F957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058DD5A-5F14-4641-8ACB-6880149506C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48" name="楕円 347">
          <a:extLst>
            <a:ext uri="{FF2B5EF4-FFF2-40B4-BE49-F238E27FC236}">
              <a16:creationId xmlns:a16="http://schemas.microsoft.com/office/drawing/2014/main" id="{5852AC32-A14F-4C8E-9F68-07371B6F5DC8}"/>
            </a:ext>
          </a:extLst>
        </xdr:cNvPr>
        <xdr:cNvSpPr/>
      </xdr:nvSpPr>
      <xdr:spPr>
        <a:xfrm>
          <a:off x="9401175" y="137058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85741</xdr:rowOff>
    </xdr:from>
    <xdr:ext cx="469744" cy="259045"/>
    <xdr:sp macro="" textlink="">
      <xdr:nvSpPr>
        <xdr:cNvPr id="349" name="【公営住宅】&#10;一人当たり面積該当値テキスト">
          <a:extLst>
            <a:ext uri="{FF2B5EF4-FFF2-40B4-BE49-F238E27FC236}">
              <a16:creationId xmlns:a16="http://schemas.microsoft.com/office/drawing/2014/main" id="{997E09A6-685C-438B-85A5-AB941A63F7D6}"/>
            </a:ext>
          </a:extLst>
        </xdr:cNvPr>
        <xdr:cNvSpPr txBox="1"/>
      </xdr:nvSpPr>
      <xdr:spPr>
        <a:xfrm>
          <a:off x="9477375"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143511</xdr:rowOff>
    </xdr:from>
    <xdr:to>
      <xdr:col>50</xdr:col>
      <xdr:colOff>165100</xdr:colOff>
      <xdr:row>85</xdr:row>
      <xdr:rowOff>73661</xdr:rowOff>
    </xdr:to>
    <xdr:sp macro="" textlink="">
      <xdr:nvSpPr>
        <xdr:cNvPr id="350" name="楕円 349">
          <a:extLst>
            <a:ext uri="{FF2B5EF4-FFF2-40B4-BE49-F238E27FC236}">
              <a16:creationId xmlns:a16="http://schemas.microsoft.com/office/drawing/2014/main" id="{414AC167-5A87-49A1-8422-B8B64562CE8E}"/>
            </a:ext>
          </a:extLst>
        </xdr:cNvPr>
        <xdr:cNvSpPr/>
      </xdr:nvSpPr>
      <xdr:spPr>
        <a:xfrm>
          <a:off x="8639175" y="13742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85</xdr:row>
      <xdr:rowOff>22861</xdr:rowOff>
    </xdr:to>
    <xdr:cxnSp macro="">
      <xdr:nvCxnSpPr>
        <xdr:cNvPr id="351" name="直線コネクタ 350">
          <a:extLst>
            <a:ext uri="{FF2B5EF4-FFF2-40B4-BE49-F238E27FC236}">
              <a16:creationId xmlns:a16="http://schemas.microsoft.com/office/drawing/2014/main" id="{E3A54345-F260-4C24-9DEF-FAB44A6EFB2F}"/>
            </a:ext>
          </a:extLst>
        </xdr:cNvPr>
        <xdr:cNvCxnSpPr/>
      </xdr:nvCxnSpPr>
      <xdr:spPr>
        <a:xfrm flipV="1">
          <a:off x="8686800" y="13762989"/>
          <a:ext cx="74295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52" name="楕円 351">
          <a:extLst>
            <a:ext uri="{FF2B5EF4-FFF2-40B4-BE49-F238E27FC236}">
              <a16:creationId xmlns:a16="http://schemas.microsoft.com/office/drawing/2014/main" id="{ACF7FB07-4CB5-4377-9FC1-5BE17F27DE64}"/>
            </a:ext>
          </a:extLst>
        </xdr:cNvPr>
        <xdr:cNvSpPr/>
      </xdr:nvSpPr>
      <xdr:spPr>
        <a:xfrm>
          <a:off x="7839075" y="13714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85</xdr:row>
      <xdr:rowOff>22861</xdr:rowOff>
    </xdr:to>
    <xdr:cxnSp macro="">
      <xdr:nvCxnSpPr>
        <xdr:cNvPr id="353" name="直線コネクタ 352">
          <a:extLst>
            <a:ext uri="{FF2B5EF4-FFF2-40B4-BE49-F238E27FC236}">
              <a16:creationId xmlns:a16="http://schemas.microsoft.com/office/drawing/2014/main" id="{658F2491-6F78-41DF-9197-F9CDAA087E4E}"/>
            </a:ext>
          </a:extLst>
        </xdr:cNvPr>
        <xdr:cNvCxnSpPr/>
      </xdr:nvCxnSpPr>
      <xdr:spPr>
        <a:xfrm>
          <a:off x="7886700" y="13762355"/>
          <a:ext cx="8001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114936</xdr:rowOff>
    </xdr:from>
    <xdr:to>
      <xdr:col>41</xdr:col>
      <xdr:colOff>101600</xdr:colOff>
      <xdr:row>85</xdr:row>
      <xdr:rowOff>45086</xdr:rowOff>
    </xdr:to>
    <xdr:sp macro="" textlink="">
      <xdr:nvSpPr>
        <xdr:cNvPr id="354" name="楕円 353">
          <a:extLst>
            <a:ext uri="{FF2B5EF4-FFF2-40B4-BE49-F238E27FC236}">
              <a16:creationId xmlns:a16="http://schemas.microsoft.com/office/drawing/2014/main" id="{BC8F1545-331E-4731-A3E1-5FFC73F3BDE0}"/>
            </a:ext>
          </a:extLst>
        </xdr:cNvPr>
        <xdr:cNvSpPr/>
      </xdr:nvSpPr>
      <xdr:spPr>
        <a:xfrm>
          <a:off x="7029450" y="13716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165736</xdr:rowOff>
    </xdr:to>
    <xdr:cxnSp macro="">
      <xdr:nvCxnSpPr>
        <xdr:cNvPr id="355" name="直線コネクタ 354">
          <a:extLst>
            <a:ext uri="{FF2B5EF4-FFF2-40B4-BE49-F238E27FC236}">
              <a16:creationId xmlns:a16="http://schemas.microsoft.com/office/drawing/2014/main" id="{C9D3CB45-DF14-446A-92D9-31B1FF4F0584}"/>
            </a:ext>
          </a:extLst>
        </xdr:cNvPr>
        <xdr:cNvCxnSpPr/>
      </xdr:nvCxnSpPr>
      <xdr:spPr>
        <a:xfrm flipV="1">
          <a:off x="7077075" y="13762355"/>
          <a:ext cx="8096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132080</xdr:rowOff>
    </xdr:from>
    <xdr:to>
      <xdr:col>36</xdr:col>
      <xdr:colOff>165100</xdr:colOff>
      <xdr:row>85</xdr:row>
      <xdr:rowOff>62230</xdr:rowOff>
    </xdr:to>
    <xdr:sp macro="" textlink="">
      <xdr:nvSpPr>
        <xdr:cNvPr id="356" name="楕円 355">
          <a:extLst>
            <a:ext uri="{FF2B5EF4-FFF2-40B4-BE49-F238E27FC236}">
              <a16:creationId xmlns:a16="http://schemas.microsoft.com/office/drawing/2014/main" id="{CDFBD1A1-89B9-4FC2-999F-C4EFB8FFCCDE}"/>
            </a:ext>
          </a:extLst>
        </xdr:cNvPr>
        <xdr:cNvSpPr/>
      </xdr:nvSpPr>
      <xdr:spPr>
        <a:xfrm>
          <a:off x="6238875" y="13733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165736</xdr:rowOff>
    </xdr:from>
    <xdr:to>
      <xdr:col>41</xdr:col>
      <xdr:colOff>50800</xdr:colOff>
      <xdr:row>85</xdr:row>
      <xdr:rowOff>11430</xdr:rowOff>
    </xdr:to>
    <xdr:cxnSp macro="">
      <xdr:nvCxnSpPr>
        <xdr:cNvPr id="357" name="直線コネクタ 356">
          <a:extLst>
            <a:ext uri="{FF2B5EF4-FFF2-40B4-BE49-F238E27FC236}">
              <a16:creationId xmlns:a16="http://schemas.microsoft.com/office/drawing/2014/main" id="{99FF295F-EF9A-4560-A4D9-D2C0A6DA5E98}"/>
            </a:ext>
          </a:extLst>
        </xdr:cNvPr>
        <xdr:cNvCxnSpPr/>
      </xdr:nvCxnSpPr>
      <xdr:spPr>
        <a:xfrm flipV="1">
          <a:off x="6286500" y="13764261"/>
          <a:ext cx="7905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58" name="n_1aveValue【公営住宅】&#10;一人当たり面積">
          <a:extLst>
            <a:ext uri="{FF2B5EF4-FFF2-40B4-BE49-F238E27FC236}">
              <a16:creationId xmlns:a16="http://schemas.microsoft.com/office/drawing/2014/main" id="{2A0AE61B-E681-411F-A163-9F2D997BCD44}"/>
            </a:ext>
          </a:extLst>
        </xdr:cNvPr>
        <xdr:cNvSpPr txBox="1"/>
      </xdr:nvSpPr>
      <xdr:spPr>
        <a:xfrm>
          <a:off x="84582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59" name="n_2aveValue【公営住宅】&#10;一人当たり面積">
          <a:extLst>
            <a:ext uri="{FF2B5EF4-FFF2-40B4-BE49-F238E27FC236}">
              <a16:creationId xmlns:a16="http://schemas.microsoft.com/office/drawing/2014/main" id="{1C4C01B7-C8A2-4CC5-A53C-133F86A50F2C}"/>
            </a:ext>
          </a:extLst>
        </xdr:cNvPr>
        <xdr:cNvSpPr txBox="1"/>
      </xdr:nvSpPr>
      <xdr:spPr>
        <a:xfrm>
          <a:off x="767722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0" name="n_3aveValue【公営住宅】&#10;一人当たり面積">
          <a:extLst>
            <a:ext uri="{FF2B5EF4-FFF2-40B4-BE49-F238E27FC236}">
              <a16:creationId xmlns:a16="http://schemas.microsoft.com/office/drawing/2014/main" id="{1DF23378-23DC-43D6-A3C4-EEC9F4912A00}"/>
            </a:ext>
          </a:extLst>
        </xdr:cNvPr>
        <xdr:cNvSpPr txBox="1"/>
      </xdr:nvSpPr>
      <xdr:spPr>
        <a:xfrm>
          <a:off x="68676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1" name="n_4aveValue【公営住宅】&#10;一人当たり面積">
          <a:extLst>
            <a:ext uri="{FF2B5EF4-FFF2-40B4-BE49-F238E27FC236}">
              <a16:creationId xmlns:a16="http://schemas.microsoft.com/office/drawing/2014/main" id="{BD792420-5AA7-4704-878D-45593385329C}"/>
            </a:ext>
          </a:extLst>
        </xdr:cNvPr>
        <xdr:cNvSpPr txBox="1"/>
      </xdr:nvSpPr>
      <xdr:spPr>
        <a:xfrm>
          <a:off x="60675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64788</xdr:rowOff>
    </xdr:from>
    <xdr:ext cx="469744" cy="259045"/>
    <xdr:sp macro="" textlink="">
      <xdr:nvSpPr>
        <xdr:cNvPr id="362" name="n_1mainValue【公営住宅】&#10;一人当たり面積">
          <a:extLst>
            <a:ext uri="{FF2B5EF4-FFF2-40B4-BE49-F238E27FC236}">
              <a16:creationId xmlns:a16="http://schemas.microsoft.com/office/drawing/2014/main" id="{C3F222C7-36CF-4193-B5FC-7C4D87B5CC05}"/>
            </a:ext>
          </a:extLst>
        </xdr:cNvPr>
        <xdr:cNvSpPr txBox="1"/>
      </xdr:nvSpPr>
      <xdr:spPr>
        <a:xfrm>
          <a:off x="845827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3" name="n_2mainValue【公営住宅】&#10;一人当たり面積">
          <a:extLst>
            <a:ext uri="{FF2B5EF4-FFF2-40B4-BE49-F238E27FC236}">
              <a16:creationId xmlns:a16="http://schemas.microsoft.com/office/drawing/2014/main" id="{B89DB191-FD04-4C88-8C2C-1B62E040E9C2}"/>
            </a:ext>
          </a:extLst>
        </xdr:cNvPr>
        <xdr:cNvSpPr txBox="1"/>
      </xdr:nvSpPr>
      <xdr:spPr>
        <a:xfrm>
          <a:off x="76772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36213</xdr:rowOff>
    </xdr:from>
    <xdr:ext cx="469744" cy="259045"/>
    <xdr:sp macro="" textlink="">
      <xdr:nvSpPr>
        <xdr:cNvPr id="364" name="n_3mainValue【公営住宅】&#10;一人当たり面積">
          <a:extLst>
            <a:ext uri="{FF2B5EF4-FFF2-40B4-BE49-F238E27FC236}">
              <a16:creationId xmlns:a16="http://schemas.microsoft.com/office/drawing/2014/main" id="{3CDCC4DF-F7F3-4D85-8C1B-06A8BC02EE3B}"/>
            </a:ext>
          </a:extLst>
        </xdr:cNvPr>
        <xdr:cNvSpPr txBox="1"/>
      </xdr:nvSpPr>
      <xdr:spPr>
        <a:xfrm>
          <a:off x="6867602" y="1379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53357</xdr:rowOff>
    </xdr:from>
    <xdr:ext cx="469744" cy="259045"/>
    <xdr:sp macro="" textlink="">
      <xdr:nvSpPr>
        <xdr:cNvPr id="365" name="n_4mainValue【公営住宅】&#10;一人当たり面積">
          <a:extLst>
            <a:ext uri="{FF2B5EF4-FFF2-40B4-BE49-F238E27FC236}">
              <a16:creationId xmlns:a16="http://schemas.microsoft.com/office/drawing/2014/main" id="{B6798369-AB08-493B-84B9-416D7E7B9975}"/>
            </a:ext>
          </a:extLst>
        </xdr:cNvPr>
        <xdr:cNvSpPr txBox="1"/>
      </xdr:nvSpPr>
      <xdr:spPr>
        <a:xfrm>
          <a:off x="6067502"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1B45DF2C-2D8F-4B33-A24A-BC222E8B808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17F162CF-E47F-4308-AF4D-D76A9FA53023}"/>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D92F9595-8EA5-41AE-AFD6-28EAE31B4BA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620A971D-08A2-43E5-9D56-CFEB8D902772}"/>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C167751B-086E-47BC-8456-DD1B7A34112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A44E979-3215-44FC-A5C8-BC445283FF5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87EC1B9-4A3C-45BD-A18E-F206F3F78E2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545D6CDA-00F0-4C88-B6E3-9B7247E9B1B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A187BBAC-94C0-4519-8459-F829C7DE7027}"/>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405F68B-1DF9-4B80-9E4C-0B21F0D96B74}"/>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842BF510-8B05-43FD-BCCA-2289368A21FD}"/>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6255FA17-05FA-4935-9040-5932615DC40A}"/>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6E614704-8E88-42E1-AEC8-9464D6A8D650}"/>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0AD2D3DC-7D2E-4AD8-8064-997990D2CD2E}"/>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F637C588-0914-4B2B-ACA6-519C591F1C65}"/>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F2E3DEFB-B49A-44EB-801C-463DEF0E0DB6}"/>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A1C97A81-0EAC-4C91-836A-1D65B3DC816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A439C0F8-8274-42BC-A82D-6A0F0DDB4A7F}"/>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6BFCDCFB-1B3A-47AB-A33E-B6557D31BA63}"/>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D3917A65-3B41-414E-ABCE-0C497D117F8A}"/>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729078CD-4316-450E-B812-C755C685B1C8}"/>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9E049BE7-F0A2-4231-B49C-E957657F2C2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52C2CEB8-2561-4AE4-ADEE-74905A223009}"/>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56528899-221B-4EC6-BB05-8E0CC0FB3D9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0" name="直線コネクタ 389">
          <a:extLst>
            <a:ext uri="{FF2B5EF4-FFF2-40B4-BE49-F238E27FC236}">
              <a16:creationId xmlns:a16="http://schemas.microsoft.com/office/drawing/2014/main" id="{6F669828-AF13-47C4-8D28-8CDF3A281659}"/>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0819022E-61BB-447B-BE2E-F08A497DC59C}"/>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2" name="直線コネクタ 391">
          <a:extLst>
            <a:ext uri="{FF2B5EF4-FFF2-40B4-BE49-F238E27FC236}">
              <a16:creationId xmlns:a16="http://schemas.microsoft.com/office/drawing/2014/main" id="{87F54F52-E8F4-4933-9E02-D8BD233F6843}"/>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148FD174-4D3B-40C1-9C0D-1A0AC493B623}"/>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4" name="直線コネクタ 393">
          <a:extLst>
            <a:ext uri="{FF2B5EF4-FFF2-40B4-BE49-F238E27FC236}">
              <a16:creationId xmlns:a16="http://schemas.microsoft.com/office/drawing/2014/main" id="{B4ECF821-365D-424E-BDBE-DBAAFE131E13}"/>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123026</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69315C94-66FE-4DF7-B729-8B1C19AA2E0F}"/>
            </a:ext>
          </a:extLst>
        </xdr:cNvPr>
        <xdr:cNvSpPr txBox="1"/>
      </xdr:nvSpPr>
      <xdr:spPr>
        <a:xfrm>
          <a:off x="4229100" y="171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6" name="フローチャート: 判断 395">
          <a:extLst>
            <a:ext uri="{FF2B5EF4-FFF2-40B4-BE49-F238E27FC236}">
              <a16:creationId xmlns:a16="http://schemas.microsoft.com/office/drawing/2014/main" id="{A54621D1-D985-439E-A705-86BC20831DE0}"/>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7" name="フローチャート: 判断 396">
          <a:extLst>
            <a:ext uri="{FF2B5EF4-FFF2-40B4-BE49-F238E27FC236}">
              <a16:creationId xmlns:a16="http://schemas.microsoft.com/office/drawing/2014/main" id="{C999F7A1-9451-425E-A1F3-E03B2DAFEA02}"/>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8" name="フローチャート: 判断 397">
          <a:extLst>
            <a:ext uri="{FF2B5EF4-FFF2-40B4-BE49-F238E27FC236}">
              <a16:creationId xmlns:a16="http://schemas.microsoft.com/office/drawing/2014/main" id="{B5540CB3-0512-4B49-B8F1-5C1D9DB317C3}"/>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9" name="フローチャート: 判断 398">
          <a:extLst>
            <a:ext uri="{FF2B5EF4-FFF2-40B4-BE49-F238E27FC236}">
              <a16:creationId xmlns:a16="http://schemas.microsoft.com/office/drawing/2014/main" id="{3A55AEB4-C278-46C5-B493-4933B2B6727B}"/>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0" name="フローチャート: 判断 399">
          <a:extLst>
            <a:ext uri="{FF2B5EF4-FFF2-40B4-BE49-F238E27FC236}">
              <a16:creationId xmlns:a16="http://schemas.microsoft.com/office/drawing/2014/main" id="{D172FE79-9485-40F9-9B36-74FD2A375559}"/>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FE802CF-E5C5-4CC2-9936-2AB20EDFD0E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F5F275E-5BED-4D64-9CEE-59FF4227BF8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385AB5D-58AA-4992-A4AD-1E54393E4D7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14E2E2E-8D34-49D4-B71C-EE5608146E9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F5A846D-2A2C-401F-B212-666C883C959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406" name="楕円 405">
          <a:extLst>
            <a:ext uri="{FF2B5EF4-FFF2-40B4-BE49-F238E27FC236}">
              <a16:creationId xmlns:a16="http://schemas.microsoft.com/office/drawing/2014/main" id="{29D2D7F4-E7C7-4697-99F0-B7F9E18126FA}"/>
            </a:ext>
          </a:extLst>
        </xdr:cNvPr>
        <xdr:cNvSpPr/>
      </xdr:nvSpPr>
      <xdr:spPr>
        <a:xfrm>
          <a:off x="4124325" y="171074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125021</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E1D8E1AE-B87C-4D41-A48A-5B0E4E20F41A}"/>
            </a:ext>
          </a:extLst>
        </xdr:cNvPr>
        <xdr:cNvSpPr txBox="1"/>
      </xdr:nvSpPr>
      <xdr:spPr>
        <a:xfrm>
          <a:off x="4229100" y="169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408" name="楕円 407">
          <a:extLst>
            <a:ext uri="{FF2B5EF4-FFF2-40B4-BE49-F238E27FC236}">
              <a16:creationId xmlns:a16="http://schemas.microsoft.com/office/drawing/2014/main" id="{E02082E8-4C07-431A-BD18-E9C54A6124B8}"/>
            </a:ext>
          </a:extLst>
        </xdr:cNvPr>
        <xdr:cNvSpPr/>
      </xdr:nvSpPr>
      <xdr:spPr>
        <a:xfrm>
          <a:off x="3381375" y="17068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152944</xdr:rowOff>
    </xdr:to>
    <xdr:cxnSp macro="">
      <xdr:nvCxnSpPr>
        <xdr:cNvPr id="409" name="直線コネクタ 408">
          <a:extLst>
            <a:ext uri="{FF2B5EF4-FFF2-40B4-BE49-F238E27FC236}">
              <a16:creationId xmlns:a16="http://schemas.microsoft.com/office/drawing/2014/main" id="{54999464-6D1C-422C-98EE-01DCAAB227B3}"/>
            </a:ext>
          </a:extLst>
        </xdr:cNvPr>
        <xdr:cNvCxnSpPr/>
      </xdr:nvCxnSpPr>
      <xdr:spPr>
        <a:xfrm>
          <a:off x="3429000" y="17115881"/>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10" name="楕円 409">
          <a:extLst>
            <a:ext uri="{FF2B5EF4-FFF2-40B4-BE49-F238E27FC236}">
              <a16:creationId xmlns:a16="http://schemas.microsoft.com/office/drawing/2014/main" id="{7372DA4C-5DCF-4184-AE8E-8CA4BF4BEBCA}"/>
            </a:ext>
          </a:extLst>
        </xdr:cNvPr>
        <xdr:cNvSpPr/>
      </xdr:nvSpPr>
      <xdr:spPr>
        <a:xfrm>
          <a:off x="2571750" y="170521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113756</xdr:rowOff>
    </xdr:to>
    <xdr:cxnSp macro="">
      <xdr:nvCxnSpPr>
        <xdr:cNvPr id="411" name="直線コネクタ 410">
          <a:extLst>
            <a:ext uri="{FF2B5EF4-FFF2-40B4-BE49-F238E27FC236}">
              <a16:creationId xmlns:a16="http://schemas.microsoft.com/office/drawing/2014/main" id="{E4F26414-7EAC-4D9C-ABA2-CDD589CFF8C1}"/>
            </a:ext>
          </a:extLst>
        </xdr:cNvPr>
        <xdr:cNvCxnSpPr/>
      </xdr:nvCxnSpPr>
      <xdr:spPr>
        <a:xfrm>
          <a:off x="2619375" y="17109258"/>
          <a:ext cx="80962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12" name="楕円 411">
          <a:extLst>
            <a:ext uri="{FF2B5EF4-FFF2-40B4-BE49-F238E27FC236}">
              <a16:creationId xmlns:a16="http://schemas.microsoft.com/office/drawing/2014/main" id="{B68D497B-A97A-4484-BD7D-0D821C45967F}"/>
            </a:ext>
          </a:extLst>
        </xdr:cNvPr>
        <xdr:cNvSpPr/>
      </xdr:nvSpPr>
      <xdr:spPr>
        <a:xfrm>
          <a:off x="17811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103958</xdr:rowOff>
    </xdr:to>
    <xdr:cxnSp macro="">
      <xdr:nvCxnSpPr>
        <xdr:cNvPr id="413" name="直線コネクタ 412">
          <a:extLst>
            <a:ext uri="{FF2B5EF4-FFF2-40B4-BE49-F238E27FC236}">
              <a16:creationId xmlns:a16="http://schemas.microsoft.com/office/drawing/2014/main" id="{C78CC2D9-A23E-47EB-9489-5883FC8CAA3B}"/>
            </a:ext>
          </a:extLst>
        </xdr:cNvPr>
        <xdr:cNvCxnSpPr/>
      </xdr:nvCxnSpPr>
      <xdr:spPr>
        <a:xfrm>
          <a:off x="1828800" y="17086580"/>
          <a:ext cx="7905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楕円 413">
          <a:extLst>
            <a:ext uri="{FF2B5EF4-FFF2-40B4-BE49-F238E27FC236}">
              <a16:creationId xmlns:a16="http://schemas.microsoft.com/office/drawing/2014/main" id="{2AB0CD05-EE17-4C54-A1D3-36E2E1A79533}"/>
            </a:ext>
          </a:extLst>
        </xdr:cNvPr>
        <xdr:cNvSpPr/>
      </xdr:nvSpPr>
      <xdr:spPr>
        <a:xfrm>
          <a:off x="981075" y="169537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164374</xdr:rowOff>
    </xdr:from>
    <xdr:to>
      <xdr:col>10</xdr:col>
      <xdr:colOff>114300</xdr:colOff>
      <xdr:row>105</xdr:row>
      <xdr:rowOff>87630</xdr:rowOff>
    </xdr:to>
    <xdr:cxnSp macro="">
      <xdr:nvCxnSpPr>
        <xdr:cNvPr id="415" name="直線コネクタ 414">
          <a:extLst>
            <a:ext uri="{FF2B5EF4-FFF2-40B4-BE49-F238E27FC236}">
              <a16:creationId xmlns:a16="http://schemas.microsoft.com/office/drawing/2014/main" id="{BBDB66D4-AD53-41B0-82D4-A19735F4F25C}"/>
            </a:ext>
          </a:extLst>
        </xdr:cNvPr>
        <xdr:cNvCxnSpPr/>
      </xdr:nvCxnSpPr>
      <xdr:spPr>
        <a:xfrm>
          <a:off x="1028700" y="17001399"/>
          <a:ext cx="800100"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416" name="n_1aveValue【港湾・漁港】&#10;有形固定資産減価償却率">
          <a:extLst>
            <a:ext uri="{FF2B5EF4-FFF2-40B4-BE49-F238E27FC236}">
              <a16:creationId xmlns:a16="http://schemas.microsoft.com/office/drawing/2014/main" id="{8CE7B115-4591-4504-8A9B-8740DEF9256E}"/>
            </a:ext>
          </a:extLst>
        </xdr:cNvPr>
        <xdr:cNvSpPr txBox="1"/>
      </xdr:nvSpPr>
      <xdr:spPr>
        <a:xfrm>
          <a:off x="32391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17" name="n_2aveValue【港湾・漁港】&#10;有形固定資産減価償却率">
          <a:extLst>
            <a:ext uri="{FF2B5EF4-FFF2-40B4-BE49-F238E27FC236}">
              <a16:creationId xmlns:a16="http://schemas.microsoft.com/office/drawing/2014/main" id="{08C017AC-63AE-4AFB-9E74-EE270C64B990}"/>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18" name="n_3aveValue【港湾・漁港】&#10;有形固定資産減価償却率">
          <a:extLst>
            <a:ext uri="{FF2B5EF4-FFF2-40B4-BE49-F238E27FC236}">
              <a16:creationId xmlns:a16="http://schemas.microsoft.com/office/drawing/2014/main" id="{22AEAF29-825E-40EC-819B-9874970328D1}"/>
            </a:ext>
          </a:extLst>
        </xdr:cNvPr>
        <xdr:cNvSpPr txBox="1"/>
      </xdr:nvSpPr>
      <xdr:spPr>
        <a:xfrm>
          <a:off x="16484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19" name="n_4aveValue【港湾・漁港】&#10;有形固定資産減価償却率">
          <a:extLst>
            <a:ext uri="{FF2B5EF4-FFF2-40B4-BE49-F238E27FC236}">
              <a16:creationId xmlns:a16="http://schemas.microsoft.com/office/drawing/2014/main" id="{991D5FBB-8A34-4058-92FA-5B22622D1901}"/>
            </a:ext>
          </a:extLst>
        </xdr:cNvPr>
        <xdr:cNvSpPr txBox="1"/>
      </xdr:nvSpPr>
      <xdr:spPr>
        <a:xfrm>
          <a:off x="8483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9633</xdr:rowOff>
    </xdr:from>
    <xdr:ext cx="405111" cy="259045"/>
    <xdr:sp macro="" textlink="">
      <xdr:nvSpPr>
        <xdr:cNvPr id="420" name="n_1mainValue【港湾・漁港】&#10;有形固定資産減価償却率">
          <a:extLst>
            <a:ext uri="{FF2B5EF4-FFF2-40B4-BE49-F238E27FC236}">
              <a16:creationId xmlns:a16="http://schemas.microsoft.com/office/drawing/2014/main" id="{CCF7F063-733B-4210-AFD7-3F82B41E261A}"/>
            </a:ext>
          </a:extLst>
        </xdr:cNvPr>
        <xdr:cNvSpPr txBox="1"/>
      </xdr:nvSpPr>
      <xdr:spPr>
        <a:xfrm>
          <a:off x="3239144"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21" name="n_2mainValue【港湾・漁港】&#10;有形固定資産減価償却率">
          <a:extLst>
            <a:ext uri="{FF2B5EF4-FFF2-40B4-BE49-F238E27FC236}">
              <a16:creationId xmlns:a16="http://schemas.microsoft.com/office/drawing/2014/main" id="{A0D27160-D75A-4611-9415-E6F568598617}"/>
            </a:ext>
          </a:extLst>
        </xdr:cNvPr>
        <xdr:cNvSpPr txBox="1"/>
      </xdr:nvSpPr>
      <xdr:spPr>
        <a:xfrm>
          <a:off x="24390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22" name="n_3mainValue【港湾・漁港】&#10;有形固定資産減価償却率">
          <a:extLst>
            <a:ext uri="{FF2B5EF4-FFF2-40B4-BE49-F238E27FC236}">
              <a16:creationId xmlns:a16="http://schemas.microsoft.com/office/drawing/2014/main" id="{F8C41AAE-6538-4C38-BF39-DA5BF4AE24C9}"/>
            </a:ext>
          </a:extLst>
        </xdr:cNvPr>
        <xdr:cNvSpPr txBox="1"/>
      </xdr:nvSpPr>
      <xdr:spPr>
        <a:xfrm>
          <a:off x="16484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23" name="n_4mainValue【港湾・漁港】&#10;有形固定資産減価償却率">
          <a:extLst>
            <a:ext uri="{FF2B5EF4-FFF2-40B4-BE49-F238E27FC236}">
              <a16:creationId xmlns:a16="http://schemas.microsoft.com/office/drawing/2014/main" id="{53EAFD81-A1D4-48EB-9129-66986EF9082E}"/>
            </a:ext>
          </a:extLst>
        </xdr:cNvPr>
        <xdr:cNvSpPr txBox="1"/>
      </xdr:nvSpPr>
      <xdr:spPr>
        <a:xfrm>
          <a:off x="848369" y="1673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655B284-5192-4360-86E8-F7E7C88F549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FA3B4256-7F9E-4382-AF65-F7B5BEAA737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4466E0A5-1C6F-42F8-A226-CC2CEB72DE9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4E968AFB-91B6-4652-AA7F-5876498D2FE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830CC742-EB0F-434D-8704-B58758A8037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9692FB8D-C057-4AB3-99D2-4391F236D58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C8ED9CEA-7A8E-48B8-ADB0-0A0E9266177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9E5B557B-16AD-447C-9B6F-0736CE14A74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95D6C05C-EF7F-42C0-A320-D7AEFB4AD0D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A46B3FD9-D46F-4342-824C-856083601912}"/>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2EC91EDA-E078-4EF9-9250-05C7EA8453E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A79049FF-1361-437A-BB21-1BB7BCCA107B}"/>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CE5DCBC9-5F39-42C1-BEF8-D9F4F1CBA2F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96F4C79C-1D90-4704-BD89-9BD8843DB74F}"/>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BF729A59-BA82-4630-A001-BCD1B45A8F6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F1902390-8219-43A8-8300-CE129A7A74A3}"/>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DD15CE10-36FB-45EE-A002-CA4D5C8C95E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912D413D-160A-41BA-AA3F-FA6FA6CB8269}"/>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BF1CA834-F997-4BE9-99DA-EAF0F967D7C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3" name="直線コネクタ 442">
          <a:extLst>
            <a:ext uri="{FF2B5EF4-FFF2-40B4-BE49-F238E27FC236}">
              <a16:creationId xmlns:a16="http://schemas.microsoft.com/office/drawing/2014/main" id="{0A855AE6-F9E7-4BEB-AD5B-CA101C3A073D}"/>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BC4973B3-9D2B-49C4-9C89-D50C67495AED}"/>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5" name="直線コネクタ 444">
          <a:extLst>
            <a:ext uri="{FF2B5EF4-FFF2-40B4-BE49-F238E27FC236}">
              <a16:creationId xmlns:a16="http://schemas.microsoft.com/office/drawing/2014/main" id="{AD3C5178-E5FB-4D40-9A90-21590550F292}"/>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ACC6454D-2212-459C-A646-F38F490B08C7}"/>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7" name="直線コネクタ 446">
          <a:extLst>
            <a:ext uri="{FF2B5EF4-FFF2-40B4-BE49-F238E27FC236}">
              <a16:creationId xmlns:a16="http://schemas.microsoft.com/office/drawing/2014/main" id="{CAEDC730-1EDA-44BA-89FB-45DD52A9A1F3}"/>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F47BF288-EFA2-4746-816C-4527443D0D52}"/>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9" name="フローチャート: 判断 448">
          <a:extLst>
            <a:ext uri="{FF2B5EF4-FFF2-40B4-BE49-F238E27FC236}">
              <a16:creationId xmlns:a16="http://schemas.microsoft.com/office/drawing/2014/main" id="{AE18C778-E850-412E-9FC5-15E17EE9AA6E}"/>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0" name="フローチャート: 判断 449">
          <a:extLst>
            <a:ext uri="{FF2B5EF4-FFF2-40B4-BE49-F238E27FC236}">
              <a16:creationId xmlns:a16="http://schemas.microsoft.com/office/drawing/2014/main" id="{AED72D06-29AF-48C0-84DB-7CF8B724C6A1}"/>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1" name="フローチャート: 判断 450">
          <a:extLst>
            <a:ext uri="{FF2B5EF4-FFF2-40B4-BE49-F238E27FC236}">
              <a16:creationId xmlns:a16="http://schemas.microsoft.com/office/drawing/2014/main" id="{AEAD26AF-F98F-4F9B-AF34-5243DD022148}"/>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2" name="フローチャート: 判断 451">
          <a:extLst>
            <a:ext uri="{FF2B5EF4-FFF2-40B4-BE49-F238E27FC236}">
              <a16:creationId xmlns:a16="http://schemas.microsoft.com/office/drawing/2014/main" id="{A20A61C2-E1FC-40BB-ACEB-1AFC9CF9637D}"/>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3" name="フローチャート: 判断 452">
          <a:extLst>
            <a:ext uri="{FF2B5EF4-FFF2-40B4-BE49-F238E27FC236}">
              <a16:creationId xmlns:a16="http://schemas.microsoft.com/office/drawing/2014/main" id="{7E60A060-C355-4ED0-BA76-54B85B53618B}"/>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E8CAA98-3522-4464-B6C8-12B370B7558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F4250DA-A048-4123-8F62-7784688A655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46FA981-B467-4B8E-8AD9-5A9BF668694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B8E57603-5C2D-4A8B-B41D-A38C7192F88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88A763E-29FF-4CAC-BFA1-829BD133678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123436</xdr:rowOff>
    </xdr:from>
    <xdr:to>
      <xdr:col>55</xdr:col>
      <xdr:colOff>50800</xdr:colOff>
      <xdr:row>107</xdr:row>
      <xdr:rowOff>53586</xdr:rowOff>
    </xdr:to>
    <xdr:sp macro="" textlink="">
      <xdr:nvSpPr>
        <xdr:cNvPr id="459" name="楕円 458">
          <a:extLst>
            <a:ext uri="{FF2B5EF4-FFF2-40B4-BE49-F238E27FC236}">
              <a16:creationId xmlns:a16="http://schemas.microsoft.com/office/drawing/2014/main" id="{0FC842C2-31D0-4A85-8A77-0C042FC28482}"/>
            </a:ext>
          </a:extLst>
        </xdr:cNvPr>
        <xdr:cNvSpPr/>
      </xdr:nvSpPr>
      <xdr:spPr>
        <a:xfrm>
          <a:off x="9401175" y="1729066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101863</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783B40A8-0653-4DA1-A3C9-D8300BEFADF5}"/>
            </a:ext>
          </a:extLst>
        </xdr:cNvPr>
        <xdr:cNvSpPr txBox="1"/>
      </xdr:nvSpPr>
      <xdr:spPr>
        <a:xfrm>
          <a:off x="9477375" y="1726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128381</xdr:rowOff>
    </xdr:from>
    <xdr:to>
      <xdr:col>50</xdr:col>
      <xdr:colOff>165100</xdr:colOff>
      <xdr:row>107</xdr:row>
      <xdr:rowOff>58531</xdr:rowOff>
    </xdr:to>
    <xdr:sp macro="" textlink="">
      <xdr:nvSpPr>
        <xdr:cNvPr id="461" name="楕円 460">
          <a:extLst>
            <a:ext uri="{FF2B5EF4-FFF2-40B4-BE49-F238E27FC236}">
              <a16:creationId xmlns:a16="http://schemas.microsoft.com/office/drawing/2014/main" id="{2A22FF3F-0F07-44A7-A426-E65D6B79ADC1}"/>
            </a:ext>
          </a:extLst>
        </xdr:cNvPr>
        <xdr:cNvSpPr/>
      </xdr:nvSpPr>
      <xdr:spPr>
        <a:xfrm>
          <a:off x="8639175" y="17289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2786</xdr:rowOff>
    </xdr:from>
    <xdr:to>
      <xdr:col>55</xdr:col>
      <xdr:colOff>0</xdr:colOff>
      <xdr:row>107</xdr:row>
      <xdr:rowOff>7731</xdr:rowOff>
    </xdr:to>
    <xdr:cxnSp macro="">
      <xdr:nvCxnSpPr>
        <xdr:cNvPr id="462" name="直線コネクタ 461">
          <a:extLst>
            <a:ext uri="{FF2B5EF4-FFF2-40B4-BE49-F238E27FC236}">
              <a16:creationId xmlns:a16="http://schemas.microsoft.com/office/drawing/2014/main" id="{3EDE2220-BC95-4AB3-B6DC-016BC351A547}"/>
            </a:ext>
          </a:extLst>
        </xdr:cNvPr>
        <xdr:cNvCxnSpPr/>
      </xdr:nvCxnSpPr>
      <xdr:spPr>
        <a:xfrm flipV="1">
          <a:off x="8686800" y="17328761"/>
          <a:ext cx="74295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135544</xdr:rowOff>
    </xdr:from>
    <xdr:to>
      <xdr:col>46</xdr:col>
      <xdr:colOff>38100</xdr:colOff>
      <xdr:row>107</xdr:row>
      <xdr:rowOff>65694</xdr:rowOff>
    </xdr:to>
    <xdr:sp macro="" textlink="">
      <xdr:nvSpPr>
        <xdr:cNvPr id="463" name="楕円 462">
          <a:extLst>
            <a:ext uri="{FF2B5EF4-FFF2-40B4-BE49-F238E27FC236}">
              <a16:creationId xmlns:a16="http://schemas.microsoft.com/office/drawing/2014/main" id="{16589793-3CEE-4218-95BF-5DF494483F37}"/>
            </a:ext>
          </a:extLst>
        </xdr:cNvPr>
        <xdr:cNvSpPr/>
      </xdr:nvSpPr>
      <xdr:spPr>
        <a:xfrm>
          <a:off x="7839075" y="172995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7731</xdr:rowOff>
    </xdr:from>
    <xdr:to>
      <xdr:col>50</xdr:col>
      <xdr:colOff>114300</xdr:colOff>
      <xdr:row>107</xdr:row>
      <xdr:rowOff>14894</xdr:rowOff>
    </xdr:to>
    <xdr:cxnSp macro="">
      <xdr:nvCxnSpPr>
        <xdr:cNvPr id="464" name="直線コネクタ 463">
          <a:extLst>
            <a:ext uri="{FF2B5EF4-FFF2-40B4-BE49-F238E27FC236}">
              <a16:creationId xmlns:a16="http://schemas.microsoft.com/office/drawing/2014/main" id="{44C37A13-A422-429E-B23B-403469B2DB85}"/>
            </a:ext>
          </a:extLst>
        </xdr:cNvPr>
        <xdr:cNvCxnSpPr/>
      </xdr:nvCxnSpPr>
      <xdr:spPr>
        <a:xfrm flipV="1">
          <a:off x="7886700" y="17336881"/>
          <a:ext cx="8001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148397</xdr:rowOff>
    </xdr:from>
    <xdr:to>
      <xdr:col>41</xdr:col>
      <xdr:colOff>101600</xdr:colOff>
      <xdr:row>107</xdr:row>
      <xdr:rowOff>78547</xdr:rowOff>
    </xdr:to>
    <xdr:sp macro="" textlink="">
      <xdr:nvSpPr>
        <xdr:cNvPr id="465" name="楕円 464">
          <a:extLst>
            <a:ext uri="{FF2B5EF4-FFF2-40B4-BE49-F238E27FC236}">
              <a16:creationId xmlns:a16="http://schemas.microsoft.com/office/drawing/2014/main" id="{516EED63-0AF2-44CA-AEF2-02521BB8AE2A}"/>
            </a:ext>
          </a:extLst>
        </xdr:cNvPr>
        <xdr:cNvSpPr/>
      </xdr:nvSpPr>
      <xdr:spPr>
        <a:xfrm>
          <a:off x="7029450" y="173092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14894</xdr:rowOff>
    </xdr:from>
    <xdr:to>
      <xdr:col>45</xdr:col>
      <xdr:colOff>177800</xdr:colOff>
      <xdr:row>107</xdr:row>
      <xdr:rowOff>27747</xdr:rowOff>
    </xdr:to>
    <xdr:cxnSp macro="">
      <xdr:nvCxnSpPr>
        <xdr:cNvPr id="466" name="直線コネクタ 465">
          <a:extLst>
            <a:ext uri="{FF2B5EF4-FFF2-40B4-BE49-F238E27FC236}">
              <a16:creationId xmlns:a16="http://schemas.microsoft.com/office/drawing/2014/main" id="{BCD47770-39B8-4D57-8CB6-C1CC2C3A60C4}"/>
            </a:ext>
          </a:extLst>
        </xdr:cNvPr>
        <xdr:cNvCxnSpPr/>
      </xdr:nvCxnSpPr>
      <xdr:spPr>
        <a:xfrm flipV="1">
          <a:off x="7077075" y="17337694"/>
          <a:ext cx="809625"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125391</xdr:rowOff>
    </xdr:from>
    <xdr:to>
      <xdr:col>36</xdr:col>
      <xdr:colOff>165100</xdr:colOff>
      <xdr:row>107</xdr:row>
      <xdr:rowOff>55541</xdr:rowOff>
    </xdr:to>
    <xdr:sp macro="" textlink="">
      <xdr:nvSpPr>
        <xdr:cNvPr id="467" name="楕円 466">
          <a:extLst>
            <a:ext uri="{FF2B5EF4-FFF2-40B4-BE49-F238E27FC236}">
              <a16:creationId xmlns:a16="http://schemas.microsoft.com/office/drawing/2014/main" id="{34D969E6-8FE3-468F-8137-43F0301AE68D}"/>
            </a:ext>
          </a:extLst>
        </xdr:cNvPr>
        <xdr:cNvSpPr/>
      </xdr:nvSpPr>
      <xdr:spPr>
        <a:xfrm>
          <a:off x="6238875" y="172862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4741</xdr:rowOff>
    </xdr:from>
    <xdr:to>
      <xdr:col>41</xdr:col>
      <xdr:colOff>50800</xdr:colOff>
      <xdr:row>107</xdr:row>
      <xdr:rowOff>27747</xdr:rowOff>
    </xdr:to>
    <xdr:cxnSp macro="">
      <xdr:nvCxnSpPr>
        <xdr:cNvPr id="468" name="直線コネクタ 467">
          <a:extLst>
            <a:ext uri="{FF2B5EF4-FFF2-40B4-BE49-F238E27FC236}">
              <a16:creationId xmlns:a16="http://schemas.microsoft.com/office/drawing/2014/main" id="{66B00D05-9C47-4FD3-B5E3-CE5FBC7B9195}"/>
            </a:ext>
          </a:extLst>
        </xdr:cNvPr>
        <xdr:cNvCxnSpPr/>
      </xdr:nvCxnSpPr>
      <xdr:spPr>
        <a:xfrm>
          <a:off x="6286500" y="17333891"/>
          <a:ext cx="790575"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0C03EB75-435D-475D-A44C-9FAF92363A84}"/>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B1D40405-6EDF-4E1F-A891-F2C13BAD61AD}"/>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9F093CB3-6A39-445E-9F46-F8B3AEF2C6B0}"/>
            </a:ext>
          </a:extLst>
        </xdr:cNvPr>
        <xdr:cNvSpPr txBox="1"/>
      </xdr:nvSpPr>
      <xdr:spPr>
        <a:xfrm>
          <a:off x="6818845"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F119D2D9-DA03-4CAB-8414-1584C0D12019}"/>
            </a:ext>
          </a:extLst>
        </xdr:cNvPr>
        <xdr:cNvSpPr txBox="1"/>
      </xdr:nvSpPr>
      <xdr:spPr>
        <a:xfrm>
          <a:off x="6009220"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49658</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685EFDF1-5E37-46C6-A5C0-0E2E8689D3EA}"/>
            </a:ext>
          </a:extLst>
        </xdr:cNvPr>
        <xdr:cNvSpPr txBox="1"/>
      </xdr:nvSpPr>
      <xdr:spPr>
        <a:xfrm>
          <a:off x="8399995" y="173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56821</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2E6A129A-FF10-4FA5-81B9-D220E5C2F54B}"/>
            </a:ext>
          </a:extLst>
        </xdr:cNvPr>
        <xdr:cNvSpPr txBox="1"/>
      </xdr:nvSpPr>
      <xdr:spPr>
        <a:xfrm>
          <a:off x="7609420" y="173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69674</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E6D34FF0-FDED-4843-91CC-508EC9A9CFEE}"/>
            </a:ext>
          </a:extLst>
        </xdr:cNvPr>
        <xdr:cNvSpPr txBox="1"/>
      </xdr:nvSpPr>
      <xdr:spPr>
        <a:xfrm>
          <a:off x="6818845" y="173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46668</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D4DA3B23-E585-4531-AEEB-89F8BA58821F}"/>
            </a:ext>
          </a:extLst>
        </xdr:cNvPr>
        <xdr:cNvSpPr txBox="1"/>
      </xdr:nvSpPr>
      <xdr:spPr>
        <a:xfrm>
          <a:off x="6009220" y="1737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4A3D9371-D74A-4FE3-9714-498444F0BEB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D7DDF83E-44DC-4AC1-BD1F-1EF5E02CE3E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3572C3CD-D419-444C-A77C-0C7D59EE573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81D41451-D8F3-477E-AC67-94828ED1115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28B05471-5846-49BB-80E2-A71F95D35C7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C6BDB867-4512-46FC-A0A9-797FD92F0E4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58C9910C-0CEA-46D4-88B1-FB4689748F6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7198558E-F842-4040-974E-B52312BA212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A9A2BD85-8446-4435-99BA-2E84E9DE44D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77597A79-CF9E-4457-83DD-5BFB7FD480C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8A332912-37DD-43A7-9682-DCFB19386333}"/>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8EB6D35E-13A5-4E52-B2D3-FB7435F912B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43788747-D14A-45C4-AD1D-6672B3BBF64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34D065DB-A319-4D40-AEC7-099622723E01}"/>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BFBB7E95-F600-4A1E-805F-67B98D29C19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8CA5E0D4-EA35-461A-ACAC-E1CD212A30C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3F51E2E4-A050-4F57-89C3-319D76C365D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8014F295-FAF2-4536-869F-243144A8AD4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701E2E11-286B-4F5D-B3E3-7DAEACA1B4D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5F5F0E32-F4BE-4061-BBD7-8D452A134B0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D9C01CFF-3500-4F80-9B5F-9ECCDF73A165}"/>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FE5EC6AD-54F4-4DB1-90BD-46310FF7E8D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A4AE9C28-8AB2-48A4-BC75-C330EF7821A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0" name="直線コネクタ 499">
          <a:extLst>
            <a:ext uri="{FF2B5EF4-FFF2-40B4-BE49-F238E27FC236}">
              <a16:creationId xmlns:a16="http://schemas.microsoft.com/office/drawing/2014/main" id="{6A47D4C1-88E3-45FC-B085-3835F671DFFF}"/>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a:extLst>
            <a:ext uri="{FF2B5EF4-FFF2-40B4-BE49-F238E27FC236}">
              <a16:creationId xmlns:a16="http://schemas.microsoft.com/office/drawing/2014/main" id="{16ADA0E6-0875-4494-A21B-3185E3ED67D5}"/>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a:extLst>
            <a:ext uri="{FF2B5EF4-FFF2-40B4-BE49-F238E27FC236}">
              <a16:creationId xmlns:a16="http://schemas.microsoft.com/office/drawing/2014/main" id="{0EAF7BD4-B8ED-4CB6-A3A3-295B0DFC0719}"/>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3" name="【空港】&#10;有形固定資産減価償却率最大値テキスト">
          <a:extLst>
            <a:ext uri="{FF2B5EF4-FFF2-40B4-BE49-F238E27FC236}">
              <a16:creationId xmlns:a16="http://schemas.microsoft.com/office/drawing/2014/main" id="{62E684E5-B6AE-48BA-9582-961AADFBBBFA}"/>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4" name="直線コネクタ 503">
          <a:extLst>
            <a:ext uri="{FF2B5EF4-FFF2-40B4-BE49-F238E27FC236}">
              <a16:creationId xmlns:a16="http://schemas.microsoft.com/office/drawing/2014/main" id="{95E90640-5C1C-4C69-95EC-1EDB8674332F}"/>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7455</xdr:rowOff>
    </xdr:from>
    <xdr:ext cx="405111" cy="259045"/>
    <xdr:sp macro="" textlink="">
      <xdr:nvSpPr>
        <xdr:cNvPr id="505" name="【空港】&#10;有形固定資産減価償却率平均値テキスト">
          <a:extLst>
            <a:ext uri="{FF2B5EF4-FFF2-40B4-BE49-F238E27FC236}">
              <a16:creationId xmlns:a16="http://schemas.microsoft.com/office/drawing/2014/main" id="{7045F08E-917F-4255-8273-D08FF9EE5B7C}"/>
            </a:ext>
          </a:extLst>
        </xdr:cNvPr>
        <xdr:cNvSpPr txBox="1"/>
      </xdr:nvSpPr>
      <xdr:spPr>
        <a:xfrm>
          <a:off x="14744700" y="6163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6" name="フローチャート: 判断 505">
          <a:extLst>
            <a:ext uri="{FF2B5EF4-FFF2-40B4-BE49-F238E27FC236}">
              <a16:creationId xmlns:a16="http://schemas.microsoft.com/office/drawing/2014/main" id="{651465CE-2489-4F35-805C-3C2C95F9814D}"/>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7" name="フローチャート: 判断 506">
          <a:extLst>
            <a:ext uri="{FF2B5EF4-FFF2-40B4-BE49-F238E27FC236}">
              <a16:creationId xmlns:a16="http://schemas.microsoft.com/office/drawing/2014/main" id="{1C676C2F-C015-4551-AAB5-FB1EF75285B1}"/>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8" name="フローチャート: 判断 507">
          <a:extLst>
            <a:ext uri="{FF2B5EF4-FFF2-40B4-BE49-F238E27FC236}">
              <a16:creationId xmlns:a16="http://schemas.microsoft.com/office/drawing/2014/main" id="{476F2EAA-698D-4763-8604-B8F61334F3BB}"/>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9" name="フローチャート: 判断 508">
          <a:extLst>
            <a:ext uri="{FF2B5EF4-FFF2-40B4-BE49-F238E27FC236}">
              <a16:creationId xmlns:a16="http://schemas.microsoft.com/office/drawing/2014/main" id="{B79C0819-9426-4C74-A6F0-2903DB85F5D8}"/>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0" name="フローチャート: 判断 509">
          <a:extLst>
            <a:ext uri="{FF2B5EF4-FFF2-40B4-BE49-F238E27FC236}">
              <a16:creationId xmlns:a16="http://schemas.microsoft.com/office/drawing/2014/main" id="{76F7C3C2-D8D1-47C1-A199-06D5EEB2E789}"/>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0E6C263-47DB-4DDC-96CF-3EBAB96D027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9514E3B-947B-4FC5-BE9F-74C39D771DC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00BF9D1-76F1-484C-9829-817ABC5AD16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D3D80E5-9131-4F69-86E4-BC4EDA2DE0F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B40FF6C-8FD1-4191-926F-5A5B080C4F0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516" name="楕円 515">
          <a:extLst>
            <a:ext uri="{FF2B5EF4-FFF2-40B4-BE49-F238E27FC236}">
              <a16:creationId xmlns:a16="http://schemas.microsoft.com/office/drawing/2014/main" id="{CF6383AA-21BC-4DE7-994C-415D92BC466C}"/>
            </a:ext>
          </a:extLst>
        </xdr:cNvPr>
        <xdr:cNvSpPr/>
      </xdr:nvSpPr>
      <xdr:spPr>
        <a:xfrm>
          <a:off x="14649450" y="6507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11992</xdr:rowOff>
    </xdr:from>
    <xdr:ext cx="405111" cy="259045"/>
    <xdr:sp macro="" textlink="">
      <xdr:nvSpPr>
        <xdr:cNvPr id="517" name="【空港】&#10;有形固定資産減価償却率該当値テキスト">
          <a:extLst>
            <a:ext uri="{FF2B5EF4-FFF2-40B4-BE49-F238E27FC236}">
              <a16:creationId xmlns:a16="http://schemas.microsoft.com/office/drawing/2014/main" id="{0DD6B724-B097-4E7B-895D-804439717031}"/>
            </a:ext>
          </a:extLst>
        </xdr:cNvPr>
        <xdr:cNvSpPr txBox="1"/>
      </xdr:nvSpPr>
      <xdr:spPr>
        <a:xfrm>
          <a:off x="14744700" y="64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518" name="楕円 517">
          <a:extLst>
            <a:ext uri="{FF2B5EF4-FFF2-40B4-BE49-F238E27FC236}">
              <a16:creationId xmlns:a16="http://schemas.microsoft.com/office/drawing/2014/main" id="{F8D4919D-59EB-423D-A66F-F9BC615C53CD}"/>
            </a:ext>
          </a:extLst>
        </xdr:cNvPr>
        <xdr:cNvSpPr/>
      </xdr:nvSpPr>
      <xdr:spPr>
        <a:xfrm>
          <a:off x="13887450" y="64892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84365</xdr:rowOff>
    </xdr:to>
    <xdr:cxnSp macro="">
      <xdr:nvCxnSpPr>
        <xdr:cNvPr id="519" name="直線コネクタ 518">
          <a:extLst>
            <a:ext uri="{FF2B5EF4-FFF2-40B4-BE49-F238E27FC236}">
              <a16:creationId xmlns:a16="http://schemas.microsoft.com/office/drawing/2014/main" id="{B1ECA85F-F69E-4538-BAB4-57B2B207BE8A}"/>
            </a:ext>
          </a:extLst>
        </xdr:cNvPr>
        <xdr:cNvCxnSpPr/>
      </xdr:nvCxnSpPr>
      <xdr:spPr>
        <a:xfrm>
          <a:off x="13935075" y="6536872"/>
          <a:ext cx="762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520" name="楕円 519">
          <a:extLst>
            <a:ext uri="{FF2B5EF4-FFF2-40B4-BE49-F238E27FC236}">
              <a16:creationId xmlns:a16="http://schemas.microsoft.com/office/drawing/2014/main" id="{091C1820-752B-461E-9C86-0BAAF6939839}"/>
            </a:ext>
          </a:extLst>
        </xdr:cNvPr>
        <xdr:cNvSpPr/>
      </xdr:nvSpPr>
      <xdr:spPr>
        <a:xfrm>
          <a:off x="13096875" y="64759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37012</xdr:rowOff>
    </xdr:from>
    <xdr:to>
      <xdr:col>81</xdr:col>
      <xdr:colOff>50800</xdr:colOff>
      <xdr:row>40</xdr:row>
      <xdr:rowOff>59872</xdr:rowOff>
    </xdr:to>
    <xdr:cxnSp macro="">
      <xdr:nvCxnSpPr>
        <xdr:cNvPr id="521" name="直線コネクタ 520">
          <a:extLst>
            <a:ext uri="{FF2B5EF4-FFF2-40B4-BE49-F238E27FC236}">
              <a16:creationId xmlns:a16="http://schemas.microsoft.com/office/drawing/2014/main" id="{BD4F645C-D332-4D0D-8E02-096DCA916AB8}"/>
            </a:ext>
          </a:extLst>
        </xdr:cNvPr>
        <xdr:cNvCxnSpPr/>
      </xdr:nvCxnSpPr>
      <xdr:spPr>
        <a:xfrm>
          <a:off x="13144500" y="6514012"/>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522" name="楕円 521">
          <a:extLst>
            <a:ext uri="{FF2B5EF4-FFF2-40B4-BE49-F238E27FC236}">
              <a16:creationId xmlns:a16="http://schemas.microsoft.com/office/drawing/2014/main" id="{0AA0BCDD-1EA5-4663-947D-9F413D906DA6}"/>
            </a:ext>
          </a:extLst>
        </xdr:cNvPr>
        <xdr:cNvSpPr/>
      </xdr:nvSpPr>
      <xdr:spPr>
        <a:xfrm>
          <a:off x="12296775" y="64482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12519</xdr:rowOff>
    </xdr:from>
    <xdr:to>
      <xdr:col>76</xdr:col>
      <xdr:colOff>114300</xdr:colOff>
      <xdr:row>40</xdr:row>
      <xdr:rowOff>37012</xdr:rowOff>
    </xdr:to>
    <xdr:cxnSp macro="">
      <xdr:nvCxnSpPr>
        <xdr:cNvPr id="523" name="直線コネクタ 522">
          <a:extLst>
            <a:ext uri="{FF2B5EF4-FFF2-40B4-BE49-F238E27FC236}">
              <a16:creationId xmlns:a16="http://schemas.microsoft.com/office/drawing/2014/main" id="{40355B50-3670-4871-BB6E-7B139F6499B3}"/>
            </a:ext>
          </a:extLst>
        </xdr:cNvPr>
        <xdr:cNvCxnSpPr/>
      </xdr:nvCxnSpPr>
      <xdr:spPr>
        <a:xfrm>
          <a:off x="12344400" y="6486344"/>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84183</xdr:rowOff>
    </xdr:from>
    <xdr:to>
      <xdr:col>67</xdr:col>
      <xdr:colOff>101600</xdr:colOff>
      <xdr:row>40</xdr:row>
      <xdr:rowOff>14333</xdr:rowOff>
    </xdr:to>
    <xdr:sp macro="" textlink="">
      <xdr:nvSpPr>
        <xdr:cNvPr id="524" name="楕円 523">
          <a:extLst>
            <a:ext uri="{FF2B5EF4-FFF2-40B4-BE49-F238E27FC236}">
              <a16:creationId xmlns:a16="http://schemas.microsoft.com/office/drawing/2014/main" id="{A9743A83-6133-4359-A54C-3BF5709A8BAE}"/>
            </a:ext>
          </a:extLst>
        </xdr:cNvPr>
        <xdr:cNvSpPr/>
      </xdr:nvSpPr>
      <xdr:spPr>
        <a:xfrm>
          <a:off x="11487150" y="64024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40</xdr:row>
      <xdr:rowOff>12519</xdr:rowOff>
    </xdr:to>
    <xdr:cxnSp macro="">
      <xdr:nvCxnSpPr>
        <xdr:cNvPr id="525" name="直線コネクタ 524">
          <a:extLst>
            <a:ext uri="{FF2B5EF4-FFF2-40B4-BE49-F238E27FC236}">
              <a16:creationId xmlns:a16="http://schemas.microsoft.com/office/drawing/2014/main" id="{E392D86A-EC42-49B2-BF12-2377CC0F625C}"/>
            </a:ext>
          </a:extLst>
        </xdr:cNvPr>
        <xdr:cNvCxnSpPr/>
      </xdr:nvCxnSpPr>
      <xdr:spPr>
        <a:xfrm>
          <a:off x="11534775" y="6450058"/>
          <a:ext cx="809625"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81478</xdr:rowOff>
    </xdr:from>
    <xdr:ext cx="405111" cy="259045"/>
    <xdr:sp macro="" textlink="">
      <xdr:nvSpPr>
        <xdr:cNvPr id="526" name="n_1aveValue【空港】&#10;有形固定資産減価償却率">
          <a:extLst>
            <a:ext uri="{FF2B5EF4-FFF2-40B4-BE49-F238E27FC236}">
              <a16:creationId xmlns:a16="http://schemas.microsoft.com/office/drawing/2014/main" id="{CC28C9E2-06B4-4250-907C-74D70B152704}"/>
            </a:ext>
          </a:extLst>
        </xdr:cNvPr>
        <xdr:cNvSpPr txBox="1"/>
      </xdr:nvSpPr>
      <xdr:spPr>
        <a:xfrm>
          <a:off x="1374521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27" name="n_2aveValue【空港】&#10;有形固定資産減価償却率">
          <a:extLst>
            <a:ext uri="{FF2B5EF4-FFF2-40B4-BE49-F238E27FC236}">
              <a16:creationId xmlns:a16="http://schemas.microsoft.com/office/drawing/2014/main" id="{3C5DF3C0-E021-4E65-9968-68E128D1C340}"/>
            </a:ext>
          </a:extLst>
        </xdr:cNvPr>
        <xdr:cNvSpPr txBox="1"/>
      </xdr:nvSpPr>
      <xdr:spPr>
        <a:xfrm>
          <a:off x="129641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28" name="n_3aveValue【空港】&#10;有形固定資産減価償却率">
          <a:extLst>
            <a:ext uri="{FF2B5EF4-FFF2-40B4-BE49-F238E27FC236}">
              <a16:creationId xmlns:a16="http://schemas.microsoft.com/office/drawing/2014/main" id="{AFA9CA04-A7F8-46F5-BCD0-D98B249F47CD}"/>
            </a:ext>
          </a:extLst>
        </xdr:cNvPr>
        <xdr:cNvSpPr txBox="1"/>
      </xdr:nvSpPr>
      <xdr:spPr>
        <a:xfrm>
          <a:off x="121640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29" name="n_4aveValue【空港】&#10;有形固定資産減価償却率">
          <a:extLst>
            <a:ext uri="{FF2B5EF4-FFF2-40B4-BE49-F238E27FC236}">
              <a16:creationId xmlns:a16="http://schemas.microsoft.com/office/drawing/2014/main" id="{70466A22-296D-4F57-9992-F10F403F86C3}"/>
            </a:ext>
          </a:extLst>
        </xdr:cNvPr>
        <xdr:cNvSpPr txBox="1"/>
      </xdr:nvSpPr>
      <xdr:spPr>
        <a:xfrm>
          <a:off x="11354444"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530" name="n_1mainValue【空港】&#10;有形固定資産減価償却率">
          <a:extLst>
            <a:ext uri="{FF2B5EF4-FFF2-40B4-BE49-F238E27FC236}">
              <a16:creationId xmlns:a16="http://schemas.microsoft.com/office/drawing/2014/main" id="{F972273B-F170-4698-B9F7-55A3DB6BF702}"/>
            </a:ext>
          </a:extLst>
        </xdr:cNvPr>
        <xdr:cNvSpPr txBox="1"/>
      </xdr:nvSpPr>
      <xdr:spPr>
        <a:xfrm>
          <a:off x="13745219" y="658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531" name="n_2mainValue【空港】&#10;有形固定資産減価償却率">
          <a:extLst>
            <a:ext uri="{FF2B5EF4-FFF2-40B4-BE49-F238E27FC236}">
              <a16:creationId xmlns:a16="http://schemas.microsoft.com/office/drawing/2014/main" id="{5ADC468B-9825-4151-8FB2-FE6098B43F9D}"/>
            </a:ext>
          </a:extLst>
        </xdr:cNvPr>
        <xdr:cNvSpPr txBox="1"/>
      </xdr:nvSpPr>
      <xdr:spPr>
        <a:xfrm>
          <a:off x="12964169" y="655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532" name="n_3mainValue【空港】&#10;有形固定資産減価償却率">
          <a:extLst>
            <a:ext uri="{FF2B5EF4-FFF2-40B4-BE49-F238E27FC236}">
              <a16:creationId xmlns:a16="http://schemas.microsoft.com/office/drawing/2014/main" id="{063B0D24-0B2D-4274-AB2D-2AAA5F9AF35E}"/>
            </a:ext>
          </a:extLst>
        </xdr:cNvPr>
        <xdr:cNvSpPr txBox="1"/>
      </xdr:nvSpPr>
      <xdr:spPr>
        <a:xfrm>
          <a:off x="12164069" y="653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5460</xdr:rowOff>
    </xdr:from>
    <xdr:ext cx="405111" cy="259045"/>
    <xdr:sp macro="" textlink="">
      <xdr:nvSpPr>
        <xdr:cNvPr id="533" name="n_4mainValue【空港】&#10;有形固定資産減価償却率">
          <a:extLst>
            <a:ext uri="{FF2B5EF4-FFF2-40B4-BE49-F238E27FC236}">
              <a16:creationId xmlns:a16="http://schemas.microsoft.com/office/drawing/2014/main" id="{60A1B848-1EFD-41D4-9F26-B5A0C5FBAC7C}"/>
            </a:ext>
          </a:extLst>
        </xdr:cNvPr>
        <xdr:cNvSpPr txBox="1"/>
      </xdr:nvSpPr>
      <xdr:spPr>
        <a:xfrm>
          <a:off x="11354444" y="648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876CF783-4133-4E24-A982-185931864B4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71EB83DE-FFB9-41A8-9B1E-65C6D29BA52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3E12A833-BA5F-44B4-BFB3-EECB583B90F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95683106-A010-4B30-BCFD-5F60124591E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E0CE3916-B690-4C22-97D0-1F6BA6CF319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9133EED9-C88A-43CE-809A-B230C6EB7E7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3123CAC2-ED6F-4261-939F-C627F8EF130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7F5A3434-E1D4-4811-ADBC-FB597732C12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856F070C-2FB8-45F8-BB1B-FABD0F2FE37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2DE22892-6DB3-4D73-8625-B7F2FB3DE511}"/>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0A51086A-4B8F-4261-9FA7-5F6A1A3098DF}"/>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D0FFAACD-DE68-4041-9050-D705CAB3B46E}"/>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8E1ACDB4-56B3-4E42-8582-92A897FC778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E1B85996-D40D-40F9-9230-2257E762BF38}"/>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D0021433-ED72-4FE6-BFB8-0A982AF20A86}"/>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D849D32B-D5EC-4C95-80AD-2BE07D77A776}"/>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14C227D0-D635-488B-B179-0FAE1335C00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29B40916-D815-444B-8689-7AE5DD05C482}"/>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903C5F44-8E98-403F-A467-D6FAF669FA6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3" name="直線コネクタ 552">
          <a:extLst>
            <a:ext uri="{FF2B5EF4-FFF2-40B4-BE49-F238E27FC236}">
              <a16:creationId xmlns:a16="http://schemas.microsoft.com/office/drawing/2014/main" id="{D9987838-34C9-4E02-BDF3-AF78111FD408}"/>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4A6E769E-9D9D-4E2F-BEEA-93EEF10B9CC9}"/>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5" name="直線コネクタ 554">
          <a:extLst>
            <a:ext uri="{FF2B5EF4-FFF2-40B4-BE49-F238E27FC236}">
              <a16:creationId xmlns:a16="http://schemas.microsoft.com/office/drawing/2014/main" id="{52A043F7-D95E-4464-A50D-78FD21FC3F7B}"/>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05BC2104-FC71-451F-823E-6D613131E4F4}"/>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7" name="直線コネクタ 556">
          <a:extLst>
            <a:ext uri="{FF2B5EF4-FFF2-40B4-BE49-F238E27FC236}">
              <a16:creationId xmlns:a16="http://schemas.microsoft.com/office/drawing/2014/main" id="{2375D3F9-6369-459C-810A-00171CD835F7}"/>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58" name="【空港】&#10;一人当たり有形固定資産（償却資産）額平均値テキスト">
          <a:extLst>
            <a:ext uri="{FF2B5EF4-FFF2-40B4-BE49-F238E27FC236}">
              <a16:creationId xmlns:a16="http://schemas.microsoft.com/office/drawing/2014/main" id="{96758980-710D-41C4-B7A6-AF7C759C051E}"/>
            </a:ext>
          </a:extLst>
        </xdr:cNvPr>
        <xdr:cNvSpPr txBox="1"/>
      </xdr:nvSpPr>
      <xdr:spPr>
        <a:xfrm>
          <a:off x="20002500" y="612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9" name="フローチャート: 判断 558">
          <a:extLst>
            <a:ext uri="{FF2B5EF4-FFF2-40B4-BE49-F238E27FC236}">
              <a16:creationId xmlns:a16="http://schemas.microsoft.com/office/drawing/2014/main" id="{C773C40A-A80E-4259-9B59-2631181799A4}"/>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0" name="フローチャート: 判断 559">
          <a:extLst>
            <a:ext uri="{FF2B5EF4-FFF2-40B4-BE49-F238E27FC236}">
              <a16:creationId xmlns:a16="http://schemas.microsoft.com/office/drawing/2014/main" id="{D80FA49A-EE74-4974-A3D5-DFBB35E9CFFD}"/>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1" name="フローチャート: 判断 560">
          <a:extLst>
            <a:ext uri="{FF2B5EF4-FFF2-40B4-BE49-F238E27FC236}">
              <a16:creationId xmlns:a16="http://schemas.microsoft.com/office/drawing/2014/main" id="{5FD1EFA5-F75E-473E-915E-D4311230CF02}"/>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2" name="フローチャート: 判断 561">
          <a:extLst>
            <a:ext uri="{FF2B5EF4-FFF2-40B4-BE49-F238E27FC236}">
              <a16:creationId xmlns:a16="http://schemas.microsoft.com/office/drawing/2014/main" id="{7EDFE97B-2706-45D4-B0F1-2D909B29E6D0}"/>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3" name="フローチャート: 判断 562">
          <a:extLst>
            <a:ext uri="{FF2B5EF4-FFF2-40B4-BE49-F238E27FC236}">
              <a16:creationId xmlns:a16="http://schemas.microsoft.com/office/drawing/2014/main" id="{8A7D8BC5-46B1-4A2B-9FEF-EB1B4E478A32}"/>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BB80BC8-93F3-46D3-A5FF-1249321D0F1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E1CBB1B-E941-4DA2-805B-FF925ADEB4A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D2831AB-0CFC-4BD0-B20A-59DE4A97586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C309B76-6625-4AC9-A9AC-98718591645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4D1D2249-F3E8-4933-A3FC-1C2073083B4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126761</xdr:rowOff>
    </xdr:from>
    <xdr:to>
      <xdr:col>116</xdr:col>
      <xdr:colOff>114300</xdr:colOff>
      <xdr:row>41</xdr:row>
      <xdr:rowOff>56911</xdr:rowOff>
    </xdr:to>
    <xdr:sp macro="" textlink="">
      <xdr:nvSpPr>
        <xdr:cNvPr id="569" name="楕円 568">
          <a:extLst>
            <a:ext uri="{FF2B5EF4-FFF2-40B4-BE49-F238E27FC236}">
              <a16:creationId xmlns:a16="http://schemas.microsoft.com/office/drawing/2014/main" id="{757DE028-37F0-4DFA-9E02-E1A746D6A932}"/>
            </a:ext>
          </a:extLst>
        </xdr:cNvPr>
        <xdr:cNvSpPr/>
      </xdr:nvSpPr>
      <xdr:spPr>
        <a:xfrm>
          <a:off x="19897725" y="6600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41688</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C445D50B-C136-479B-B7F8-E08EB95FB420}"/>
            </a:ext>
          </a:extLst>
        </xdr:cNvPr>
        <xdr:cNvSpPr txBox="1"/>
      </xdr:nvSpPr>
      <xdr:spPr>
        <a:xfrm>
          <a:off x="20002500" y="652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127813</xdr:rowOff>
    </xdr:from>
    <xdr:to>
      <xdr:col>112</xdr:col>
      <xdr:colOff>38100</xdr:colOff>
      <xdr:row>41</xdr:row>
      <xdr:rowOff>57963</xdr:rowOff>
    </xdr:to>
    <xdr:sp macro="" textlink="">
      <xdr:nvSpPr>
        <xdr:cNvPr id="571" name="楕円 570">
          <a:extLst>
            <a:ext uri="{FF2B5EF4-FFF2-40B4-BE49-F238E27FC236}">
              <a16:creationId xmlns:a16="http://schemas.microsoft.com/office/drawing/2014/main" id="{B5FE227A-ACFF-481D-A06E-B7A90F3B4FF0}"/>
            </a:ext>
          </a:extLst>
        </xdr:cNvPr>
        <xdr:cNvSpPr/>
      </xdr:nvSpPr>
      <xdr:spPr>
        <a:xfrm>
          <a:off x="19154775" y="66016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6111</xdr:rowOff>
    </xdr:from>
    <xdr:to>
      <xdr:col>116</xdr:col>
      <xdr:colOff>63500</xdr:colOff>
      <xdr:row>41</xdr:row>
      <xdr:rowOff>7163</xdr:rowOff>
    </xdr:to>
    <xdr:cxnSp macro="">
      <xdr:nvCxnSpPr>
        <xdr:cNvPr id="572" name="直線コネクタ 571">
          <a:extLst>
            <a:ext uri="{FF2B5EF4-FFF2-40B4-BE49-F238E27FC236}">
              <a16:creationId xmlns:a16="http://schemas.microsoft.com/office/drawing/2014/main" id="{15BEC782-3032-4206-9F0C-941294B52BAC}"/>
            </a:ext>
          </a:extLst>
        </xdr:cNvPr>
        <xdr:cNvCxnSpPr/>
      </xdr:nvCxnSpPr>
      <xdr:spPr>
        <a:xfrm flipV="1">
          <a:off x="19202400" y="6648211"/>
          <a:ext cx="752475"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129367</xdr:rowOff>
    </xdr:from>
    <xdr:to>
      <xdr:col>107</xdr:col>
      <xdr:colOff>101600</xdr:colOff>
      <xdr:row>41</xdr:row>
      <xdr:rowOff>59517</xdr:rowOff>
    </xdr:to>
    <xdr:sp macro="" textlink="">
      <xdr:nvSpPr>
        <xdr:cNvPr id="573" name="楕円 572">
          <a:extLst>
            <a:ext uri="{FF2B5EF4-FFF2-40B4-BE49-F238E27FC236}">
              <a16:creationId xmlns:a16="http://schemas.microsoft.com/office/drawing/2014/main" id="{F4494AC3-1D30-427E-9D51-D5DCD7E664EB}"/>
            </a:ext>
          </a:extLst>
        </xdr:cNvPr>
        <xdr:cNvSpPr/>
      </xdr:nvSpPr>
      <xdr:spPr>
        <a:xfrm>
          <a:off x="18345150" y="66031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7163</xdr:rowOff>
    </xdr:from>
    <xdr:to>
      <xdr:col>111</xdr:col>
      <xdr:colOff>177800</xdr:colOff>
      <xdr:row>41</xdr:row>
      <xdr:rowOff>8717</xdr:rowOff>
    </xdr:to>
    <xdr:cxnSp macro="">
      <xdr:nvCxnSpPr>
        <xdr:cNvPr id="574" name="直線コネクタ 573">
          <a:extLst>
            <a:ext uri="{FF2B5EF4-FFF2-40B4-BE49-F238E27FC236}">
              <a16:creationId xmlns:a16="http://schemas.microsoft.com/office/drawing/2014/main" id="{B69C1154-64DB-48A4-9A6B-CF6E80927747}"/>
            </a:ext>
          </a:extLst>
        </xdr:cNvPr>
        <xdr:cNvCxnSpPr/>
      </xdr:nvCxnSpPr>
      <xdr:spPr>
        <a:xfrm flipV="1">
          <a:off x="18392775" y="6649263"/>
          <a:ext cx="809625"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130739</xdr:rowOff>
    </xdr:from>
    <xdr:to>
      <xdr:col>102</xdr:col>
      <xdr:colOff>165100</xdr:colOff>
      <xdr:row>41</xdr:row>
      <xdr:rowOff>60889</xdr:rowOff>
    </xdr:to>
    <xdr:sp macro="" textlink="">
      <xdr:nvSpPr>
        <xdr:cNvPr id="575" name="楕円 574">
          <a:extLst>
            <a:ext uri="{FF2B5EF4-FFF2-40B4-BE49-F238E27FC236}">
              <a16:creationId xmlns:a16="http://schemas.microsoft.com/office/drawing/2014/main" id="{C18B2167-E38A-44F0-8C99-A4D876107493}"/>
            </a:ext>
          </a:extLst>
        </xdr:cNvPr>
        <xdr:cNvSpPr/>
      </xdr:nvSpPr>
      <xdr:spPr>
        <a:xfrm>
          <a:off x="17554575" y="660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8717</xdr:rowOff>
    </xdr:from>
    <xdr:to>
      <xdr:col>107</xdr:col>
      <xdr:colOff>50800</xdr:colOff>
      <xdr:row>41</xdr:row>
      <xdr:rowOff>10089</xdr:rowOff>
    </xdr:to>
    <xdr:cxnSp macro="">
      <xdr:nvCxnSpPr>
        <xdr:cNvPr id="576" name="直線コネクタ 575">
          <a:extLst>
            <a:ext uri="{FF2B5EF4-FFF2-40B4-BE49-F238E27FC236}">
              <a16:creationId xmlns:a16="http://schemas.microsoft.com/office/drawing/2014/main" id="{5F4B287F-D186-4336-AB45-98F3349F9A4E}"/>
            </a:ext>
          </a:extLst>
        </xdr:cNvPr>
        <xdr:cNvCxnSpPr/>
      </xdr:nvCxnSpPr>
      <xdr:spPr>
        <a:xfrm flipV="1">
          <a:off x="17602200" y="665081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138146</xdr:rowOff>
    </xdr:from>
    <xdr:to>
      <xdr:col>98</xdr:col>
      <xdr:colOff>38100</xdr:colOff>
      <xdr:row>41</xdr:row>
      <xdr:rowOff>68296</xdr:rowOff>
    </xdr:to>
    <xdr:sp macro="" textlink="">
      <xdr:nvSpPr>
        <xdr:cNvPr id="577" name="楕円 576">
          <a:extLst>
            <a:ext uri="{FF2B5EF4-FFF2-40B4-BE49-F238E27FC236}">
              <a16:creationId xmlns:a16="http://schemas.microsoft.com/office/drawing/2014/main" id="{CD9A2679-3915-4AF8-A31C-1065AFDCE437}"/>
            </a:ext>
          </a:extLst>
        </xdr:cNvPr>
        <xdr:cNvSpPr/>
      </xdr:nvSpPr>
      <xdr:spPr>
        <a:xfrm>
          <a:off x="16754475" y="66183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10089</xdr:rowOff>
    </xdr:from>
    <xdr:to>
      <xdr:col>102</xdr:col>
      <xdr:colOff>114300</xdr:colOff>
      <xdr:row>41</xdr:row>
      <xdr:rowOff>17496</xdr:rowOff>
    </xdr:to>
    <xdr:cxnSp macro="">
      <xdr:nvCxnSpPr>
        <xdr:cNvPr id="578" name="直線コネクタ 577">
          <a:extLst>
            <a:ext uri="{FF2B5EF4-FFF2-40B4-BE49-F238E27FC236}">
              <a16:creationId xmlns:a16="http://schemas.microsoft.com/office/drawing/2014/main" id="{C67E59DF-A67E-4019-9E1B-125E5B321E3A}"/>
            </a:ext>
          </a:extLst>
        </xdr:cNvPr>
        <xdr:cNvCxnSpPr/>
      </xdr:nvCxnSpPr>
      <xdr:spPr>
        <a:xfrm flipV="1">
          <a:off x="16802100" y="6645839"/>
          <a:ext cx="8001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79" name="n_1aveValue【空港】&#10;一人当たり有形固定資産（償却資産）額">
          <a:extLst>
            <a:ext uri="{FF2B5EF4-FFF2-40B4-BE49-F238E27FC236}">
              <a16:creationId xmlns:a16="http://schemas.microsoft.com/office/drawing/2014/main" id="{C3A24F41-212D-4394-8E63-1BA5C0E871B4}"/>
            </a:ext>
          </a:extLst>
        </xdr:cNvPr>
        <xdr:cNvSpPr txBox="1"/>
      </xdr:nvSpPr>
      <xdr:spPr>
        <a:xfrm>
          <a:off x="1894473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80" name="n_2aveValue【空港】&#10;一人当たり有形固定資産（償却資産）額">
          <a:extLst>
            <a:ext uri="{FF2B5EF4-FFF2-40B4-BE49-F238E27FC236}">
              <a16:creationId xmlns:a16="http://schemas.microsoft.com/office/drawing/2014/main" id="{829CCCA6-747A-4CB9-B109-F2E80C11973B}"/>
            </a:ext>
          </a:extLst>
        </xdr:cNvPr>
        <xdr:cNvSpPr txBox="1"/>
      </xdr:nvSpPr>
      <xdr:spPr>
        <a:xfrm>
          <a:off x="1816368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BF4B632C-FCCF-4B6A-AECB-F7B524C5EEFA}"/>
            </a:ext>
          </a:extLst>
        </xdr:cNvPr>
        <xdr:cNvSpPr txBox="1"/>
      </xdr:nvSpPr>
      <xdr:spPr>
        <a:xfrm>
          <a:off x="173832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2" name="n_4aveValue【空港】&#10;一人当たり有形固定資産（償却資産）額">
          <a:extLst>
            <a:ext uri="{FF2B5EF4-FFF2-40B4-BE49-F238E27FC236}">
              <a16:creationId xmlns:a16="http://schemas.microsoft.com/office/drawing/2014/main" id="{3A7C27D2-96A1-4BC5-8786-E2A76EB682F6}"/>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49090</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FB9F030E-C71A-4360-8F49-5C6647E4FFFA}"/>
            </a:ext>
          </a:extLst>
        </xdr:cNvPr>
        <xdr:cNvSpPr txBox="1"/>
      </xdr:nvSpPr>
      <xdr:spPr>
        <a:xfrm>
          <a:off x="18983403" y="66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50644</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79473DE2-BA84-493D-A475-E88653D72F3E}"/>
            </a:ext>
          </a:extLst>
        </xdr:cNvPr>
        <xdr:cNvSpPr txBox="1"/>
      </xdr:nvSpPr>
      <xdr:spPr>
        <a:xfrm>
          <a:off x="18183303" y="66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52016</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DC271EE7-7E93-4244-BB04-54808BBAA0DC}"/>
            </a:ext>
          </a:extLst>
        </xdr:cNvPr>
        <xdr:cNvSpPr txBox="1"/>
      </xdr:nvSpPr>
      <xdr:spPr>
        <a:xfrm>
          <a:off x="17383203" y="668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59423</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BB0E7776-D352-4468-8E05-482FB475DFD4}"/>
            </a:ext>
          </a:extLst>
        </xdr:cNvPr>
        <xdr:cNvSpPr txBox="1"/>
      </xdr:nvSpPr>
      <xdr:spPr>
        <a:xfrm>
          <a:off x="16592628" y="66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A4909199-70F9-40E9-9B1C-A582BC6EA77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79DE6A0F-77C0-494F-A9D1-C9B244EE19C7}"/>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AAF860FA-F0BC-4896-973B-CB4B8B740D9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7793F67E-77F3-4A44-A875-1DD7096AE21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51C50307-7C08-4963-8F4C-C58A8EE8417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0AB2192B-1354-47CD-BEBD-C8267FE0A57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3B831060-B6BF-4A71-9327-E5074523A3B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BA052A6-E85A-4030-BEFA-195D1A81042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C3FF2B1C-0ADC-4F0D-9DE6-03CC984E9E0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CEE885F9-05A9-4BB0-BE97-86B5C145A27B}"/>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7" name="テキスト ボックス 596">
          <a:extLst>
            <a:ext uri="{FF2B5EF4-FFF2-40B4-BE49-F238E27FC236}">
              <a16:creationId xmlns:a16="http://schemas.microsoft.com/office/drawing/2014/main" id="{6A84BCEB-9FAC-4C27-BE3E-07004E748C01}"/>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1CE23411-71FE-405C-9AFC-6ACAFBF27926}"/>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A798EF09-F85F-4B2E-84EA-17903D7D755D}"/>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81F0792D-C6D2-484D-BFA7-05E234D60519}"/>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164544EF-2574-4836-BA93-55DC3165D79D}"/>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C5003380-F838-4C72-881E-6B2833D97554}"/>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06EE5A77-2145-4D75-B26D-238D29B0B030}"/>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463A214E-573C-4078-9FA8-FFA60E3E9692}"/>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207A3FE4-4ED9-436A-A87E-4F2A227A1AD4}"/>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5CE347B2-2986-4F49-B22E-B27A6004B87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F293D03E-E5A4-459E-B4B3-DADC79BA1C5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54C93CBD-967F-4F06-BD6F-10AE732B2B5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9" name="直線コネクタ 608">
          <a:extLst>
            <a:ext uri="{FF2B5EF4-FFF2-40B4-BE49-F238E27FC236}">
              <a16:creationId xmlns:a16="http://schemas.microsoft.com/office/drawing/2014/main" id="{192DA743-C810-4964-A2ED-26D3E4BEEC39}"/>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260A6997-AE5E-4BC6-8DF8-74E8EBD6100F}"/>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1" name="直線コネクタ 610">
          <a:extLst>
            <a:ext uri="{FF2B5EF4-FFF2-40B4-BE49-F238E27FC236}">
              <a16:creationId xmlns:a16="http://schemas.microsoft.com/office/drawing/2014/main" id="{0909C4B2-DF4E-438A-A76A-96631D8F5FA5}"/>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1670C56D-2AA8-43C1-95B7-6186CDC35ADC}"/>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3" name="直線コネクタ 612">
          <a:extLst>
            <a:ext uri="{FF2B5EF4-FFF2-40B4-BE49-F238E27FC236}">
              <a16:creationId xmlns:a16="http://schemas.microsoft.com/office/drawing/2014/main" id="{893A5668-4632-4EDC-97BE-BFBF96735BC6}"/>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71137</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A9D72EC6-8C65-460A-BB74-397F533D0937}"/>
            </a:ext>
          </a:extLst>
        </xdr:cNvPr>
        <xdr:cNvSpPr txBox="1"/>
      </xdr:nvSpPr>
      <xdr:spPr>
        <a:xfrm>
          <a:off x="14744700" y="962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5" name="フローチャート: 判断 614">
          <a:extLst>
            <a:ext uri="{FF2B5EF4-FFF2-40B4-BE49-F238E27FC236}">
              <a16:creationId xmlns:a16="http://schemas.microsoft.com/office/drawing/2014/main" id="{79CDA394-721F-4908-A500-EE4269C59D81}"/>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6" name="フローチャート: 判断 615">
          <a:extLst>
            <a:ext uri="{FF2B5EF4-FFF2-40B4-BE49-F238E27FC236}">
              <a16:creationId xmlns:a16="http://schemas.microsoft.com/office/drawing/2014/main" id="{69DAFF8C-855E-44DD-8853-4F11C67ADB0D}"/>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7" name="フローチャート: 判断 616">
          <a:extLst>
            <a:ext uri="{FF2B5EF4-FFF2-40B4-BE49-F238E27FC236}">
              <a16:creationId xmlns:a16="http://schemas.microsoft.com/office/drawing/2014/main" id="{5074EC1F-1FB0-4FCE-9926-E7C5D991A0B2}"/>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8" name="フローチャート: 判断 617">
          <a:extLst>
            <a:ext uri="{FF2B5EF4-FFF2-40B4-BE49-F238E27FC236}">
              <a16:creationId xmlns:a16="http://schemas.microsoft.com/office/drawing/2014/main" id="{917FF88A-CE48-4807-A530-F61CFF93411B}"/>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9" name="フローチャート: 判断 618">
          <a:extLst>
            <a:ext uri="{FF2B5EF4-FFF2-40B4-BE49-F238E27FC236}">
              <a16:creationId xmlns:a16="http://schemas.microsoft.com/office/drawing/2014/main" id="{21560C98-9E4E-4105-8B6F-59488D3E5833}"/>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E551DE9-D8DA-450A-A38D-1FB10DC3C1E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EF16A43-51A1-423F-BE27-1F169300398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2829585-4D77-4E4D-AF64-76F3C806343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D256828-257E-4448-84CE-824FA116E9E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9CA8A82-4085-4EDF-B472-2621B67400C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13970</xdr:rowOff>
    </xdr:from>
    <xdr:to>
      <xdr:col>85</xdr:col>
      <xdr:colOff>177800</xdr:colOff>
      <xdr:row>64</xdr:row>
      <xdr:rowOff>115570</xdr:rowOff>
    </xdr:to>
    <xdr:sp macro="" textlink="">
      <xdr:nvSpPr>
        <xdr:cNvPr id="625" name="楕円 624">
          <a:extLst>
            <a:ext uri="{FF2B5EF4-FFF2-40B4-BE49-F238E27FC236}">
              <a16:creationId xmlns:a16="http://schemas.microsoft.com/office/drawing/2014/main" id="{5DA38743-47E8-467B-973D-DBD315B1F06B}"/>
            </a:ext>
          </a:extLst>
        </xdr:cNvPr>
        <xdr:cNvSpPr/>
      </xdr:nvSpPr>
      <xdr:spPr>
        <a:xfrm>
          <a:off x="14649450" y="10373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100347</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52768045-24E8-4B80-A99C-F4DB87BEFC63}"/>
            </a:ext>
          </a:extLst>
        </xdr:cNvPr>
        <xdr:cNvSpPr txBox="1"/>
      </xdr:nvSpPr>
      <xdr:spPr>
        <a:xfrm>
          <a:off x="147447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139700</xdr:rowOff>
    </xdr:from>
    <xdr:to>
      <xdr:col>81</xdr:col>
      <xdr:colOff>101600</xdr:colOff>
      <xdr:row>64</xdr:row>
      <xdr:rowOff>69850</xdr:rowOff>
    </xdr:to>
    <xdr:sp macro="" textlink="">
      <xdr:nvSpPr>
        <xdr:cNvPr id="627" name="楕円 626">
          <a:extLst>
            <a:ext uri="{FF2B5EF4-FFF2-40B4-BE49-F238E27FC236}">
              <a16:creationId xmlns:a16="http://schemas.microsoft.com/office/drawing/2014/main" id="{E5B06569-F4F5-4FB9-92A9-FD761657BA5B}"/>
            </a:ext>
          </a:extLst>
        </xdr:cNvPr>
        <xdr:cNvSpPr/>
      </xdr:nvSpPr>
      <xdr:spPr>
        <a:xfrm>
          <a:off x="13887450" y="10344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19050</xdr:rowOff>
    </xdr:from>
    <xdr:to>
      <xdr:col>85</xdr:col>
      <xdr:colOff>127000</xdr:colOff>
      <xdr:row>64</xdr:row>
      <xdr:rowOff>64770</xdr:rowOff>
    </xdr:to>
    <xdr:cxnSp macro="">
      <xdr:nvCxnSpPr>
        <xdr:cNvPr id="628" name="直線コネクタ 627">
          <a:extLst>
            <a:ext uri="{FF2B5EF4-FFF2-40B4-BE49-F238E27FC236}">
              <a16:creationId xmlns:a16="http://schemas.microsoft.com/office/drawing/2014/main" id="{2EF7BF2C-DB58-4F10-9BFB-4F62A03A0501}"/>
            </a:ext>
          </a:extLst>
        </xdr:cNvPr>
        <xdr:cNvCxnSpPr/>
      </xdr:nvCxnSpPr>
      <xdr:spPr>
        <a:xfrm>
          <a:off x="13935075" y="1038225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101600</xdr:rowOff>
    </xdr:from>
    <xdr:to>
      <xdr:col>76</xdr:col>
      <xdr:colOff>165100</xdr:colOff>
      <xdr:row>64</xdr:row>
      <xdr:rowOff>31750</xdr:rowOff>
    </xdr:to>
    <xdr:sp macro="" textlink="">
      <xdr:nvSpPr>
        <xdr:cNvPr id="629" name="楕円 628">
          <a:extLst>
            <a:ext uri="{FF2B5EF4-FFF2-40B4-BE49-F238E27FC236}">
              <a16:creationId xmlns:a16="http://schemas.microsoft.com/office/drawing/2014/main" id="{F750F0D8-BF49-4072-A44A-2B391FAC5A4E}"/>
            </a:ext>
          </a:extLst>
        </xdr:cNvPr>
        <xdr:cNvSpPr/>
      </xdr:nvSpPr>
      <xdr:spPr>
        <a:xfrm>
          <a:off x="13096875" y="10306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152400</xdr:rowOff>
    </xdr:from>
    <xdr:to>
      <xdr:col>81</xdr:col>
      <xdr:colOff>50800</xdr:colOff>
      <xdr:row>64</xdr:row>
      <xdr:rowOff>19050</xdr:rowOff>
    </xdr:to>
    <xdr:cxnSp macro="">
      <xdr:nvCxnSpPr>
        <xdr:cNvPr id="630" name="直線コネクタ 629">
          <a:extLst>
            <a:ext uri="{FF2B5EF4-FFF2-40B4-BE49-F238E27FC236}">
              <a16:creationId xmlns:a16="http://schemas.microsoft.com/office/drawing/2014/main" id="{61DA2CD3-5E3A-43AA-AC9B-762F5E006A86}"/>
            </a:ext>
          </a:extLst>
        </xdr:cNvPr>
        <xdr:cNvCxnSpPr/>
      </xdr:nvCxnSpPr>
      <xdr:spPr>
        <a:xfrm>
          <a:off x="13144500" y="1035367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109220</xdr:rowOff>
    </xdr:from>
    <xdr:to>
      <xdr:col>72</xdr:col>
      <xdr:colOff>38100</xdr:colOff>
      <xdr:row>64</xdr:row>
      <xdr:rowOff>39370</xdr:rowOff>
    </xdr:to>
    <xdr:sp macro="" textlink="">
      <xdr:nvSpPr>
        <xdr:cNvPr id="631" name="楕円 630">
          <a:extLst>
            <a:ext uri="{FF2B5EF4-FFF2-40B4-BE49-F238E27FC236}">
              <a16:creationId xmlns:a16="http://schemas.microsoft.com/office/drawing/2014/main" id="{BD7BE239-D128-43DB-A03E-D42D95BFDB93}"/>
            </a:ext>
          </a:extLst>
        </xdr:cNvPr>
        <xdr:cNvSpPr/>
      </xdr:nvSpPr>
      <xdr:spPr>
        <a:xfrm>
          <a:off x="12296775" y="10307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152400</xdr:rowOff>
    </xdr:from>
    <xdr:to>
      <xdr:col>76</xdr:col>
      <xdr:colOff>114300</xdr:colOff>
      <xdr:row>63</xdr:row>
      <xdr:rowOff>160020</xdr:rowOff>
    </xdr:to>
    <xdr:cxnSp macro="">
      <xdr:nvCxnSpPr>
        <xdr:cNvPr id="632" name="直線コネクタ 631">
          <a:extLst>
            <a:ext uri="{FF2B5EF4-FFF2-40B4-BE49-F238E27FC236}">
              <a16:creationId xmlns:a16="http://schemas.microsoft.com/office/drawing/2014/main" id="{2BFFABDE-25B9-41A4-884E-CAEC479B9B50}"/>
            </a:ext>
          </a:extLst>
        </xdr:cNvPr>
        <xdr:cNvCxnSpPr/>
      </xdr:nvCxnSpPr>
      <xdr:spPr>
        <a:xfrm flipV="1">
          <a:off x="12344400" y="1035367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71120</xdr:rowOff>
    </xdr:from>
    <xdr:to>
      <xdr:col>67</xdr:col>
      <xdr:colOff>101600</xdr:colOff>
      <xdr:row>64</xdr:row>
      <xdr:rowOff>1270</xdr:rowOff>
    </xdr:to>
    <xdr:sp macro="" textlink="">
      <xdr:nvSpPr>
        <xdr:cNvPr id="633" name="楕円 632">
          <a:extLst>
            <a:ext uri="{FF2B5EF4-FFF2-40B4-BE49-F238E27FC236}">
              <a16:creationId xmlns:a16="http://schemas.microsoft.com/office/drawing/2014/main" id="{F76A29DF-F008-4AFC-AB31-8BDA70AE99D2}"/>
            </a:ext>
          </a:extLst>
        </xdr:cNvPr>
        <xdr:cNvSpPr/>
      </xdr:nvSpPr>
      <xdr:spPr>
        <a:xfrm>
          <a:off x="11487150" y="10269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121920</xdr:rowOff>
    </xdr:from>
    <xdr:to>
      <xdr:col>71</xdr:col>
      <xdr:colOff>177800</xdr:colOff>
      <xdr:row>63</xdr:row>
      <xdr:rowOff>160020</xdr:rowOff>
    </xdr:to>
    <xdr:cxnSp macro="">
      <xdr:nvCxnSpPr>
        <xdr:cNvPr id="634" name="直線コネクタ 633">
          <a:extLst>
            <a:ext uri="{FF2B5EF4-FFF2-40B4-BE49-F238E27FC236}">
              <a16:creationId xmlns:a16="http://schemas.microsoft.com/office/drawing/2014/main" id="{4200253F-B273-4B86-9BF6-98DEA1CA86C7}"/>
            </a:ext>
          </a:extLst>
        </xdr:cNvPr>
        <xdr:cNvCxnSpPr/>
      </xdr:nvCxnSpPr>
      <xdr:spPr>
        <a:xfrm>
          <a:off x="11534775" y="1032637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35" name="n_1aveValue【学校施設】&#10;有形固定資産減価償却率">
          <a:extLst>
            <a:ext uri="{FF2B5EF4-FFF2-40B4-BE49-F238E27FC236}">
              <a16:creationId xmlns:a16="http://schemas.microsoft.com/office/drawing/2014/main" id="{00BD9C63-B0E8-41FE-9C47-4928E0E924CE}"/>
            </a:ext>
          </a:extLst>
        </xdr:cNvPr>
        <xdr:cNvSpPr txBox="1"/>
      </xdr:nvSpPr>
      <xdr:spPr>
        <a:xfrm>
          <a:off x="1374521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36" name="n_2aveValue【学校施設】&#10;有形固定資産減価償却率">
          <a:extLst>
            <a:ext uri="{FF2B5EF4-FFF2-40B4-BE49-F238E27FC236}">
              <a16:creationId xmlns:a16="http://schemas.microsoft.com/office/drawing/2014/main" id="{E9D85916-DF06-4375-9758-10C3A5BDD45B}"/>
            </a:ext>
          </a:extLst>
        </xdr:cNvPr>
        <xdr:cNvSpPr txBox="1"/>
      </xdr:nvSpPr>
      <xdr:spPr>
        <a:xfrm>
          <a:off x="129641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37" name="n_3aveValue【学校施設】&#10;有形固定資産減価償却率">
          <a:extLst>
            <a:ext uri="{FF2B5EF4-FFF2-40B4-BE49-F238E27FC236}">
              <a16:creationId xmlns:a16="http://schemas.microsoft.com/office/drawing/2014/main" id="{88787030-890B-4F7C-85E8-47438106190A}"/>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638" name="n_4aveValue【学校施設】&#10;有形固定資産減価償却率">
          <a:extLst>
            <a:ext uri="{FF2B5EF4-FFF2-40B4-BE49-F238E27FC236}">
              <a16:creationId xmlns:a16="http://schemas.microsoft.com/office/drawing/2014/main" id="{701D6701-14AD-4708-BF93-1C7C0E01C03D}"/>
            </a:ext>
          </a:extLst>
        </xdr:cNvPr>
        <xdr:cNvSpPr txBox="1"/>
      </xdr:nvSpPr>
      <xdr:spPr>
        <a:xfrm>
          <a:off x="113544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60977</xdr:rowOff>
    </xdr:from>
    <xdr:ext cx="405111" cy="259045"/>
    <xdr:sp macro="" textlink="">
      <xdr:nvSpPr>
        <xdr:cNvPr id="639" name="n_1mainValue【学校施設】&#10;有形固定資産減価償却率">
          <a:extLst>
            <a:ext uri="{FF2B5EF4-FFF2-40B4-BE49-F238E27FC236}">
              <a16:creationId xmlns:a16="http://schemas.microsoft.com/office/drawing/2014/main" id="{0B30B5C5-4A3E-424A-80C5-23DDF7A19DA9}"/>
            </a:ext>
          </a:extLst>
        </xdr:cNvPr>
        <xdr:cNvSpPr txBox="1"/>
      </xdr:nvSpPr>
      <xdr:spPr>
        <a:xfrm>
          <a:off x="13745219"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22877</xdr:rowOff>
    </xdr:from>
    <xdr:ext cx="405111" cy="259045"/>
    <xdr:sp macro="" textlink="">
      <xdr:nvSpPr>
        <xdr:cNvPr id="640" name="n_2mainValue【学校施設】&#10;有形固定資産減価償却率">
          <a:extLst>
            <a:ext uri="{FF2B5EF4-FFF2-40B4-BE49-F238E27FC236}">
              <a16:creationId xmlns:a16="http://schemas.microsoft.com/office/drawing/2014/main" id="{024E585E-0233-4A99-AFF1-CB33764A0ED7}"/>
            </a:ext>
          </a:extLst>
        </xdr:cNvPr>
        <xdr:cNvSpPr txBox="1"/>
      </xdr:nvSpPr>
      <xdr:spPr>
        <a:xfrm>
          <a:off x="12964169"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30497</xdr:rowOff>
    </xdr:from>
    <xdr:ext cx="405111" cy="259045"/>
    <xdr:sp macro="" textlink="">
      <xdr:nvSpPr>
        <xdr:cNvPr id="641" name="n_3mainValue【学校施設】&#10;有形固定資産減価償却率">
          <a:extLst>
            <a:ext uri="{FF2B5EF4-FFF2-40B4-BE49-F238E27FC236}">
              <a16:creationId xmlns:a16="http://schemas.microsoft.com/office/drawing/2014/main" id="{B4AA095E-3E8D-46BB-B91A-B35B5CE1BCB6}"/>
            </a:ext>
          </a:extLst>
        </xdr:cNvPr>
        <xdr:cNvSpPr txBox="1"/>
      </xdr:nvSpPr>
      <xdr:spPr>
        <a:xfrm>
          <a:off x="12164069"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163847</xdr:rowOff>
    </xdr:from>
    <xdr:ext cx="405111" cy="259045"/>
    <xdr:sp macro="" textlink="">
      <xdr:nvSpPr>
        <xdr:cNvPr id="642" name="n_4mainValue【学校施設】&#10;有形固定資産減価償却率">
          <a:extLst>
            <a:ext uri="{FF2B5EF4-FFF2-40B4-BE49-F238E27FC236}">
              <a16:creationId xmlns:a16="http://schemas.microsoft.com/office/drawing/2014/main" id="{DB7B035B-C85E-4ED7-927A-D64C5D36FFE4}"/>
            </a:ext>
          </a:extLst>
        </xdr:cNvPr>
        <xdr:cNvSpPr txBox="1"/>
      </xdr:nvSpPr>
      <xdr:spPr>
        <a:xfrm>
          <a:off x="113544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2BDD8AB3-2714-4E53-B40D-E1D18326BF5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AB83EBA3-0CA3-41D9-A811-3E24A340308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E65458DA-7AB4-4074-AC81-95834106DDB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8ECDB6BD-F755-4F7F-8A9B-9C4AF9A9140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2365EE5D-3C22-4487-8B50-A49611166C6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A58C5328-01B6-4542-8CE8-9494F990BBF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58F6A5FA-E797-4EB2-B3E3-D58EDE50D32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98D60759-6EC5-40AF-9E76-EDB3FAB0463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355167F5-14F3-4A99-A328-1CDD01E9301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3A05CEEC-CAD2-4BA5-AD9D-C1EB6DAA25EF}"/>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F91DF6BC-EA37-4EC9-AD45-0554EDE33A5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E0784FAA-ADF3-4F04-974D-04BCA825C103}"/>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53016BAF-717D-4EF5-9745-3A72EB02BAA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052AED1C-46D4-40E0-8A8F-097FB46B61D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21E45792-B7BB-455D-86CC-7F903C3D8BC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035FD52F-468D-4419-BE7E-B3022EB04A5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EB1F56CE-E5FA-44BE-959C-3F5EA0369A5B}"/>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0CD88D2C-0B4A-4BF6-8D50-A6B80CF3C030}"/>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06F4E10D-21BA-4512-A165-00604D7396E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5F682FAB-07BB-4C4D-9A1B-5788DB204FB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C6213271-9A50-46F0-BEBD-1076E3711E5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a:extLst>
            <a:ext uri="{FF2B5EF4-FFF2-40B4-BE49-F238E27FC236}">
              <a16:creationId xmlns:a16="http://schemas.microsoft.com/office/drawing/2014/main" id="{78F2985B-7CE2-4CFE-8407-A8FEDDA959D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5" name="直線コネクタ 664">
          <a:extLst>
            <a:ext uri="{FF2B5EF4-FFF2-40B4-BE49-F238E27FC236}">
              <a16:creationId xmlns:a16="http://schemas.microsoft.com/office/drawing/2014/main" id="{589A5F1F-F34A-4A36-B83F-5BB07DEA20EA}"/>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6" name="【学校施設】&#10;一人当たり面積最小値テキスト">
          <a:extLst>
            <a:ext uri="{FF2B5EF4-FFF2-40B4-BE49-F238E27FC236}">
              <a16:creationId xmlns:a16="http://schemas.microsoft.com/office/drawing/2014/main" id="{01C5431C-E090-4989-943C-B5178CEB2E53}"/>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7" name="直線コネクタ 666">
          <a:extLst>
            <a:ext uri="{FF2B5EF4-FFF2-40B4-BE49-F238E27FC236}">
              <a16:creationId xmlns:a16="http://schemas.microsoft.com/office/drawing/2014/main" id="{04A14DE0-943D-41F0-AB3A-0646ADBA80FE}"/>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8" name="【学校施設】&#10;一人当たり面積最大値テキスト">
          <a:extLst>
            <a:ext uri="{FF2B5EF4-FFF2-40B4-BE49-F238E27FC236}">
              <a16:creationId xmlns:a16="http://schemas.microsoft.com/office/drawing/2014/main" id="{A2DA35F6-DFFB-4D67-88B7-5A45561D3A8E}"/>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9" name="直線コネクタ 668">
          <a:extLst>
            <a:ext uri="{FF2B5EF4-FFF2-40B4-BE49-F238E27FC236}">
              <a16:creationId xmlns:a16="http://schemas.microsoft.com/office/drawing/2014/main" id="{5D9EA908-C983-495A-9665-E8EB479BF2A9}"/>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670" name="【学校施設】&#10;一人当たり面積平均値テキスト">
          <a:extLst>
            <a:ext uri="{FF2B5EF4-FFF2-40B4-BE49-F238E27FC236}">
              <a16:creationId xmlns:a16="http://schemas.microsoft.com/office/drawing/2014/main" id="{98241B76-E005-430B-B39B-34F15690E704}"/>
            </a:ext>
          </a:extLst>
        </xdr:cNvPr>
        <xdr:cNvSpPr txBox="1"/>
      </xdr:nvSpPr>
      <xdr:spPr>
        <a:xfrm>
          <a:off x="20002500" y="938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1" name="フローチャート: 判断 670">
          <a:extLst>
            <a:ext uri="{FF2B5EF4-FFF2-40B4-BE49-F238E27FC236}">
              <a16:creationId xmlns:a16="http://schemas.microsoft.com/office/drawing/2014/main" id="{77B87B9A-A29D-4A76-8867-A07FB22FD4BF}"/>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2" name="フローチャート: 判断 671">
          <a:extLst>
            <a:ext uri="{FF2B5EF4-FFF2-40B4-BE49-F238E27FC236}">
              <a16:creationId xmlns:a16="http://schemas.microsoft.com/office/drawing/2014/main" id="{D9D981A1-FD72-43BD-89F9-CDFB6B2FF649}"/>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3" name="フローチャート: 判断 672">
          <a:extLst>
            <a:ext uri="{FF2B5EF4-FFF2-40B4-BE49-F238E27FC236}">
              <a16:creationId xmlns:a16="http://schemas.microsoft.com/office/drawing/2014/main" id="{4CE4CF35-FB3D-4AF3-AD0B-09D90C562709}"/>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4" name="フローチャート: 判断 673">
          <a:extLst>
            <a:ext uri="{FF2B5EF4-FFF2-40B4-BE49-F238E27FC236}">
              <a16:creationId xmlns:a16="http://schemas.microsoft.com/office/drawing/2014/main" id="{3CADCB92-F5AD-4507-A1C4-6E49816F6D09}"/>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5" name="フローチャート: 判断 674">
          <a:extLst>
            <a:ext uri="{FF2B5EF4-FFF2-40B4-BE49-F238E27FC236}">
              <a16:creationId xmlns:a16="http://schemas.microsoft.com/office/drawing/2014/main" id="{FCA77346-15AC-49DC-A064-4FD7998BE1A9}"/>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45A0E6A-14AF-49AF-8C04-C45BA511E1B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E490063E-FD44-4FA2-AD0F-D9475CF0493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72EEC0F-9847-41BB-A444-F31C96FB359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C0526271-55EF-48FA-B836-34422101826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95C58B0-F16E-440E-92A9-A6F5E6E13A2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166370</xdr:rowOff>
    </xdr:from>
    <xdr:to>
      <xdr:col>116</xdr:col>
      <xdr:colOff>114300</xdr:colOff>
      <xdr:row>59</xdr:row>
      <xdr:rowOff>96520</xdr:rowOff>
    </xdr:to>
    <xdr:sp macro="" textlink="">
      <xdr:nvSpPr>
        <xdr:cNvPr id="681" name="楕円 680">
          <a:extLst>
            <a:ext uri="{FF2B5EF4-FFF2-40B4-BE49-F238E27FC236}">
              <a16:creationId xmlns:a16="http://schemas.microsoft.com/office/drawing/2014/main" id="{D5A7467C-4947-4D58-AC52-42CA0B14AFAF}"/>
            </a:ext>
          </a:extLst>
        </xdr:cNvPr>
        <xdr:cNvSpPr/>
      </xdr:nvSpPr>
      <xdr:spPr>
        <a:xfrm>
          <a:off x="19897725" y="955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144797</xdr:rowOff>
    </xdr:from>
    <xdr:ext cx="469744" cy="259045"/>
    <xdr:sp macro="" textlink="">
      <xdr:nvSpPr>
        <xdr:cNvPr id="682" name="【学校施設】&#10;一人当たり面積該当値テキスト">
          <a:extLst>
            <a:ext uri="{FF2B5EF4-FFF2-40B4-BE49-F238E27FC236}">
              <a16:creationId xmlns:a16="http://schemas.microsoft.com/office/drawing/2014/main" id="{BB5F8324-D90D-4773-B096-8292B9083D6E}"/>
            </a:ext>
          </a:extLst>
        </xdr:cNvPr>
        <xdr:cNvSpPr txBox="1"/>
      </xdr:nvSpPr>
      <xdr:spPr>
        <a:xfrm>
          <a:off x="20002500" y="953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21590</xdr:rowOff>
    </xdr:from>
    <xdr:to>
      <xdr:col>112</xdr:col>
      <xdr:colOff>38100</xdr:colOff>
      <xdr:row>59</xdr:row>
      <xdr:rowOff>123190</xdr:rowOff>
    </xdr:to>
    <xdr:sp macro="" textlink="">
      <xdr:nvSpPr>
        <xdr:cNvPr id="683" name="楕円 682">
          <a:extLst>
            <a:ext uri="{FF2B5EF4-FFF2-40B4-BE49-F238E27FC236}">
              <a16:creationId xmlns:a16="http://schemas.microsoft.com/office/drawing/2014/main" id="{EED9E34F-7BDA-4F4A-B6E3-CF32CAC9F224}"/>
            </a:ext>
          </a:extLst>
        </xdr:cNvPr>
        <xdr:cNvSpPr/>
      </xdr:nvSpPr>
      <xdr:spPr>
        <a:xfrm>
          <a:off x="19154775" y="9575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45720</xdr:rowOff>
    </xdr:from>
    <xdr:to>
      <xdr:col>116</xdr:col>
      <xdr:colOff>63500</xdr:colOff>
      <xdr:row>59</xdr:row>
      <xdr:rowOff>72390</xdr:rowOff>
    </xdr:to>
    <xdr:cxnSp macro="">
      <xdr:nvCxnSpPr>
        <xdr:cNvPr id="684" name="直線コネクタ 683">
          <a:extLst>
            <a:ext uri="{FF2B5EF4-FFF2-40B4-BE49-F238E27FC236}">
              <a16:creationId xmlns:a16="http://schemas.microsoft.com/office/drawing/2014/main" id="{C70C25C2-B1D1-44FF-BCB6-B2EBA593F55C}"/>
            </a:ext>
          </a:extLst>
        </xdr:cNvPr>
        <xdr:cNvCxnSpPr/>
      </xdr:nvCxnSpPr>
      <xdr:spPr>
        <a:xfrm flipV="1">
          <a:off x="19202400" y="9602470"/>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85" name="楕円 684">
          <a:extLst>
            <a:ext uri="{FF2B5EF4-FFF2-40B4-BE49-F238E27FC236}">
              <a16:creationId xmlns:a16="http://schemas.microsoft.com/office/drawing/2014/main" id="{DFBD6D39-9BC6-465B-B2CD-FB1D81FEBAF4}"/>
            </a:ext>
          </a:extLst>
        </xdr:cNvPr>
        <xdr:cNvSpPr/>
      </xdr:nvSpPr>
      <xdr:spPr>
        <a:xfrm>
          <a:off x="18345150"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62</xdr:row>
      <xdr:rowOff>91440</xdr:rowOff>
    </xdr:to>
    <xdr:cxnSp macro="">
      <xdr:nvCxnSpPr>
        <xdr:cNvPr id="686" name="直線コネクタ 685">
          <a:extLst>
            <a:ext uri="{FF2B5EF4-FFF2-40B4-BE49-F238E27FC236}">
              <a16:creationId xmlns:a16="http://schemas.microsoft.com/office/drawing/2014/main" id="{3CE312D3-9414-4CAE-8A13-68370CF4FF85}"/>
            </a:ext>
          </a:extLst>
        </xdr:cNvPr>
        <xdr:cNvCxnSpPr/>
      </xdr:nvCxnSpPr>
      <xdr:spPr>
        <a:xfrm flipV="1">
          <a:off x="18392775" y="9622790"/>
          <a:ext cx="80962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87" name="楕円 686">
          <a:extLst>
            <a:ext uri="{FF2B5EF4-FFF2-40B4-BE49-F238E27FC236}">
              <a16:creationId xmlns:a16="http://schemas.microsoft.com/office/drawing/2014/main" id="{0F3DD73A-040B-44C5-9842-C4A94A8E2347}"/>
            </a:ext>
          </a:extLst>
        </xdr:cNvPr>
        <xdr:cNvSpPr/>
      </xdr:nvSpPr>
      <xdr:spPr>
        <a:xfrm>
          <a:off x="17554575" y="10194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63</xdr:row>
      <xdr:rowOff>34290</xdr:rowOff>
    </xdr:to>
    <xdr:cxnSp macro="">
      <xdr:nvCxnSpPr>
        <xdr:cNvPr id="688" name="直線コネクタ 687">
          <a:extLst>
            <a:ext uri="{FF2B5EF4-FFF2-40B4-BE49-F238E27FC236}">
              <a16:creationId xmlns:a16="http://schemas.microsoft.com/office/drawing/2014/main" id="{FA6D14BA-589C-4250-959B-F203B334538C}"/>
            </a:ext>
          </a:extLst>
        </xdr:cNvPr>
        <xdr:cNvCxnSpPr/>
      </xdr:nvCxnSpPr>
      <xdr:spPr>
        <a:xfrm flipV="1">
          <a:off x="17602200" y="10127615"/>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楕円 688">
          <a:extLst>
            <a:ext uri="{FF2B5EF4-FFF2-40B4-BE49-F238E27FC236}">
              <a16:creationId xmlns:a16="http://schemas.microsoft.com/office/drawing/2014/main" id="{1B6B8229-F03D-4844-BE4F-11CF01DA534B}"/>
            </a:ext>
          </a:extLst>
        </xdr:cNvPr>
        <xdr:cNvSpPr/>
      </xdr:nvSpPr>
      <xdr:spPr>
        <a:xfrm>
          <a:off x="167544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57150</xdr:rowOff>
    </xdr:to>
    <xdr:cxnSp macro="">
      <xdr:nvCxnSpPr>
        <xdr:cNvPr id="690" name="直線コネクタ 689">
          <a:extLst>
            <a:ext uri="{FF2B5EF4-FFF2-40B4-BE49-F238E27FC236}">
              <a16:creationId xmlns:a16="http://schemas.microsoft.com/office/drawing/2014/main" id="{7210BC1A-EF0F-402D-B527-07CD51FC94FB}"/>
            </a:ext>
          </a:extLst>
        </xdr:cNvPr>
        <xdr:cNvCxnSpPr/>
      </xdr:nvCxnSpPr>
      <xdr:spPr>
        <a:xfrm flipV="1">
          <a:off x="16802100" y="10232390"/>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19067</xdr:rowOff>
    </xdr:from>
    <xdr:ext cx="469744" cy="259045"/>
    <xdr:sp macro="" textlink="">
      <xdr:nvSpPr>
        <xdr:cNvPr id="691" name="n_1aveValue【学校施設】&#10;一人当たり面積">
          <a:extLst>
            <a:ext uri="{FF2B5EF4-FFF2-40B4-BE49-F238E27FC236}">
              <a16:creationId xmlns:a16="http://schemas.microsoft.com/office/drawing/2014/main" id="{B75307E3-5D62-437C-9D65-3725147D385C}"/>
            </a:ext>
          </a:extLst>
        </xdr:cNvPr>
        <xdr:cNvSpPr txBox="1"/>
      </xdr:nvSpPr>
      <xdr:spPr>
        <a:xfrm>
          <a:off x="189834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92" name="n_2aveValue【学校施設】&#10;一人当たり面積">
          <a:extLst>
            <a:ext uri="{FF2B5EF4-FFF2-40B4-BE49-F238E27FC236}">
              <a16:creationId xmlns:a16="http://schemas.microsoft.com/office/drawing/2014/main" id="{153D635D-B0E6-47D5-A24C-969B258DC434}"/>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93" name="n_3aveValue【学校施設】&#10;一人当たり面積">
          <a:extLst>
            <a:ext uri="{FF2B5EF4-FFF2-40B4-BE49-F238E27FC236}">
              <a16:creationId xmlns:a16="http://schemas.microsoft.com/office/drawing/2014/main" id="{F76D0555-1E3B-4B1B-B7AE-766D7D7943FF}"/>
            </a:ext>
          </a:extLst>
        </xdr:cNvPr>
        <xdr:cNvSpPr txBox="1"/>
      </xdr:nvSpPr>
      <xdr:spPr>
        <a:xfrm>
          <a:off x="173832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94" name="n_4aveValue【学校施設】&#10;一人当たり面積">
          <a:extLst>
            <a:ext uri="{FF2B5EF4-FFF2-40B4-BE49-F238E27FC236}">
              <a16:creationId xmlns:a16="http://schemas.microsoft.com/office/drawing/2014/main" id="{7EAD88A2-4DD0-4AEC-98A6-D7E6ECAAB5F8}"/>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139717</xdr:rowOff>
    </xdr:from>
    <xdr:ext cx="469744" cy="259045"/>
    <xdr:sp macro="" textlink="">
      <xdr:nvSpPr>
        <xdr:cNvPr id="695" name="n_1mainValue【学校施設】&#10;一人当たり面積">
          <a:extLst>
            <a:ext uri="{FF2B5EF4-FFF2-40B4-BE49-F238E27FC236}">
              <a16:creationId xmlns:a16="http://schemas.microsoft.com/office/drawing/2014/main" id="{E6AEC2F3-F09B-405C-90B8-F71EC9B8F0A7}"/>
            </a:ext>
          </a:extLst>
        </xdr:cNvPr>
        <xdr:cNvSpPr txBox="1"/>
      </xdr:nvSpPr>
      <xdr:spPr>
        <a:xfrm>
          <a:off x="18983402"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96" name="n_2mainValue【学校施設】&#10;一人当たり面積">
          <a:extLst>
            <a:ext uri="{FF2B5EF4-FFF2-40B4-BE49-F238E27FC236}">
              <a16:creationId xmlns:a16="http://schemas.microsoft.com/office/drawing/2014/main" id="{383416EA-957A-48C7-91EC-4DD0946E1204}"/>
            </a:ext>
          </a:extLst>
        </xdr:cNvPr>
        <xdr:cNvSpPr txBox="1"/>
      </xdr:nvSpPr>
      <xdr:spPr>
        <a:xfrm>
          <a:off x="18183302"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97" name="n_3mainValue【学校施設】&#10;一人当たり面積">
          <a:extLst>
            <a:ext uri="{FF2B5EF4-FFF2-40B4-BE49-F238E27FC236}">
              <a16:creationId xmlns:a16="http://schemas.microsoft.com/office/drawing/2014/main" id="{70DD054F-42BA-4F47-A57C-CC2F1D41918E}"/>
            </a:ext>
          </a:extLst>
        </xdr:cNvPr>
        <xdr:cNvSpPr txBox="1"/>
      </xdr:nvSpPr>
      <xdr:spPr>
        <a:xfrm>
          <a:off x="173832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98" name="n_4mainValue【学校施設】&#10;一人当たり面積">
          <a:extLst>
            <a:ext uri="{FF2B5EF4-FFF2-40B4-BE49-F238E27FC236}">
              <a16:creationId xmlns:a16="http://schemas.microsoft.com/office/drawing/2014/main" id="{A3157B5B-721E-4A28-B866-C7CE58B55CE1}"/>
            </a:ext>
          </a:extLst>
        </xdr:cNvPr>
        <xdr:cNvSpPr txBox="1"/>
      </xdr:nvSpPr>
      <xdr:spPr>
        <a:xfrm>
          <a:off x="165926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A535C14C-4071-4507-BE28-9E58089474F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278254BE-A4EA-47F4-964B-ACCECCA2AE8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EA010337-1428-40BA-B7F4-01CC0EAFAC9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67DC48F5-254E-414D-BE75-11FB9BBBCCD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1EAEA20E-29C3-4F81-8E04-ED472380757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2B93043F-4231-4F0A-B4D8-25AB540587D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6FA76466-6E42-4B24-B9D5-8047045DBA8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654241FF-265D-4225-AEE4-A887E5AF600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5012F1CD-3DC2-414D-A116-BF6FBF4B789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226BF309-21C1-4908-9515-21F21D40F95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9" name="テキスト ボックス 708">
          <a:extLst>
            <a:ext uri="{FF2B5EF4-FFF2-40B4-BE49-F238E27FC236}">
              <a16:creationId xmlns:a16="http://schemas.microsoft.com/office/drawing/2014/main" id="{ADCB64A6-B7FB-4C81-8947-E275EAC55170}"/>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3A0E322D-28A9-4687-8041-20D4B162D70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A623896E-A032-4FA5-BADE-2C7509FA818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651EA47E-7384-4FAD-A5D5-352E8ECD40F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3E66E91C-9F22-4991-9B51-2587F25E8C8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FEE80F6E-1652-4E29-9828-EAB84D0106E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12A351E6-EB07-48E8-9047-F3E255A07522}"/>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1CBF818F-D066-489F-8D62-EEE344B0D324}"/>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7" name="テキスト ボックス 716">
          <a:extLst>
            <a:ext uri="{FF2B5EF4-FFF2-40B4-BE49-F238E27FC236}">
              <a16:creationId xmlns:a16="http://schemas.microsoft.com/office/drawing/2014/main" id="{A47AE103-A717-4014-8554-068117E5A934}"/>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E803FAF5-6EF9-42C4-999D-532B8580719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4B4BAB5C-7C7D-4F8F-A9DC-A95C1FE4974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20" name="直線コネクタ 719">
          <a:extLst>
            <a:ext uri="{FF2B5EF4-FFF2-40B4-BE49-F238E27FC236}">
              <a16:creationId xmlns:a16="http://schemas.microsoft.com/office/drawing/2014/main" id="{18EAB987-7D68-4397-A336-2583476F0099}"/>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21" name="【図書館】&#10;有形固定資産減価償却率最小値テキスト">
          <a:extLst>
            <a:ext uri="{FF2B5EF4-FFF2-40B4-BE49-F238E27FC236}">
              <a16:creationId xmlns:a16="http://schemas.microsoft.com/office/drawing/2014/main" id="{9B6656E7-C376-4E68-B848-A30BA38757C7}"/>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2" name="直線コネクタ 721">
          <a:extLst>
            <a:ext uri="{FF2B5EF4-FFF2-40B4-BE49-F238E27FC236}">
              <a16:creationId xmlns:a16="http://schemas.microsoft.com/office/drawing/2014/main" id="{732574B1-A61F-4FFD-AA8A-E00B482B7FCF}"/>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3" name="【図書館】&#10;有形固定資産減価償却率最大値テキスト">
          <a:extLst>
            <a:ext uri="{FF2B5EF4-FFF2-40B4-BE49-F238E27FC236}">
              <a16:creationId xmlns:a16="http://schemas.microsoft.com/office/drawing/2014/main" id="{9655AD16-7185-427F-A561-ED6C60960233}"/>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4" name="直線コネクタ 723">
          <a:extLst>
            <a:ext uri="{FF2B5EF4-FFF2-40B4-BE49-F238E27FC236}">
              <a16:creationId xmlns:a16="http://schemas.microsoft.com/office/drawing/2014/main" id="{EBB149E8-4306-478B-9DDD-8EEA0D498DA1}"/>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725" name="【図書館】&#10;有形固定資産減価償却率平均値テキスト">
          <a:extLst>
            <a:ext uri="{FF2B5EF4-FFF2-40B4-BE49-F238E27FC236}">
              <a16:creationId xmlns:a16="http://schemas.microsoft.com/office/drawing/2014/main" id="{3A573FC6-3EFE-4D04-A268-A10C0815D7F1}"/>
            </a:ext>
          </a:extLst>
        </xdr:cNvPr>
        <xdr:cNvSpPr txBox="1"/>
      </xdr:nvSpPr>
      <xdr:spPr>
        <a:xfrm>
          <a:off x="147447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6" name="フローチャート: 判断 725">
          <a:extLst>
            <a:ext uri="{FF2B5EF4-FFF2-40B4-BE49-F238E27FC236}">
              <a16:creationId xmlns:a16="http://schemas.microsoft.com/office/drawing/2014/main" id="{476D159D-AC42-4824-833F-25A908A9CBD8}"/>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7" name="フローチャート: 判断 726">
          <a:extLst>
            <a:ext uri="{FF2B5EF4-FFF2-40B4-BE49-F238E27FC236}">
              <a16:creationId xmlns:a16="http://schemas.microsoft.com/office/drawing/2014/main" id="{BB6482B9-7243-4AB0-B8E4-EB18611C2F8C}"/>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28" name="フローチャート: 判断 727">
          <a:extLst>
            <a:ext uri="{FF2B5EF4-FFF2-40B4-BE49-F238E27FC236}">
              <a16:creationId xmlns:a16="http://schemas.microsoft.com/office/drawing/2014/main" id="{BB204C04-A81F-4119-BFA9-5F3674026E15}"/>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29" name="フローチャート: 判断 728">
          <a:extLst>
            <a:ext uri="{FF2B5EF4-FFF2-40B4-BE49-F238E27FC236}">
              <a16:creationId xmlns:a16="http://schemas.microsoft.com/office/drawing/2014/main" id="{06B08D20-3B98-437C-8E01-16090D0334BB}"/>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30" name="フローチャート: 判断 729">
          <a:extLst>
            <a:ext uri="{FF2B5EF4-FFF2-40B4-BE49-F238E27FC236}">
              <a16:creationId xmlns:a16="http://schemas.microsoft.com/office/drawing/2014/main" id="{59C35473-66EA-43D2-BF47-E95999D511A3}"/>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A2B1C3C2-43BA-4868-91A3-1F39108FDD1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E1A05DE-30C1-4810-95EB-CD56D7DF885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10A84CA-5800-42B2-BBB4-52B8707CB2B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D99DBF2-6DD4-49B9-B34F-25CC1D7053B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BBD4CD5D-646F-4CBF-BD3B-1C4D7705F25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36" name="楕円 735">
          <a:extLst>
            <a:ext uri="{FF2B5EF4-FFF2-40B4-BE49-F238E27FC236}">
              <a16:creationId xmlns:a16="http://schemas.microsoft.com/office/drawing/2014/main" id="{5DDFB60D-0E00-4045-BFD8-8135B6BE579F}"/>
            </a:ext>
          </a:extLst>
        </xdr:cNvPr>
        <xdr:cNvSpPr/>
      </xdr:nvSpPr>
      <xdr:spPr>
        <a:xfrm>
          <a:off x="14649450" y="135566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95266</xdr:rowOff>
    </xdr:from>
    <xdr:ext cx="405111" cy="259045"/>
    <xdr:sp macro="" textlink="">
      <xdr:nvSpPr>
        <xdr:cNvPr id="737" name="【図書館】&#10;有形固定資産減価償却率該当値テキスト">
          <a:extLst>
            <a:ext uri="{FF2B5EF4-FFF2-40B4-BE49-F238E27FC236}">
              <a16:creationId xmlns:a16="http://schemas.microsoft.com/office/drawing/2014/main" id="{A77F2F4A-DC26-44AE-BED7-D653E3A2E020}"/>
            </a:ext>
          </a:extLst>
        </xdr:cNvPr>
        <xdr:cNvSpPr txBox="1"/>
      </xdr:nvSpPr>
      <xdr:spPr>
        <a:xfrm>
          <a:off x="14744700" y="1353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38" name="楕円 737">
          <a:extLst>
            <a:ext uri="{FF2B5EF4-FFF2-40B4-BE49-F238E27FC236}">
              <a16:creationId xmlns:a16="http://schemas.microsoft.com/office/drawing/2014/main" id="{2F86711A-7C46-4363-8E45-3E375C223C2B}"/>
            </a:ext>
          </a:extLst>
        </xdr:cNvPr>
        <xdr:cNvSpPr/>
      </xdr:nvSpPr>
      <xdr:spPr>
        <a:xfrm>
          <a:off x="13887450" y="13518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167639</xdr:rowOff>
    </xdr:to>
    <xdr:cxnSp macro="">
      <xdr:nvCxnSpPr>
        <xdr:cNvPr id="739" name="直線コネクタ 738">
          <a:extLst>
            <a:ext uri="{FF2B5EF4-FFF2-40B4-BE49-F238E27FC236}">
              <a16:creationId xmlns:a16="http://schemas.microsoft.com/office/drawing/2014/main" id="{826FAB15-8C74-4C3B-BF1F-78C3D41F7F85}"/>
            </a:ext>
          </a:extLst>
        </xdr:cNvPr>
        <xdr:cNvCxnSpPr/>
      </xdr:nvCxnSpPr>
      <xdr:spPr>
        <a:xfrm>
          <a:off x="13935075" y="1356613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740" name="楕円 739">
          <a:extLst>
            <a:ext uri="{FF2B5EF4-FFF2-40B4-BE49-F238E27FC236}">
              <a16:creationId xmlns:a16="http://schemas.microsoft.com/office/drawing/2014/main" id="{18CD3D9B-A781-45BD-8A3D-C5B09659A8E5}"/>
            </a:ext>
          </a:extLst>
        </xdr:cNvPr>
        <xdr:cNvSpPr/>
      </xdr:nvSpPr>
      <xdr:spPr>
        <a:xfrm>
          <a:off x="13096875" y="134804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129539</xdr:rowOff>
    </xdr:to>
    <xdr:cxnSp macro="">
      <xdr:nvCxnSpPr>
        <xdr:cNvPr id="741" name="直線コネクタ 740">
          <a:extLst>
            <a:ext uri="{FF2B5EF4-FFF2-40B4-BE49-F238E27FC236}">
              <a16:creationId xmlns:a16="http://schemas.microsoft.com/office/drawing/2014/main" id="{11D824DB-594C-4B5B-8963-262BED991031}"/>
            </a:ext>
          </a:extLst>
        </xdr:cNvPr>
        <xdr:cNvCxnSpPr/>
      </xdr:nvCxnSpPr>
      <xdr:spPr>
        <a:xfrm>
          <a:off x="13144500" y="13528039"/>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742" name="楕円 741">
          <a:extLst>
            <a:ext uri="{FF2B5EF4-FFF2-40B4-BE49-F238E27FC236}">
              <a16:creationId xmlns:a16="http://schemas.microsoft.com/office/drawing/2014/main" id="{A20E2349-9316-404B-90FE-6151BC4BD589}"/>
            </a:ext>
          </a:extLst>
        </xdr:cNvPr>
        <xdr:cNvSpPr/>
      </xdr:nvSpPr>
      <xdr:spPr>
        <a:xfrm>
          <a:off x="12296775" y="134423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53339</xdr:rowOff>
    </xdr:from>
    <xdr:to>
      <xdr:col>76</xdr:col>
      <xdr:colOff>114300</xdr:colOff>
      <xdr:row>83</xdr:row>
      <xdr:rowOff>91439</xdr:rowOff>
    </xdr:to>
    <xdr:cxnSp macro="">
      <xdr:nvCxnSpPr>
        <xdr:cNvPr id="743" name="直線コネクタ 742">
          <a:extLst>
            <a:ext uri="{FF2B5EF4-FFF2-40B4-BE49-F238E27FC236}">
              <a16:creationId xmlns:a16="http://schemas.microsoft.com/office/drawing/2014/main" id="{08ACECFF-DBBE-4F6B-8F66-B931E1C753FF}"/>
            </a:ext>
          </a:extLst>
        </xdr:cNvPr>
        <xdr:cNvCxnSpPr/>
      </xdr:nvCxnSpPr>
      <xdr:spPr>
        <a:xfrm>
          <a:off x="12344400" y="1348993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744" name="楕円 743">
          <a:extLst>
            <a:ext uri="{FF2B5EF4-FFF2-40B4-BE49-F238E27FC236}">
              <a16:creationId xmlns:a16="http://schemas.microsoft.com/office/drawing/2014/main" id="{00ADEF0A-3D28-4E63-BA69-C227601505F9}"/>
            </a:ext>
          </a:extLst>
        </xdr:cNvPr>
        <xdr:cNvSpPr/>
      </xdr:nvSpPr>
      <xdr:spPr>
        <a:xfrm>
          <a:off x="11487150" y="1342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53339</xdr:rowOff>
    </xdr:to>
    <xdr:cxnSp macro="">
      <xdr:nvCxnSpPr>
        <xdr:cNvPr id="745" name="直線コネクタ 744">
          <a:extLst>
            <a:ext uri="{FF2B5EF4-FFF2-40B4-BE49-F238E27FC236}">
              <a16:creationId xmlns:a16="http://schemas.microsoft.com/office/drawing/2014/main" id="{EB1A6DEC-A12B-4598-8A30-79F20D17D3CE}"/>
            </a:ext>
          </a:extLst>
        </xdr:cNvPr>
        <xdr:cNvCxnSpPr/>
      </xdr:nvCxnSpPr>
      <xdr:spPr>
        <a:xfrm>
          <a:off x="11534775" y="13458825"/>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46" name="n_1aveValue【図書館】&#10;有形固定資産減価償却率">
          <a:extLst>
            <a:ext uri="{FF2B5EF4-FFF2-40B4-BE49-F238E27FC236}">
              <a16:creationId xmlns:a16="http://schemas.microsoft.com/office/drawing/2014/main" id="{88DA7C52-9B35-4338-B8E7-60F904B305E4}"/>
            </a:ext>
          </a:extLst>
        </xdr:cNvPr>
        <xdr:cNvSpPr txBox="1"/>
      </xdr:nvSpPr>
      <xdr:spPr>
        <a:xfrm>
          <a:off x="137452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747" name="n_2aveValue【図書館】&#10;有形固定資産減価償却率">
          <a:extLst>
            <a:ext uri="{FF2B5EF4-FFF2-40B4-BE49-F238E27FC236}">
              <a16:creationId xmlns:a16="http://schemas.microsoft.com/office/drawing/2014/main" id="{00E13D77-AA56-47FC-8033-B1AAAE817645}"/>
            </a:ext>
          </a:extLst>
        </xdr:cNvPr>
        <xdr:cNvSpPr txBox="1"/>
      </xdr:nvSpPr>
      <xdr:spPr>
        <a:xfrm>
          <a:off x="129641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748" name="n_3aveValue【図書館】&#10;有形固定資産減価償却率">
          <a:extLst>
            <a:ext uri="{FF2B5EF4-FFF2-40B4-BE49-F238E27FC236}">
              <a16:creationId xmlns:a16="http://schemas.microsoft.com/office/drawing/2014/main" id="{02519AF1-116C-402E-900A-7B267FA7FDBE}"/>
            </a:ext>
          </a:extLst>
        </xdr:cNvPr>
        <xdr:cNvSpPr txBox="1"/>
      </xdr:nvSpPr>
      <xdr:spPr>
        <a:xfrm>
          <a:off x="12164069"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49" name="n_4aveValue【図書館】&#10;有形固定資産減価償却率">
          <a:extLst>
            <a:ext uri="{FF2B5EF4-FFF2-40B4-BE49-F238E27FC236}">
              <a16:creationId xmlns:a16="http://schemas.microsoft.com/office/drawing/2014/main" id="{28DC8B27-410A-4B41-9F59-08B512F0B123}"/>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750" name="n_1mainValue【図書館】&#10;有形固定資産減価償却率">
          <a:extLst>
            <a:ext uri="{FF2B5EF4-FFF2-40B4-BE49-F238E27FC236}">
              <a16:creationId xmlns:a16="http://schemas.microsoft.com/office/drawing/2014/main" id="{6217A631-A658-49F7-9FB0-662CA26C97FA}"/>
            </a:ext>
          </a:extLst>
        </xdr:cNvPr>
        <xdr:cNvSpPr txBox="1"/>
      </xdr:nvSpPr>
      <xdr:spPr>
        <a:xfrm>
          <a:off x="1374521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751" name="n_2mainValue【図書館】&#10;有形固定資産減価償却率">
          <a:extLst>
            <a:ext uri="{FF2B5EF4-FFF2-40B4-BE49-F238E27FC236}">
              <a16:creationId xmlns:a16="http://schemas.microsoft.com/office/drawing/2014/main" id="{35F9A3F6-8AB4-4E3C-9EBA-CD4CB8F59F1C}"/>
            </a:ext>
          </a:extLst>
        </xdr:cNvPr>
        <xdr:cNvSpPr txBox="1"/>
      </xdr:nvSpPr>
      <xdr:spPr>
        <a:xfrm>
          <a:off x="12964169"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120666</xdr:rowOff>
    </xdr:from>
    <xdr:ext cx="405111" cy="259045"/>
    <xdr:sp macro="" textlink="">
      <xdr:nvSpPr>
        <xdr:cNvPr id="752" name="n_3mainValue【図書館】&#10;有形固定資産減価償却率">
          <a:extLst>
            <a:ext uri="{FF2B5EF4-FFF2-40B4-BE49-F238E27FC236}">
              <a16:creationId xmlns:a16="http://schemas.microsoft.com/office/drawing/2014/main" id="{24246E5C-CBA8-47EF-BE66-23B4B9758C8F}"/>
            </a:ext>
          </a:extLst>
        </xdr:cNvPr>
        <xdr:cNvSpPr txBox="1"/>
      </xdr:nvSpPr>
      <xdr:spPr>
        <a:xfrm>
          <a:off x="12164069"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753" name="n_4mainValue【図書館】&#10;有形固定資産減価償却率">
          <a:extLst>
            <a:ext uri="{FF2B5EF4-FFF2-40B4-BE49-F238E27FC236}">
              <a16:creationId xmlns:a16="http://schemas.microsoft.com/office/drawing/2014/main" id="{DB587E32-1D5B-4B7C-A80B-8BFD040D94B0}"/>
            </a:ext>
          </a:extLst>
        </xdr:cNvPr>
        <xdr:cNvSpPr txBox="1"/>
      </xdr:nvSpPr>
      <xdr:spPr>
        <a:xfrm>
          <a:off x="1135444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9B65D5E7-4003-4710-89CF-90E313D160E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A9650DCA-E19C-4A60-A134-F0B2CD59BFC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079A6889-0749-4556-99CF-519BFDA3B3D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C11240A1-5672-42AE-8E42-2BF2AB77BAC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1929DA14-B8DE-45EF-BE70-8DB4334C342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6087BEB8-B5A9-4B26-A015-3BB4A4228C1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155D6D0C-DE1A-4851-B1A8-8F07DC7916C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293911FF-0E7E-4042-BEFB-191B0F9E95B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FC35D33C-F928-4375-849E-2ECC6CE81D5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73D6E4DA-6E1A-4E15-B8FA-366F094A627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F87C077A-6BF2-466D-B34E-DB65A6CA3A9B}"/>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35AC3527-01DB-4CCA-BB28-FE502E6E4A3F}"/>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4D21FA5D-E940-45CF-BFDF-1D268695C233}"/>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97318179-9AFD-4FC8-929F-3E153ECFA47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66836FED-1953-4568-8683-2AFE59BFD880}"/>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06BF41DA-5801-49C4-B402-241930164F3B}"/>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7C2434F7-86CD-43D0-8198-544C68B25432}"/>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BD015C23-557B-4CB8-93A7-37BF85359A0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CD7E7A79-C47B-4283-9FFC-6B11A89CAB8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図書館】&#10;一人当たり面積グラフ枠">
          <a:extLst>
            <a:ext uri="{FF2B5EF4-FFF2-40B4-BE49-F238E27FC236}">
              <a16:creationId xmlns:a16="http://schemas.microsoft.com/office/drawing/2014/main" id="{64DF2F2C-2F45-4B51-8A06-B0CC2E09F73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4" name="直線コネクタ 773">
          <a:extLst>
            <a:ext uri="{FF2B5EF4-FFF2-40B4-BE49-F238E27FC236}">
              <a16:creationId xmlns:a16="http://schemas.microsoft.com/office/drawing/2014/main" id="{D82E281D-AC4D-4191-ABD7-F89C462114DB}"/>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5" name="【図書館】&#10;一人当たり面積最小値テキスト">
          <a:extLst>
            <a:ext uri="{FF2B5EF4-FFF2-40B4-BE49-F238E27FC236}">
              <a16:creationId xmlns:a16="http://schemas.microsoft.com/office/drawing/2014/main" id="{A457F441-1F4F-4140-BBF3-D0BC3E75F698}"/>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6" name="直線コネクタ 775">
          <a:extLst>
            <a:ext uri="{FF2B5EF4-FFF2-40B4-BE49-F238E27FC236}">
              <a16:creationId xmlns:a16="http://schemas.microsoft.com/office/drawing/2014/main" id="{501EB97E-17ED-40E0-9275-7B27AE03F023}"/>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7" name="【図書館】&#10;一人当たり面積最大値テキスト">
          <a:extLst>
            <a:ext uri="{FF2B5EF4-FFF2-40B4-BE49-F238E27FC236}">
              <a16:creationId xmlns:a16="http://schemas.microsoft.com/office/drawing/2014/main" id="{15A18B63-3EDF-4F92-A25E-3F312CA72679}"/>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78" name="直線コネクタ 777">
          <a:extLst>
            <a:ext uri="{FF2B5EF4-FFF2-40B4-BE49-F238E27FC236}">
              <a16:creationId xmlns:a16="http://schemas.microsoft.com/office/drawing/2014/main" id="{E1B25D2E-A37C-454D-8563-F6F4214D2846}"/>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79" name="【図書館】&#10;一人当たり面積平均値テキスト">
          <a:extLst>
            <a:ext uri="{FF2B5EF4-FFF2-40B4-BE49-F238E27FC236}">
              <a16:creationId xmlns:a16="http://schemas.microsoft.com/office/drawing/2014/main" id="{CEB2F52A-26C7-429C-A270-E5CBB9947B3D}"/>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0" name="フローチャート: 判断 779">
          <a:extLst>
            <a:ext uri="{FF2B5EF4-FFF2-40B4-BE49-F238E27FC236}">
              <a16:creationId xmlns:a16="http://schemas.microsoft.com/office/drawing/2014/main" id="{C3EAAECC-B34C-4905-8E4A-1D195694389F}"/>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1" name="フローチャート: 判断 780">
          <a:extLst>
            <a:ext uri="{FF2B5EF4-FFF2-40B4-BE49-F238E27FC236}">
              <a16:creationId xmlns:a16="http://schemas.microsoft.com/office/drawing/2014/main" id="{E35BBAAF-328D-40A2-866A-0CEDCAA8534E}"/>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2" name="フローチャート: 判断 781">
          <a:extLst>
            <a:ext uri="{FF2B5EF4-FFF2-40B4-BE49-F238E27FC236}">
              <a16:creationId xmlns:a16="http://schemas.microsoft.com/office/drawing/2014/main" id="{F2F09D3D-10EE-4053-9C44-44BE622C3FF8}"/>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3" name="フローチャート: 判断 782">
          <a:extLst>
            <a:ext uri="{FF2B5EF4-FFF2-40B4-BE49-F238E27FC236}">
              <a16:creationId xmlns:a16="http://schemas.microsoft.com/office/drawing/2014/main" id="{485FE638-5BEF-4128-820B-E6BABF9DACFC}"/>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4" name="フローチャート: 判断 783">
          <a:extLst>
            <a:ext uri="{FF2B5EF4-FFF2-40B4-BE49-F238E27FC236}">
              <a16:creationId xmlns:a16="http://schemas.microsoft.com/office/drawing/2014/main" id="{ABCA686A-8DE8-4C61-9B10-036C294571F2}"/>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C2E9ACE1-38EB-4949-A02E-27A7EA81290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24FCFEB-28FF-4A75-A0E9-E297F6083CD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76A17C67-921D-437A-9185-08AF87C09E6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9266A8E4-A06D-4E17-ADC5-E7A99B5E0F7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3BCE2CDA-B758-4229-9141-9ECFDC78BD8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90" name="楕円 789">
          <a:extLst>
            <a:ext uri="{FF2B5EF4-FFF2-40B4-BE49-F238E27FC236}">
              <a16:creationId xmlns:a16="http://schemas.microsoft.com/office/drawing/2014/main" id="{65525F0C-6F60-499F-97E0-93AFEF3D0FF2}"/>
            </a:ext>
          </a:extLst>
        </xdr:cNvPr>
        <xdr:cNvSpPr/>
      </xdr:nvSpPr>
      <xdr:spPr>
        <a:xfrm>
          <a:off x="19897725" y="13228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135907</xdr:rowOff>
    </xdr:from>
    <xdr:ext cx="469744" cy="259045"/>
    <xdr:sp macro="" textlink="">
      <xdr:nvSpPr>
        <xdr:cNvPr id="791" name="【図書館】&#10;一人当たり面積該当値テキスト">
          <a:extLst>
            <a:ext uri="{FF2B5EF4-FFF2-40B4-BE49-F238E27FC236}">
              <a16:creationId xmlns:a16="http://schemas.microsoft.com/office/drawing/2014/main" id="{668070EC-C7A7-4FD4-BAAD-1493D5C91447}"/>
            </a:ext>
          </a:extLst>
        </xdr:cNvPr>
        <xdr:cNvSpPr txBox="1"/>
      </xdr:nvSpPr>
      <xdr:spPr>
        <a:xfrm>
          <a:off x="20002500"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92" name="楕円 791">
          <a:extLst>
            <a:ext uri="{FF2B5EF4-FFF2-40B4-BE49-F238E27FC236}">
              <a16:creationId xmlns:a16="http://schemas.microsoft.com/office/drawing/2014/main" id="{556E64A4-E3A1-4FBC-A219-52AB25A7EE72}"/>
            </a:ext>
          </a:extLst>
        </xdr:cNvPr>
        <xdr:cNvSpPr/>
      </xdr:nvSpPr>
      <xdr:spPr>
        <a:xfrm>
          <a:off x="191547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81</xdr:row>
      <xdr:rowOff>163830</xdr:rowOff>
    </xdr:to>
    <xdr:cxnSp macro="">
      <xdr:nvCxnSpPr>
        <xdr:cNvPr id="793" name="直線コネクタ 792">
          <a:extLst>
            <a:ext uri="{FF2B5EF4-FFF2-40B4-BE49-F238E27FC236}">
              <a16:creationId xmlns:a16="http://schemas.microsoft.com/office/drawing/2014/main" id="{CDCF0464-37F4-41C2-8DEA-16A09187E1BB}"/>
            </a:ext>
          </a:extLst>
        </xdr:cNvPr>
        <xdr:cNvCxnSpPr/>
      </xdr:nvCxnSpPr>
      <xdr:spPr>
        <a:xfrm>
          <a:off x="19202400" y="132765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94" name="楕円 793">
          <a:extLst>
            <a:ext uri="{FF2B5EF4-FFF2-40B4-BE49-F238E27FC236}">
              <a16:creationId xmlns:a16="http://schemas.microsoft.com/office/drawing/2014/main" id="{5FF87AFE-468A-4731-8BAF-BB547FBA690F}"/>
            </a:ext>
          </a:extLst>
        </xdr:cNvPr>
        <xdr:cNvSpPr/>
      </xdr:nvSpPr>
      <xdr:spPr>
        <a:xfrm>
          <a:off x="18345150" y="13228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81</xdr:row>
      <xdr:rowOff>163830</xdr:rowOff>
    </xdr:to>
    <xdr:cxnSp macro="">
      <xdr:nvCxnSpPr>
        <xdr:cNvPr id="795" name="直線コネクタ 794">
          <a:extLst>
            <a:ext uri="{FF2B5EF4-FFF2-40B4-BE49-F238E27FC236}">
              <a16:creationId xmlns:a16="http://schemas.microsoft.com/office/drawing/2014/main" id="{052339E8-2B2C-48B5-9D08-8C688B30847B}"/>
            </a:ext>
          </a:extLst>
        </xdr:cNvPr>
        <xdr:cNvCxnSpPr/>
      </xdr:nvCxnSpPr>
      <xdr:spPr>
        <a:xfrm>
          <a:off x="18392775" y="132765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96" name="楕円 795">
          <a:extLst>
            <a:ext uri="{FF2B5EF4-FFF2-40B4-BE49-F238E27FC236}">
              <a16:creationId xmlns:a16="http://schemas.microsoft.com/office/drawing/2014/main" id="{14A5C031-70F6-4180-9276-BC22DFEB260E}"/>
            </a:ext>
          </a:extLst>
        </xdr:cNvPr>
        <xdr:cNvSpPr/>
      </xdr:nvSpPr>
      <xdr:spPr>
        <a:xfrm>
          <a:off x="17554575" y="13228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81</xdr:row>
      <xdr:rowOff>163830</xdr:rowOff>
    </xdr:to>
    <xdr:cxnSp macro="">
      <xdr:nvCxnSpPr>
        <xdr:cNvPr id="797" name="直線コネクタ 796">
          <a:extLst>
            <a:ext uri="{FF2B5EF4-FFF2-40B4-BE49-F238E27FC236}">
              <a16:creationId xmlns:a16="http://schemas.microsoft.com/office/drawing/2014/main" id="{0FDA7FAE-08CF-4B8A-A0B2-180D26337CFB}"/>
            </a:ext>
          </a:extLst>
        </xdr:cNvPr>
        <xdr:cNvCxnSpPr/>
      </xdr:nvCxnSpPr>
      <xdr:spPr>
        <a:xfrm>
          <a:off x="17602200" y="132765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98" name="楕円 797">
          <a:extLst>
            <a:ext uri="{FF2B5EF4-FFF2-40B4-BE49-F238E27FC236}">
              <a16:creationId xmlns:a16="http://schemas.microsoft.com/office/drawing/2014/main" id="{5710784F-EAD6-4D90-9FFE-CDC62D71D61C}"/>
            </a:ext>
          </a:extLst>
        </xdr:cNvPr>
        <xdr:cNvSpPr/>
      </xdr:nvSpPr>
      <xdr:spPr>
        <a:xfrm>
          <a:off x="167544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81</xdr:row>
      <xdr:rowOff>163830</xdr:rowOff>
    </xdr:to>
    <xdr:cxnSp macro="">
      <xdr:nvCxnSpPr>
        <xdr:cNvPr id="799" name="直線コネクタ 798">
          <a:extLst>
            <a:ext uri="{FF2B5EF4-FFF2-40B4-BE49-F238E27FC236}">
              <a16:creationId xmlns:a16="http://schemas.microsoft.com/office/drawing/2014/main" id="{D10ED4CF-9BDB-470A-9737-0DAB585393A5}"/>
            </a:ext>
          </a:extLst>
        </xdr:cNvPr>
        <xdr:cNvCxnSpPr/>
      </xdr:nvCxnSpPr>
      <xdr:spPr>
        <a:xfrm>
          <a:off x="16802100" y="132765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0" name="n_1aveValue【図書館】&#10;一人当たり面積">
          <a:extLst>
            <a:ext uri="{FF2B5EF4-FFF2-40B4-BE49-F238E27FC236}">
              <a16:creationId xmlns:a16="http://schemas.microsoft.com/office/drawing/2014/main" id="{0578F439-DDB8-4947-B26A-CAC0FAA0B5DA}"/>
            </a:ext>
          </a:extLst>
        </xdr:cNvPr>
        <xdr:cNvSpPr txBox="1"/>
      </xdr:nvSpPr>
      <xdr:spPr>
        <a:xfrm>
          <a:off x="189834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1" name="n_2aveValue【図書館】&#10;一人当たり面積">
          <a:extLst>
            <a:ext uri="{FF2B5EF4-FFF2-40B4-BE49-F238E27FC236}">
              <a16:creationId xmlns:a16="http://schemas.microsoft.com/office/drawing/2014/main" id="{2E3BA827-2707-4B05-AC2B-F862AD5EA108}"/>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02" name="n_3aveValue【図書館】&#10;一人当たり面積">
          <a:extLst>
            <a:ext uri="{FF2B5EF4-FFF2-40B4-BE49-F238E27FC236}">
              <a16:creationId xmlns:a16="http://schemas.microsoft.com/office/drawing/2014/main" id="{8E48FC4E-6204-4ED7-836F-8C38FEA0627C}"/>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3" name="n_4aveValue【図書館】&#10;一人当たり面積">
          <a:extLst>
            <a:ext uri="{FF2B5EF4-FFF2-40B4-BE49-F238E27FC236}">
              <a16:creationId xmlns:a16="http://schemas.microsoft.com/office/drawing/2014/main" id="{876F5E81-B46D-478C-BA09-4C28BDDDD326}"/>
            </a:ext>
          </a:extLst>
        </xdr:cNvPr>
        <xdr:cNvSpPr txBox="1"/>
      </xdr:nvSpPr>
      <xdr:spPr>
        <a:xfrm>
          <a:off x="16592627"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804" name="n_1mainValue【図書館】&#10;一人当たり面積">
          <a:extLst>
            <a:ext uri="{FF2B5EF4-FFF2-40B4-BE49-F238E27FC236}">
              <a16:creationId xmlns:a16="http://schemas.microsoft.com/office/drawing/2014/main" id="{F0CFC269-D187-46D1-B9EC-B6FA3084EDEF}"/>
            </a:ext>
          </a:extLst>
        </xdr:cNvPr>
        <xdr:cNvSpPr txBox="1"/>
      </xdr:nvSpPr>
      <xdr:spPr>
        <a:xfrm>
          <a:off x="189834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805" name="n_2mainValue【図書館】&#10;一人当たり面積">
          <a:extLst>
            <a:ext uri="{FF2B5EF4-FFF2-40B4-BE49-F238E27FC236}">
              <a16:creationId xmlns:a16="http://schemas.microsoft.com/office/drawing/2014/main" id="{33922FB4-9998-4A95-8C09-FD7A1C0841BF}"/>
            </a:ext>
          </a:extLst>
        </xdr:cNvPr>
        <xdr:cNvSpPr txBox="1"/>
      </xdr:nvSpPr>
      <xdr:spPr>
        <a:xfrm>
          <a:off x="181833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6" name="n_3mainValue【図書館】&#10;一人当たり面積">
          <a:extLst>
            <a:ext uri="{FF2B5EF4-FFF2-40B4-BE49-F238E27FC236}">
              <a16:creationId xmlns:a16="http://schemas.microsoft.com/office/drawing/2014/main" id="{B2C9084A-07CE-4B95-A53F-9D8AC1E86D0A}"/>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807" name="n_4mainValue【図書館】&#10;一人当たり面積">
          <a:extLst>
            <a:ext uri="{FF2B5EF4-FFF2-40B4-BE49-F238E27FC236}">
              <a16:creationId xmlns:a16="http://schemas.microsoft.com/office/drawing/2014/main" id="{DCADF1C8-30C2-4262-840B-2D7D7194C329}"/>
            </a:ext>
          </a:extLst>
        </xdr:cNvPr>
        <xdr:cNvSpPr txBox="1"/>
      </xdr:nvSpPr>
      <xdr:spPr>
        <a:xfrm>
          <a:off x="165926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a:extLst>
            <a:ext uri="{FF2B5EF4-FFF2-40B4-BE49-F238E27FC236}">
              <a16:creationId xmlns:a16="http://schemas.microsoft.com/office/drawing/2014/main" id="{28D2595B-61D2-45F3-9505-90819904489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9" name="正方形/長方形 808">
          <a:extLst>
            <a:ext uri="{FF2B5EF4-FFF2-40B4-BE49-F238E27FC236}">
              <a16:creationId xmlns:a16="http://schemas.microsoft.com/office/drawing/2014/main" id="{F9A8F400-C794-4545-BA56-D72B6D71E8FC}"/>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0" name="正方形/長方形 809">
          <a:extLst>
            <a:ext uri="{FF2B5EF4-FFF2-40B4-BE49-F238E27FC236}">
              <a16:creationId xmlns:a16="http://schemas.microsoft.com/office/drawing/2014/main" id="{2BF60935-0058-4DD4-A185-0266AA08FE42}"/>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1" name="正方形/長方形 810">
          <a:extLst>
            <a:ext uri="{FF2B5EF4-FFF2-40B4-BE49-F238E27FC236}">
              <a16:creationId xmlns:a16="http://schemas.microsoft.com/office/drawing/2014/main" id="{73E977F5-727C-4317-861D-B59393A0C5C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2" name="正方形/長方形 811">
          <a:extLst>
            <a:ext uri="{FF2B5EF4-FFF2-40B4-BE49-F238E27FC236}">
              <a16:creationId xmlns:a16="http://schemas.microsoft.com/office/drawing/2014/main" id="{E9BCDCEE-1B95-47E0-ADF7-C38D93D4932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正方形/長方形 812">
          <a:extLst>
            <a:ext uri="{FF2B5EF4-FFF2-40B4-BE49-F238E27FC236}">
              <a16:creationId xmlns:a16="http://schemas.microsoft.com/office/drawing/2014/main" id="{F46A6479-74C2-42CB-91EF-915E7BE192C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4" name="テキスト ボックス 813">
          <a:extLst>
            <a:ext uri="{FF2B5EF4-FFF2-40B4-BE49-F238E27FC236}">
              <a16:creationId xmlns:a16="http://schemas.microsoft.com/office/drawing/2014/main" id="{F8CD416A-C286-459A-A294-4C45772E27F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5" name="直線コネクタ 814">
          <a:extLst>
            <a:ext uri="{FF2B5EF4-FFF2-40B4-BE49-F238E27FC236}">
              <a16:creationId xmlns:a16="http://schemas.microsoft.com/office/drawing/2014/main" id="{182D7EE9-263A-4041-8563-359A6D7E0C9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7A14C19F-6C71-48DD-A4B8-EE8C155169F6}"/>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7" name="直線コネクタ 816">
          <a:extLst>
            <a:ext uri="{FF2B5EF4-FFF2-40B4-BE49-F238E27FC236}">
              <a16:creationId xmlns:a16="http://schemas.microsoft.com/office/drawing/2014/main" id="{1E384F11-793C-4DB1-A8BE-52D87D7D119A}"/>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8" name="テキスト ボックス 817">
          <a:extLst>
            <a:ext uri="{FF2B5EF4-FFF2-40B4-BE49-F238E27FC236}">
              <a16:creationId xmlns:a16="http://schemas.microsoft.com/office/drawing/2014/main" id="{05F3E476-7E28-4D01-99A5-CE3C82FF269B}"/>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9" name="直線コネクタ 818">
          <a:extLst>
            <a:ext uri="{FF2B5EF4-FFF2-40B4-BE49-F238E27FC236}">
              <a16:creationId xmlns:a16="http://schemas.microsoft.com/office/drawing/2014/main" id="{192C546D-8065-4BC1-BAE4-58705F19D26B}"/>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0" name="テキスト ボックス 819">
          <a:extLst>
            <a:ext uri="{FF2B5EF4-FFF2-40B4-BE49-F238E27FC236}">
              <a16:creationId xmlns:a16="http://schemas.microsoft.com/office/drawing/2014/main" id="{3BC0BFB6-CED6-4717-8D12-58D1C0CFB35D}"/>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1" name="直線コネクタ 820">
          <a:extLst>
            <a:ext uri="{FF2B5EF4-FFF2-40B4-BE49-F238E27FC236}">
              <a16:creationId xmlns:a16="http://schemas.microsoft.com/office/drawing/2014/main" id="{83638CF9-B667-49CD-9FF9-CF6D6B4A3496}"/>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2" name="テキスト ボックス 821">
          <a:extLst>
            <a:ext uri="{FF2B5EF4-FFF2-40B4-BE49-F238E27FC236}">
              <a16:creationId xmlns:a16="http://schemas.microsoft.com/office/drawing/2014/main" id="{DE190C1D-FD8B-4E75-9891-98575CF7CECF}"/>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3" name="直線コネクタ 822">
          <a:extLst>
            <a:ext uri="{FF2B5EF4-FFF2-40B4-BE49-F238E27FC236}">
              <a16:creationId xmlns:a16="http://schemas.microsoft.com/office/drawing/2014/main" id="{B700E06E-0E82-415D-A598-793F24A078E9}"/>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4" name="テキスト ボックス 823">
          <a:extLst>
            <a:ext uri="{FF2B5EF4-FFF2-40B4-BE49-F238E27FC236}">
              <a16:creationId xmlns:a16="http://schemas.microsoft.com/office/drawing/2014/main" id="{0BB2BE03-A9F3-476C-B719-DBB9B38AFE6E}"/>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a:extLst>
            <a:ext uri="{FF2B5EF4-FFF2-40B4-BE49-F238E27FC236}">
              <a16:creationId xmlns:a16="http://schemas.microsoft.com/office/drawing/2014/main" id="{3535ABEE-10DE-4365-9866-3ADFE79B602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6" name="テキスト ボックス 825">
          <a:extLst>
            <a:ext uri="{FF2B5EF4-FFF2-40B4-BE49-F238E27FC236}">
              <a16:creationId xmlns:a16="http://schemas.microsoft.com/office/drawing/2014/main" id="{57E132BA-F0FF-40EC-B87D-25904B088CF8}"/>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8B3FE829-A16E-4626-85A1-0316F48DA8D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28" name="直線コネクタ 827">
          <a:extLst>
            <a:ext uri="{FF2B5EF4-FFF2-40B4-BE49-F238E27FC236}">
              <a16:creationId xmlns:a16="http://schemas.microsoft.com/office/drawing/2014/main" id="{C03E8B7A-D548-48A2-A712-DBCDC73B4F07}"/>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29" name="【博物館】&#10;有形固定資産減価償却率最小値テキスト">
          <a:extLst>
            <a:ext uri="{FF2B5EF4-FFF2-40B4-BE49-F238E27FC236}">
              <a16:creationId xmlns:a16="http://schemas.microsoft.com/office/drawing/2014/main" id="{FF90FCA5-9137-403D-B0B0-D60773D08B34}"/>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30" name="直線コネクタ 829">
          <a:extLst>
            <a:ext uri="{FF2B5EF4-FFF2-40B4-BE49-F238E27FC236}">
              <a16:creationId xmlns:a16="http://schemas.microsoft.com/office/drawing/2014/main" id="{46869EE1-7390-4D21-A7ED-C4A967F385D3}"/>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31" name="【博物館】&#10;有形固定資産減価償却率最大値テキスト">
          <a:extLst>
            <a:ext uri="{FF2B5EF4-FFF2-40B4-BE49-F238E27FC236}">
              <a16:creationId xmlns:a16="http://schemas.microsoft.com/office/drawing/2014/main" id="{C845ADFC-6954-49F3-96F7-3A8592CD9A30}"/>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2" name="直線コネクタ 831">
          <a:extLst>
            <a:ext uri="{FF2B5EF4-FFF2-40B4-BE49-F238E27FC236}">
              <a16:creationId xmlns:a16="http://schemas.microsoft.com/office/drawing/2014/main" id="{98A2B316-0E09-48DF-856E-C8520FF46472}"/>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833" name="【博物館】&#10;有形固定資産減価償却率平均値テキスト">
          <a:extLst>
            <a:ext uri="{FF2B5EF4-FFF2-40B4-BE49-F238E27FC236}">
              <a16:creationId xmlns:a16="http://schemas.microsoft.com/office/drawing/2014/main" id="{12AC3C4A-0769-4FC1-A959-79471AE2026D}"/>
            </a:ext>
          </a:extLst>
        </xdr:cNvPr>
        <xdr:cNvSpPr txBox="1"/>
      </xdr:nvSpPr>
      <xdr:spPr>
        <a:xfrm>
          <a:off x="14744700" y="1667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4" name="フローチャート: 判断 833">
          <a:extLst>
            <a:ext uri="{FF2B5EF4-FFF2-40B4-BE49-F238E27FC236}">
              <a16:creationId xmlns:a16="http://schemas.microsoft.com/office/drawing/2014/main" id="{5A3E403C-62FA-4DCD-8003-E86A076B21B2}"/>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5" name="フローチャート: 判断 834">
          <a:extLst>
            <a:ext uri="{FF2B5EF4-FFF2-40B4-BE49-F238E27FC236}">
              <a16:creationId xmlns:a16="http://schemas.microsoft.com/office/drawing/2014/main" id="{1AAF32A8-5213-4CF5-AEAA-D02E648107C7}"/>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6" name="フローチャート: 判断 835">
          <a:extLst>
            <a:ext uri="{FF2B5EF4-FFF2-40B4-BE49-F238E27FC236}">
              <a16:creationId xmlns:a16="http://schemas.microsoft.com/office/drawing/2014/main" id="{6D07C0CF-5B07-41DB-A5D4-D3F6B401C3B2}"/>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7" name="フローチャート: 判断 836">
          <a:extLst>
            <a:ext uri="{FF2B5EF4-FFF2-40B4-BE49-F238E27FC236}">
              <a16:creationId xmlns:a16="http://schemas.microsoft.com/office/drawing/2014/main" id="{642778AA-2E89-4421-8AF3-38A529254D73}"/>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38" name="フローチャート: 判断 837">
          <a:extLst>
            <a:ext uri="{FF2B5EF4-FFF2-40B4-BE49-F238E27FC236}">
              <a16:creationId xmlns:a16="http://schemas.microsoft.com/office/drawing/2014/main" id="{5C7118A4-8048-4B08-A534-1022D0CBEF93}"/>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9C9C505-0745-4735-BA0A-F63E7181272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0C6A646-547D-4B61-8E08-9C7CF900F5F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81B10E6-C530-4642-87BB-E364EC8EEB7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F5DCB6F-67A9-455B-AAD6-30BC7AF8207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3A2D14C-AF0E-4903-813D-108BA1D70F8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844" name="楕円 843">
          <a:extLst>
            <a:ext uri="{FF2B5EF4-FFF2-40B4-BE49-F238E27FC236}">
              <a16:creationId xmlns:a16="http://schemas.microsoft.com/office/drawing/2014/main" id="{2FC17A92-4D9D-4C37-98D7-4A64C3385C82}"/>
            </a:ext>
          </a:extLst>
        </xdr:cNvPr>
        <xdr:cNvSpPr/>
      </xdr:nvSpPr>
      <xdr:spPr>
        <a:xfrm>
          <a:off x="14649450" y="170412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17542</xdr:rowOff>
    </xdr:from>
    <xdr:ext cx="405111" cy="259045"/>
    <xdr:sp macro="" textlink="">
      <xdr:nvSpPr>
        <xdr:cNvPr id="845" name="【博物館】&#10;有形固定資産減価償却率該当値テキスト">
          <a:extLst>
            <a:ext uri="{FF2B5EF4-FFF2-40B4-BE49-F238E27FC236}">
              <a16:creationId xmlns:a16="http://schemas.microsoft.com/office/drawing/2014/main" id="{99D155D0-1E7B-4BC4-B2B4-A33F14C84399}"/>
            </a:ext>
          </a:extLst>
        </xdr:cNvPr>
        <xdr:cNvSpPr txBox="1"/>
      </xdr:nvSpPr>
      <xdr:spPr>
        <a:xfrm>
          <a:off x="14744700" y="1701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164846</xdr:rowOff>
    </xdr:from>
    <xdr:to>
      <xdr:col>81</xdr:col>
      <xdr:colOff>101600</xdr:colOff>
      <xdr:row>105</xdr:row>
      <xdr:rowOff>94996</xdr:rowOff>
    </xdr:to>
    <xdr:sp macro="" textlink="">
      <xdr:nvSpPr>
        <xdr:cNvPr id="846" name="楕円 845">
          <a:extLst>
            <a:ext uri="{FF2B5EF4-FFF2-40B4-BE49-F238E27FC236}">
              <a16:creationId xmlns:a16="http://schemas.microsoft.com/office/drawing/2014/main" id="{56BEAE0D-D20C-4BF3-8BDB-472818FCA427}"/>
            </a:ext>
          </a:extLst>
        </xdr:cNvPr>
        <xdr:cNvSpPr/>
      </xdr:nvSpPr>
      <xdr:spPr>
        <a:xfrm>
          <a:off x="13887450" y="170018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44196</xdr:rowOff>
    </xdr:from>
    <xdr:to>
      <xdr:col>85</xdr:col>
      <xdr:colOff>127000</xdr:colOff>
      <xdr:row>105</xdr:row>
      <xdr:rowOff>89915</xdr:rowOff>
    </xdr:to>
    <xdr:cxnSp macro="">
      <xdr:nvCxnSpPr>
        <xdr:cNvPr id="847" name="直線コネクタ 846">
          <a:extLst>
            <a:ext uri="{FF2B5EF4-FFF2-40B4-BE49-F238E27FC236}">
              <a16:creationId xmlns:a16="http://schemas.microsoft.com/office/drawing/2014/main" id="{13BAED28-C5C1-4EBD-A233-84A636BA90CE}"/>
            </a:ext>
          </a:extLst>
        </xdr:cNvPr>
        <xdr:cNvCxnSpPr/>
      </xdr:nvCxnSpPr>
      <xdr:spPr>
        <a:xfrm>
          <a:off x="13935075" y="17049496"/>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119126</xdr:rowOff>
    </xdr:from>
    <xdr:to>
      <xdr:col>76</xdr:col>
      <xdr:colOff>165100</xdr:colOff>
      <xdr:row>105</xdr:row>
      <xdr:rowOff>49276</xdr:rowOff>
    </xdr:to>
    <xdr:sp macro="" textlink="">
      <xdr:nvSpPr>
        <xdr:cNvPr id="848" name="楕円 847">
          <a:extLst>
            <a:ext uri="{FF2B5EF4-FFF2-40B4-BE49-F238E27FC236}">
              <a16:creationId xmlns:a16="http://schemas.microsoft.com/office/drawing/2014/main" id="{57513277-CE3F-4351-B66D-15BD2986B35A}"/>
            </a:ext>
          </a:extLst>
        </xdr:cNvPr>
        <xdr:cNvSpPr/>
      </xdr:nvSpPr>
      <xdr:spPr>
        <a:xfrm>
          <a:off x="13096875" y="169625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169926</xdr:rowOff>
    </xdr:from>
    <xdr:to>
      <xdr:col>81</xdr:col>
      <xdr:colOff>50800</xdr:colOff>
      <xdr:row>105</xdr:row>
      <xdr:rowOff>44196</xdr:rowOff>
    </xdr:to>
    <xdr:cxnSp macro="">
      <xdr:nvCxnSpPr>
        <xdr:cNvPr id="849" name="直線コネクタ 848">
          <a:extLst>
            <a:ext uri="{FF2B5EF4-FFF2-40B4-BE49-F238E27FC236}">
              <a16:creationId xmlns:a16="http://schemas.microsoft.com/office/drawing/2014/main" id="{73B819D4-4B3A-4D30-93AF-E71426DD4A4E}"/>
            </a:ext>
          </a:extLst>
        </xdr:cNvPr>
        <xdr:cNvCxnSpPr/>
      </xdr:nvCxnSpPr>
      <xdr:spPr>
        <a:xfrm>
          <a:off x="13144500" y="17000601"/>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80263</xdr:rowOff>
    </xdr:from>
    <xdr:to>
      <xdr:col>72</xdr:col>
      <xdr:colOff>38100</xdr:colOff>
      <xdr:row>105</xdr:row>
      <xdr:rowOff>10413</xdr:rowOff>
    </xdr:to>
    <xdr:sp macro="" textlink="">
      <xdr:nvSpPr>
        <xdr:cNvPr id="850" name="楕円 849">
          <a:extLst>
            <a:ext uri="{FF2B5EF4-FFF2-40B4-BE49-F238E27FC236}">
              <a16:creationId xmlns:a16="http://schemas.microsoft.com/office/drawing/2014/main" id="{1F2E100E-6AA1-4F65-AAFD-FD89F75131EE}"/>
            </a:ext>
          </a:extLst>
        </xdr:cNvPr>
        <xdr:cNvSpPr/>
      </xdr:nvSpPr>
      <xdr:spPr>
        <a:xfrm>
          <a:off x="12296775" y="169236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131063</xdr:rowOff>
    </xdr:from>
    <xdr:to>
      <xdr:col>76</xdr:col>
      <xdr:colOff>114300</xdr:colOff>
      <xdr:row>104</xdr:row>
      <xdr:rowOff>169926</xdr:rowOff>
    </xdr:to>
    <xdr:cxnSp macro="">
      <xdr:nvCxnSpPr>
        <xdr:cNvPr id="851" name="直線コネクタ 850">
          <a:extLst>
            <a:ext uri="{FF2B5EF4-FFF2-40B4-BE49-F238E27FC236}">
              <a16:creationId xmlns:a16="http://schemas.microsoft.com/office/drawing/2014/main" id="{10917DB8-CD67-4A54-ABD0-379C730F3CFF}"/>
            </a:ext>
          </a:extLst>
        </xdr:cNvPr>
        <xdr:cNvCxnSpPr/>
      </xdr:nvCxnSpPr>
      <xdr:spPr>
        <a:xfrm>
          <a:off x="12344400" y="16971263"/>
          <a:ext cx="8001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852" name="楕円 851">
          <a:extLst>
            <a:ext uri="{FF2B5EF4-FFF2-40B4-BE49-F238E27FC236}">
              <a16:creationId xmlns:a16="http://schemas.microsoft.com/office/drawing/2014/main" id="{95DCAF7E-2304-4F44-B3BB-5D053AAA17C7}"/>
            </a:ext>
          </a:extLst>
        </xdr:cNvPr>
        <xdr:cNvSpPr/>
      </xdr:nvSpPr>
      <xdr:spPr>
        <a:xfrm>
          <a:off x="11487150" y="16850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131063</xdr:rowOff>
    </xdr:to>
    <xdr:cxnSp macro="">
      <xdr:nvCxnSpPr>
        <xdr:cNvPr id="853" name="直線コネクタ 852">
          <a:extLst>
            <a:ext uri="{FF2B5EF4-FFF2-40B4-BE49-F238E27FC236}">
              <a16:creationId xmlns:a16="http://schemas.microsoft.com/office/drawing/2014/main" id="{B40999B8-4984-4B2D-A55F-03C424C034AF}"/>
            </a:ext>
          </a:extLst>
        </xdr:cNvPr>
        <xdr:cNvCxnSpPr/>
      </xdr:nvCxnSpPr>
      <xdr:spPr>
        <a:xfrm>
          <a:off x="11534775" y="16908145"/>
          <a:ext cx="809625" cy="6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72662</xdr:rowOff>
    </xdr:from>
    <xdr:ext cx="405111" cy="259045"/>
    <xdr:sp macro="" textlink="">
      <xdr:nvSpPr>
        <xdr:cNvPr id="854" name="n_1aveValue【博物館】&#10;有形固定資産減価償却率">
          <a:extLst>
            <a:ext uri="{FF2B5EF4-FFF2-40B4-BE49-F238E27FC236}">
              <a16:creationId xmlns:a16="http://schemas.microsoft.com/office/drawing/2014/main" id="{4E6F5C25-19BA-40A2-BA5F-137D60DA9621}"/>
            </a:ext>
          </a:extLst>
        </xdr:cNvPr>
        <xdr:cNvSpPr txBox="1"/>
      </xdr:nvSpPr>
      <xdr:spPr>
        <a:xfrm>
          <a:off x="1374521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55" name="n_2aveValue【博物館】&#10;有形固定資産減価償却率">
          <a:extLst>
            <a:ext uri="{FF2B5EF4-FFF2-40B4-BE49-F238E27FC236}">
              <a16:creationId xmlns:a16="http://schemas.microsoft.com/office/drawing/2014/main" id="{4788C9DA-6FE5-4ECF-8593-EA9699A2B8AA}"/>
            </a:ext>
          </a:extLst>
        </xdr:cNvPr>
        <xdr:cNvSpPr txBox="1"/>
      </xdr:nvSpPr>
      <xdr:spPr>
        <a:xfrm>
          <a:off x="129641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856" name="n_3aveValue【博物館】&#10;有形固定資産減価償却率">
          <a:extLst>
            <a:ext uri="{FF2B5EF4-FFF2-40B4-BE49-F238E27FC236}">
              <a16:creationId xmlns:a16="http://schemas.microsoft.com/office/drawing/2014/main" id="{D86E10ED-2991-4B00-A5B2-598924672AAD}"/>
            </a:ext>
          </a:extLst>
        </xdr:cNvPr>
        <xdr:cNvSpPr txBox="1"/>
      </xdr:nvSpPr>
      <xdr:spPr>
        <a:xfrm>
          <a:off x="121640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127525</xdr:rowOff>
    </xdr:from>
    <xdr:ext cx="405111" cy="259045"/>
    <xdr:sp macro="" textlink="">
      <xdr:nvSpPr>
        <xdr:cNvPr id="857" name="n_4aveValue【博物館】&#10;有形固定資産減価償却率">
          <a:extLst>
            <a:ext uri="{FF2B5EF4-FFF2-40B4-BE49-F238E27FC236}">
              <a16:creationId xmlns:a16="http://schemas.microsoft.com/office/drawing/2014/main" id="{431F6A99-09EE-4C3D-9499-84F25A157E02}"/>
            </a:ext>
          </a:extLst>
        </xdr:cNvPr>
        <xdr:cNvSpPr txBox="1"/>
      </xdr:nvSpPr>
      <xdr:spPr>
        <a:xfrm>
          <a:off x="11354444"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86123</xdr:rowOff>
    </xdr:from>
    <xdr:ext cx="405111" cy="259045"/>
    <xdr:sp macro="" textlink="">
      <xdr:nvSpPr>
        <xdr:cNvPr id="858" name="n_1mainValue【博物館】&#10;有形固定資産減価償却率">
          <a:extLst>
            <a:ext uri="{FF2B5EF4-FFF2-40B4-BE49-F238E27FC236}">
              <a16:creationId xmlns:a16="http://schemas.microsoft.com/office/drawing/2014/main" id="{254C5272-6042-41BD-B8FA-F07F73D0A384}"/>
            </a:ext>
          </a:extLst>
        </xdr:cNvPr>
        <xdr:cNvSpPr txBox="1"/>
      </xdr:nvSpPr>
      <xdr:spPr>
        <a:xfrm>
          <a:off x="13745219"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40403</xdr:rowOff>
    </xdr:from>
    <xdr:ext cx="405111" cy="259045"/>
    <xdr:sp macro="" textlink="">
      <xdr:nvSpPr>
        <xdr:cNvPr id="859" name="n_2mainValue【博物館】&#10;有形固定資産減価償却率">
          <a:extLst>
            <a:ext uri="{FF2B5EF4-FFF2-40B4-BE49-F238E27FC236}">
              <a16:creationId xmlns:a16="http://schemas.microsoft.com/office/drawing/2014/main" id="{6E5ED519-C83B-4D59-84A5-1603DA87CDCC}"/>
            </a:ext>
          </a:extLst>
        </xdr:cNvPr>
        <xdr:cNvSpPr txBox="1"/>
      </xdr:nvSpPr>
      <xdr:spPr>
        <a:xfrm>
          <a:off x="12964169" y="1704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xdr:rowOff>
    </xdr:from>
    <xdr:ext cx="405111" cy="259045"/>
    <xdr:sp macro="" textlink="">
      <xdr:nvSpPr>
        <xdr:cNvPr id="860" name="n_3mainValue【博物館】&#10;有形固定資産減価償却率">
          <a:extLst>
            <a:ext uri="{FF2B5EF4-FFF2-40B4-BE49-F238E27FC236}">
              <a16:creationId xmlns:a16="http://schemas.microsoft.com/office/drawing/2014/main" id="{10C00591-D2F4-4277-8286-C70A650E46ED}"/>
            </a:ext>
          </a:extLst>
        </xdr:cNvPr>
        <xdr:cNvSpPr txBox="1"/>
      </xdr:nvSpPr>
      <xdr:spPr>
        <a:xfrm>
          <a:off x="12164069" y="1700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861" name="n_4mainValue【博物館】&#10;有形固定資産減価償却率">
          <a:extLst>
            <a:ext uri="{FF2B5EF4-FFF2-40B4-BE49-F238E27FC236}">
              <a16:creationId xmlns:a16="http://schemas.microsoft.com/office/drawing/2014/main" id="{E0F0C969-4BBF-4382-8F51-015E91FF379B}"/>
            </a:ext>
          </a:extLst>
        </xdr:cNvPr>
        <xdr:cNvSpPr txBox="1"/>
      </xdr:nvSpPr>
      <xdr:spPr>
        <a:xfrm>
          <a:off x="1135444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68E808F1-2323-42D3-BE43-CDBD7B04E64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BC7BBD58-BE35-4551-AEC6-56D95B84CE2D}"/>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9188E244-46B8-4903-A3AC-237C6547721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BF87558B-97F3-416A-9969-EBBC051C8CF8}"/>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2BB52238-94FB-4907-B2A8-4C391D52B38F}"/>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D67E16C8-88A3-4356-A9B6-E639CAADB75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34015CAF-2DAA-4A9D-B7FD-608B2CD9A23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7A539F9E-867D-4591-BE31-39113A139F3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91A09487-128D-4B5D-933D-7E7DB86C5FF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id="{F99E3B89-2600-4321-ACD0-D764240CA424}"/>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id="{8E920E58-B8B2-431E-9C33-C42AE7D05DCF}"/>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id="{4A95AC02-6C3B-49D4-BA7F-685D379C386F}"/>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id="{BA3EBCCB-F37A-404E-BE6C-0BBF78D7F6E6}"/>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id="{DACB3542-467D-46D3-B96C-FCC21E56C304}"/>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id="{157721D1-9990-4525-B877-8A8C7801A0CD}"/>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id="{7E8A72AB-B164-4A14-9019-34F4984D4EBE}"/>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id="{F04172C4-F305-4929-8566-D662FBC5A827}"/>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id="{DE570D12-4828-4DAB-804E-4F74B4243B5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id="{796E1363-8985-453D-8508-C821B6F0543E}"/>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id="{F261EAE4-DB4C-4B02-B4F9-8043E06B7C1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id="{816C0A2E-F94B-476C-B405-79EE72B0B846}"/>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7746270D-DD70-425E-9C27-8E791BA1746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5E4E37D6-C17F-4081-8CF2-7E5CE93C4F6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E0AFCBBF-5EFC-4BD7-AE93-0E23F0368B5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6" name="直線コネクタ 885">
          <a:extLst>
            <a:ext uri="{FF2B5EF4-FFF2-40B4-BE49-F238E27FC236}">
              <a16:creationId xmlns:a16="http://schemas.microsoft.com/office/drawing/2014/main" id="{4EECCDD8-5C54-4588-88F8-D018D1C568E9}"/>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7" name="【博物館】&#10;一人当たり面積最小値テキスト">
          <a:extLst>
            <a:ext uri="{FF2B5EF4-FFF2-40B4-BE49-F238E27FC236}">
              <a16:creationId xmlns:a16="http://schemas.microsoft.com/office/drawing/2014/main" id="{A86DAABC-5974-42FE-B98E-92175531CC56}"/>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88" name="直線コネクタ 887">
          <a:extLst>
            <a:ext uri="{FF2B5EF4-FFF2-40B4-BE49-F238E27FC236}">
              <a16:creationId xmlns:a16="http://schemas.microsoft.com/office/drawing/2014/main" id="{4C998034-A905-4E21-BD39-DA7E24FE9B10}"/>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9" name="【博物館】&#10;一人当たり面積最大値テキスト">
          <a:extLst>
            <a:ext uri="{FF2B5EF4-FFF2-40B4-BE49-F238E27FC236}">
              <a16:creationId xmlns:a16="http://schemas.microsoft.com/office/drawing/2014/main" id="{5929FEEB-3674-4BE4-85E8-394885AE93BA}"/>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0" name="直線コネクタ 889">
          <a:extLst>
            <a:ext uri="{FF2B5EF4-FFF2-40B4-BE49-F238E27FC236}">
              <a16:creationId xmlns:a16="http://schemas.microsoft.com/office/drawing/2014/main" id="{BD818D67-B435-4950-A415-9FB67AF7FD37}"/>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93634</xdr:rowOff>
    </xdr:from>
    <xdr:ext cx="469744" cy="259045"/>
    <xdr:sp macro="" textlink="">
      <xdr:nvSpPr>
        <xdr:cNvPr id="891" name="【博物館】&#10;一人当たり面積平均値テキスト">
          <a:extLst>
            <a:ext uri="{FF2B5EF4-FFF2-40B4-BE49-F238E27FC236}">
              <a16:creationId xmlns:a16="http://schemas.microsoft.com/office/drawing/2014/main" id="{608A2E15-44A1-417F-8746-F50D5EA1C8D8}"/>
            </a:ext>
          </a:extLst>
        </xdr:cNvPr>
        <xdr:cNvSpPr txBox="1"/>
      </xdr:nvSpPr>
      <xdr:spPr>
        <a:xfrm>
          <a:off x="20002500" y="1709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2" name="フローチャート: 判断 891">
          <a:extLst>
            <a:ext uri="{FF2B5EF4-FFF2-40B4-BE49-F238E27FC236}">
              <a16:creationId xmlns:a16="http://schemas.microsoft.com/office/drawing/2014/main" id="{FABE7480-9D42-40A4-9CD0-EE3E07DE498B}"/>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3" name="フローチャート: 判断 892">
          <a:extLst>
            <a:ext uri="{FF2B5EF4-FFF2-40B4-BE49-F238E27FC236}">
              <a16:creationId xmlns:a16="http://schemas.microsoft.com/office/drawing/2014/main" id="{D7DCFF90-AE8A-4BB1-A911-CBDB6031341D}"/>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4" name="フローチャート: 判断 893">
          <a:extLst>
            <a:ext uri="{FF2B5EF4-FFF2-40B4-BE49-F238E27FC236}">
              <a16:creationId xmlns:a16="http://schemas.microsoft.com/office/drawing/2014/main" id="{E4084F45-1530-46D1-A9FC-804B0F086023}"/>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5" name="フローチャート: 判断 894">
          <a:extLst>
            <a:ext uri="{FF2B5EF4-FFF2-40B4-BE49-F238E27FC236}">
              <a16:creationId xmlns:a16="http://schemas.microsoft.com/office/drawing/2014/main" id="{5E156CB5-9312-43A7-BE82-9017FD3B601C}"/>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6" name="フローチャート: 判断 895">
          <a:extLst>
            <a:ext uri="{FF2B5EF4-FFF2-40B4-BE49-F238E27FC236}">
              <a16:creationId xmlns:a16="http://schemas.microsoft.com/office/drawing/2014/main" id="{9ED88F41-56AF-4BF1-A781-651DF0ACD068}"/>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3F4EBB6C-F6D7-42AC-9271-7EA6AB7ADD3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4E9CCC0B-5592-4DBC-9155-2598352A9B5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F9A0F424-5DA8-4914-88A3-8F380E8483F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1F6F6F55-897D-4D44-AFE9-834585DAF4A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ABAFD0B6-D2BA-48BD-AAE7-8C1A6D0A4C8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902" name="楕円 901">
          <a:extLst>
            <a:ext uri="{FF2B5EF4-FFF2-40B4-BE49-F238E27FC236}">
              <a16:creationId xmlns:a16="http://schemas.microsoft.com/office/drawing/2014/main" id="{9A536307-2AD1-4F60-BC32-C7D0B862C3E7}"/>
            </a:ext>
          </a:extLst>
        </xdr:cNvPr>
        <xdr:cNvSpPr/>
      </xdr:nvSpPr>
      <xdr:spPr>
        <a:xfrm>
          <a:off x="19897725" y="16250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11084</xdr:rowOff>
    </xdr:from>
    <xdr:ext cx="469744" cy="259045"/>
    <xdr:sp macro="" textlink="">
      <xdr:nvSpPr>
        <xdr:cNvPr id="903" name="【博物館】&#10;一人当たり面積該当値テキスト">
          <a:extLst>
            <a:ext uri="{FF2B5EF4-FFF2-40B4-BE49-F238E27FC236}">
              <a16:creationId xmlns:a16="http://schemas.microsoft.com/office/drawing/2014/main" id="{CD0B4B5A-0DBE-4A6B-8E8A-02BF2429BE34}"/>
            </a:ext>
          </a:extLst>
        </xdr:cNvPr>
        <xdr:cNvSpPr txBox="1"/>
      </xdr:nvSpPr>
      <xdr:spPr>
        <a:xfrm>
          <a:off x="20002500" y="162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904" name="楕円 903">
          <a:extLst>
            <a:ext uri="{FF2B5EF4-FFF2-40B4-BE49-F238E27FC236}">
              <a16:creationId xmlns:a16="http://schemas.microsoft.com/office/drawing/2014/main" id="{EB75A3A3-8F9B-41F5-A425-6468A3B36B03}"/>
            </a:ext>
          </a:extLst>
        </xdr:cNvPr>
        <xdr:cNvSpPr/>
      </xdr:nvSpPr>
      <xdr:spPr>
        <a:xfrm>
          <a:off x="19154775" y="17146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106</xdr:row>
      <xdr:rowOff>27214</xdr:rowOff>
    </xdr:to>
    <xdr:cxnSp macro="">
      <xdr:nvCxnSpPr>
        <xdr:cNvPr id="905" name="直線コネクタ 904">
          <a:extLst>
            <a:ext uri="{FF2B5EF4-FFF2-40B4-BE49-F238E27FC236}">
              <a16:creationId xmlns:a16="http://schemas.microsoft.com/office/drawing/2014/main" id="{CC00CD85-42E2-449F-861F-D600F8960181}"/>
            </a:ext>
          </a:extLst>
        </xdr:cNvPr>
        <xdr:cNvCxnSpPr/>
      </xdr:nvCxnSpPr>
      <xdr:spPr>
        <a:xfrm flipV="1">
          <a:off x="19202400" y="16298182"/>
          <a:ext cx="752475"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906" name="楕円 905">
          <a:extLst>
            <a:ext uri="{FF2B5EF4-FFF2-40B4-BE49-F238E27FC236}">
              <a16:creationId xmlns:a16="http://schemas.microsoft.com/office/drawing/2014/main" id="{7E8D9D10-4675-4EF6-94C1-281D1888EB55}"/>
            </a:ext>
          </a:extLst>
        </xdr:cNvPr>
        <xdr:cNvSpPr/>
      </xdr:nvSpPr>
      <xdr:spPr>
        <a:xfrm>
          <a:off x="18345150" y="17146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27214</xdr:rowOff>
    </xdr:to>
    <xdr:cxnSp macro="">
      <xdr:nvCxnSpPr>
        <xdr:cNvPr id="907" name="直線コネクタ 906">
          <a:extLst>
            <a:ext uri="{FF2B5EF4-FFF2-40B4-BE49-F238E27FC236}">
              <a16:creationId xmlns:a16="http://schemas.microsoft.com/office/drawing/2014/main" id="{0A421CD8-0FC8-4188-B5F8-65EBF23E2256}"/>
            </a:ext>
          </a:extLst>
        </xdr:cNvPr>
        <xdr:cNvCxnSpPr/>
      </xdr:nvCxnSpPr>
      <xdr:spPr>
        <a:xfrm>
          <a:off x="18392775" y="171944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908" name="楕円 907">
          <a:extLst>
            <a:ext uri="{FF2B5EF4-FFF2-40B4-BE49-F238E27FC236}">
              <a16:creationId xmlns:a16="http://schemas.microsoft.com/office/drawing/2014/main" id="{A9AEEC98-903D-4C26-AECA-4E2E16B123E4}"/>
            </a:ext>
          </a:extLst>
        </xdr:cNvPr>
        <xdr:cNvSpPr/>
      </xdr:nvSpPr>
      <xdr:spPr>
        <a:xfrm>
          <a:off x="17554575" y="17146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27214</xdr:rowOff>
    </xdr:to>
    <xdr:cxnSp macro="">
      <xdr:nvCxnSpPr>
        <xdr:cNvPr id="909" name="直線コネクタ 908">
          <a:extLst>
            <a:ext uri="{FF2B5EF4-FFF2-40B4-BE49-F238E27FC236}">
              <a16:creationId xmlns:a16="http://schemas.microsoft.com/office/drawing/2014/main" id="{9541AD27-D75B-44F4-97F6-A804F03C6C11}"/>
            </a:ext>
          </a:extLst>
        </xdr:cNvPr>
        <xdr:cNvCxnSpPr/>
      </xdr:nvCxnSpPr>
      <xdr:spPr>
        <a:xfrm>
          <a:off x="17602200" y="171944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10" name="楕円 909">
          <a:extLst>
            <a:ext uri="{FF2B5EF4-FFF2-40B4-BE49-F238E27FC236}">
              <a16:creationId xmlns:a16="http://schemas.microsoft.com/office/drawing/2014/main" id="{BEAE6AE0-D184-495E-A3A5-36F223A26256}"/>
            </a:ext>
          </a:extLst>
        </xdr:cNvPr>
        <xdr:cNvSpPr/>
      </xdr:nvSpPr>
      <xdr:spPr>
        <a:xfrm>
          <a:off x="16754475" y="17146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27214</xdr:rowOff>
    </xdr:to>
    <xdr:cxnSp macro="">
      <xdr:nvCxnSpPr>
        <xdr:cNvPr id="911" name="直線コネクタ 910">
          <a:extLst>
            <a:ext uri="{FF2B5EF4-FFF2-40B4-BE49-F238E27FC236}">
              <a16:creationId xmlns:a16="http://schemas.microsoft.com/office/drawing/2014/main" id="{BF36A9EE-D7D2-45D3-A70D-6DA0FC46B634}"/>
            </a:ext>
          </a:extLst>
        </xdr:cNvPr>
        <xdr:cNvCxnSpPr/>
      </xdr:nvCxnSpPr>
      <xdr:spPr>
        <a:xfrm>
          <a:off x="16802100" y="171944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12" name="n_1aveValue【博物館】&#10;一人当たり面積">
          <a:extLst>
            <a:ext uri="{FF2B5EF4-FFF2-40B4-BE49-F238E27FC236}">
              <a16:creationId xmlns:a16="http://schemas.microsoft.com/office/drawing/2014/main" id="{6785551C-B571-4593-A9F2-58FA34FA411D}"/>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3" name="n_2aveValue【博物館】&#10;一人当たり面積">
          <a:extLst>
            <a:ext uri="{FF2B5EF4-FFF2-40B4-BE49-F238E27FC236}">
              <a16:creationId xmlns:a16="http://schemas.microsoft.com/office/drawing/2014/main" id="{0E57A719-E1A0-49E0-B72F-C3DE0C62F6CA}"/>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914" name="n_3aveValue【博物館】&#10;一人当たり面積">
          <a:extLst>
            <a:ext uri="{FF2B5EF4-FFF2-40B4-BE49-F238E27FC236}">
              <a16:creationId xmlns:a16="http://schemas.microsoft.com/office/drawing/2014/main" id="{B00D015F-5AA4-4B23-8CE0-B040F4009119}"/>
            </a:ext>
          </a:extLst>
        </xdr:cNvPr>
        <xdr:cNvSpPr txBox="1"/>
      </xdr:nvSpPr>
      <xdr:spPr>
        <a:xfrm>
          <a:off x="17383202"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915" name="n_4aveValue【博物館】&#10;一人当たり面積">
          <a:extLst>
            <a:ext uri="{FF2B5EF4-FFF2-40B4-BE49-F238E27FC236}">
              <a16:creationId xmlns:a16="http://schemas.microsoft.com/office/drawing/2014/main" id="{C6F8576F-B186-428F-A34B-405547D662C1}"/>
            </a:ext>
          </a:extLst>
        </xdr:cNvPr>
        <xdr:cNvSpPr txBox="1"/>
      </xdr:nvSpPr>
      <xdr:spPr>
        <a:xfrm>
          <a:off x="16592627" y="172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94541</xdr:rowOff>
    </xdr:from>
    <xdr:ext cx="469744" cy="259045"/>
    <xdr:sp macro="" textlink="">
      <xdr:nvSpPr>
        <xdr:cNvPr id="916" name="n_1mainValue【博物館】&#10;一人当たり面積">
          <a:extLst>
            <a:ext uri="{FF2B5EF4-FFF2-40B4-BE49-F238E27FC236}">
              <a16:creationId xmlns:a16="http://schemas.microsoft.com/office/drawing/2014/main" id="{12A18843-F5F6-4AFF-B913-9A4E4E9D1D2F}"/>
            </a:ext>
          </a:extLst>
        </xdr:cNvPr>
        <xdr:cNvSpPr txBox="1"/>
      </xdr:nvSpPr>
      <xdr:spPr>
        <a:xfrm>
          <a:off x="18983402"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917" name="n_2mainValue【博物館】&#10;一人当たり面積">
          <a:extLst>
            <a:ext uri="{FF2B5EF4-FFF2-40B4-BE49-F238E27FC236}">
              <a16:creationId xmlns:a16="http://schemas.microsoft.com/office/drawing/2014/main" id="{C1E1A2A9-0790-45EA-908E-C0C3252CDF58}"/>
            </a:ext>
          </a:extLst>
        </xdr:cNvPr>
        <xdr:cNvSpPr txBox="1"/>
      </xdr:nvSpPr>
      <xdr:spPr>
        <a:xfrm>
          <a:off x="18183302"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918" name="n_3mainValue【博物館】&#10;一人当たり面積">
          <a:extLst>
            <a:ext uri="{FF2B5EF4-FFF2-40B4-BE49-F238E27FC236}">
              <a16:creationId xmlns:a16="http://schemas.microsoft.com/office/drawing/2014/main" id="{9BBF5072-EE57-4E73-A8BF-2E1A859B447C}"/>
            </a:ext>
          </a:extLst>
        </xdr:cNvPr>
        <xdr:cNvSpPr txBox="1"/>
      </xdr:nvSpPr>
      <xdr:spPr>
        <a:xfrm>
          <a:off x="17383202"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9" name="n_4mainValue【博物館】&#10;一人当たり面積">
          <a:extLst>
            <a:ext uri="{FF2B5EF4-FFF2-40B4-BE49-F238E27FC236}">
              <a16:creationId xmlns:a16="http://schemas.microsoft.com/office/drawing/2014/main" id="{BD3A4EF6-4238-4030-8B02-D29876A06889}"/>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B0830E7E-9CF1-4AE7-93F8-8719706CBC4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EA4495F8-BF05-43C1-BD41-2F3DDAD5B78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D4531FBF-6A01-4FED-A5B5-4F94DD31661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有形固定資産減価償却率については、グループ内平均を上回っている施設が多い。</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一人当たり面積等については、図書館、博物館がグループ内平均を上回っているが、それ以外の施設についてはグループ内平均を下回っている。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博物館に関しては、紀伊風土記の丘が土地を取得したため、一人当たり面積が大きく増加している。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B75321-3DD0-4697-B619-F8B8FF41A56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F41AE0-F091-4A70-A3A2-2496DBD3A12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BC9AD4-70A6-4A26-B8FC-433F0D11104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AC5A58-F5A7-474B-AB48-DCB66A8D684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755EEE-A05A-4B37-8792-1BD25DD50C5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868706-3CA2-444D-903A-FA9EBEBFB54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FB54B9-BBDB-46F0-A689-CA8941C69E2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C84F71-CCD8-41D5-98F6-49D9011255E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551374-6BD8-4BA8-A4F8-90F0F3857C7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C69ACF-5887-4996-B67F-339870586DC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944,750
937,565
4,724.65
648,362,342
626,675,534
13,856,293
298,707,463
1,055,991,197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F56AD8-7147-4902-8F3A-51E3274D250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55A1F7-6B34-4F2A-BDE1-392DA911537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6F6D89-C824-495F-B5A3-F8F86B95496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D896FF-762A-40A2-AED5-DE1FA2110DB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F664A9-AF74-4A31-8055-E449CCC1C64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BBCE66-6D95-46F4-8157-126CC8351FC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E2810A-DEE2-4797-A72B-B369F90054E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F9B849-E458-4BA2-A7A5-5972EE4505D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B93096-6F6C-41CA-B3AC-292964EEF04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2A5185-83A4-47C1-9C61-8CB2050BF99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AE75F5-4CCD-4B04-B140-6B9A3AC86AE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01FD19-C065-442E-A9C2-3713AC3498E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B5EA35-9FA0-48F6-BCC8-9648292AE39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F832EA-5839-4AD5-AEAC-4980DAF8F77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BA1902-D8A0-42E6-AB8E-07A51584584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2FD63D-297C-41D2-A05D-7EF31408EE0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BD102E-3C6F-4EFC-BE17-4E06E775593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A21FDFD-DA80-4A3D-813F-6AA3F940F04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C08FDD7-49F1-4E25-B515-A16587F3510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5483255-6119-4C69-894D-D1F940AF1EF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6629F5A-B19B-4CC1-BDDA-2BB31D07860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8554985-6390-4F99-AAED-3597028669B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F7EC7BD-552A-4CC5-96C9-A0381311741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18CBF63-630E-47EC-AC05-9B6F33C1F8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BCF84AD-CA88-4FCC-9D07-26523F47A8E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A5A740F-10FC-4610-8778-52478DE0A74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9C75448-B4AD-47B2-BF9B-C19A7530914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2C6D0D7-8AB8-4FBF-BF8F-8C544A383BA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4A27D6-736F-426D-81AA-2C07B579EAB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34016F-0223-4BDB-B2A8-308CC463D8F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B4252E-FE97-4E09-8384-D62A631DE1C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0F6B6A-188F-4A2C-BD7A-307B8FC6292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F51EC9-F0F9-46BA-BE90-8B6AA7297C0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6C6306F-7CE0-4227-B82E-91C522C537C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CCEC8F5-3588-4088-A3CD-CC8482DC4E7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89A92F-6C1A-42CE-93A7-F49648BE0AF8}"/>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69A681-5F70-4EE2-AAD3-1EAFB9958B7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28EAD5-FD84-4269-9691-8A2C5870738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AEDAA9B-40CB-44CE-8162-DD997F5656F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A398A9-0AA7-4F69-92BB-9D11E9B23E1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4631745-005E-4185-B760-8072F6EB375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1E6E4DD-FAD2-4563-9996-734EA3C973C8}"/>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759C00-70A6-47C5-8D8F-9AAA7550165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889F0CF0-9BAD-4D14-84DB-BE809D9B08C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E798DD46-55F1-4902-B02A-1456A8B0D551}"/>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39C764F1-0E96-43D3-99EE-4D3E69354E8D}"/>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659C5891-8FD6-438B-8C1F-A545BDF7F5F7}"/>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4618FD9B-88FB-450C-94CD-FEE52ED2B95A}"/>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1320FF64-13A2-4D6C-B70F-E148041DF7D1}"/>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22877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F5252CFD-F146-426B-83D1-D43601519BB5}"/>
            </a:ext>
          </a:extLst>
        </xdr:cNvPr>
        <xdr:cNvSpPr txBox="1"/>
      </xdr:nvSpPr>
      <xdr:spPr>
        <a:xfrm>
          <a:off x="4229100" y="6179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C29C8404-1944-451E-BFA0-717954A7BBB9}"/>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7111BE63-F73F-4463-9137-F4E85D1CCCBC}"/>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4FC15965-6B82-4F1A-A092-48AC4695502C}"/>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3F5DF551-F4FF-4CEB-900E-50B7736C3A98}"/>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8ABE23B0-0E86-4549-9D2C-9FD849E1368D}"/>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DB70385-CE1C-4135-AE1A-15F939D91B0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E82446-C900-4802-9674-2E9990912F8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819574-7382-408B-A1C6-6E641241965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95033B-CEB0-4BC4-87DA-B0FDB576D94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0BECD9-B8C9-4868-BB0D-CF27125F536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2" name="楕円 71">
          <a:extLst>
            <a:ext uri="{FF2B5EF4-FFF2-40B4-BE49-F238E27FC236}">
              <a16:creationId xmlns:a16="http://schemas.microsoft.com/office/drawing/2014/main" id="{DCDBC069-D45F-4AAF-9D68-E7398A36A075}"/>
            </a:ext>
          </a:extLst>
        </xdr:cNvPr>
        <xdr:cNvSpPr/>
      </xdr:nvSpPr>
      <xdr:spPr>
        <a:xfrm>
          <a:off x="41243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C1C7D666-B1F3-46F0-A5E3-7236A42AD621}"/>
            </a:ext>
          </a:extLst>
        </xdr:cNvPr>
        <xdr:cNvSpPr txBox="1"/>
      </xdr:nvSpPr>
      <xdr:spPr>
        <a:xfrm>
          <a:off x="4229100"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4" name="楕円 73">
          <a:extLst>
            <a:ext uri="{FF2B5EF4-FFF2-40B4-BE49-F238E27FC236}">
              <a16:creationId xmlns:a16="http://schemas.microsoft.com/office/drawing/2014/main" id="{34584FE9-96C6-45BD-A9CD-E2EE8DA561C7}"/>
            </a:ext>
          </a:extLst>
        </xdr:cNvPr>
        <xdr:cNvSpPr/>
      </xdr:nvSpPr>
      <xdr:spPr>
        <a:xfrm>
          <a:off x="3381375" y="6010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110490</xdr:rowOff>
    </xdr:to>
    <xdr:cxnSp macro="">
      <xdr:nvCxnSpPr>
        <xdr:cNvPr id="75" name="直線コネクタ 74">
          <a:extLst>
            <a:ext uri="{FF2B5EF4-FFF2-40B4-BE49-F238E27FC236}">
              <a16:creationId xmlns:a16="http://schemas.microsoft.com/office/drawing/2014/main" id="{8EED29E4-96A9-4450-AFA1-40BD3B8C03F6}"/>
            </a:ext>
          </a:extLst>
        </xdr:cNvPr>
        <xdr:cNvCxnSpPr/>
      </xdr:nvCxnSpPr>
      <xdr:spPr>
        <a:xfrm>
          <a:off x="3429000" y="6058535"/>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147320</xdr:rowOff>
    </xdr:from>
    <xdr:to>
      <xdr:col>15</xdr:col>
      <xdr:colOff>101600</xdr:colOff>
      <xdr:row>37</xdr:row>
      <xdr:rowOff>77470</xdr:rowOff>
    </xdr:to>
    <xdr:sp macro="" textlink="">
      <xdr:nvSpPr>
        <xdr:cNvPr id="76" name="楕円 75">
          <a:extLst>
            <a:ext uri="{FF2B5EF4-FFF2-40B4-BE49-F238E27FC236}">
              <a16:creationId xmlns:a16="http://schemas.microsoft.com/office/drawing/2014/main" id="{D9F0CDCC-CFE0-4204-A8B6-39F055D724DB}"/>
            </a:ext>
          </a:extLst>
        </xdr:cNvPr>
        <xdr:cNvSpPr/>
      </xdr:nvSpPr>
      <xdr:spPr>
        <a:xfrm>
          <a:off x="2571750" y="5973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70485</xdr:rowOff>
    </xdr:to>
    <xdr:cxnSp macro="">
      <xdr:nvCxnSpPr>
        <xdr:cNvPr id="77" name="直線コネクタ 76">
          <a:extLst>
            <a:ext uri="{FF2B5EF4-FFF2-40B4-BE49-F238E27FC236}">
              <a16:creationId xmlns:a16="http://schemas.microsoft.com/office/drawing/2014/main" id="{FE18D843-B399-4960-8B81-F92F13D70E50}"/>
            </a:ext>
          </a:extLst>
        </xdr:cNvPr>
        <xdr:cNvCxnSpPr/>
      </xdr:nvCxnSpPr>
      <xdr:spPr>
        <a:xfrm>
          <a:off x="2619375" y="6021070"/>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5080</xdr:rowOff>
    </xdr:to>
    <xdr:sp macro="" textlink="">
      <xdr:nvSpPr>
        <xdr:cNvPr id="78" name="楕円 77">
          <a:extLst>
            <a:ext uri="{FF2B5EF4-FFF2-40B4-BE49-F238E27FC236}">
              <a16:creationId xmlns:a16="http://schemas.microsoft.com/office/drawing/2014/main" id="{959438AD-F7BA-42BE-A365-6DC4210DA7C4}"/>
            </a:ext>
          </a:extLst>
        </xdr:cNvPr>
        <xdr:cNvSpPr/>
      </xdr:nvSpPr>
      <xdr:spPr>
        <a:xfrm>
          <a:off x="1781175" y="622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38</xdr:row>
      <xdr:rowOff>125730</xdr:rowOff>
    </xdr:to>
    <xdr:cxnSp macro="">
      <xdr:nvCxnSpPr>
        <xdr:cNvPr id="79" name="直線コネクタ 78">
          <a:extLst>
            <a:ext uri="{FF2B5EF4-FFF2-40B4-BE49-F238E27FC236}">
              <a16:creationId xmlns:a16="http://schemas.microsoft.com/office/drawing/2014/main" id="{1BDD39ED-612E-42D6-BEF2-78C42A5D643A}"/>
            </a:ext>
          </a:extLst>
        </xdr:cNvPr>
        <xdr:cNvCxnSpPr/>
      </xdr:nvCxnSpPr>
      <xdr:spPr>
        <a:xfrm flipV="1">
          <a:off x="1828800" y="6021070"/>
          <a:ext cx="790575" cy="2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0" name="楕円 79">
          <a:extLst>
            <a:ext uri="{FF2B5EF4-FFF2-40B4-BE49-F238E27FC236}">
              <a16:creationId xmlns:a16="http://schemas.microsoft.com/office/drawing/2014/main" id="{22370B2B-D1A2-474C-888B-7ACA5AFB7002}"/>
            </a:ext>
          </a:extLst>
        </xdr:cNvPr>
        <xdr:cNvSpPr/>
      </xdr:nvSpPr>
      <xdr:spPr>
        <a:xfrm>
          <a:off x="981075" y="6189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125730</xdr:rowOff>
    </xdr:to>
    <xdr:cxnSp macro="">
      <xdr:nvCxnSpPr>
        <xdr:cNvPr id="81" name="直線コネクタ 80">
          <a:extLst>
            <a:ext uri="{FF2B5EF4-FFF2-40B4-BE49-F238E27FC236}">
              <a16:creationId xmlns:a16="http://schemas.microsoft.com/office/drawing/2014/main" id="{C12D7F8E-25FB-4F64-8F19-0F24F0BEC215}"/>
            </a:ext>
          </a:extLst>
        </xdr:cNvPr>
        <xdr:cNvCxnSpPr/>
      </xdr:nvCxnSpPr>
      <xdr:spPr>
        <a:xfrm>
          <a:off x="1028700" y="62376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104792</xdr:rowOff>
    </xdr:from>
    <xdr:ext cx="405111" cy="259045"/>
    <xdr:sp macro="" textlink="">
      <xdr:nvSpPr>
        <xdr:cNvPr id="82" name="n_1aveValue【体育館・プール】&#10;有形固定資産減価償却率">
          <a:extLst>
            <a:ext uri="{FF2B5EF4-FFF2-40B4-BE49-F238E27FC236}">
              <a16:creationId xmlns:a16="http://schemas.microsoft.com/office/drawing/2014/main" id="{B1D090E5-64C8-453C-8E9A-C4D21EE0D328}"/>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3" name="n_2aveValue【体育館・プール】&#10;有形固定資産減価償却率">
          <a:extLst>
            <a:ext uri="{FF2B5EF4-FFF2-40B4-BE49-F238E27FC236}">
              <a16:creationId xmlns:a16="http://schemas.microsoft.com/office/drawing/2014/main" id="{FBE53AEC-3D8B-41C2-AD8E-48EA5AE000AD}"/>
            </a:ext>
          </a:extLst>
        </xdr:cNvPr>
        <xdr:cNvSpPr txBox="1"/>
      </xdr:nvSpPr>
      <xdr:spPr>
        <a:xfrm>
          <a:off x="24390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4" name="n_3aveValue【体育館・プール】&#10;有形固定資産減価償却率">
          <a:extLst>
            <a:ext uri="{FF2B5EF4-FFF2-40B4-BE49-F238E27FC236}">
              <a16:creationId xmlns:a16="http://schemas.microsoft.com/office/drawing/2014/main" id="{B1CAFB9A-FA67-40A8-8B2A-C956E8A7459A}"/>
            </a:ext>
          </a:extLst>
        </xdr:cNvPr>
        <xdr:cNvSpPr txBox="1"/>
      </xdr:nvSpPr>
      <xdr:spPr>
        <a:xfrm>
          <a:off x="16484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41927</xdr:rowOff>
    </xdr:from>
    <xdr:ext cx="405111" cy="259045"/>
    <xdr:sp macro="" textlink="">
      <xdr:nvSpPr>
        <xdr:cNvPr id="85" name="n_4aveValue【体育館・プール】&#10;有形固定資産減価償却率">
          <a:extLst>
            <a:ext uri="{FF2B5EF4-FFF2-40B4-BE49-F238E27FC236}">
              <a16:creationId xmlns:a16="http://schemas.microsoft.com/office/drawing/2014/main" id="{6A115B2D-9B1A-4886-8128-7B4E39EE0DCD}"/>
            </a:ext>
          </a:extLst>
        </xdr:cNvPr>
        <xdr:cNvSpPr txBox="1"/>
      </xdr:nvSpPr>
      <xdr:spPr>
        <a:xfrm>
          <a:off x="8483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6" name="n_1mainValue【体育館・プール】&#10;有形固定資産減価償却率">
          <a:extLst>
            <a:ext uri="{FF2B5EF4-FFF2-40B4-BE49-F238E27FC236}">
              <a16:creationId xmlns:a16="http://schemas.microsoft.com/office/drawing/2014/main" id="{0B06AA83-40FE-48A6-B8D3-65D2F5FFA3C8}"/>
            </a:ext>
          </a:extLst>
        </xdr:cNvPr>
        <xdr:cNvSpPr txBox="1"/>
      </xdr:nvSpPr>
      <xdr:spPr>
        <a:xfrm>
          <a:off x="3239144"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7" name="n_2mainValue【体育館・プール】&#10;有形固定資産減価償却率">
          <a:extLst>
            <a:ext uri="{FF2B5EF4-FFF2-40B4-BE49-F238E27FC236}">
              <a16:creationId xmlns:a16="http://schemas.microsoft.com/office/drawing/2014/main" id="{1E4D3901-8535-43FB-8F3B-22AAC252994D}"/>
            </a:ext>
          </a:extLst>
        </xdr:cNvPr>
        <xdr:cNvSpPr txBox="1"/>
      </xdr:nvSpPr>
      <xdr:spPr>
        <a:xfrm>
          <a:off x="24390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8" name="n_3mainValue【体育館・プール】&#10;有形固定資産減価償却率">
          <a:extLst>
            <a:ext uri="{FF2B5EF4-FFF2-40B4-BE49-F238E27FC236}">
              <a16:creationId xmlns:a16="http://schemas.microsoft.com/office/drawing/2014/main" id="{48AD7DAD-C1E6-41D8-B469-BB008395864B}"/>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154957</xdr:rowOff>
    </xdr:from>
    <xdr:ext cx="405111" cy="259045"/>
    <xdr:sp macro="" textlink="">
      <xdr:nvSpPr>
        <xdr:cNvPr id="89" name="n_4mainValue【体育館・プール】&#10;有形固定資産減価償却率">
          <a:extLst>
            <a:ext uri="{FF2B5EF4-FFF2-40B4-BE49-F238E27FC236}">
              <a16:creationId xmlns:a16="http://schemas.microsoft.com/office/drawing/2014/main" id="{639F4452-951C-4583-AD23-FC31C19C1C69}"/>
            </a:ext>
          </a:extLst>
        </xdr:cNvPr>
        <xdr:cNvSpPr txBox="1"/>
      </xdr:nvSpPr>
      <xdr:spPr>
        <a:xfrm>
          <a:off x="84836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E177ACD-C0A0-4C69-A53B-CB46BB53023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E6FDA41A-C8CE-40C4-9FC9-4BE50B24F41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FF492A90-EDA3-45CB-8DDB-52CA443781E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9460FF45-F37D-41CC-9806-9A5F5B500EB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32ACDB7E-AE61-45A1-97C3-0CC0EAC9D69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1B78E63-39C8-4A35-8628-835981A2B01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B9900427-22AD-4385-9323-DBC3C25A7F5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DC99CE5-6A4D-46C7-9351-A50E70DA060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4E56DBE-2340-490B-8146-F2CF93D63AB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C1713E3-6D0D-495F-AC92-1566D91FE04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7C09B29-D4CD-44CC-9D58-CE2BCD59541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9E9F2F06-1BC5-4A04-ADFA-6987CA51362B}"/>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30C21E3-308B-48AA-A3BE-FC3CF21179F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311A61DA-0E09-4F78-887A-DED089617C1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2C8B3AD-FD40-436C-863A-3586B71EB0A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7FE39A15-4544-4F83-855A-3229E025371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2E261AF-2361-4BD7-A8B1-F55DBBFA829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1E243B2E-EFCF-462D-BF53-DB9B4DD09FF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8C4BDD5-A23A-4767-A610-6052DDE3837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68A1312C-C633-48D1-8CA1-43483EFBD86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91BDF7D5-43C5-4F54-BDCB-AB9BA8655AC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FBEFAFD6-237E-47CC-8E4C-73690DB89E5A}"/>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99C885F1-8852-4A4C-AE83-93CF8162F12D}"/>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B442FA6A-20A1-4B01-9216-94A5D9C8910C}"/>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BF0DDE16-F7BA-40DF-A10F-EA2C2779A5A3}"/>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6EF078B1-40FB-412E-944B-6A4FC805E13D}"/>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6" name="【体育館・プール】&#10;一人当たり面積平均値テキスト">
          <a:extLst>
            <a:ext uri="{FF2B5EF4-FFF2-40B4-BE49-F238E27FC236}">
              <a16:creationId xmlns:a16="http://schemas.microsoft.com/office/drawing/2014/main" id="{6500E3BF-A589-484D-9E83-7E10A509CFF5}"/>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9B020D07-EF93-4BC7-8305-BFAFC057E5F9}"/>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D22D7FDF-2D40-4782-9DC3-C0E6D6E0121C}"/>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16FAFB55-C3F4-40AD-8915-D240869E5386}"/>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F42C1DE2-A432-4978-B338-F6FC7F437BD4}"/>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46E43E5C-C2F1-48BC-928A-F5423FBE8144}"/>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81FB68E-CC76-43CD-A46C-D729208D182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38D8EFE-416A-4153-9379-6DFFA34B31D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D58BA80-2F59-4AE6-AE33-B15FEB6797B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2B0B40-9298-4ABB-B62B-F47D4C6E731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13A17A-19AE-4A85-AF5C-9C14BCA841D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63500</xdr:rowOff>
    </xdr:from>
    <xdr:to>
      <xdr:col>55</xdr:col>
      <xdr:colOff>50800</xdr:colOff>
      <xdr:row>33</xdr:row>
      <xdr:rowOff>165100</xdr:rowOff>
    </xdr:to>
    <xdr:sp macro="" textlink="">
      <xdr:nvSpPr>
        <xdr:cNvPr id="127" name="楕円 126">
          <a:extLst>
            <a:ext uri="{FF2B5EF4-FFF2-40B4-BE49-F238E27FC236}">
              <a16:creationId xmlns:a16="http://schemas.microsoft.com/office/drawing/2014/main" id="{7DABE632-0383-4032-A668-5258411F7D13}"/>
            </a:ext>
          </a:extLst>
        </xdr:cNvPr>
        <xdr:cNvSpPr/>
      </xdr:nvSpPr>
      <xdr:spPr>
        <a:xfrm>
          <a:off x="9401175" y="5410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16527</xdr:rowOff>
    </xdr:from>
    <xdr:ext cx="469744" cy="259045"/>
    <xdr:sp macro="" textlink="">
      <xdr:nvSpPr>
        <xdr:cNvPr id="128" name="【体育館・プール】&#10;一人当たり面積該当値テキスト">
          <a:extLst>
            <a:ext uri="{FF2B5EF4-FFF2-40B4-BE49-F238E27FC236}">
              <a16:creationId xmlns:a16="http://schemas.microsoft.com/office/drawing/2014/main" id="{99D90CAE-1044-462B-A50C-AB6F0B7D3F3F}"/>
            </a:ext>
          </a:extLst>
        </xdr:cNvPr>
        <xdr:cNvSpPr txBox="1"/>
      </xdr:nvSpPr>
      <xdr:spPr>
        <a:xfrm>
          <a:off x="9477375" y="53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9" name="楕円 128">
          <a:extLst>
            <a:ext uri="{FF2B5EF4-FFF2-40B4-BE49-F238E27FC236}">
              <a16:creationId xmlns:a16="http://schemas.microsoft.com/office/drawing/2014/main" id="{75910EC6-DA62-4859-8D9B-A9BFD9C13DBA}"/>
            </a:ext>
          </a:extLst>
        </xdr:cNvPr>
        <xdr:cNvSpPr/>
      </xdr:nvSpPr>
      <xdr:spPr>
        <a:xfrm>
          <a:off x="8639175" y="5429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114300</xdr:rowOff>
    </xdr:from>
    <xdr:to>
      <xdr:col>55</xdr:col>
      <xdr:colOff>0</xdr:colOff>
      <xdr:row>33</xdr:row>
      <xdr:rowOff>133350</xdr:rowOff>
    </xdr:to>
    <xdr:cxnSp macro="">
      <xdr:nvCxnSpPr>
        <xdr:cNvPr id="130" name="直線コネクタ 129">
          <a:extLst>
            <a:ext uri="{FF2B5EF4-FFF2-40B4-BE49-F238E27FC236}">
              <a16:creationId xmlns:a16="http://schemas.microsoft.com/office/drawing/2014/main" id="{4BB23F81-0376-4B6D-97A2-44001C091BBB}"/>
            </a:ext>
          </a:extLst>
        </xdr:cNvPr>
        <xdr:cNvCxnSpPr/>
      </xdr:nvCxnSpPr>
      <xdr:spPr>
        <a:xfrm flipV="1">
          <a:off x="8686800" y="54578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101600</xdr:rowOff>
    </xdr:from>
    <xdr:to>
      <xdr:col>46</xdr:col>
      <xdr:colOff>38100</xdr:colOff>
      <xdr:row>34</xdr:row>
      <xdr:rowOff>31750</xdr:rowOff>
    </xdr:to>
    <xdr:sp macro="" textlink="">
      <xdr:nvSpPr>
        <xdr:cNvPr id="131" name="楕円 130">
          <a:extLst>
            <a:ext uri="{FF2B5EF4-FFF2-40B4-BE49-F238E27FC236}">
              <a16:creationId xmlns:a16="http://schemas.microsoft.com/office/drawing/2014/main" id="{4E58F2EA-1368-459D-AF06-E01EFF75D113}"/>
            </a:ext>
          </a:extLst>
        </xdr:cNvPr>
        <xdr:cNvSpPr/>
      </xdr:nvSpPr>
      <xdr:spPr>
        <a:xfrm>
          <a:off x="7839075" y="5448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33</xdr:row>
      <xdr:rowOff>152400</xdr:rowOff>
    </xdr:to>
    <xdr:cxnSp macro="">
      <xdr:nvCxnSpPr>
        <xdr:cNvPr id="132" name="直線コネクタ 131">
          <a:extLst>
            <a:ext uri="{FF2B5EF4-FFF2-40B4-BE49-F238E27FC236}">
              <a16:creationId xmlns:a16="http://schemas.microsoft.com/office/drawing/2014/main" id="{E1B7803A-AF01-4F47-BBBC-BF9011012B68}"/>
            </a:ext>
          </a:extLst>
        </xdr:cNvPr>
        <xdr:cNvCxnSpPr/>
      </xdr:nvCxnSpPr>
      <xdr:spPr>
        <a:xfrm flipV="1">
          <a:off x="7886700" y="54768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3" name="楕円 132">
          <a:extLst>
            <a:ext uri="{FF2B5EF4-FFF2-40B4-BE49-F238E27FC236}">
              <a16:creationId xmlns:a16="http://schemas.microsoft.com/office/drawing/2014/main" id="{DFD06B35-9769-44CD-BE79-211F076AE9D1}"/>
            </a:ext>
          </a:extLst>
        </xdr:cNvPr>
        <xdr:cNvSpPr/>
      </xdr:nvSpPr>
      <xdr:spPr>
        <a:xfrm>
          <a:off x="7029450"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152400</xdr:rowOff>
    </xdr:from>
    <xdr:to>
      <xdr:col>45</xdr:col>
      <xdr:colOff>177800</xdr:colOff>
      <xdr:row>38</xdr:row>
      <xdr:rowOff>114300</xdr:rowOff>
    </xdr:to>
    <xdr:cxnSp macro="">
      <xdr:nvCxnSpPr>
        <xdr:cNvPr id="134" name="直線コネクタ 133">
          <a:extLst>
            <a:ext uri="{FF2B5EF4-FFF2-40B4-BE49-F238E27FC236}">
              <a16:creationId xmlns:a16="http://schemas.microsoft.com/office/drawing/2014/main" id="{A1C1614D-C970-4D73-B634-C1169D42F217}"/>
            </a:ext>
          </a:extLst>
        </xdr:cNvPr>
        <xdr:cNvCxnSpPr/>
      </xdr:nvCxnSpPr>
      <xdr:spPr>
        <a:xfrm flipV="1">
          <a:off x="7077075" y="5495925"/>
          <a:ext cx="809625"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5" name="楕円 134">
          <a:extLst>
            <a:ext uri="{FF2B5EF4-FFF2-40B4-BE49-F238E27FC236}">
              <a16:creationId xmlns:a16="http://schemas.microsoft.com/office/drawing/2014/main" id="{6B106674-EE3D-48AC-A8F5-6228A298F568}"/>
            </a:ext>
          </a:extLst>
        </xdr:cNvPr>
        <xdr:cNvSpPr/>
      </xdr:nvSpPr>
      <xdr:spPr>
        <a:xfrm>
          <a:off x="62388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36" name="直線コネクタ 135">
          <a:extLst>
            <a:ext uri="{FF2B5EF4-FFF2-40B4-BE49-F238E27FC236}">
              <a16:creationId xmlns:a16="http://schemas.microsoft.com/office/drawing/2014/main" id="{DA2799C2-FD47-402B-9732-334D31EC01A8}"/>
            </a:ext>
          </a:extLst>
        </xdr:cNvPr>
        <xdr:cNvCxnSpPr/>
      </xdr:nvCxnSpPr>
      <xdr:spPr>
        <a:xfrm>
          <a:off x="6286500" y="626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7" name="n_1aveValue【体育館・プール】&#10;一人当たり面積">
          <a:extLst>
            <a:ext uri="{FF2B5EF4-FFF2-40B4-BE49-F238E27FC236}">
              <a16:creationId xmlns:a16="http://schemas.microsoft.com/office/drawing/2014/main" id="{8BB68D7E-0549-4C0F-81B4-DDB8471C74BA}"/>
            </a:ext>
          </a:extLst>
        </xdr:cNvPr>
        <xdr:cNvSpPr txBox="1"/>
      </xdr:nvSpPr>
      <xdr:spPr>
        <a:xfrm>
          <a:off x="84582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8" name="n_2aveValue【体育館・プール】&#10;一人当たり面積">
          <a:extLst>
            <a:ext uri="{FF2B5EF4-FFF2-40B4-BE49-F238E27FC236}">
              <a16:creationId xmlns:a16="http://schemas.microsoft.com/office/drawing/2014/main" id="{331C57EF-DCC3-46A7-BF4E-9561B86AD291}"/>
            </a:ext>
          </a:extLst>
        </xdr:cNvPr>
        <xdr:cNvSpPr txBox="1"/>
      </xdr:nvSpPr>
      <xdr:spPr>
        <a:xfrm>
          <a:off x="76772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39" name="n_3aveValue【体育館・プール】&#10;一人当たり面積">
          <a:extLst>
            <a:ext uri="{FF2B5EF4-FFF2-40B4-BE49-F238E27FC236}">
              <a16:creationId xmlns:a16="http://schemas.microsoft.com/office/drawing/2014/main" id="{C2B6CE76-61FF-4568-985E-6605D669A0BB}"/>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体育館・プール】&#10;一人当たり面積">
          <a:extLst>
            <a:ext uri="{FF2B5EF4-FFF2-40B4-BE49-F238E27FC236}">
              <a16:creationId xmlns:a16="http://schemas.microsoft.com/office/drawing/2014/main" id="{E3F00442-4A84-402D-8EDB-B87524FA0D1C}"/>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41" name="n_1mainValue【体育館・プール】&#10;一人当たり面積">
          <a:extLst>
            <a:ext uri="{FF2B5EF4-FFF2-40B4-BE49-F238E27FC236}">
              <a16:creationId xmlns:a16="http://schemas.microsoft.com/office/drawing/2014/main" id="{38BCBBBD-2198-4EE1-8D31-D743E13218D2}"/>
            </a:ext>
          </a:extLst>
        </xdr:cNvPr>
        <xdr:cNvSpPr txBox="1"/>
      </xdr:nvSpPr>
      <xdr:spPr>
        <a:xfrm>
          <a:off x="8458277"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48277</xdr:rowOff>
    </xdr:from>
    <xdr:ext cx="469744" cy="259045"/>
    <xdr:sp macro="" textlink="">
      <xdr:nvSpPr>
        <xdr:cNvPr id="142" name="n_2mainValue【体育館・プール】&#10;一人当たり面積">
          <a:extLst>
            <a:ext uri="{FF2B5EF4-FFF2-40B4-BE49-F238E27FC236}">
              <a16:creationId xmlns:a16="http://schemas.microsoft.com/office/drawing/2014/main" id="{2727D0F2-27E8-4012-B4C3-F6E702CF999D}"/>
            </a:ext>
          </a:extLst>
        </xdr:cNvPr>
        <xdr:cNvSpPr txBox="1"/>
      </xdr:nvSpPr>
      <xdr:spPr>
        <a:xfrm>
          <a:off x="7677227"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mainValue【体育館・プール】&#10;一人当たり面積">
          <a:extLst>
            <a:ext uri="{FF2B5EF4-FFF2-40B4-BE49-F238E27FC236}">
              <a16:creationId xmlns:a16="http://schemas.microsoft.com/office/drawing/2014/main" id="{57AFC06F-EDFC-41F3-A85D-083BB3C3D9A4}"/>
            </a:ext>
          </a:extLst>
        </xdr:cNvPr>
        <xdr:cNvSpPr txBox="1"/>
      </xdr:nvSpPr>
      <xdr:spPr>
        <a:xfrm>
          <a:off x="6867602"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mainValue【体育館・プール】&#10;一人当たり面積">
          <a:extLst>
            <a:ext uri="{FF2B5EF4-FFF2-40B4-BE49-F238E27FC236}">
              <a16:creationId xmlns:a16="http://schemas.microsoft.com/office/drawing/2014/main" id="{E8A6A231-E3D6-4050-9D2D-CAC846D723F2}"/>
            </a:ext>
          </a:extLst>
        </xdr:cNvPr>
        <xdr:cNvSpPr txBox="1"/>
      </xdr:nvSpPr>
      <xdr:spPr>
        <a:xfrm>
          <a:off x="6067502"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71248DC-30E3-4789-ABDD-9C325289FA9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2741013D-38E4-4B63-814D-E74788CAEC4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B089468D-A047-46D8-ADA2-F78D14279C8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EE2B3253-262C-4FE3-A708-C8FBFBBEAF1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458426C6-1B45-4268-A35A-0CC19FDA847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B7EBBC9-68F2-4E05-996B-372CB92D3D7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B1377429-889C-4810-93B5-2C694528CC0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75F670C-6341-4B77-B9B3-85C246F400B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ABED712-C7CB-4427-B712-AA3EAB5EE22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CA9D03-FC7A-4252-85C9-8A6FD601932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CABEFA0F-14EE-458C-92F3-023D38038608}"/>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86D4C095-8E3D-4448-8B60-75579AD6718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643B4632-4D8C-4340-A9EF-6E406575A7F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5CD0DBED-6115-42E9-A229-15719A9908D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F130604-56CC-4F68-82D5-857FCA30F81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FC40FB4-8CDE-4EAF-9A57-B3926688D98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278E60FC-E730-426B-BDC2-ACE14DCD2DC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977CD1C8-67B2-485B-9044-2FCA156D591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A4E9C714-C879-4EB9-BCA1-9CA7BAFDC07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7924266-C7C4-48AD-8ECF-680F826122D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AB352EF3-6646-48B5-9CAC-E485ABB5991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6A4723DA-83F6-4994-9103-8F448DE3876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9AF9CC13-2ADC-48AB-B427-1E0FE3D2CC78}"/>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4D314411-A690-43C4-9057-136195B38B2A}"/>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EF7DB3A5-802C-4053-AFAE-86038CA7BEDF}"/>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1E13AB27-E39F-4B7E-BE84-579DFD2E8BD9}"/>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9F989DA0-83C6-40B8-B488-4988845A8398}"/>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65422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CBFC8B34-0DA5-4CE7-A60F-47D79F34AEF9}"/>
            </a:ext>
          </a:extLst>
        </xdr:cNvPr>
        <xdr:cNvSpPr txBox="1"/>
      </xdr:nvSpPr>
      <xdr:spPr>
        <a:xfrm>
          <a:off x="4229100" y="9298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DDE66F02-EA96-4D74-B1F1-CEEDEC21EFCC}"/>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0953AF0E-8919-496D-A767-72CD27EFE0B8}"/>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F3FAB828-B150-46A8-B872-50447466EE95}"/>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A9B96E60-9CCE-4BE7-A13A-DC55EEBEED0E}"/>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3F36B95F-050C-4292-AAAA-0A6917BD125A}"/>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DD00F48-68FA-4926-8B61-F36A1994027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DFF9E5A-2709-4A63-BB9B-F7286F8D6C7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12C1265-175F-4F1B-B616-3B9ED3F1E41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F578F5D-608C-439C-A036-EB301CBD442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07B5AB-26E7-4DA7-B9B7-BDF03059048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3" name="楕円 182">
          <a:extLst>
            <a:ext uri="{FF2B5EF4-FFF2-40B4-BE49-F238E27FC236}">
              <a16:creationId xmlns:a16="http://schemas.microsoft.com/office/drawing/2014/main" id="{810AF844-3DB4-47DF-9115-AA20A498974E}"/>
            </a:ext>
          </a:extLst>
        </xdr:cNvPr>
        <xdr:cNvSpPr/>
      </xdr:nvSpPr>
      <xdr:spPr>
        <a:xfrm>
          <a:off x="4124325" y="99796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83837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D7018A41-8C47-4F1E-9BE6-F622540B600C}"/>
            </a:ext>
          </a:extLst>
        </xdr:cNvPr>
        <xdr:cNvSpPr txBox="1"/>
      </xdr:nvSpPr>
      <xdr:spPr>
        <a:xfrm>
          <a:off x="4229100" y="996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5" name="楕円 184">
          <a:extLst>
            <a:ext uri="{FF2B5EF4-FFF2-40B4-BE49-F238E27FC236}">
              <a16:creationId xmlns:a16="http://schemas.microsoft.com/office/drawing/2014/main" id="{CFE5C5BE-CA02-425F-B99C-E82F025CAE24}"/>
            </a:ext>
          </a:extLst>
        </xdr:cNvPr>
        <xdr:cNvSpPr/>
      </xdr:nvSpPr>
      <xdr:spPr>
        <a:xfrm>
          <a:off x="3381375" y="99333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156210</xdr:rowOff>
    </xdr:to>
    <xdr:cxnSp macro="">
      <xdr:nvCxnSpPr>
        <xdr:cNvPr id="186" name="直線コネクタ 185">
          <a:extLst>
            <a:ext uri="{FF2B5EF4-FFF2-40B4-BE49-F238E27FC236}">
              <a16:creationId xmlns:a16="http://schemas.microsoft.com/office/drawing/2014/main" id="{B026267F-0618-4790-8E70-3BE7FE27C5CD}"/>
            </a:ext>
          </a:extLst>
        </xdr:cNvPr>
        <xdr:cNvCxnSpPr/>
      </xdr:nvCxnSpPr>
      <xdr:spPr>
        <a:xfrm>
          <a:off x="3429000" y="9980930"/>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87" name="楕円 186">
          <a:extLst>
            <a:ext uri="{FF2B5EF4-FFF2-40B4-BE49-F238E27FC236}">
              <a16:creationId xmlns:a16="http://schemas.microsoft.com/office/drawing/2014/main" id="{F60101A1-4E3D-42BA-B4A9-A47E5E885E86}"/>
            </a:ext>
          </a:extLst>
        </xdr:cNvPr>
        <xdr:cNvSpPr/>
      </xdr:nvSpPr>
      <xdr:spPr>
        <a:xfrm>
          <a:off x="2571750" y="9885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106680</xdr:rowOff>
    </xdr:to>
    <xdr:cxnSp macro="">
      <xdr:nvCxnSpPr>
        <xdr:cNvPr id="188" name="直線コネクタ 187">
          <a:extLst>
            <a:ext uri="{FF2B5EF4-FFF2-40B4-BE49-F238E27FC236}">
              <a16:creationId xmlns:a16="http://schemas.microsoft.com/office/drawing/2014/main" id="{9B7CE43A-93DF-4C5F-A94C-FA6CDE1AED54}"/>
            </a:ext>
          </a:extLst>
        </xdr:cNvPr>
        <xdr:cNvCxnSpPr/>
      </xdr:nvCxnSpPr>
      <xdr:spPr>
        <a:xfrm>
          <a:off x="2619375" y="9932670"/>
          <a:ext cx="80962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89" name="楕円 188">
          <a:extLst>
            <a:ext uri="{FF2B5EF4-FFF2-40B4-BE49-F238E27FC236}">
              <a16:creationId xmlns:a16="http://schemas.microsoft.com/office/drawing/2014/main" id="{0DD9C432-96DE-41C2-B8FF-ADC634C3F6FC}"/>
            </a:ext>
          </a:extLst>
        </xdr:cNvPr>
        <xdr:cNvSpPr/>
      </xdr:nvSpPr>
      <xdr:spPr>
        <a:xfrm>
          <a:off x="1781175" y="9809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55245</xdr:rowOff>
    </xdr:to>
    <xdr:cxnSp macro="">
      <xdr:nvCxnSpPr>
        <xdr:cNvPr id="190" name="直線コネクタ 189">
          <a:extLst>
            <a:ext uri="{FF2B5EF4-FFF2-40B4-BE49-F238E27FC236}">
              <a16:creationId xmlns:a16="http://schemas.microsoft.com/office/drawing/2014/main" id="{78C552C6-E363-4768-A038-A3E21587A66A}"/>
            </a:ext>
          </a:extLst>
        </xdr:cNvPr>
        <xdr:cNvCxnSpPr/>
      </xdr:nvCxnSpPr>
      <xdr:spPr>
        <a:xfrm>
          <a:off x="1828800" y="9857105"/>
          <a:ext cx="79057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1" name="楕円 190">
          <a:extLst>
            <a:ext uri="{FF2B5EF4-FFF2-40B4-BE49-F238E27FC236}">
              <a16:creationId xmlns:a16="http://schemas.microsoft.com/office/drawing/2014/main" id="{970F5BFD-EFF3-46D2-B353-DC59B7BB875E}"/>
            </a:ext>
          </a:extLst>
        </xdr:cNvPr>
        <xdr:cNvSpPr/>
      </xdr:nvSpPr>
      <xdr:spPr>
        <a:xfrm>
          <a:off x="981075" y="9741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144780</xdr:rowOff>
    </xdr:to>
    <xdr:cxnSp macro="">
      <xdr:nvCxnSpPr>
        <xdr:cNvPr id="192" name="直線コネクタ 191">
          <a:extLst>
            <a:ext uri="{FF2B5EF4-FFF2-40B4-BE49-F238E27FC236}">
              <a16:creationId xmlns:a16="http://schemas.microsoft.com/office/drawing/2014/main" id="{77A8DBC1-3804-4ACA-965F-0C4DE529BC3F}"/>
            </a:ext>
          </a:extLst>
        </xdr:cNvPr>
        <xdr:cNvCxnSpPr/>
      </xdr:nvCxnSpPr>
      <xdr:spPr>
        <a:xfrm>
          <a:off x="1028700" y="9798685"/>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132097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9BA63ACA-BFA0-4B9B-9EB2-53E9B7DF514F}"/>
            </a:ext>
          </a:extLst>
        </xdr:cNvPr>
        <xdr:cNvSpPr txBox="1"/>
      </xdr:nvSpPr>
      <xdr:spPr>
        <a:xfrm>
          <a:off x="32391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040FA84D-1CEB-4EE3-A70A-40B15285B7F5}"/>
            </a:ext>
          </a:extLst>
        </xdr:cNvPr>
        <xdr:cNvSpPr txBox="1"/>
      </xdr:nvSpPr>
      <xdr:spPr>
        <a:xfrm>
          <a:off x="24390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4D868FC5-E77E-407D-A0D7-C1E4022B2852}"/>
            </a:ext>
          </a:extLst>
        </xdr:cNvPr>
        <xdr:cNvSpPr txBox="1"/>
      </xdr:nvSpPr>
      <xdr:spPr>
        <a:xfrm>
          <a:off x="16484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30007D6B-D3F1-464F-9311-EA5BBDD162D9}"/>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B296B3F2-C7CC-4FA7-BEFC-A2D85D653940}"/>
            </a:ext>
          </a:extLst>
        </xdr:cNvPr>
        <xdr:cNvSpPr txBox="1"/>
      </xdr:nvSpPr>
      <xdr:spPr>
        <a:xfrm>
          <a:off x="32391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24870CFD-4DDD-48DD-8023-41D5ED141C0C}"/>
            </a:ext>
          </a:extLst>
        </xdr:cNvPr>
        <xdr:cNvSpPr txBox="1"/>
      </xdr:nvSpPr>
      <xdr:spPr>
        <a:xfrm>
          <a:off x="24390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80E26522-F0BF-4679-B310-06D89035D606}"/>
            </a:ext>
          </a:extLst>
        </xdr:cNvPr>
        <xdr:cNvSpPr txBox="1"/>
      </xdr:nvSpPr>
      <xdr:spPr>
        <a:xfrm>
          <a:off x="1648469"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7F206313-836E-4E38-B6FE-D2C3A0870889}"/>
            </a:ext>
          </a:extLst>
        </xdr:cNvPr>
        <xdr:cNvSpPr txBox="1"/>
      </xdr:nvSpPr>
      <xdr:spPr>
        <a:xfrm>
          <a:off x="84836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B2C711BE-4AB1-4D67-81E9-A11E6EAE373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DE7573F5-B382-42B4-88D7-3A68AA03D28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C58621D3-4552-4B16-A9F3-3787C178E6C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E5F58109-9C9F-4346-99E4-AB089F595FF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5FC851AA-876B-4555-BF60-BFABDBF2DFD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4A4E0C2-763D-4563-9AD4-CFF1D62A6A7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DABC6CD8-D59D-4BD5-80C8-C6E279E705A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E1BF5CB1-8D19-4FAF-B74A-5280A2D995C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A41AEEF6-7E40-4CE4-8DCC-57D08BB0AE0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6A699282-3E03-4344-98D1-2CABA75A0804}"/>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3561E205-D4C5-4323-934B-6BE6BC80C33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9B8237BA-14D9-4786-8075-3272A8E13E23}"/>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362232F8-CEC4-4EEE-95A5-9C26A3C2989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C6CC23FB-65C4-4E89-BB97-9C6C92E80FF0}"/>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2E63E161-6A33-4590-B683-754607C631D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99216709-6A13-46D5-9A53-0C25DADB653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8B53D35F-05B7-45A4-887A-BE5845DCA5E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635881E3-E9A7-4A16-A789-E48559CFCBF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7C5BDA61-7DE7-4722-B487-23F31076092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9531DC5B-554B-4654-8921-8F1DF93497F9}"/>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AF153901-8E8D-408B-B480-6CF2F58D5EA5}"/>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A34FABCA-564B-4C78-902C-C3BCCE9D540B}"/>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16D1D6E2-F2CD-4605-B455-FCF0ECFF5DE0}"/>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C8353C17-2800-4C75-99A1-1DE9FBE47752}"/>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ED31E566-C3C7-45D3-8C3B-BFC1993EB82F}"/>
            </a:ext>
          </a:extLst>
        </xdr:cNvPr>
        <xdr:cNvSpPr txBox="1"/>
      </xdr:nvSpPr>
      <xdr:spPr>
        <a:xfrm>
          <a:off x="9477375" y="989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AB0B4D95-2F3D-4253-A1D6-99B010BEDF8C}"/>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436E24F7-DD60-4AC9-BB61-A367BBCEEE64}"/>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96A3E983-FD88-41CF-8E2A-B8358A60A3D4}"/>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0ED8EA5A-1BBD-48AF-B76E-E277F0B17479}"/>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5EC61D55-7FB6-42AA-9C25-31BF209EAE85}"/>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86DE34C-D24A-4C1A-A49A-FBCC342C9DA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1B2B4A0-252D-4E02-BDFE-625447E6547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4B0095B-8D30-4248-B1FF-F53D32BE9C6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83F2B22-D6EA-4295-87FB-C1B272D15C7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38FD8B7-64AE-4D11-B4CD-CC834E8B0FA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36" name="楕円 235">
          <a:extLst>
            <a:ext uri="{FF2B5EF4-FFF2-40B4-BE49-F238E27FC236}">
              <a16:creationId xmlns:a16="http://schemas.microsoft.com/office/drawing/2014/main" id="{8258D01F-D76A-44A8-AD47-EDE15B66FB43}"/>
            </a:ext>
          </a:extLst>
        </xdr:cNvPr>
        <xdr:cNvSpPr/>
      </xdr:nvSpPr>
      <xdr:spPr>
        <a:xfrm>
          <a:off x="9401175" y="1022959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117873</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8264AB29-6D61-4EDD-9106-EDD2D14C50CE}"/>
            </a:ext>
          </a:extLst>
        </xdr:cNvPr>
        <xdr:cNvSpPr txBox="1"/>
      </xdr:nvSpPr>
      <xdr:spPr>
        <a:xfrm>
          <a:off x="9477375"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38" name="楕円 237">
          <a:extLst>
            <a:ext uri="{FF2B5EF4-FFF2-40B4-BE49-F238E27FC236}">
              <a16:creationId xmlns:a16="http://schemas.microsoft.com/office/drawing/2014/main" id="{D6D79D2A-B09C-40D7-B967-90C6F2384F69}"/>
            </a:ext>
          </a:extLst>
        </xdr:cNvPr>
        <xdr:cNvSpPr/>
      </xdr:nvSpPr>
      <xdr:spPr>
        <a:xfrm>
          <a:off x="8639175" y="10231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82296</xdr:rowOff>
    </xdr:from>
    <xdr:to>
      <xdr:col>55</xdr:col>
      <xdr:colOff>0</xdr:colOff>
      <xdr:row>63</xdr:row>
      <xdr:rowOff>84582</xdr:rowOff>
    </xdr:to>
    <xdr:cxnSp macro="">
      <xdr:nvCxnSpPr>
        <xdr:cNvPr id="239" name="直線コネクタ 238">
          <a:extLst>
            <a:ext uri="{FF2B5EF4-FFF2-40B4-BE49-F238E27FC236}">
              <a16:creationId xmlns:a16="http://schemas.microsoft.com/office/drawing/2014/main" id="{3F11E9E3-1F94-4562-9374-A293BD16B83E}"/>
            </a:ext>
          </a:extLst>
        </xdr:cNvPr>
        <xdr:cNvCxnSpPr/>
      </xdr:nvCxnSpPr>
      <xdr:spPr>
        <a:xfrm flipV="1">
          <a:off x="8686800" y="1028674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0" name="楕円 239">
          <a:extLst>
            <a:ext uri="{FF2B5EF4-FFF2-40B4-BE49-F238E27FC236}">
              <a16:creationId xmlns:a16="http://schemas.microsoft.com/office/drawing/2014/main" id="{23560514-4ADD-425C-98AA-7E48F016E2C3}"/>
            </a:ext>
          </a:extLst>
        </xdr:cNvPr>
        <xdr:cNvSpPr/>
      </xdr:nvSpPr>
      <xdr:spPr>
        <a:xfrm>
          <a:off x="7839075" y="10231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1" name="直線コネクタ 240">
          <a:extLst>
            <a:ext uri="{FF2B5EF4-FFF2-40B4-BE49-F238E27FC236}">
              <a16:creationId xmlns:a16="http://schemas.microsoft.com/office/drawing/2014/main" id="{35AD0EE1-5D56-4DAF-99E6-0AC983ACD236}"/>
            </a:ext>
          </a:extLst>
        </xdr:cNvPr>
        <xdr:cNvCxnSpPr/>
      </xdr:nvCxnSpPr>
      <xdr:spPr>
        <a:xfrm>
          <a:off x="7886700" y="102890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77216</xdr:rowOff>
    </xdr:from>
    <xdr:to>
      <xdr:col>41</xdr:col>
      <xdr:colOff>101600</xdr:colOff>
      <xdr:row>64</xdr:row>
      <xdr:rowOff>7366</xdr:rowOff>
    </xdr:to>
    <xdr:sp macro="" textlink="">
      <xdr:nvSpPr>
        <xdr:cNvPr id="242" name="楕円 241">
          <a:extLst>
            <a:ext uri="{FF2B5EF4-FFF2-40B4-BE49-F238E27FC236}">
              <a16:creationId xmlns:a16="http://schemas.microsoft.com/office/drawing/2014/main" id="{22EF3E5C-3E6B-456F-8ABA-C44F31440AD2}"/>
            </a:ext>
          </a:extLst>
        </xdr:cNvPr>
        <xdr:cNvSpPr/>
      </xdr:nvSpPr>
      <xdr:spPr>
        <a:xfrm>
          <a:off x="7029450" y="102784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128016</xdr:rowOff>
    </xdr:to>
    <xdr:cxnSp macro="">
      <xdr:nvCxnSpPr>
        <xdr:cNvPr id="243" name="直線コネクタ 242">
          <a:extLst>
            <a:ext uri="{FF2B5EF4-FFF2-40B4-BE49-F238E27FC236}">
              <a16:creationId xmlns:a16="http://schemas.microsoft.com/office/drawing/2014/main" id="{28C7A934-C355-4141-8516-845D3E1901DA}"/>
            </a:ext>
          </a:extLst>
        </xdr:cNvPr>
        <xdr:cNvCxnSpPr/>
      </xdr:nvCxnSpPr>
      <xdr:spPr>
        <a:xfrm flipV="1">
          <a:off x="7077075" y="10289032"/>
          <a:ext cx="80962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44" name="楕円 243">
          <a:extLst>
            <a:ext uri="{FF2B5EF4-FFF2-40B4-BE49-F238E27FC236}">
              <a16:creationId xmlns:a16="http://schemas.microsoft.com/office/drawing/2014/main" id="{970DDED7-164F-4BA1-9EAB-14734D3A0952}"/>
            </a:ext>
          </a:extLst>
        </xdr:cNvPr>
        <xdr:cNvSpPr/>
      </xdr:nvSpPr>
      <xdr:spPr>
        <a:xfrm>
          <a:off x="6238875" y="102784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128016</xdr:rowOff>
    </xdr:from>
    <xdr:to>
      <xdr:col>41</xdr:col>
      <xdr:colOff>50800</xdr:colOff>
      <xdr:row>63</xdr:row>
      <xdr:rowOff>128016</xdr:rowOff>
    </xdr:to>
    <xdr:cxnSp macro="">
      <xdr:nvCxnSpPr>
        <xdr:cNvPr id="245" name="直線コネクタ 244">
          <a:extLst>
            <a:ext uri="{FF2B5EF4-FFF2-40B4-BE49-F238E27FC236}">
              <a16:creationId xmlns:a16="http://schemas.microsoft.com/office/drawing/2014/main" id="{250D412A-0FFF-4093-A950-F334E6FC2711}"/>
            </a:ext>
          </a:extLst>
        </xdr:cNvPr>
        <xdr:cNvCxnSpPr/>
      </xdr:nvCxnSpPr>
      <xdr:spPr>
        <a:xfrm>
          <a:off x="6286500" y="1032611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F6CDFE33-D7B2-490F-B2D0-BE5A27043032}"/>
            </a:ext>
          </a:extLst>
        </xdr:cNvPr>
        <xdr:cNvSpPr txBox="1"/>
      </xdr:nvSpPr>
      <xdr:spPr>
        <a:xfrm>
          <a:off x="845827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1F76D884-2CB6-409D-85DE-B66362CE5CC1}"/>
            </a:ext>
          </a:extLst>
        </xdr:cNvPr>
        <xdr:cNvSpPr txBox="1"/>
      </xdr:nvSpPr>
      <xdr:spPr>
        <a:xfrm>
          <a:off x="76772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2DA22BF4-1A46-420B-A875-5B1B75F2630D}"/>
            </a:ext>
          </a:extLst>
        </xdr:cNvPr>
        <xdr:cNvSpPr txBox="1"/>
      </xdr:nvSpPr>
      <xdr:spPr>
        <a:xfrm>
          <a:off x="68676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75B64F7D-42B3-4089-AF48-359787DBCCC2}"/>
            </a:ext>
          </a:extLst>
        </xdr:cNvPr>
        <xdr:cNvSpPr txBox="1"/>
      </xdr:nvSpPr>
      <xdr:spPr>
        <a:xfrm>
          <a:off x="60675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60DBD380-F292-4177-BBA4-841649F5B975}"/>
            </a:ext>
          </a:extLst>
        </xdr:cNvPr>
        <xdr:cNvSpPr txBox="1"/>
      </xdr:nvSpPr>
      <xdr:spPr>
        <a:xfrm>
          <a:off x="845827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467E0A86-2846-40C6-85DB-CC4002C1665E}"/>
            </a:ext>
          </a:extLst>
        </xdr:cNvPr>
        <xdr:cNvSpPr txBox="1"/>
      </xdr:nvSpPr>
      <xdr:spPr>
        <a:xfrm>
          <a:off x="76772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169943</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BB8BCAC6-33A2-47E6-8499-9E1A2C0C75E1}"/>
            </a:ext>
          </a:extLst>
        </xdr:cNvPr>
        <xdr:cNvSpPr txBox="1"/>
      </xdr:nvSpPr>
      <xdr:spPr>
        <a:xfrm>
          <a:off x="6867602" y="103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F7D5F7F0-1857-4C0A-A3A2-DB25DA885855}"/>
            </a:ext>
          </a:extLst>
        </xdr:cNvPr>
        <xdr:cNvSpPr txBox="1"/>
      </xdr:nvSpPr>
      <xdr:spPr>
        <a:xfrm>
          <a:off x="6067502" y="103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B2436C2-6246-423B-908B-8F58C5DDED1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6F8A5C12-BA40-4EA8-9897-8C5DCBC4C3C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32C723F3-5BB9-4FC5-95AB-5F1CD520ADA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10188C96-8B0D-4C72-A96E-632E69028AA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D6E68351-F346-4ACC-8942-BCFE64876BB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7666D3E0-8A35-472A-A6CB-1D455750F3E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18F6B659-6A6C-429C-8228-624D857ACF1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70DA39E-8645-4B47-B060-58F9701E2F9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90CF100-5701-401B-AC95-931255F2D82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71BD3125-1786-497F-83E5-B957C6C874C5}"/>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8F2C3292-912F-4B42-9370-FBCF32732320}"/>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5D871D1-7663-41E0-A658-2F8349D59A1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4259F8FD-747F-4313-B047-D62CCB79D51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D9B261B-097D-4806-B3DC-CBB303170B35}"/>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4538B0A-5E4B-48B9-A1AF-BC29658A72B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41E08C4-AC84-4EA6-96D7-0E8A2A1B251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CCAE568-3611-4216-96C6-CFB6417D855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7391CB09-45E1-4B73-A25E-E969D929F73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5F2DC171-D7EE-4EE3-B8DB-8592DE81FB2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39859CC-53D6-4DF1-84AD-9CE2DADC84B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75BB8D14-4C41-4312-B568-197DCA9E3323}"/>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35D2AA5E-61D3-43E4-A23D-DC8C285C718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FCDADF22-629A-4DEF-8269-677C1CC1C50E}"/>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D0D5AE94-C8DB-48D5-ACF9-353F169479BD}"/>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D69C7A30-C2AC-4563-84D4-D188BE579D2B}"/>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9C2A2651-4C85-47FA-81C3-7CCAC5EF64A4}"/>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3529E066-B023-4397-8CBE-395E7CC69AB1}"/>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574AEDC6-BD03-4132-BEF3-9B7E4E0FEFF1}"/>
            </a:ext>
          </a:extLst>
        </xdr:cNvPr>
        <xdr:cNvSpPr txBox="1"/>
      </xdr:nvSpPr>
      <xdr:spPr>
        <a:xfrm>
          <a:off x="4229100" y="1301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ED133B3A-1349-463B-AFD5-2853BD992FA9}"/>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011DA1EF-3B17-4DB6-AD2A-4D0653AA3EC3}"/>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EE7F1758-4A19-4BF1-850A-461A1FEC9C6F}"/>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3897C48C-E46D-40BA-BCE1-351D512EFE53}"/>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31770568-C845-45FE-A9BE-212A3ED42B64}"/>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171A09D-99AF-40A4-AA50-182657859F4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DCE91BB-9C2F-4BEC-8B51-955DF446440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D000E12-29AE-4836-B472-D9FA94AF1CE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C4F3638-4585-45DE-B844-3AC48B7625E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934FEF4-FF49-455F-8BE9-9CDB4E645F0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92" name="楕円 291">
          <a:extLst>
            <a:ext uri="{FF2B5EF4-FFF2-40B4-BE49-F238E27FC236}">
              <a16:creationId xmlns:a16="http://schemas.microsoft.com/office/drawing/2014/main" id="{F7DC7F9A-F9D5-41B0-844E-E77751086DB9}"/>
            </a:ext>
          </a:extLst>
        </xdr:cNvPr>
        <xdr:cNvSpPr/>
      </xdr:nvSpPr>
      <xdr:spPr>
        <a:xfrm>
          <a:off x="4124325" y="13981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142257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A995E488-E517-426E-8801-C2F468B8989E}"/>
            </a:ext>
          </a:extLst>
        </xdr:cNvPr>
        <xdr:cNvSpPr txBox="1"/>
      </xdr:nvSpPr>
      <xdr:spPr>
        <a:xfrm>
          <a:off x="42291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27305</xdr:rowOff>
    </xdr:from>
    <xdr:to>
      <xdr:col>20</xdr:col>
      <xdr:colOff>38100</xdr:colOff>
      <xdr:row>86</xdr:row>
      <xdr:rowOff>128905</xdr:rowOff>
    </xdr:to>
    <xdr:sp macro="" textlink="">
      <xdr:nvSpPr>
        <xdr:cNvPr id="294" name="楕円 293">
          <a:extLst>
            <a:ext uri="{FF2B5EF4-FFF2-40B4-BE49-F238E27FC236}">
              <a16:creationId xmlns:a16="http://schemas.microsoft.com/office/drawing/2014/main" id="{CE380338-9E3E-4394-B296-7897F4290178}"/>
            </a:ext>
          </a:extLst>
        </xdr:cNvPr>
        <xdr:cNvSpPr/>
      </xdr:nvSpPr>
      <xdr:spPr>
        <a:xfrm>
          <a:off x="3381375" y="13956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78105</xdr:rowOff>
    </xdr:from>
    <xdr:to>
      <xdr:col>24</xdr:col>
      <xdr:colOff>63500</xdr:colOff>
      <xdr:row>86</xdr:row>
      <xdr:rowOff>106680</xdr:rowOff>
    </xdr:to>
    <xdr:cxnSp macro="">
      <xdr:nvCxnSpPr>
        <xdr:cNvPr id="295" name="直線コネクタ 294">
          <a:extLst>
            <a:ext uri="{FF2B5EF4-FFF2-40B4-BE49-F238E27FC236}">
              <a16:creationId xmlns:a16="http://schemas.microsoft.com/office/drawing/2014/main" id="{A568F7DD-1596-4FD0-8E6D-316ABDED2EDA}"/>
            </a:ext>
          </a:extLst>
        </xdr:cNvPr>
        <xdr:cNvCxnSpPr/>
      </xdr:nvCxnSpPr>
      <xdr:spPr>
        <a:xfrm>
          <a:off x="3429000" y="14003655"/>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156845</xdr:rowOff>
    </xdr:from>
    <xdr:to>
      <xdr:col>15</xdr:col>
      <xdr:colOff>101600</xdr:colOff>
      <xdr:row>86</xdr:row>
      <xdr:rowOff>86995</xdr:rowOff>
    </xdr:to>
    <xdr:sp macro="" textlink="">
      <xdr:nvSpPr>
        <xdr:cNvPr id="296" name="楕円 295">
          <a:extLst>
            <a:ext uri="{FF2B5EF4-FFF2-40B4-BE49-F238E27FC236}">
              <a16:creationId xmlns:a16="http://schemas.microsoft.com/office/drawing/2014/main" id="{B562B284-2164-4385-B9EC-C88F731DFBE9}"/>
            </a:ext>
          </a:extLst>
        </xdr:cNvPr>
        <xdr:cNvSpPr/>
      </xdr:nvSpPr>
      <xdr:spPr>
        <a:xfrm>
          <a:off x="2571750" y="139236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36195</xdr:rowOff>
    </xdr:from>
    <xdr:to>
      <xdr:col>19</xdr:col>
      <xdr:colOff>177800</xdr:colOff>
      <xdr:row>86</xdr:row>
      <xdr:rowOff>78105</xdr:rowOff>
    </xdr:to>
    <xdr:cxnSp macro="">
      <xdr:nvCxnSpPr>
        <xdr:cNvPr id="297" name="直線コネクタ 296">
          <a:extLst>
            <a:ext uri="{FF2B5EF4-FFF2-40B4-BE49-F238E27FC236}">
              <a16:creationId xmlns:a16="http://schemas.microsoft.com/office/drawing/2014/main" id="{DB56BAE6-9AFE-484C-9E9D-C17981DD6BD0}"/>
            </a:ext>
          </a:extLst>
        </xdr:cNvPr>
        <xdr:cNvCxnSpPr/>
      </xdr:nvCxnSpPr>
      <xdr:spPr>
        <a:xfrm>
          <a:off x="2619375" y="1396174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132080</xdr:rowOff>
    </xdr:from>
    <xdr:to>
      <xdr:col>10</xdr:col>
      <xdr:colOff>165100</xdr:colOff>
      <xdr:row>86</xdr:row>
      <xdr:rowOff>62230</xdr:rowOff>
    </xdr:to>
    <xdr:sp macro="" textlink="">
      <xdr:nvSpPr>
        <xdr:cNvPr id="298" name="楕円 297">
          <a:extLst>
            <a:ext uri="{FF2B5EF4-FFF2-40B4-BE49-F238E27FC236}">
              <a16:creationId xmlns:a16="http://schemas.microsoft.com/office/drawing/2014/main" id="{C3F0A9D3-5EDF-425F-BCB8-5F209776E4B4}"/>
            </a:ext>
          </a:extLst>
        </xdr:cNvPr>
        <xdr:cNvSpPr/>
      </xdr:nvSpPr>
      <xdr:spPr>
        <a:xfrm>
          <a:off x="1781175" y="13895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xdr:rowOff>
    </xdr:from>
    <xdr:to>
      <xdr:col>15</xdr:col>
      <xdr:colOff>50800</xdr:colOff>
      <xdr:row>86</xdr:row>
      <xdr:rowOff>36195</xdr:rowOff>
    </xdr:to>
    <xdr:cxnSp macro="">
      <xdr:nvCxnSpPr>
        <xdr:cNvPr id="299" name="直線コネクタ 298">
          <a:extLst>
            <a:ext uri="{FF2B5EF4-FFF2-40B4-BE49-F238E27FC236}">
              <a16:creationId xmlns:a16="http://schemas.microsoft.com/office/drawing/2014/main" id="{731F06B1-17A4-4DFF-8BC6-670EEE5C9AD3}"/>
            </a:ext>
          </a:extLst>
        </xdr:cNvPr>
        <xdr:cNvCxnSpPr/>
      </xdr:nvCxnSpPr>
      <xdr:spPr>
        <a:xfrm>
          <a:off x="1828800" y="1393380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97789</xdr:rowOff>
    </xdr:from>
    <xdr:to>
      <xdr:col>6</xdr:col>
      <xdr:colOff>38100</xdr:colOff>
      <xdr:row>86</xdr:row>
      <xdr:rowOff>27939</xdr:rowOff>
    </xdr:to>
    <xdr:sp macro="" textlink="">
      <xdr:nvSpPr>
        <xdr:cNvPr id="300" name="楕円 299">
          <a:extLst>
            <a:ext uri="{FF2B5EF4-FFF2-40B4-BE49-F238E27FC236}">
              <a16:creationId xmlns:a16="http://schemas.microsoft.com/office/drawing/2014/main" id="{4D8ADAC5-A8B8-4E3C-A55B-836FC16D393A}"/>
            </a:ext>
          </a:extLst>
        </xdr:cNvPr>
        <xdr:cNvSpPr/>
      </xdr:nvSpPr>
      <xdr:spPr>
        <a:xfrm>
          <a:off x="981075" y="13861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148589</xdr:rowOff>
    </xdr:from>
    <xdr:to>
      <xdr:col>10</xdr:col>
      <xdr:colOff>114300</xdr:colOff>
      <xdr:row>86</xdr:row>
      <xdr:rowOff>11430</xdr:rowOff>
    </xdr:to>
    <xdr:cxnSp macro="">
      <xdr:nvCxnSpPr>
        <xdr:cNvPr id="301" name="直線コネクタ 300">
          <a:extLst>
            <a:ext uri="{FF2B5EF4-FFF2-40B4-BE49-F238E27FC236}">
              <a16:creationId xmlns:a16="http://schemas.microsoft.com/office/drawing/2014/main" id="{49C90410-70D9-4B20-A439-60421B16B5E4}"/>
            </a:ext>
          </a:extLst>
        </xdr:cNvPr>
        <xdr:cNvCxnSpPr/>
      </xdr:nvCxnSpPr>
      <xdr:spPr>
        <a:xfrm>
          <a:off x="1028700" y="13909039"/>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302" name="n_1aveValue【県民会館】&#10;有形固定資産減価償却率">
          <a:extLst>
            <a:ext uri="{FF2B5EF4-FFF2-40B4-BE49-F238E27FC236}">
              <a16:creationId xmlns:a16="http://schemas.microsoft.com/office/drawing/2014/main" id="{E3EE5120-9E18-4BB4-8DAB-1880678293AB}"/>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3" name="n_2aveValue【県民会館】&#10;有形固定資産減価償却率">
          <a:extLst>
            <a:ext uri="{FF2B5EF4-FFF2-40B4-BE49-F238E27FC236}">
              <a16:creationId xmlns:a16="http://schemas.microsoft.com/office/drawing/2014/main" id="{DF43B3E8-591D-4083-A568-3B9D0762F33E}"/>
            </a:ext>
          </a:extLst>
        </xdr:cNvPr>
        <xdr:cNvSpPr txBox="1"/>
      </xdr:nvSpPr>
      <xdr:spPr>
        <a:xfrm>
          <a:off x="24390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04" name="n_3aveValue【県民会館】&#10;有形固定資産減価償却率">
          <a:extLst>
            <a:ext uri="{FF2B5EF4-FFF2-40B4-BE49-F238E27FC236}">
              <a16:creationId xmlns:a16="http://schemas.microsoft.com/office/drawing/2014/main" id="{A28E5B71-1F3C-47EA-82BD-7404F8C48736}"/>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5" name="n_4aveValue【県民会館】&#10;有形固定資産減価償却率">
          <a:extLst>
            <a:ext uri="{FF2B5EF4-FFF2-40B4-BE49-F238E27FC236}">
              <a16:creationId xmlns:a16="http://schemas.microsoft.com/office/drawing/2014/main" id="{3D3BB8CA-17F9-4A57-B7F8-08B43256FD83}"/>
            </a:ext>
          </a:extLst>
        </xdr:cNvPr>
        <xdr:cNvSpPr txBox="1"/>
      </xdr:nvSpPr>
      <xdr:spPr>
        <a:xfrm>
          <a:off x="8483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120032</xdr:rowOff>
    </xdr:from>
    <xdr:ext cx="405111" cy="259045"/>
    <xdr:sp macro="" textlink="">
      <xdr:nvSpPr>
        <xdr:cNvPr id="306" name="n_1mainValue【県民会館】&#10;有形固定資産減価償却率">
          <a:extLst>
            <a:ext uri="{FF2B5EF4-FFF2-40B4-BE49-F238E27FC236}">
              <a16:creationId xmlns:a16="http://schemas.microsoft.com/office/drawing/2014/main" id="{BD1D819E-C7B5-415E-BDDA-555F0A731123}"/>
            </a:ext>
          </a:extLst>
        </xdr:cNvPr>
        <xdr:cNvSpPr txBox="1"/>
      </xdr:nvSpPr>
      <xdr:spPr>
        <a:xfrm>
          <a:off x="3239144" y="1404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78122</xdr:rowOff>
    </xdr:from>
    <xdr:ext cx="405111" cy="259045"/>
    <xdr:sp macro="" textlink="">
      <xdr:nvSpPr>
        <xdr:cNvPr id="307" name="n_2mainValue【県民会館】&#10;有形固定資産減価償却率">
          <a:extLst>
            <a:ext uri="{FF2B5EF4-FFF2-40B4-BE49-F238E27FC236}">
              <a16:creationId xmlns:a16="http://schemas.microsoft.com/office/drawing/2014/main" id="{9D9296A6-3D6F-4533-A06F-31464362F735}"/>
            </a:ext>
          </a:extLst>
        </xdr:cNvPr>
        <xdr:cNvSpPr txBox="1"/>
      </xdr:nvSpPr>
      <xdr:spPr>
        <a:xfrm>
          <a:off x="24390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53357</xdr:rowOff>
    </xdr:from>
    <xdr:ext cx="405111" cy="259045"/>
    <xdr:sp macro="" textlink="">
      <xdr:nvSpPr>
        <xdr:cNvPr id="308" name="n_3mainValue【県民会館】&#10;有形固定資産減価償却率">
          <a:extLst>
            <a:ext uri="{FF2B5EF4-FFF2-40B4-BE49-F238E27FC236}">
              <a16:creationId xmlns:a16="http://schemas.microsoft.com/office/drawing/2014/main" id="{67567950-5B54-4B75-9ACB-554CAB55ACD1}"/>
            </a:ext>
          </a:extLst>
        </xdr:cNvPr>
        <xdr:cNvSpPr txBox="1"/>
      </xdr:nvSpPr>
      <xdr:spPr>
        <a:xfrm>
          <a:off x="1648469"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19066</xdr:rowOff>
    </xdr:from>
    <xdr:ext cx="405111" cy="259045"/>
    <xdr:sp macro="" textlink="">
      <xdr:nvSpPr>
        <xdr:cNvPr id="309" name="n_4mainValue【県民会館】&#10;有形固定資産減価償却率">
          <a:extLst>
            <a:ext uri="{FF2B5EF4-FFF2-40B4-BE49-F238E27FC236}">
              <a16:creationId xmlns:a16="http://schemas.microsoft.com/office/drawing/2014/main" id="{9466581C-33F0-4874-9AB2-9E0278DBF610}"/>
            </a:ext>
          </a:extLst>
        </xdr:cNvPr>
        <xdr:cNvSpPr txBox="1"/>
      </xdr:nvSpPr>
      <xdr:spPr>
        <a:xfrm>
          <a:off x="848369"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B304376-D5A3-4FE5-BB5B-91F85FFA6C8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72CCCB67-A34C-4603-9632-9A472E72533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C12AB866-3FDA-4176-BD56-72FE816BC2B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C7E669FD-FED3-4A3B-B700-BAC766DDE6B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CAE98D2B-00AC-4207-AF03-CEE2FF404C6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B55DFFB-6C39-4125-93C6-CE7180AF482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5CC2070-7495-4922-AE7A-5920936D4C3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015182C-F748-4828-AB19-19B89BABDDD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877318EC-3361-411C-9530-58B5AC6C6C5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45DBA2B6-9623-4306-9481-9FE81BCE877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90E9515-A0C5-4360-83CF-0FCF1BAEAEE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A2E1569A-8524-4C60-901F-6F82684C434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7C95C715-1E50-4792-BE87-BCFFC633CF9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42743A91-AA5B-4C93-AEF0-461596A1582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A95DA374-0F9D-44DE-835A-B7F74CC5154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9A0883CF-7431-4303-B8FC-3EA81C88B108}"/>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73DB593-D34F-4E31-82D6-8D480B3DB70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30A9556C-64E7-42DA-A1DD-BEEC5B7609A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3D0B4DE7-760F-4B1C-9F5B-BFB0F999C3F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48E14C15-CFEB-4458-970B-98A1094E02FF}"/>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EE646BD4-E940-41B3-9668-D675E56E4814}"/>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B34ABF06-4D73-4E1E-B0C9-7BA68D43B90A}"/>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03496B90-B075-4F91-911D-2394BC5F8072}"/>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4987F83D-10B5-4A9E-8C08-D1A276C9976A}"/>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2B14A6A9-C57F-4E82-BB2D-7D595E73BE40}"/>
            </a:ext>
          </a:extLst>
        </xdr:cNvPr>
        <xdr:cNvSpPr txBox="1"/>
      </xdr:nvSpPr>
      <xdr:spPr>
        <a:xfrm>
          <a:off x="9477375"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FA8CFA14-C18E-41CD-94AD-E2455DD48D53}"/>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A1816673-5133-4E72-8A7D-A811F8346095}"/>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945D89AC-5418-49D1-AC82-428695F02868}"/>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0A887045-1224-45B2-B961-863023304A51}"/>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E7B24285-5708-4724-903A-D6A79BBD0EDE}"/>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405E887-93C0-4176-BCBE-5D796CD135F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1F7FE4F-008D-4207-9E7E-E82CB1C6DCC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EC125D4-1D18-4516-A2FB-392F1A700D5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33E4D3C-CA87-410C-A3AF-71F04CED491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F8CC38E-4F01-456F-A6F9-8077C1017E6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45" name="楕円 344">
          <a:extLst>
            <a:ext uri="{FF2B5EF4-FFF2-40B4-BE49-F238E27FC236}">
              <a16:creationId xmlns:a16="http://schemas.microsoft.com/office/drawing/2014/main" id="{34628117-A935-4FBA-AC90-41CF0A9967B8}"/>
            </a:ext>
          </a:extLst>
        </xdr:cNvPr>
        <xdr:cNvSpPr/>
      </xdr:nvSpPr>
      <xdr:spPr>
        <a:xfrm>
          <a:off x="9401175" y="133076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11447</xdr:rowOff>
    </xdr:from>
    <xdr:ext cx="469744" cy="259045"/>
    <xdr:sp macro="" textlink="">
      <xdr:nvSpPr>
        <xdr:cNvPr id="346" name="【県民会館】&#10;一人当たり面積該当値テキスト">
          <a:extLst>
            <a:ext uri="{FF2B5EF4-FFF2-40B4-BE49-F238E27FC236}">
              <a16:creationId xmlns:a16="http://schemas.microsoft.com/office/drawing/2014/main" id="{D73EA572-7733-41D2-BB3E-1E19A4DE9DE4}"/>
            </a:ext>
          </a:extLst>
        </xdr:cNvPr>
        <xdr:cNvSpPr txBox="1"/>
      </xdr:nvSpPr>
      <xdr:spPr>
        <a:xfrm>
          <a:off x="9477375"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47" name="楕円 346">
          <a:extLst>
            <a:ext uri="{FF2B5EF4-FFF2-40B4-BE49-F238E27FC236}">
              <a16:creationId xmlns:a16="http://schemas.microsoft.com/office/drawing/2014/main" id="{43ABB1E9-131A-4085-B2A5-88EAEBE661CC}"/>
            </a:ext>
          </a:extLst>
        </xdr:cNvPr>
        <xdr:cNvSpPr/>
      </xdr:nvSpPr>
      <xdr:spPr>
        <a:xfrm>
          <a:off x="8639175" y="13307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83820</xdr:rowOff>
    </xdr:to>
    <xdr:cxnSp macro="">
      <xdr:nvCxnSpPr>
        <xdr:cNvPr id="348" name="直線コネクタ 347">
          <a:extLst>
            <a:ext uri="{FF2B5EF4-FFF2-40B4-BE49-F238E27FC236}">
              <a16:creationId xmlns:a16="http://schemas.microsoft.com/office/drawing/2014/main" id="{81CCFD09-8D24-4F11-BEE6-E38F29DDC538}"/>
            </a:ext>
          </a:extLst>
        </xdr:cNvPr>
        <xdr:cNvCxnSpPr/>
      </xdr:nvCxnSpPr>
      <xdr:spPr>
        <a:xfrm>
          <a:off x="8686800" y="133648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49" name="楕円 348">
          <a:extLst>
            <a:ext uri="{FF2B5EF4-FFF2-40B4-BE49-F238E27FC236}">
              <a16:creationId xmlns:a16="http://schemas.microsoft.com/office/drawing/2014/main" id="{7CE4D318-E91C-43C2-93C7-682C27F4C9F5}"/>
            </a:ext>
          </a:extLst>
        </xdr:cNvPr>
        <xdr:cNvSpPr/>
      </xdr:nvSpPr>
      <xdr:spPr>
        <a:xfrm>
          <a:off x="78390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83820</xdr:rowOff>
    </xdr:to>
    <xdr:cxnSp macro="">
      <xdr:nvCxnSpPr>
        <xdr:cNvPr id="350" name="直線コネクタ 349">
          <a:extLst>
            <a:ext uri="{FF2B5EF4-FFF2-40B4-BE49-F238E27FC236}">
              <a16:creationId xmlns:a16="http://schemas.microsoft.com/office/drawing/2014/main" id="{B12EA15D-1ABC-47D1-9373-2A1F60465DCF}"/>
            </a:ext>
          </a:extLst>
        </xdr:cNvPr>
        <xdr:cNvCxnSpPr/>
      </xdr:nvCxnSpPr>
      <xdr:spPr>
        <a:xfrm>
          <a:off x="7886700" y="13364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51" name="楕円 350">
          <a:extLst>
            <a:ext uri="{FF2B5EF4-FFF2-40B4-BE49-F238E27FC236}">
              <a16:creationId xmlns:a16="http://schemas.microsoft.com/office/drawing/2014/main" id="{5A18DD9D-4107-4414-932A-BB444DDC5976}"/>
            </a:ext>
          </a:extLst>
        </xdr:cNvPr>
        <xdr:cNvSpPr/>
      </xdr:nvSpPr>
      <xdr:spPr>
        <a:xfrm>
          <a:off x="7029450" y="13333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106680</xdr:rowOff>
    </xdr:to>
    <xdr:cxnSp macro="">
      <xdr:nvCxnSpPr>
        <xdr:cNvPr id="352" name="直線コネクタ 351">
          <a:extLst>
            <a:ext uri="{FF2B5EF4-FFF2-40B4-BE49-F238E27FC236}">
              <a16:creationId xmlns:a16="http://schemas.microsoft.com/office/drawing/2014/main" id="{06031D24-FD9A-44CA-ABE7-1BA078F16FBD}"/>
            </a:ext>
          </a:extLst>
        </xdr:cNvPr>
        <xdr:cNvCxnSpPr/>
      </xdr:nvCxnSpPr>
      <xdr:spPr>
        <a:xfrm flipV="1">
          <a:off x="7077075" y="13364845"/>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53" name="楕円 352">
          <a:extLst>
            <a:ext uri="{FF2B5EF4-FFF2-40B4-BE49-F238E27FC236}">
              <a16:creationId xmlns:a16="http://schemas.microsoft.com/office/drawing/2014/main" id="{7BF923C2-8789-4595-8701-FB16D176A8B2}"/>
            </a:ext>
          </a:extLst>
        </xdr:cNvPr>
        <xdr:cNvSpPr/>
      </xdr:nvSpPr>
      <xdr:spPr>
        <a:xfrm>
          <a:off x="6238875" y="13333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106680</xdr:rowOff>
    </xdr:to>
    <xdr:cxnSp macro="">
      <xdr:nvCxnSpPr>
        <xdr:cNvPr id="354" name="直線コネクタ 353">
          <a:extLst>
            <a:ext uri="{FF2B5EF4-FFF2-40B4-BE49-F238E27FC236}">
              <a16:creationId xmlns:a16="http://schemas.microsoft.com/office/drawing/2014/main" id="{86A006C3-8668-428A-AD01-96331B6B775E}"/>
            </a:ext>
          </a:extLst>
        </xdr:cNvPr>
        <xdr:cNvCxnSpPr/>
      </xdr:nvCxnSpPr>
      <xdr:spPr>
        <a:xfrm>
          <a:off x="6286500" y="133813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C6BC5674-CEA8-4AEF-8667-4A2AEAF2AD02}"/>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56" name="n_2aveValue【県民会館】&#10;一人当たり面積">
          <a:extLst>
            <a:ext uri="{FF2B5EF4-FFF2-40B4-BE49-F238E27FC236}">
              <a16:creationId xmlns:a16="http://schemas.microsoft.com/office/drawing/2014/main" id="{FAA423A0-A5D1-495F-A52F-1A9EECC05E40}"/>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57" name="n_3aveValue【県民会館】&#10;一人当たり面積">
          <a:extLst>
            <a:ext uri="{FF2B5EF4-FFF2-40B4-BE49-F238E27FC236}">
              <a16:creationId xmlns:a16="http://schemas.microsoft.com/office/drawing/2014/main" id="{16EFE101-AF38-4103-980F-2756C9F05C11}"/>
            </a:ext>
          </a:extLst>
        </xdr:cNvPr>
        <xdr:cNvSpPr txBox="1"/>
      </xdr:nvSpPr>
      <xdr:spPr>
        <a:xfrm>
          <a:off x="68676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58C54586-DF0C-4C4C-A87A-4773E6A22801}"/>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125747</xdr:rowOff>
    </xdr:from>
    <xdr:ext cx="469744" cy="259045"/>
    <xdr:sp macro="" textlink="">
      <xdr:nvSpPr>
        <xdr:cNvPr id="359" name="n_1mainValue【県民会館】&#10;一人当たり面積">
          <a:extLst>
            <a:ext uri="{FF2B5EF4-FFF2-40B4-BE49-F238E27FC236}">
              <a16:creationId xmlns:a16="http://schemas.microsoft.com/office/drawing/2014/main" id="{F900AF4D-97F7-40BA-804C-404811D0F921}"/>
            </a:ext>
          </a:extLst>
        </xdr:cNvPr>
        <xdr:cNvSpPr txBox="1"/>
      </xdr:nvSpPr>
      <xdr:spPr>
        <a:xfrm>
          <a:off x="845827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125747</xdr:rowOff>
    </xdr:from>
    <xdr:ext cx="469744" cy="259045"/>
    <xdr:sp macro="" textlink="">
      <xdr:nvSpPr>
        <xdr:cNvPr id="360" name="n_2mainValue【県民会館】&#10;一人当たり面積">
          <a:extLst>
            <a:ext uri="{FF2B5EF4-FFF2-40B4-BE49-F238E27FC236}">
              <a16:creationId xmlns:a16="http://schemas.microsoft.com/office/drawing/2014/main" id="{DE794D43-35C3-4185-AD84-B196B099BD25}"/>
            </a:ext>
          </a:extLst>
        </xdr:cNvPr>
        <xdr:cNvSpPr txBox="1"/>
      </xdr:nvSpPr>
      <xdr:spPr>
        <a:xfrm>
          <a:off x="76772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61" name="n_3mainValue【県民会館】&#10;一人当たり面積">
          <a:extLst>
            <a:ext uri="{FF2B5EF4-FFF2-40B4-BE49-F238E27FC236}">
              <a16:creationId xmlns:a16="http://schemas.microsoft.com/office/drawing/2014/main" id="{9CAC3BA3-040A-4C5D-8F4A-45726AB49814}"/>
            </a:ext>
          </a:extLst>
        </xdr:cNvPr>
        <xdr:cNvSpPr txBox="1"/>
      </xdr:nvSpPr>
      <xdr:spPr>
        <a:xfrm>
          <a:off x="6867602"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148607</xdr:rowOff>
    </xdr:from>
    <xdr:ext cx="469744" cy="259045"/>
    <xdr:sp macro="" textlink="">
      <xdr:nvSpPr>
        <xdr:cNvPr id="362" name="n_4mainValue【県民会館】&#10;一人当たり面積">
          <a:extLst>
            <a:ext uri="{FF2B5EF4-FFF2-40B4-BE49-F238E27FC236}">
              <a16:creationId xmlns:a16="http://schemas.microsoft.com/office/drawing/2014/main" id="{3553C187-B6A8-44C7-9674-40E662E5AA29}"/>
            </a:ext>
          </a:extLst>
        </xdr:cNvPr>
        <xdr:cNvSpPr txBox="1"/>
      </xdr:nvSpPr>
      <xdr:spPr>
        <a:xfrm>
          <a:off x="6067502"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93606A8D-03CA-4379-9D28-B64F806C376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E47E21E6-9ED8-4BE6-8391-A759A589E1B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DF5C66E1-D7E5-4D54-B26B-304C9A8D945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4635E251-3C0F-4F02-8E3C-441643D955CD}"/>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FB86AD15-54C5-4FED-8EB0-57154A90195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D666D83-AF75-4806-9508-39C3C018432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6A391575-EA57-455A-9AD7-DB3CA8D4CCF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28DDDCB5-C764-43B0-8D9E-FD4A618CC65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A682135C-9FC0-4973-9C9C-EABEABC4011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A7256A79-AF52-47E2-BAB2-5E2E0764D57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4FF0D209-5015-4728-8A77-26E3C96775B2}"/>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7D740933-9D90-419D-8D9E-9F4790FA18C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A7AD4095-10FB-4682-BC5B-27F60BAE7A0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D003670F-BE81-4048-8E8B-74202311D71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9CD98C08-9C14-4E44-9CB4-8034CD55EF0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28EEB0F6-9E4B-4399-92D9-255D9A06DC3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407F0BB8-32CD-434C-BA6F-679A068FD6A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6DF50EF-5C0A-4027-859E-AD07803AB39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F964BA5F-3873-4DEC-9D29-1515329E839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64619D53-F2BB-4C91-A96E-C9ABC0869C1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8BBAA6C6-0C80-429A-BDFB-C2514509D1F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33EDF862-DD1A-4CCC-8B74-61A2BC8F4A1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96F7FCEA-B998-41B5-9FDA-62DE14FF00E1}"/>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EACD0BC5-F54A-4299-961E-3210509C5AA8}"/>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AB47D9A1-C6BE-401E-BA57-6D2A313D3E17}"/>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0FD850C8-8605-4543-86AA-9068D9CB43C7}"/>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B07AD31A-BB95-4E42-95D6-8816BEEAA514}"/>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90" name="【保健所】&#10;有形固定資産減価償却率平均値テキスト">
          <a:extLst>
            <a:ext uri="{FF2B5EF4-FFF2-40B4-BE49-F238E27FC236}">
              <a16:creationId xmlns:a16="http://schemas.microsoft.com/office/drawing/2014/main" id="{B4F414E1-71FF-4E5E-B2D6-05746DA790EB}"/>
            </a:ext>
          </a:extLst>
        </xdr:cNvPr>
        <xdr:cNvSpPr txBox="1"/>
      </xdr:nvSpPr>
      <xdr:spPr>
        <a:xfrm>
          <a:off x="42291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8929E7E6-0FCC-4085-9976-3723B9917ED9}"/>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A9D4AE31-D7C2-4592-ADBF-FE7280EDF302}"/>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470C98E2-C69E-4C23-8BAA-A1D8E23F5EDA}"/>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87A60CB0-6F96-459E-A809-88DF122C379B}"/>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E3655ADF-41A9-4DA9-9E01-A630CB5355C2}"/>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8477412-83D3-4069-9183-B5E8D247A10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1D27DF6-781E-4546-97D4-C68BAEBE02A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EF9DB33-2540-4315-901B-67EA83925CA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1A536E9-9E4C-4D68-B1CF-771718DA39A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4835537-50A1-4482-869C-BB79E641D53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401" name="楕円 400">
          <a:extLst>
            <a:ext uri="{FF2B5EF4-FFF2-40B4-BE49-F238E27FC236}">
              <a16:creationId xmlns:a16="http://schemas.microsoft.com/office/drawing/2014/main" id="{1FE5857B-C9A1-40AE-BCA2-7772A74DA371}"/>
            </a:ext>
          </a:extLst>
        </xdr:cNvPr>
        <xdr:cNvSpPr/>
      </xdr:nvSpPr>
      <xdr:spPr>
        <a:xfrm>
          <a:off x="4124325" y="16878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17163</xdr:rowOff>
    </xdr:from>
    <xdr:ext cx="405111" cy="259045"/>
    <xdr:sp macro="" textlink="">
      <xdr:nvSpPr>
        <xdr:cNvPr id="402" name="【保健所】&#10;有形固定資産減価償却率該当値テキスト">
          <a:extLst>
            <a:ext uri="{FF2B5EF4-FFF2-40B4-BE49-F238E27FC236}">
              <a16:creationId xmlns:a16="http://schemas.microsoft.com/office/drawing/2014/main" id="{27F62D55-69E1-4DD9-8031-624B54EB004A}"/>
            </a:ext>
          </a:extLst>
        </xdr:cNvPr>
        <xdr:cNvSpPr txBox="1"/>
      </xdr:nvSpPr>
      <xdr:spPr>
        <a:xfrm>
          <a:off x="42291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03" name="楕円 402">
          <a:extLst>
            <a:ext uri="{FF2B5EF4-FFF2-40B4-BE49-F238E27FC236}">
              <a16:creationId xmlns:a16="http://schemas.microsoft.com/office/drawing/2014/main" id="{E9832F52-2627-4814-9937-60051866A767}"/>
            </a:ext>
          </a:extLst>
        </xdr:cNvPr>
        <xdr:cNvSpPr/>
      </xdr:nvSpPr>
      <xdr:spPr>
        <a:xfrm>
          <a:off x="3381375" y="16861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89536</xdr:rowOff>
    </xdr:to>
    <xdr:cxnSp macro="">
      <xdr:nvCxnSpPr>
        <xdr:cNvPr id="404" name="直線コネクタ 403">
          <a:extLst>
            <a:ext uri="{FF2B5EF4-FFF2-40B4-BE49-F238E27FC236}">
              <a16:creationId xmlns:a16="http://schemas.microsoft.com/office/drawing/2014/main" id="{69E64690-F1AD-4FE2-9690-0A309247A844}"/>
            </a:ext>
          </a:extLst>
        </xdr:cNvPr>
        <xdr:cNvCxnSpPr/>
      </xdr:nvCxnSpPr>
      <xdr:spPr>
        <a:xfrm>
          <a:off x="3429000" y="16909414"/>
          <a:ext cx="752475"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xdr:rowOff>
    </xdr:from>
    <xdr:to>
      <xdr:col>15</xdr:col>
      <xdr:colOff>101600</xdr:colOff>
      <xdr:row>104</xdr:row>
      <xdr:rowOff>109855</xdr:rowOff>
    </xdr:to>
    <xdr:sp macro="" textlink="">
      <xdr:nvSpPr>
        <xdr:cNvPr id="405" name="楕円 404">
          <a:extLst>
            <a:ext uri="{FF2B5EF4-FFF2-40B4-BE49-F238E27FC236}">
              <a16:creationId xmlns:a16="http://schemas.microsoft.com/office/drawing/2014/main" id="{12869DFE-949B-4A01-BB9E-5E8E0B39BB4C}"/>
            </a:ext>
          </a:extLst>
        </xdr:cNvPr>
        <xdr:cNvSpPr/>
      </xdr:nvSpPr>
      <xdr:spPr>
        <a:xfrm>
          <a:off x="2571750" y="16851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59055</xdr:rowOff>
    </xdr:from>
    <xdr:to>
      <xdr:col>19</xdr:col>
      <xdr:colOff>177800</xdr:colOff>
      <xdr:row>104</xdr:row>
      <xdr:rowOff>72389</xdr:rowOff>
    </xdr:to>
    <xdr:cxnSp macro="">
      <xdr:nvCxnSpPr>
        <xdr:cNvPr id="406" name="直線コネクタ 405">
          <a:extLst>
            <a:ext uri="{FF2B5EF4-FFF2-40B4-BE49-F238E27FC236}">
              <a16:creationId xmlns:a16="http://schemas.microsoft.com/office/drawing/2014/main" id="{2E845B5F-53B3-48BB-B487-ADE02A11317B}"/>
            </a:ext>
          </a:extLst>
        </xdr:cNvPr>
        <xdr:cNvCxnSpPr/>
      </xdr:nvCxnSpPr>
      <xdr:spPr>
        <a:xfrm>
          <a:off x="2619375" y="16899255"/>
          <a:ext cx="809625"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07" name="楕円 406">
          <a:extLst>
            <a:ext uri="{FF2B5EF4-FFF2-40B4-BE49-F238E27FC236}">
              <a16:creationId xmlns:a16="http://schemas.microsoft.com/office/drawing/2014/main" id="{3EE09E8D-AAE0-455D-BCBA-6EB4881B400C}"/>
            </a:ext>
          </a:extLst>
        </xdr:cNvPr>
        <xdr:cNvSpPr/>
      </xdr:nvSpPr>
      <xdr:spPr>
        <a:xfrm>
          <a:off x="1781175" y="16925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59055</xdr:rowOff>
    </xdr:from>
    <xdr:to>
      <xdr:col>15</xdr:col>
      <xdr:colOff>50800</xdr:colOff>
      <xdr:row>104</xdr:row>
      <xdr:rowOff>139064</xdr:rowOff>
    </xdr:to>
    <xdr:cxnSp macro="">
      <xdr:nvCxnSpPr>
        <xdr:cNvPr id="408" name="直線コネクタ 407">
          <a:extLst>
            <a:ext uri="{FF2B5EF4-FFF2-40B4-BE49-F238E27FC236}">
              <a16:creationId xmlns:a16="http://schemas.microsoft.com/office/drawing/2014/main" id="{5CF37F43-0514-4BD1-9312-81EC7526E5C2}"/>
            </a:ext>
          </a:extLst>
        </xdr:cNvPr>
        <xdr:cNvCxnSpPr/>
      </xdr:nvCxnSpPr>
      <xdr:spPr>
        <a:xfrm flipV="1">
          <a:off x="1828800" y="16899255"/>
          <a:ext cx="790575" cy="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09" name="楕円 408">
          <a:extLst>
            <a:ext uri="{FF2B5EF4-FFF2-40B4-BE49-F238E27FC236}">
              <a16:creationId xmlns:a16="http://schemas.microsoft.com/office/drawing/2014/main" id="{6DC5FBFA-3F75-48DF-BAB0-64B537DCC9EC}"/>
            </a:ext>
          </a:extLst>
        </xdr:cNvPr>
        <xdr:cNvSpPr/>
      </xdr:nvSpPr>
      <xdr:spPr>
        <a:xfrm>
          <a:off x="981075" y="16885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139064</xdr:rowOff>
    </xdr:to>
    <xdr:cxnSp macro="">
      <xdr:nvCxnSpPr>
        <xdr:cNvPr id="410" name="直線コネクタ 409">
          <a:extLst>
            <a:ext uri="{FF2B5EF4-FFF2-40B4-BE49-F238E27FC236}">
              <a16:creationId xmlns:a16="http://schemas.microsoft.com/office/drawing/2014/main" id="{42F7D925-BB50-4F9E-8C6A-6675AD25C7FF}"/>
            </a:ext>
          </a:extLst>
        </xdr:cNvPr>
        <xdr:cNvCxnSpPr/>
      </xdr:nvCxnSpPr>
      <xdr:spPr>
        <a:xfrm>
          <a:off x="1028700" y="16942436"/>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C9DAD9C9-21FB-41A6-8D51-381FBEB6FCA8}"/>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3D1B8127-A2E3-488F-B455-1F6162ABC6F0}"/>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3" name="n_3aveValue【保健所】&#10;有形固定資産減価償却率">
          <a:extLst>
            <a:ext uri="{FF2B5EF4-FFF2-40B4-BE49-F238E27FC236}">
              <a16:creationId xmlns:a16="http://schemas.microsoft.com/office/drawing/2014/main" id="{46B11BD5-F700-473A-8B7B-09B1F55A8AFC}"/>
            </a:ext>
          </a:extLst>
        </xdr:cNvPr>
        <xdr:cNvSpPr txBox="1"/>
      </xdr:nvSpPr>
      <xdr:spPr>
        <a:xfrm>
          <a:off x="16484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76852</xdr:rowOff>
    </xdr:from>
    <xdr:ext cx="405111" cy="259045"/>
    <xdr:sp macro="" textlink="">
      <xdr:nvSpPr>
        <xdr:cNvPr id="414" name="n_4aveValue【保健所】&#10;有形固定資産減価償却率">
          <a:extLst>
            <a:ext uri="{FF2B5EF4-FFF2-40B4-BE49-F238E27FC236}">
              <a16:creationId xmlns:a16="http://schemas.microsoft.com/office/drawing/2014/main" id="{05EA0A35-827C-4237-9AB9-7C655AC303E4}"/>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114316</xdr:rowOff>
    </xdr:from>
    <xdr:ext cx="405111" cy="259045"/>
    <xdr:sp macro="" textlink="">
      <xdr:nvSpPr>
        <xdr:cNvPr id="415" name="n_1mainValue【保健所】&#10;有形固定資産減価償却率">
          <a:extLst>
            <a:ext uri="{FF2B5EF4-FFF2-40B4-BE49-F238E27FC236}">
              <a16:creationId xmlns:a16="http://schemas.microsoft.com/office/drawing/2014/main" id="{82FBE59E-A1BE-4F49-AC35-C9B238E10407}"/>
            </a:ext>
          </a:extLst>
        </xdr:cNvPr>
        <xdr:cNvSpPr txBox="1"/>
      </xdr:nvSpPr>
      <xdr:spPr>
        <a:xfrm>
          <a:off x="3239144"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16" name="n_2mainValue【保健所】&#10;有形固定資産減価償却率">
          <a:extLst>
            <a:ext uri="{FF2B5EF4-FFF2-40B4-BE49-F238E27FC236}">
              <a16:creationId xmlns:a16="http://schemas.microsoft.com/office/drawing/2014/main" id="{A15F1E93-6482-49DE-8AB3-DFB8E0C760B4}"/>
            </a:ext>
          </a:extLst>
        </xdr:cNvPr>
        <xdr:cNvSpPr txBox="1"/>
      </xdr:nvSpPr>
      <xdr:spPr>
        <a:xfrm>
          <a:off x="2439044"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417" name="n_3mainValue【保健所】&#10;有形固定資産減価償却率">
          <a:extLst>
            <a:ext uri="{FF2B5EF4-FFF2-40B4-BE49-F238E27FC236}">
              <a16:creationId xmlns:a16="http://schemas.microsoft.com/office/drawing/2014/main" id="{288D788E-F8D9-4D98-92A8-80B712A04DB5}"/>
            </a:ext>
          </a:extLst>
        </xdr:cNvPr>
        <xdr:cNvSpPr txBox="1"/>
      </xdr:nvSpPr>
      <xdr:spPr>
        <a:xfrm>
          <a:off x="1648469"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18" name="n_4mainValue【保健所】&#10;有形固定資産減価償却率">
          <a:extLst>
            <a:ext uri="{FF2B5EF4-FFF2-40B4-BE49-F238E27FC236}">
              <a16:creationId xmlns:a16="http://schemas.microsoft.com/office/drawing/2014/main" id="{5D16F3E8-6591-4C82-A134-EE05F1B5D89B}"/>
            </a:ext>
          </a:extLst>
        </xdr:cNvPr>
        <xdr:cNvSpPr txBox="1"/>
      </xdr:nvSpPr>
      <xdr:spPr>
        <a:xfrm>
          <a:off x="848369"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0BAF806-F262-4CD7-8001-F0F8E2D37D1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26F0E70E-9EB9-47D3-A2B2-A9DBAB6F2EC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92289790-8053-4EE9-BB32-96CDCADB559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4ED9BC0E-F6B8-45E6-9574-5F87C069B6E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9F1B561F-ED3E-4080-85F5-FEAAA0C1586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639B0695-3D79-4294-BFF9-6DD1521E01D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13BDB5D1-5276-47D7-ABFA-B81752ACB98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F732E43A-71E1-49F4-A040-11AD25D8E64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C513BCCC-AE12-4A92-A934-DF5F40C6B524}"/>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CF409BCD-87EF-4B0F-B52A-89E28A5B234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9FD8179F-B213-468F-8099-26D56CF748E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C6AF48CF-92E1-41EC-9B9E-D144B2C66984}"/>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C34C51A3-833F-43E1-9CA8-CF903714DD79}"/>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B7D3F065-1A69-4E25-8A75-6B4F4F720ECE}"/>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084C2463-AA8A-4B49-B90C-EACE00CE9D9F}"/>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A1EA7E6E-955D-43BA-BDDB-D664865D004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202DED6F-E835-4AC3-91B1-9EBE556DF6C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F412354B-A363-41DE-ACA6-740331C0EB8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2B27D6EB-0769-4DEF-8523-6693F3A6534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EC348F64-9A86-4EEF-B2D8-424F5BE42D9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1CB0FFEC-1399-47B3-AE80-57001EB0DCFD}"/>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E050F007-7993-4315-BA8C-A9F08634A8A6}"/>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CE0A0AE2-BCB4-4354-A3E7-AE6B3BD712C9}"/>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33730B29-9E10-4E7B-9A9E-A74149BA34DD}"/>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5A367C94-1694-41B8-A102-F9352E014F9E}"/>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a:extLst>
            <a:ext uri="{FF2B5EF4-FFF2-40B4-BE49-F238E27FC236}">
              <a16:creationId xmlns:a16="http://schemas.microsoft.com/office/drawing/2014/main" id="{4B035AB2-E569-4A18-8454-E0E090C88F1E}"/>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290C9BD9-3E97-4968-B52D-3CB155431A81}"/>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397B8F42-B29A-4EAF-88DD-0DEEB297EE91}"/>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39976EC9-A80A-4ED2-A08F-56BBD90EBFB1}"/>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ACE172E8-A59D-4E0B-8B1A-8DC35D7B1808}"/>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C26EAE7C-89AD-466D-B660-FC627C48A4FF}"/>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42446CAB-1171-4C1F-8018-10C759A818E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FC182F8-31AE-4108-A598-92CDC276B62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59A34F3-D4A2-478F-B4AE-0CE6B3AEF5D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5DC3852D-EE53-4AED-AACF-05C27884EE1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C4AC045-1FA4-4B78-889D-E11E1EF7CC4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55" name="楕円 454">
          <a:extLst>
            <a:ext uri="{FF2B5EF4-FFF2-40B4-BE49-F238E27FC236}">
              <a16:creationId xmlns:a16="http://schemas.microsoft.com/office/drawing/2014/main" id="{55B1D43C-95D6-4B38-B5FD-FC54D5BC4CFB}"/>
            </a:ext>
          </a:extLst>
        </xdr:cNvPr>
        <xdr:cNvSpPr/>
      </xdr:nvSpPr>
      <xdr:spPr>
        <a:xfrm>
          <a:off x="9401175" y="17166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56" name="【保健所】&#10;一人当たり面積該当値テキスト">
          <a:extLst>
            <a:ext uri="{FF2B5EF4-FFF2-40B4-BE49-F238E27FC236}">
              <a16:creationId xmlns:a16="http://schemas.microsoft.com/office/drawing/2014/main" id="{9EF66C7C-F7E0-432B-AB3B-25BD47682301}"/>
            </a:ext>
          </a:extLst>
        </xdr:cNvPr>
        <xdr:cNvSpPr txBox="1"/>
      </xdr:nvSpPr>
      <xdr:spPr>
        <a:xfrm>
          <a:off x="9477375"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57" name="楕円 456">
          <a:extLst>
            <a:ext uri="{FF2B5EF4-FFF2-40B4-BE49-F238E27FC236}">
              <a16:creationId xmlns:a16="http://schemas.microsoft.com/office/drawing/2014/main" id="{BBA3D744-C2C2-49A8-9F28-84E1261C4E51}"/>
            </a:ext>
          </a:extLst>
        </xdr:cNvPr>
        <xdr:cNvSpPr/>
      </xdr:nvSpPr>
      <xdr:spPr>
        <a:xfrm>
          <a:off x="86391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107</xdr:row>
      <xdr:rowOff>64770</xdr:rowOff>
    </xdr:to>
    <xdr:cxnSp macro="">
      <xdr:nvCxnSpPr>
        <xdr:cNvPr id="458" name="直線コネクタ 457">
          <a:extLst>
            <a:ext uri="{FF2B5EF4-FFF2-40B4-BE49-F238E27FC236}">
              <a16:creationId xmlns:a16="http://schemas.microsoft.com/office/drawing/2014/main" id="{CDAC3811-5F5B-4748-B726-3DCF61F01E9F}"/>
            </a:ext>
          </a:extLst>
        </xdr:cNvPr>
        <xdr:cNvCxnSpPr/>
      </xdr:nvCxnSpPr>
      <xdr:spPr>
        <a:xfrm flipV="1">
          <a:off x="8686800" y="17214214"/>
          <a:ext cx="742950"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59" name="楕円 458">
          <a:extLst>
            <a:ext uri="{FF2B5EF4-FFF2-40B4-BE49-F238E27FC236}">
              <a16:creationId xmlns:a16="http://schemas.microsoft.com/office/drawing/2014/main" id="{7110FD5E-DEDB-49EC-9768-0EB3F18F4CE3}"/>
            </a:ext>
          </a:extLst>
        </xdr:cNvPr>
        <xdr:cNvSpPr/>
      </xdr:nvSpPr>
      <xdr:spPr>
        <a:xfrm>
          <a:off x="7839075" y="17336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60" name="直線コネクタ 459">
          <a:extLst>
            <a:ext uri="{FF2B5EF4-FFF2-40B4-BE49-F238E27FC236}">
              <a16:creationId xmlns:a16="http://schemas.microsoft.com/office/drawing/2014/main" id="{98214EBD-1046-42C7-B8FC-F9EA755E9AEA}"/>
            </a:ext>
          </a:extLst>
        </xdr:cNvPr>
        <xdr:cNvCxnSpPr/>
      </xdr:nvCxnSpPr>
      <xdr:spPr>
        <a:xfrm>
          <a:off x="7886700" y="173939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61" name="楕円 460">
          <a:extLst>
            <a:ext uri="{FF2B5EF4-FFF2-40B4-BE49-F238E27FC236}">
              <a16:creationId xmlns:a16="http://schemas.microsoft.com/office/drawing/2014/main" id="{B69FD77E-1560-4ECE-9173-3C37C64C0A86}"/>
            </a:ext>
          </a:extLst>
        </xdr:cNvPr>
        <xdr:cNvSpPr/>
      </xdr:nvSpPr>
      <xdr:spPr>
        <a:xfrm>
          <a:off x="70294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156211</xdr:rowOff>
    </xdr:to>
    <xdr:cxnSp macro="">
      <xdr:nvCxnSpPr>
        <xdr:cNvPr id="462" name="直線コネクタ 461">
          <a:extLst>
            <a:ext uri="{FF2B5EF4-FFF2-40B4-BE49-F238E27FC236}">
              <a16:creationId xmlns:a16="http://schemas.microsoft.com/office/drawing/2014/main" id="{9A6C9AF1-8FDA-4BB6-BE0B-1064BE195E7A}"/>
            </a:ext>
          </a:extLst>
        </xdr:cNvPr>
        <xdr:cNvCxnSpPr/>
      </xdr:nvCxnSpPr>
      <xdr:spPr>
        <a:xfrm flipV="1">
          <a:off x="7077075" y="17393920"/>
          <a:ext cx="80962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63" name="楕円 462">
          <a:extLst>
            <a:ext uri="{FF2B5EF4-FFF2-40B4-BE49-F238E27FC236}">
              <a16:creationId xmlns:a16="http://schemas.microsoft.com/office/drawing/2014/main" id="{D058D3D9-7671-4E27-A3F6-EDD41C671E7D}"/>
            </a:ext>
          </a:extLst>
        </xdr:cNvPr>
        <xdr:cNvSpPr/>
      </xdr:nvSpPr>
      <xdr:spPr>
        <a:xfrm>
          <a:off x="62388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108</xdr:row>
      <xdr:rowOff>76200</xdr:rowOff>
    </xdr:to>
    <xdr:cxnSp macro="">
      <xdr:nvCxnSpPr>
        <xdr:cNvPr id="464" name="直線コネクタ 463">
          <a:extLst>
            <a:ext uri="{FF2B5EF4-FFF2-40B4-BE49-F238E27FC236}">
              <a16:creationId xmlns:a16="http://schemas.microsoft.com/office/drawing/2014/main" id="{0FE80F74-826D-4EDF-82CC-2640B0F7B088}"/>
            </a:ext>
          </a:extLst>
        </xdr:cNvPr>
        <xdr:cNvCxnSpPr/>
      </xdr:nvCxnSpPr>
      <xdr:spPr>
        <a:xfrm flipV="1">
          <a:off x="6286500" y="17485361"/>
          <a:ext cx="79057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5" name="n_1aveValue【保健所】&#10;一人当たり面積">
          <a:extLst>
            <a:ext uri="{FF2B5EF4-FFF2-40B4-BE49-F238E27FC236}">
              <a16:creationId xmlns:a16="http://schemas.microsoft.com/office/drawing/2014/main" id="{D18EF4EA-645B-4A35-944F-E0A917015314}"/>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6" name="n_2aveValue【保健所】&#10;一人当たり面積">
          <a:extLst>
            <a:ext uri="{FF2B5EF4-FFF2-40B4-BE49-F238E27FC236}">
              <a16:creationId xmlns:a16="http://schemas.microsoft.com/office/drawing/2014/main" id="{727500AD-7E3B-4095-B0B8-6EF6ACE7DD69}"/>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67" name="n_3aveValue【保健所】&#10;一人当たり面積">
          <a:extLst>
            <a:ext uri="{FF2B5EF4-FFF2-40B4-BE49-F238E27FC236}">
              <a16:creationId xmlns:a16="http://schemas.microsoft.com/office/drawing/2014/main" id="{330DEC9E-2FA2-4451-B621-DC698C9F0B14}"/>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68" name="n_4aveValue【保健所】&#10;一人当たり面積">
          <a:extLst>
            <a:ext uri="{FF2B5EF4-FFF2-40B4-BE49-F238E27FC236}">
              <a16:creationId xmlns:a16="http://schemas.microsoft.com/office/drawing/2014/main" id="{267BB974-D4F6-45DD-B30D-BC71FCEB908B}"/>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69" name="n_1mainValue【保健所】&#10;一人当たり面積">
          <a:extLst>
            <a:ext uri="{FF2B5EF4-FFF2-40B4-BE49-F238E27FC236}">
              <a16:creationId xmlns:a16="http://schemas.microsoft.com/office/drawing/2014/main" id="{826C06FE-467E-41E7-9D2F-D2BFBE9506D8}"/>
            </a:ext>
          </a:extLst>
        </xdr:cNvPr>
        <xdr:cNvSpPr txBox="1"/>
      </xdr:nvSpPr>
      <xdr:spPr>
        <a:xfrm>
          <a:off x="845827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70" name="n_2mainValue【保健所】&#10;一人当たり面積">
          <a:extLst>
            <a:ext uri="{FF2B5EF4-FFF2-40B4-BE49-F238E27FC236}">
              <a16:creationId xmlns:a16="http://schemas.microsoft.com/office/drawing/2014/main" id="{FD82D462-03B9-45F9-8028-342DCC144D21}"/>
            </a:ext>
          </a:extLst>
        </xdr:cNvPr>
        <xdr:cNvSpPr txBox="1"/>
      </xdr:nvSpPr>
      <xdr:spPr>
        <a:xfrm>
          <a:off x="76772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71" name="n_3mainValue【保健所】&#10;一人当たり面積">
          <a:extLst>
            <a:ext uri="{FF2B5EF4-FFF2-40B4-BE49-F238E27FC236}">
              <a16:creationId xmlns:a16="http://schemas.microsoft.com/office/drawing/2014/main" id="{E8C59995-2874-4858-B6B5-9AACDE9FE022}"/>
            </a:ext>
          </a:extLst>
        </xdr:cNvPr>
        <xdr:cNvSpPr txBox="1"/>
      </xdr:nvSpPr>
      <xdr:spPr>
        <a:xfrm>
          <a:off x="68676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72" name="n_4mainValue【保健所】&#10;一人当たり面積">
          <a:extLst>
            <a:ext uri="{FF2B5EF4-FFF2-40B4-BE49-F238E27FC236}">
              <a16:creationId xmlns:a16="http://schemas.microsoft.com/office/drawing/2014/main" id="{882FEC45-BE2C-4A54-82F6-0D460644892C}"/>
            </a:ext>
          </a:extLst>
        </xdr:cNvPr>
        <xdr:cNvSpPr txBox="1"/>
      </xdr:nvSpPr>
      <xdr:spPr>
        <a:xfrm>
          <a:off x="60675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CD871037-D125-4DB3-84D3-396655A3EFF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2CB3F8D1-AD04-474B-AD4E-879AC293FFD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1CEC7D6E-4B1E-48F2-9C63-12A1CDE3397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9FEBF87E-E6AB-46E2-8BB4-BAD12D065CD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EE4403A5-4DD3-4FAB-8227-7D9EE27B3F1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3F9CE800-E5E9-446A-8229-0DB981FE5A9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BBB1634B-5306-4E11-97E3-74963877265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FB99DF5D-08DA-4D55-BB59-2393622B91F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D3CF2530-BD3D-47AA-A931-E2CE814CA1D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6FD3573B-18A1-4EC5-AC9B-F3092DEB13A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9506BC51-C48A-4976-B382-A6C325A94F1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1938849F-2341-46AE-A799-E59ADBF534F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52131AE8-9452-40F9-85BA-6154B1173049}"/>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D436F39C-83B2-44C1-8D45-703FB59F73DA}"/>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639B8C81-0710-4EC3-A0B1-2CB75D88492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C1A51B51-CF9A-4563-9B5D-BEA921070CB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1FE424BA-7DAC-45C0-982D-91BECDE6057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5A3F74A5-006A-47CA-ADE6-AE6EB63183C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1A8151EC-FF97-46F8-9138-C0CAD669CD1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725B9C66-D0B0-473E-B931-216C9E83EBD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1D6EF0D8-E6F4-4EFF-A9FC-EB44E675F06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35A099B1-2EC5-441B-A52E-14E123D3406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E26B4A52-4780-4EF0-AAD9-F338E1437B20}"/>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4A0B8183-6A53-4B90-A91E-55608FFC8B8F}"/>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1799DDC0-39AC-4985-B793-D07BF970BD72}"/>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D8291EB8-FF54-4AA2-AF41-5646B49798F9}"/>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91C9CDEB-80D3-458A-8070-3DFDDFAC9546}"/>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166387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3ED294DF-D437-4904-82D9-91005807610F}"/>
            </a:ext>
          </a:extLst>
        </xdr:cNvPr>
        <xdr:cNvSpPr txBox="1"/>
      </xdr:nvSpPr>
      <xdr:spPr>
        <a:xfrm>
          <a:off x="147447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72B8E0F8-433D-42F6-A1DD-D541FECE4587}"/>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60A1B9D8-4126-4618-B22B-310EC79819AA}"/>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2F66781D-2A62-4F00-9334-74354DEA9878}"/>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2E3424F4-FF88-448B-A8FC-993C3F53DE45}"/>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971057E4-0756-47DE-93FD-2A6A240AF436}"/>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C6798132-294D-4732-83EE-C544CA7E982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636DA41-C479-43AE-9067-07B188C2716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455C3AB-2CBA-4ECF-B01C-63E05553576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165396A-46F2-4991-BC65-27E5EB21BAF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7666EB2-9062-4C6F-B2D1-24C8D4BE0ED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11" name="楕円 510">
          <a:extLst>
            <a:ext uri="{FF2B5EF4-FFF2-40B4-BE49-F238E27FC236}">
              <a16:creationId xmlns:a16="http://schemas.microsoft.com/office/drawing/2014/main" id="{E970AE4F-7FAB-4D82-860A-26643EB7CB43}"/>
            </a:ext>
          </a:extLst>
        </xdr:cNvPr>
        <xdr:cNvSpPr/>
      </xdr:nvSpPr>
      <xdr:spPr>
        <a:xfrm>
          <a:off x="14649450" y="6285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110507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49244F7E-032E-4710-87AA-76F488260182}"/>
            </a:ext>
          </a:extLst>
        </xdr:cNvPr>
        <xdr:cNvSpPr txBox="1"/>
      </xdr:nvSpPr>
      <xdr:spPr>
        <a:xfrm>
          <a:off x="147447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513" name="楕円 512">
          <a:extLst>
            <a:ext uri="{FF2B5EF4-FFF2-40B4-BE49-F238E27FC236}">
              <a16:creationId xmlns:a16="http://schemas.microsoft.com/office/drawing/2014/main" id="{551E8417-CAA8-441E-A551-AA21EA6E8D90}"/>
            </a:ext>
          </a:extLst>
        </xdr:cNvPr>
        <xdr:cNvSpPr/>
      </xdr:nvSpPr>
      <xdr:spPr>
        <a:xfrm>
          <a:off x="13887450" y="6240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11430</xdr:rowOff>
    </xdr:to>
    <xdr:cxnSp macro="">
      <xdr:nvCxnSpPr>
        <xdr:cNvPr id="514" name="直線コネクタ 513">
          <a:extLst>
            <a:ext uri="{FF2B5EF4-FFF2-40B4-BE49-F238E27FC236}">
              <a16:creationId xmlns:a16="http://schemas.microsoft.com/office/drawing/2014/main" id="{11BBC935-7C3F-49B8-B0EB-4123EA98204D}"/>
            </a:ext>
          </a:extLst>
        </xdr:cNvPr>
        <xdr:cNvCxnSpPr/>
      </xdr:nvCxnSpPr>
      <xdr:spPr>
        <a:xfrm>
          <a:off x="13935075" y="6297295"/>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15" name="楕円 514">
          <a:extLst>
            <a:ext uri="{FF2B5EF4-FFF2-40B4-BE49-F238E27FC236}">
              <a16:creationId xmlns:a16="http://schemas.microsoft.com/office/drawing/2014/main" id="{9BD5DDCD-E577-4BE1-8FE9-774620D43C92}"/>
            </a:ext>
          </a:extLst>
        </xdr:cNvPr>
        <xdr:cNvSpPr/>
      </xdr:nvSpPr>
      <xdr:spPr>
        <a:xfrm>
          <a:off x="13096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95250</xdr:rowOff>
    </xdr:to>
    <xdr:cxnSp macro="">
      <xdr:nvCxnSpPr>
        <xdr:cNvPr id="516" name="直線コネクタ 515">
          <a:extLst>
            <a:ext uri="{FF2B5EF4-FFF2-40B4-BE49-F238E27FC236}">
              <a16:creationId xmlns:a16="http://schemas.microsoft.com/office/drawing/2014/main" id="{5E52E172-8340-47FB-966B-D67CE1516B40}"/>
            </a:ext>
          </a:extLst>
        </xdr:cNvPr>
        <xdr:cNvCxnSpPr/>
      </xdr:nvCxnSpPr>
      <xdr:spPr>
        <a:xfrm flipV="1">
          <a:off x="13144500" y="6297295"/>
          <a:ext cx="790575"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17" name="楕円 516">
          <a:extLst>
            <a:ext uri="{FF2B5EF4-FFF2-40B4-BE49-F238E27FC236}">
              <a16:creationId xmlns:a16="http://schemas.microsoft.com/office/drawing/2014/main" id="{DB7F8E1C-E255-4982-9482-48D5932A58E4}"/>
            </a:ext>
          </a:extLst>
        </xdr:cNvPr>
        <xdr:cNvSpPr/>
      </xdr:nvSpPr>
      <xdr:spPr>
        <a:xfrm>
          <a:off x="12296775" y="6317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95250</xdr:rowOff>
    </xdr:to>
    <xdr:cxnSp macro="">
      <xdr:nvCxnSpPr>
        <xdr:cNvPr id="518" name="直線コネクタ 517">
          <a:extLst>
            <a:ext uri="{FF2B5EF4-FFF2-40B4-BE49-F238E27FC236}">
              <a16:creationId xmlns:a16="http://schemas.microsoft.com/office/drawing/2014/main" id="{221858E5-5ED4-4FE4-9CD0-43559BDD9305}"/>
            </a:ext>
          </a:extLst>
        </xdr:cNvPr>
        <xdr:cNvCxnSpPr/>
      </xdr:nvCxnSpPr>
      <xdr:spPr>
        <a:xfrm>
          <a:off x="12344400" y="636524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19" name="楕円 518">
          <a:extLst>
            <a:ext uri="{FF2B5EF4-FFF2-40B4-BE49-F238E27FC236}">
              <a16:creationId xmlns:a16="http://schemas.microsoft.com/office/drawing/2014/main" id="{BAAD26D9-1485-46C3-B350-C6AC01C19E0E}"/>
            </a:ext>
          </a:extLst>
        </xdr:cNvPr>
        <xdr:cNvSpPr/>
      </xdr:nvSpPr>
      <xdr:spPr>
        <a:xfrm>
          <a:off x="11487150" y="6247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53340</xdr:rowOff>
    </xdr:to>
    <xdr:cxnSp macro="">
      <xdr:nvCxnSpPr>
        <xdr:cNvPr id="520" name="直線コネクタ 519">
          <a:extLst>
            <a:ext uri="{FF2B5EF4-FFF2-40B4-BE49-F238E27FC236}">
              <a16:creationId xmlns:a16="http://schemas.microsoft.com/office/drawing/2014/main" id="{D4A8BC3D-58A4-422F-9A90-5419B074F279}"/>
            </a:ext>
          </a:extLst>
        </xdr:cNvPr>
        <xdr:cNvCxnSpPr/>
      </xdr:nvCxnSpPr>
      <xdr:spPr>
        <a:xfrm>
          <a:off x="11534775" y="6294755"/>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21" name="n_1aveValue【試験研究機関】&#10;有形固定資産減価償却率">
          <a:extLst>
            <a:ext uri="{FF2B5EF4-FFF2-40B4-BE49-F238E27FC236}">
              <a16:creationId xmlns:a16="http://schemas.microsoft.com/office/drawing/2014/main" id="{77FA937D-F836-4ABA-AAA2-289FE5030E8E}"/>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22" name="n_2aveValue【試験研究機関】&#10;有形固定資産減価償却率">
          <a:extLst>
            <a:ext uri="{FF2B5EF4-FFF2-40B4-BE49-F238E27FC236}">
              <a16:creationId xmlns:a16="http://schemas.microsoft.com/office/drawing/2014/main" id="{AD8B6B46-E20E-403A-88DB-A55A8606CC23}"/>
            </a:ext>
          </a:extLst>
        </xdr:cNvPr>
        <xdr:cNvSpPr txBox="1"/>
      </xdr:nvSpPr>
      <xdr:spPr>
        <a:xfrm>
          <a:off x="129641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3" name="n_3aveValue【試験研究機関】&#10;有形固定資産減価償却率">
          <a:extLst>
            <a:ext uri="{FF2B5EF4-FFF2-40B4-BE49-F238E27FC236}">
              <a16:creationId xmlns:a16="http://schemas.microsoft.com/office/drawing/2014/main" id="{7A65C9D0-18E5-42DC-9863-3BB570C58C4A}"/>
            </a:ext>
          </a:extLst>
        </xdr:cNvPr>
        <xdr:cNvSpPr txBox="1"/>
      </xdr:nvSpPr>
      <xdr:spPr>
        <a:xfrm>
          <a:off x="121640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4" name="n_4aveValue【試験研究機関】&#10;有形固定資産減価償却率">
          <a:extLst>
            <a:ext uri="{FF2B5EF4-FFF2-40B4-BE49-F238E27FC236}">
              <a16:creationId xmlns:a16="http://schemas.microsoft.com/office/drawing/2014/main" id="{D0EE546B-FDE9-4470-B609-6F81ED4F0F8D}"/>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525" name="n_1mainValue【試験研究機関】&#10;有形固定資産減価償却率">
          <a:extLst>
            <a:ext uri="{FF2B5EF4-FFF2-40B4-BE49-F238E27FC236}">
              <a16:creationId xmlns:a16="http://schemas.microsoft.com/office/drawing/2014/main" id="{0CEF3D7D-AE45-459C-A3EB-D58265EBEB4D}"/>
            </a:ext>
          </a:extLst>
        </xdr:cNvPr>
        <xdr:cNvSpPr txBox="1"/>
      </xdr:nvSpPr>
      <xdr:spPr>
        <a:xfrm>
          <a:off x="13745219"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26" name="n_2mainValue【試験研究機関】&#10;有形固定資産減価償却率">
          <a:extLst>
            <a:ext uri="{FF2B5EF4-FFF2-40B4-BE49-F238E27FC236}">
              <a16:creationId xmlns:a16="http://schemas.microsoft.com/office/drawing/2014/main" id="{0A68B746-7D4E-4F3B-9767-17FDF04C9627}"/>
            </a:ext>
          </a:extLst>
        </xdr:cNvPr>
        <xdr:cNvSpPr txBox="1"/>
      </xdr:nvSpPr>
      <xdr:spPr>
        <a:xfrm>
          <a:off x="12964169"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27" name="n_3mainValue【試験研究機関】&#10;有形固定資産減価償却率">
          <a:extLst>
            <a:ext uri="{FF2B5EF4-FFF2-40B4-BE49-F238E27FC236}">
              <a16:creationId xmlns:a16="http://schemas.microsoft.com/office/drawing/2014/main" id="{96DA5232-7F13-4E6A-A8F1-A18BDD4B76B6}"/>
            </a:ext>
          </a:extLst>
        </xdr:cNvPr>
        <xdr:cNvSpPr txBox="1"/>
      </xdr:nvSpPr>
      <xdr:spPr>
        <a:xfrm>
          <a:off x="12164069"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28" name="n_4mainValue【試験研究機関】&#10;有形固定資産減価償却率">
          <a:extLst>
            <a:ext uri="{FF2B5EF4-FFF2-40B4-BE49-F238E27FC236}">
              <a16:creationId xmlns:a16="http://schemas.microsoft.com/office/drawing/2014/main" id="{C3BEB82E-FE22-47A0-8F90-CE3048E430B9}"/>
            </a:ext>
          </a:extLst>
        </xdr:cNvPr>
        <xdr:cNvSpPr txBox="1"/>
      </xdr:nvSpPr>
      <xdr:spPr>
        <a:xfrm>
          <a:off x="113544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6AFC1BD4-7B13-4669-A074-F5C166DD80C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07B51EE8-BD99-4DBF-9BE6-80E20DFD901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ED486CC0-75CB-41AF-BA2C-213CFCB31882}"/>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C70DA53E-7AAF-43B5-87E5-48E15A5CF45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E10F92FB-DFD5-4D22-A4FF-C973969C29E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FC30B0AC-212B-44A5-B9AA-29BEC96055A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3180D215-CA5A-4281-BD87-497378F565E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4D9DC48C-4D76-4EA6-84A7-101CAE859CE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76D45807-8509-4970-A242-940F679BD89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12B2E115-AEBC-41FA-9AA6-FED9A3C2E2F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0232B3AB-180D-4295-9FCF-65519222206D}"/>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D7E5FBEA-C809-450A-B723-5353345DA820}"/>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55F18266-E6FC-4765-A44B-5E36E244D83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C88AF494-5590-42F9-B1BF-63758A4D6112}"/>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E680DFD6-CFF9-42EF-9C80-808D62C938E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0345AF89-AA91-4C97-A464-71E7085D87A1}"/>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7B5510F5-D1BA-45FA-8E98-DDDEC2169EE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77C7BD0D-5578-4B95-92BF-1BB1B688716E}"/>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36FD8151-FCF8-456C-B4C8-2040097E641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267101EE-9E96-4440-9925-E399A74BC8B7}"/>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677FB5EA-4A72-4901-AEC7-1E69E93A4BC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4090D754-8D6B-46C3-A44B-407F34BB10D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B95CF8C9-B344-461E-A38A-3CB2064A87B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EBAD53F3-E8B0-4D4F-843C-31C7B9A47291}"/>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A362A8C5-E57B-4FD6-A464-AD8F6B3B9FBD}"/>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751A25B1-8226-483E-8CCF-D6E3FA18EAE1}"/>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076331CA-3DC2-42F5-94A1-5576F1B43BD2}"/>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49B7248D-4B21-489E-A0C3-DBA27F2DD437}"/>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135363</xdr:rowOff>
    </xdr:from>
    <xdr:ext cx="469744" cy="259045"/>
    <xdr:sp macro="" textlink="">
      <xdr:nvSpPr>
        <xdr:cNvPr id="557" name="【試験研究機関】&#10;一人当たり面積平均値テキスト">
          <a:extLst>
            <a:ext uri="{FF2B5EF4-FFF2-40B4-BE49-F238E27FC236}">
              <a16:creationId xmlns:a16="http://schemas.microsoft.com/office/drawing/2014/main" id="{A3237907-E817-4006-92FD-545A176DA2A5}"/>
            </a:ext>
          </a:extLst>
        </xdr:cNvPr>
        <xdr:cNvSpPr txBox="1"/>
      </xdr:nvSpPr>
      <xdr:spPr>
        <a:xfrm>
          <a:off x="20002500" y="580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299C53BD-5FCA-4E59-8018-49DFD67ACF3C}"/>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FAEF8802-5635-42CC-BA6A-A8968745A71B}"/>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1ECDEA25-9F10-405C-80A1-46A7B8FA93BC}"/>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A0B0BEC3-64F0-472E-A16C-676D514711D1}"/>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60C313B5-867D-4BD2-8BF9-282BF81D130B}"/>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2F71926A-F080-46A8-809E-AF6959D2067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08C86AF-9ACA-4F19-8DB9-9F8CD833D39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5AB1A93-2014-48DE-923D-FE951F92D54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87037BA4-3607-45CF-8D2C-FFD70CAF7E9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AB6A9BB-6DF6-4A75-87C1-1B5A663D223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568" name="楕円 567">
          <a:extLst>
            <a:ext uri="{FF2B5EF4-FFF2-40B4-BE49-F238E27FC236}">
              <a16:creationId xmlns:a16="http://schemas.microsoft.com/office/drawing/2014/main" id="{C63AC4B4-E53E-430F-B834-3885D808861F}"/>
            </a:ext>
          </a:extLst>
        </xdr:cNvPr>
        <xdr:cNvSpPr/>
      </xdr:nvSpPr>
      <xdr:spPr>
        <a:xfrm>
          <a:off x="19897725" y="63159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150784</xdr:rowOff>
    </xdr:from>
    <xdr:ext cx="469744" cy="259045"/>
    <xdr:sp macro="" textlink="">
      <xdr:nvSpPr>
        <xdr:cNvPr id="569" name="【試験研究機関】&#10;一人当たり面積該当値テキスト">
          <a:extLst>
            <a:ext uri="{FF2B5EF4-FFF2-40B4-BE49-F238E27FC236}">
              <a16:creationId xmlns:a16="http://schemas.microsoft.com/office/drawing/2014/main" id="{828E3D66-9E03-4EBB-B953-9E293CB86E4F}"/>
            </a:ext>
          </a:extLst>
        </xdr:cNvPr>
        <xdr:cNvSpPr txBox="1"/>
      </xdr:nvSpPr>
      <xdr:spPr>
        <a:xfrm>
          <a:off x="20002500" y="630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131535</xdr:rowOff>
    </xdr:from>
    <xdr:to>
      <xdr:col>112</xdr:col>
      <xdr:colOff>38100</xdr:colOff>
      <xdr:row>40</xdr:row>
      <xdr:rowOff>61685</xdr:rowOff>
    </xdr:to>
    <xdr:sp macro="" textlink="">
      <xdr:nvSpPr>
        <xdr:cNvPr id="570" name="楕円 569">
          <a:extLst>
            <a:ext uri="{FF2B5EF4-FFF2-40B4-BE49-F238E27FC236}">
              <a16:creationId xmlns:a16="http://schemas.microsoft.com/office/drawing/2014/main" id="{01918496-F863-46AF-AF41-84941BD3D757}"/>
            </a:ext>
          </a:extLst>
        </xdr:cNvPr>
        <xdr:cNvSpPr/>
      </xdr:nvSpPr>
      <xdr:spPr>
        <a:xfrm>
          <a:off x="19154775" y="6446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40</xdr:row>
      <xdr:rowOff>10885</xdr:rowOff>
    </xdr:to>
    <xdr:cxnSp macro="">
      <xdr:nvCxnSpPr>
        <xdr:cNvPr id="571" name="直線コネクタ 570">
          <a:extLst>
            <a:ext uri="{FF2B5EF4-FFF2-40B4-BE49-F238E27FC236}">
              <a16:creationId xmlns:a16="http://schemas.microsoft.com/office/drawing/2014/main" id="{0E251477-CC9A-4ADE-88E7-F2F347FF1E63}"/>
            </a:ext>
          </a:extLst>
        </xdr:cNvPr>
        <xdr:cNvCxnSpPr/>
      </xdr:nvCxnSpPr>
      <xdr:spPr>
        <a:xfrm flipV="1">
          <a:off x="19202400" y="6363607"/>
          <a:ext cx="752475"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572" name="楕円 571">
          <a:extLst>
            <a:ext uri="{FF2B5EF4-FFF2-40B4-BE49-F238E27FC236}">
              <a16:creationId xmlns:a16="http://schemas.microsoft.com/office/drawing/2014/main" id="{FD150BE2-FFF8-414B-ABEF-BEB7CF7FD601}"/>
            </a:ext>
          </a:extLst>
        </xdr:cNvPr>
        <xdr:cNvSpPr/>
      </xdr:nvSpPr>
      <xdr:spPr>
        <a:xfrm>
          <a:off x="18345150" y="6446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xdr:rowOff>
    </xdr:from>
    <xdr:to>
      <xdr:col>111</xdr:col>
      <xdr:colOff>177800</xdr:colOff>
      <xdr:row>40</xdr:row>
      <xdr:rowOff>10885</xdr:rowOff>
    </xdr:to>
    <xdr:cxnSp macro="">
      <xdr:nvCxnSpPr>
        <xdr:cNvPr id="573" name="直線コネクタ 572">
          <a:extLst>
            <a:ext uri="{FF2B5EF4-FFF2-40B4-BE49-F238E27FC236}">
              <a16:creationId xmlns:a16="http://schemas.microsoft.com/office/drawing/2014/main" id="{047EB417-EC44-4FEB-ADD8-85558CC63F65}"/>
            </a:ext>
          </a:extLst>
        </xdr:cNvPr>
        <xdr:cNvCxnSpPr/>
      </xdr:nvCxnSpPr>
      <xdr:spPr>
        <a:xfrm>
          <a:off x="18392775" y="64847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4" name="楕円 573">
          <a:extLst>
            <a:ext uri="{FF2B5EF4-FFF2-40B4-BE49-F238E27FC236}">
              <a16:creationId xmlns:a16="http://schemas.microsoft.com/office/drawing/2014/main" id="{CC0BACB0-CD33-4693-825D-F2737F5F10A5}"/>
            </a:ext>
          </a:extLst>
        </xdr:cNvPr>
        <xdr:cNvSpPr/>
      </xdr:nvSpPr>
      <xdr:spPr>
        <a:xfrm>
          <a:off x="17554575" y="64683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32657</xdr:rowOff>
    </xdr:to>
    <xdr:cxnSp macro="">
      <xdr:nvCxnSpPr>
        <xdr:cNvPr id="575" name="直線コネクタ 574">
          <a:extLst>
            <a:ext uri="{FF2B5EF4-FFF2-40B4-BE49-F238E27FC236}">
              <a16:creationId xmlns:a16="http://schemas.microsoft.com/office/drawing/2014/main" id="{2024DD47-CEFD-4AAF-BAF7-9D7CA50EFB2F}"/>
            </a:ext>
          </a:extLst>
        </xdr:cNvPr>
        <xdr:cNvCxnSpPr/>
      </xdr:nvCxnSpPr>
      <xdr:spPr>
        <a:xfrm flipV="1">
          <a:off x="17602200" y="6484710"/>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164193</xdr:rowOff>
    </xdr:from>
    <xdr:to>
      <xdr:col>98</xdr:col>
      <xdr:colOff>38100</xdr:colOff>
      <xdr:row>40</xdr:row>
      <xdr:rowOff>94343</xdr:rowOff>
    </xdr:to>
    <xdr:sp macro="" textlink="">
      <xdr:nvSpPr>
        <xdr:cNvPr id="576" name="楕円 575">
          <a:extLst>
            <a:ext uri="{FF2B5EF4-FFF2-40B4-BE49-F238E27FC236}">
              <a16:creationId xmlns:a16="http://schemas.microsoft.com/office/drawing/2014/main" id="{6D39FF90-40D2-4D43-8EFA-38B8DED18C1D}"/>
            </a:ext>
          </a:extLst>
        </xdr:cNvPr>
        <xdr:cNvSpPr/>
      </xdr:nvSpPr>
      <xdr:spPr>
        <a:xfrm>
          <a:off x="16754475" y="6476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32657</xdr:rowOff>
    </xdr:from>
    <xdr:to>
      <xdr:col>102</xdr:col>
      <xdr:colOff>114300</xdr:colOff>
      <xdr:row>40</xdr:row>
      <xdr:rowOff>43543</xdr:rowOff>
    </xdr:to>
    <xdr:cxnSp macro="">
      <xdr:nvCxnSpPr>
        <xdr:cNvPr id="577" name="直線コネクタ 576">
          <a:extLst>
            <a:ext uri="{FF2B5EF4-FFF2-40B4-BE49-F238E27FC236}">
              <a16:creationId xmlns:a16="http://schemas.microsoft.com/office/drawing/2014/main" id="{64AF15B4-6465-44D7-B192-4ED032FBF987}"/>
            </a:ext>
          </a:extLst>
        </xdr:cNvPr>
        <xdr:cNvCxnSpPr/>
      </xdr:nvCxnSpPr>
      <xdr:spPr>
        <a:xfrm flipV="1">
          <a:off x="16802100" y="65064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80934</xdr:rowOff>
    </xdr:from>
    <xdr:ext cx="469744" cy="259045"/>
    <xdr:sp macro="" textlink="">
      <xdr:nvSpPr>
        <xdr:cNvPr id="578" name="n_1aveValue【試験研究機関】&#10;一人当たり面積">
          <a:extLst>
            <a:ext uri="{FF2B5EF4-FFF2-40B4-BE49-F238E27FC236}">
              <a16:creationId xmlns:a16="http://schemas.microsoft.com/office/drawing/2014/main" id="{EFBEB18D-9FCD-4F3A-BDDD-ACFC7C8BBD1F}"/>
            </a:ext>
          </a:extLst>
        </xdr:cNvPr>
        <xdr:cNvSpPr txBox="1"/>
      </xdr:nvSpPr>
      <xdr:spPr>
        <a:xfrm>
          <a:off x="189834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79" name="n_2aveValue【試験研究機関】&#10;一人当たり面積">
          <a:extLst>
            <a:ext uri="{FF2B5EF4-FFF2-40B4-BE49-F238E27FC236}">
              <a16:creationId xmlns:a16="http://schemas.microsoft.com/office/drawing/2014/main" id="{9F6D7C82-2B46-4B04-8E57-2EDC9A40A1ED}"/>
            </a:ext>
          </a:extLst>
        </xdr:cNvPr>
        <xdr:cNvSpPr txBox="1"/>
      </xdr:nvSpPr>
      <xdr:spPr>
        <a:xfrm>
          <a:off x="181833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135363</xdr:rowOff>
    </xdr:from>
    <xdr:ext cx="469744" cy="259045"/>
    <xdr:sp macro="" textlink="">
      <xdr:nvSpPr>
        <xdr:cNvPr id="580" name="n_3aveValue【試験研究機関】&#10;一人当たり面積">
          <a:extLst>
            <a:ext uri="{FF2B5EF4-FFF2-40B4-BE49-F238E27FC236}">
              <a16:creationId xmlns:a16="http://schemas.microsoft.com/office/drawing/2014/main" id="{4CDC6795-3CB9-456A-9BF8-88C0D30CFCE3}"/>
            </a:ext>
          </a:extLst>
        </xdr:cNvPr>
        <xdr:cNvSpPr txBox="1"/>
      </xdr:nvSpPr>
      <xdr:spPr>
        <a:xfrm>
          <a:off x="173832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81" name="n_4aveValue【試験研究機関】&#10;一人当たり面積">
          <a:extLst>
            <a:ext uri="{FF2B5EF4-FFF2-40B4-BE49-F238E27FC236}">
              <a16:creationId xmlns:a16="http://schemas.microsoft.com/office/drawing/2014/main" id="{70F6D1CC-1945-4A8E-8B75-1A89B9B9B59E}"/>
            </a:ext>
          </a:extLst>
        </xdr:cNvPr>
        <xdr:cNvSpPr txBox="1"/>
      </xdr:nvSpPr>
      <xdr:spPr>
        <a:xfrm>
          <a:off x="16592627"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52812</xdr:rowOff>
    </xdr:from>
    <xdr:ext cx="469744" cy="259045"/>
    <xdr:sp macro="" textlink="">
      <xdr:nvSpPr>
        <xdr:cNvPr id="582" name="n_1mainValue【試験研究機関】&#10;一人当たり面積">
          <a:extLst>
            <a:ext uri="{FF2B5EF4-FFF2-40B4-BE49-F238E27FC236}">
              <a16:creationId xmlns:a16="http://schemas.microsoft.com/office/drawing/2014/main" id="{1C1D5204-6366-40B8-9B2C-B18A0531B25C}"/>
            </a:ext>
          </a:extLst>
        </xdr:cNvPr>
        <xdr:cNvSpPr txBox="1"/>
      </xdr:nvSpPr>
      <xdr:spPr>
        <a:xfrm>
          <a:off x="189834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83" name="n_2mainValue【試験研究機関】&#10;一人当たり面積">
          <a:extLst>
            <a:ext uri="{FF2B5EF4-FFF2-40B4-BE49-F238E27FC236}">
              <a16:creationId xmlns:a16="http://schemas.microsoft.com/office/drawing/2014/main" id="{005CE7C7-BDF2-4212-AADC-90A68BB70B38}"/>
            </a:ext>
          </a:extLst>
        </xdr:cNvPr>
        <xdr:cNvSpPr txBox="1"/>
      </xdr:nvSpPr>
      <xdr:spPr>
        <a:xfrm>
          <a:off x="181833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84" name="n_3mainValue【試験研究機関】&#10;一人当たり面積">
          <a:extLst>
            <a:ext uri="{FF2B5EF4-FFF2-40B4-BE49-F238E27FC236}">
              <a16:creationId xmlns:a16="http://schemas.microsoft.com/office/drawing/2014/main" id="{5C4F73DE-FA3B-4537-B406-BCB5210AB049}"/>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85470</xdr:rowOff>
    </xdr:from>
    <xdr:ext cx="469744" cy="259045"/>
    <xdr:sp macro="" textlink="">
      <xdr:nvSpPr>
        <xdr:cNvPr id="585" name="n_4mainValue【試験研究機関】&#10;一人当たり面積">
          <a:extLst>
            <a:ext uri="{FF2B5EF4-FFF2-40B4-BE49-F238E27FC236}">
              <a16:creationId xmlns:a16="http://schemas.microsoft.com/office/drawing/2014/main" id="{597A1E34-0246-41B1-96E8-6998EC410292}"/>
            </a:ext>
          </a:extLst>
        </xdr:cNvPr>
        <xdr:cNvSpPr txBox="1"/>
      </xdr:nvSpPr>
      <xdr:spPr>
        <a:xfrm>
          <a:off x="16592627"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A0BB9CF4-5459-421E-BD34-98596A1A0D0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E719401D-56D6-4161-A47B-B10964938DF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213D0539-BA05-4632-B0AD-CA976EDDB55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5CC19B07-B26E-4128-9C36-69C0FCF825E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36C959A4-F092-4E3B-896A-A0FED701C12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6D7D6AC1-AFCC-4EC4-B83D-BBAC385548C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D6457073-7F7C-462B-888D-F34C57DCFA8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9B1B5440-D97B-4EE0-8306-095729BCDBF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A7CBDEA3-AF8D-40B8-9F39-98A41A304FA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E02FD3F3-9C39-4C6F-A7D3-0E953D8DACD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63B58FB8-A464-4A2F-85BD-112D62BBA33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7FFD75C7-4C7B-464F-81CA-E00EB4E271F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5E7F6F3F-08FF-4C58-9904-474307565C03}"/>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F8901BCB-0203-4319-B7E2-7952CE031E8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BC8008CC-6A07-4530-A241-556138EAB5D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2580487F-FC8B-40DF-92D0-C262116E19FA}"/>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20077559-33D1-4D45-B8BF-1E03637AC45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8DB4B0F3-54B3-4C4F-9501-739B46BD2E8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2DAA659C-B713-408C-A4C9-503AFD01F12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B20C0C27-87D1-4F3B-9DC1-77230253813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314BB3EA-F219-4D46-A58A-0CED142AD364}"/>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6DBB2785-9AB3-43D3-BF08-7DD3EE15DD41}"/>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16EDB071-4538-4DC8-8918-78D69A8A359B}"/>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D344A8A2-2B50-49F5-B7CA-46781551B007}"/>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C1122EA5-8D3A-4D84-8DED-A7DC751577CF}"/>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142511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5DD884F9-DE32-433E-8A4D-FFB52109DED7}"/>
            </a:ext>
          </a:extLst>
        </xdr:cNvPr>
        <xdr:cNvSpPr txBox="1"/>
      </xdr:nvSpPr>
      <xdr:spPr>
        <a:xfrm>
          <a:off x="14744700" y="953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12F11E05-8DD4-4C37-831E-A116311C18F3}"/>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DC519522-D8F9-43D4-A915-D80107D36084}"/>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FC482740-6259-409C-93BA-4F6483224474}"/>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8874D0CB-E0F8-4EE1-869F-D64E08A368D4}"/>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1C6C9E36-0167-4FB1-A2D2-FF6CE8BC5F34}"/>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1ADFC4C4-3F36-4389-8C17-AE9A9C0F2A4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4E18D8F9-0505-4522-BE76-88D323A1B40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AEED5DE7-8C4F-4395-BB1B-7992F57CE0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3E5E2870-00A3-40C6-8798-0D0E9318D47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24786ABD-A7B4-46BC-937B-15576E651A8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622" name="楕円 621">
          <a:extLst>
            <a:ext uri="{FF2B5EF4-FFF2-40B4-BE49-F238E27FC236}">
              <a16:creationId xmlns:a16="http://schemas.microsoft.com/office/drawing/2014/main" id="{B653E78D-D8EE-4921-B1CF-AA6156E83D8C}"/>
            </a:ext>
          </a:extLst>
        </xdr:cNvPr>
        <xdr:cNvSpPr/>
      </xdr:nvSpPr>
      <xdr:spPr>
        <a:xfrm>
          <a:off x="14649450" y="94277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58945</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DEFB2D32-40B5-4541-8DB4-2CF93E79DFEF}"/>
            </a:ext>
          </a:extLst>
        </xdr:cNvPr>
        <xdr:cNvSpPr txBox="1"/>
      </xdr:nvSpPr>
      <xdr:spPr>
        <a:xfrm>
          <a:off x="14744700" y="928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24" name="楕円 623">
          <a:extLst>
            <a:ext uri="{FF2B5EF4-FFF2-40B4-BE49-F238E27FC236}">
              <a16:creationId xmlns:a16="http://schemas.microsoft.com/office/drawing/2014/main" id="{6F158B9B-F9E4-40AE-8C6C-C9A9BF61414C}"/>
            </a:ext>
          </a:extLst>
        </xdr:cNvPr>
        <xdr:cNvSpPr/>
      </xdr:nvSpPr>
      <xdr:spPr>
        <a:xfrm>
          <a:off x="13887450" y="9392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86868</xdr:rowOff>
    </xdr:to>
    <xdr:cxnSp macro="">
      <xdr:nvCxnSpPr>
        <xdr:cNvPr id="625" name="直線コネクタ 624">
          <a:extLst>
            <a:ext uri="{FF2B5EF4-FFF2-40B4-BE49-F238E27FC236}">
              <a16:creationId xmlns:a16="http://schemas.microsoft.com/office/drawing/2014/main" id="{5E17E216-355C-4BB5-BC75-D90898E638DB}"/>
            </a:ext>
          </a:extLst>
        </xdr:cNvPr>
        <xdr:cNvCxnSpPr/>
      </xdr:nvCxnSpPr>
      <xdr:spPr>
        <a:xfrm>
          <a:off x="13935075" y="9440545"/>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47498</xdr:rowOff>
    </xdr:from>
    <xdr:to>
      <xdr:col>76</xdr:col>
      <xdr:colOff>165100</xdr:colOff>
      <xdr:row>57</xdr:row>
      <xdr:rowOff>149098</xdr:rowOff>
    </xdr:to>
    <xdr:sp macro="" textlink="">
      <xdr:nvSpPr>
        <xdr:cNvPr id="626" name="楕円 625">
          <a:extLst>
            <a:ext uri="{FF2B5EF4-FFF2-40B4-BE49-F238E27FC236}">
              <a16:creationId xmlns:a16="http://schemas.microsoft.com/office/drawing/2014/main" id="{DB174E6B-537D-4CFC-B7FB-FF086DADC86D}"/>
            </a:ext>
          </a:extLst>
        </xdr:cNvPr>
        <xdr:cNvSpPr/>
      </xdr:nvSpPr>
      <xdr:spPr>
        <a:xfrm>
          <a:off x="13096875" y="9280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58</xdr:row>
      <xdr:rowOff>45720</xdr:rowOff>
    </xdr:to>
    <xdr:cxnSp macro="">
      <xdr:nvCxnSpPr>
        <xdr:cNvPr id="627" name="直線コネクタ 626">
          <a:extLst>
            <a:ext uri="{FF2B5EF4-FFF2-40B4-BE49-F238E27FC236}">
              <a16:creationId xmlns:a16="http://schemas.microsoft.com/office/drawing/2014/main" id="{6DC11489-4B3A-4D91-81E3-73E87F219E9B}"/>
            </a:ext>
          </a:extLst>
        </xdr:cNvPr>
        <xdr:cNvCxnSpPr/>
      </xdr:nvCxnSpPr>
      <xdr:spPr>
        <a:xfrm>
          <a:off x="13144500" y="9328023"/>
          <a:ext cx="79057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77216</xdr:rowOff>
    </xdr:from>
    <xdr:to>
      <xdr:col>72</xdr:col>
      <xdr:colOff>38100</xdr:colOff>
      <xdr:row>57</xdr:row>
      <xdr:rowOff>7366</xdr:rowOff>
    </xdr:to>
    <xdr:sp macro="" textlink="">
      <xdr:nvSpPr>
        <xdr:cNvPr id="628" name="楕円 627">
          <a:extLst>
            <a:ext uri="{FF2B5EF4-FFF2-40B4-BE49-F238E27FC236}">
              <a16:creationId xmlns:a16="http://schemas.microsoft.com/office/drawing/2014/main" id="{7211DDFC-CA59-4648-9D6A-B211FC2C2A0D}"/>
            </a:ext>
          </a:extLst>
        </xdr:cNvPr>
        <xdr:cNvSpPr/>
      </xdr:nvSpPr>
      <xdr:spPr>
        <a:xfrm>
          <a:off x="12296775" y="9145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128016</xdr:rowOff>
    </xdr:from>
    <xdr:to>
      <xdr:col>76</xdr:col>
      <xdr:colOff>114300</xdr:colOff>
      <xdr:row>57</xdr:row>
      <xdr:rowOff>98298</xdr:rowOff>
    </xdr:to>
    <xdr:cxnSp macro="">
      <xdr:nvCxnSpPr>
        <xdr:cNvPr id="629" name="直線コネクタ 628">
          <a:extLst>
            <a:ext uri="{FF2B5EF4-FFF2-40B4-BE49-F238E27FC236}">
              <a16:creationId xmlns:a16="http://schemas.microsoft.com/office/drawing/2014/main" id="{AE448ADF-1DDB-491B-A58F-A19C01942C83}"/>
            </a:ext>
          </a:extLst>
        </xdr:cNvPr>
        <xdr:cNvCxnSpPr/>
      </xdr:nvCxnSpPr>
      <xdr:spPr>
        <a:xfrm>
          <a:off x="12344400" y="9192641"/>
          <a:ext cx="8001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157226</xdr:rowOff>
    </xdr:from>
    <xdr:to>
      <xdr:col>67</xdr:col>
      <xdr:colOff>101600</xdr:colOff>
      <xdr:row>56</xdr:row>
      <xdr:rowOff>87376</xdr:rowOff>
    </xdr:to>
    <xdr:sp macro="" textlink="">
      <xdr:nvSpPr>
        <xdr:cNvPr id="630" name="楕円 629">
          <a:extLst>
            <a:ext uri="{FF2B5EF4-FFF2-40B4-BE49-F238E27FC236}">
              <a16:creationId xmlns:a16="http://schemas.microsoft.com/office/drawing/2014/main" id="{FC01DC70-5741-45CF-91CF-5DAF89E0FE5B}"/>
            </a:ext>
          </a:extLst>
        </xdr:cNvPr>
        <xdr:cNvSpPr/>
      </xdr:nvSpPr>
      <xdr:spPr>
        <a:xfrm>
          <a:off x="11487150" y="90662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36576</xdr:rowOff>
    </xdr:from>
    <xdr:to>
      <xdr:col>71</xdr:col>
      <xdr:colOff>177800</xdr:colOff>
      <xdr:row>56</xdr:row>
      <xdr:rowOff>128016</xdr:rowOff>
    </xdr:to>
    <xdr:cxnSp macro="">
      <xdr:nvCxnSpPr>
        <xdr:cNvPr id="631" name="直線コネクタ 630">
          <a:extLst>
            <a:ext uri="{FF2B5EF4-FFF2-40B4-BE49-F238E27FC236}">
              <a16:creationId xmlns:a16="http://schemas.microsoft.com/office/drawing/2014/main" id="{98195968-E09D-4AD7-BD1E-4660586A4C6C}"/>
            </a:ext>
          </a:extLst>
        </xdr:cNvPr>
        <xdr:cNvCxnSpPr/>
      </xdr:nvCxnSpPr>
      <xdr:spPr>
        <a:xfrm>
          <a:off x="11534775" y="9104376"/>
          <a:ext cx="80962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632" name="n_1aveValue【警察施設】&#10;有形固定資産減価償却率">
          <a:extLst>
            <a:ext uri="{FF2B5EF4-FFF2-40B4-BE49-F238E27FC236}">
              <a16:creationId xmlns:a16="http://schemas.microsoft.com/office/drawing/2014/main" id="{0971759F-B9D4-459C-972E-02503E429C41}"/>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3" name="n_2aveValue【警察施設】&#10;有形固定資産減価償却率">
          <a:extLst>
            <a:ext uri="{FF2B5EF4-FFF2-40B4-BE49-F238E27FC236}">
              <a16:creationId xmlns:a16="http://schemas.microsoft.com/office/drawing/2014/main" id="{E9981E7F-4636-4EC8-91AD-0FD3AE62BC19}"/>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32783</xdr:rowOff>
    </xdr:from>
    <xdr:ext cx="405111" cy="259045"/>
    <xdr:sp macro="" textlink="">
      <xdr:nvSpPr>
        <xdr:cNvPr id="634" name="n_3aveValue【警察施設】&#10;有形固定資産減価償却率">
          <a:extLst>
            <a:ext uri="{FF2B5EF4-FFF2-40B4-BE49-F238E27FC236}">
              <a16:creationId xmlns:a16="http://schemas.microsoft.com/office/drawing/2014/main" id="{574073FD-9A4D-46DA-8B05-8EF7CA678C67}"/>
            </a:ext>
          </a:extLst>
        </xdr:cNvPr>
        <xdr:cNvSpPr txBox="1"/>
      </xdr:nvSpPr>
      <xdr:spPr>
        <a:xfrm>
          <a:off x="121640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147083</xdr:rowOff>
    </xdr:from>
    <xdr:ext cx="405111" cy="259045"/>
    <xdr:sp macro="" textlink="">
      <xdr:nvSpPr>
        <xdr:cNvPr id="635" name="n_4aveValue【警察施設】&#10;有形固定資産減価償却率">
          <a:extLst>
            <a:ext uri="{FF2B5EF4-FFF2-40B4-BE49-F238E27FC236}">
              <a16:creationId xmlns:a16="http://schemas.microsoft.com/office/drawing/2014/main" id="{A48AE63B-F8B1-4AC3-96CA-FABC0654AD63}"/>
            </a:ext>
          </a:extLst>
        </xdr:cNvPr>
        <xdr:cNvSpPr txBox="1"/>
      </xdr:nvSpPr>
      <xdr:spPr>
        <a:xfrm>
          <a:off x="11354444"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636" name="n_1mainValue【警察施設】&#10;有形固定資産減価償却率">
          <a:extLst>
            <a:ext uri="{FF2B5EF4-FFF2-40B4-BE49-F238E27FC236}">
              <a16:creationId xmlns:a16="http://schemas.microsoft.com/office/drawing/2014/main" id="{A4205B66-3DE4-4DCF-8526-54B5859E2913}"/>
            </a:ext>
          </a:extLst>
        </xdr:cNvPr>
        <xdr:cNvSpPr txBox="1"/>
      </xdr:nvSpPr>
      <xdr:spPr>
        <a:xfrm>
          <a:off x="13745219"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165625</xdr:rowOff>
    </xdr:from>
    <xdr:ext cx="405111" cy="259045"/>
    <xdr:sp macro="" textlink="">
      <xdr:nvSpPr>
        <xdr:cNvPr id="637" name="n_2mainValue【警察施設】&#10;有形固定資産減価償却率">
          <a:extLst>
            <a:ext uri="{FF2B5EF4-FFF2-40B4-BE49-F238E27FC236}">
              <a16:creationId xmlns:a16="http://schemas.microsoft.com/office/drawing/2014/main" id="{424A467F-4672-4036-A306-95FA30574731}"/>
            </a:ext>
          </a:extLst>
        </xdr:cNvPr>
        <xdr:cNvSpPr txBox="1"/>
      </xdr:nvSpPr>
      <xdr:spPr>
        <a:xfrm>
          <a:off x="12964169" y="90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23893</xdr:rowOff>
    </xdr:from>
    <xdr:ext cx="405111" cy="259045"/>
    <xdr:sp macro="" textlink="">
      <xdr:nvSpPr>
        <xdr:cNvPr id="638" name="n_3mainValue【警察施設】&#10;有形固定資産減価償却率">
          <a:extLst>
            <a:ext uri="{FF2B5EF4-FFF2-40B4-BE49-F238E27FC236}">
              <a16:creationId xmlns:a16="http://schemas.microsoft.com/office/drawing/2014/main" id="{2BA3201C-2E54-42C0-BF2E-588B5EE5B351}"/>
            </a:ext>
          </a:extLst>
        </xdr:cNvPr>
        <xdr:cNvSpPr txBox="1"/>
      </xdr:nvSpPr>
      <xdr:spPr>
        <a:xfrm>
          <a:off x="12164069" y="893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103903</xdr:rowOff>
    </xdr:from>
    <xdr:ext cx="405111" cy="259045"/>
    <xdr:sp macro="" textlink="">
      <xdr:nvSpPr>
        <xdr:cNvPr id="639" name="n_4mainValue【警察施設】&#10;有形固定資産減価償却率">
          <a:extLst>
            <a:ext uri="{FF2B5EF4-FFF2-40B4-BE49-F238E27FC236}">
              <a16:creationId xmlns:a16="http://schemas.microsoft.com/office/drawing/2014/main" id="{6B4A8851-C1F7-4065-BAA6-5061F43E7EE5}"/>
            </a:ext>
          </a:extLst>
        </xdr:cNvPr>
        <xdr:cNvSpPr txBox="1"/>
      </xdr:nvSpPr>
      <xdr:spPr>
        <a:xfrm>
          <a:off x="11354444" y="8851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C6089BC9-408D-49AA-90A4-69CA9B67002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E1BDC835-6A31-42BD-AB02-1B2C78E11BB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D47471D4-5EB8-4E51-9DF4-90E3D1BD3D4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0F2BBE14-65B1-4280-8A02-B91EAA36C1B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2EB15970-B702-4632-8226-592683C6977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0DCB4D66-4234-4BB9-A88C-1952E39DAFF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056F3E0E-F65E-4F42-A951-F6746822067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E35A8721-18E4-4CE2-82CC-E1C8F979A9D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0D981EEB-B902-4573-B770-495A17660E3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7A480D79-4141-4479-93DE-982D3E663BA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1FB96FC4-58C2-4554-9FB5-A1231E0073D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17D8BF73-9C9A-4713-9ADD-CBDC9C12CEB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07B7A82B-584C-40DD-AE84-A5B576D598B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04027067-91FB-4517-BC2C-AE638D7BDBC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07F4E974-3579-44E0-9FE8-9256803D34F2}"/>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16DD2A92-4BFF-4937-B639-BB262D91F93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6BF9F735-4C27-4348-B2B5-51CE9768419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EC14E174-103D-4936-BB8A-1A9B24EB83A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976F36FA-C0D3-4693-B117-115EC178A51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F299A423-1A1C-49BF-9F7B-5B85118B838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DF9916EF-A1DF-4A1F-B753-B58B6FB094C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F0D1AD70-E683-44A4-977E-E6CB85203CA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2DB3F32B-C9EB-40D4-B72A-8AF8F525DF7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1DC5C691-01EC-4F32-BCEE-9EE20867511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4" name="直線コネクタ 663">
          <a:extLst>
            <a:ext uri="{FF2B5EF4-FFF2-40B4-BE49-F238E27FC236}">
              <a16:creationId xmlns:a16="http://schemas.microsoft.com/office/drawing/2014/main" id="{76825F7F-B6A5-40E8-90D5-E9358F3933B9}"/>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5" name="【警察施設】&#10;一人当たり面積最小値テキスト">
          <a:extLst>
            <a:ext uri="{FF2B5EF4-FFF2-40B4-BE49-F238E27FC236}">
              <a16:creationId xmlns:a16="http://schemas.microsoft.com/office/drawing/2014/main" id="{DB94ED6A-9B22-4BC8-BE38-F773905546B2}"/>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6" name="直線コネクタ 665">
          <a:extLst>
            <a:ext uri="{FF2B5EF4-FFF2-40B4-BE49-F238E27FC236}">
              <a16:creationId xmlns:a16="http://schemas.microsoft.com/office/drawing/2014/main" id="{724D6AB6-0C64-4DEB-A5A8-82DED994F7D8}"/>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7" name="【警察施設】&#10;一人当たり面積最大値テキスト">
          <a:extLst>
            <a:ext uri="{FF2B5EF4-FFF2-40B4-BE49-F238E27FC236}">
              <a16:creationId xmlns:a16="http://schemas.microsoft.com/office/drawing/2014/main" id="{55D44849-F04B-4ED6-AA2B-5719E0ABE955}"/>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68" name="直線コネクタ 667">
          <a:extLst>
            <a:ext uri="{FF2B5EF4-FFF2-40B4-BE49-F238E27FC236}">
              <a16:creationId xmlns:a16="http://schemas.microsoft.com/office/drawing/2014/main" id="{9CA63E8F-0ADE-4B7F-AC54-40A114519C83}"/>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69" name="【警察施設】&#10;一人当たり面積平均値テキスト">
          <a:extLst>
            <a:ext uri="{FF2B5EF4-FFF2-40B4-BE49-F238E27FC236}">
              <a16:creationId xmlns:a16="http://schemas.microsoft.com/office/drawing/2014/main" id="{9FE95122-4EDC-40EA-A060-4FD663CE55AC}"/>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0" name="フローチャート: 判断 669">
          <a:extLst>
            <a:ext uri="{FF2B5EF4-FFF2-40B4-BE49-F238E27FC236}">
              <a16:creationId xmlns:a16="http://schemas.microsoft.com/office/drawing/2014/main" id="{F4640DFC-4BBF-4B20-A837-0CC6584945EB}"/>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1" name="フローチャート: 判断 670">
          <a:extLst>
            <a:ext uri="{FF2B5EF4-FFF2-40B4-BE49-F238E27FC236}">
              <a16:creationId xmlns:a16="http://schemas.microsoft.com/office/drawing/2014/main" id="{4C5197A5-46F1-4A48-97BF-2BE5617160B3}"/>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2" name="フローチャート: 判断 671">
          <a:extLst>
            <a:ext uri="{FF2B5EF4-FFF2-40B4-BE49-F238E27FC236}">
              <a16:creationId xmlns:a16="http://schemas.microsoft.com/office/drawing/2014/main" id="{9763C981-4CB5-4350-B215-4BADCCC3BABF}"/>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a:extLst>
            <a:ext uri="{FF2B5EF4-FFF2-40B4-BE49-F238E27FC236}">
              <a16:creationId xmlns:a16="http://schemas.microsoft.com/office/drawing/2014/main" id="{9A2B25AB-8C35-4D81-8B6A-0AA5F5DF9F91}"/>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4" name="フローチャート: 判断 673">
          <a:extLst>
            <a:ext uri="{FF2B5EF4-FFF2-40B4-BE49-F238E27FC236}">
              <a16:creationId xmlns:a16="http://schemas.microsoft.com/office/drawing/2014/main" id="{0E981DD2-B9E7-4926-A744-E9F0A02F6636}"/>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632D0E7-1109-4DBF-ACC7-E62249AFC6B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143652E7-2E05-412E-B231-5730659FFD9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44A17C1-2D43-493E-87D3-105594D1406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14FDDC0D-379E-41C7-B2A2-B011522CE13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6857533E-289A-45AC-AAF8-80A55B1399D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9072</xdr:rowOff>
    </xdr:from>
    <xdr:to>
      <xdr:col>116</xdr:col>
      <xdr:colOff>114300</xdr:colOff>
      <xdr:row>62</xdr:row>
      <xdr:rowOff>110672</xdr:rowOff>
    </xdr:to>
    <xdr:sp macro="" textlink="">
      <xdr:nvSpPr>
        <xdr:cNvPr id="680" name="楕円 679">
          <a:extLst>
            <a:ext uri="{FF2B5EF4-FFF2-40B4-BE49-F238E27FC236}">
              <a16:creationId xmlns:a16="http://schemas.microsoft.com/office/drawing/2014/main" id="{CCCB9C5A-8B40-4D52-A3C7-F1324E258F82}"/>
            </a:ext>
          </a:extLst>
        </xdr:cNvPr>
        <xdr:cNvSpPr/>
      </xdr:nvSpPr>
      <xdr:spPr>
        <a:xfrm>
          <a:off x="19897725" y="100515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158949</xdr:rowOff>
    </xdr:from>
    <xdr:ext cx="469744" cy="259045"/>
    <xdr:sp macro="" textlink="">
      <xdr:nvSpPr>
        <xdr:cNvPr id="681" name="【警察施設】&#10;一人当たり面積該当値テキスト">
          <a:extLst>
            <a:ext uri="{FF2B5EF4-FFF2-40B4-BE49-F238E27FC236}">
              <a16:creationId xmlns:a16="http://schemas.microsoft.com/office/drawing/2014/main" id="{0511159F-BB77-40E3-B39A-EF0417896D7F}"/>
            </a:ext>
          </a:extLst>
        </xdr:cNvPr>
        <xdr:cNvSpPr txBox="1"/>
      </xdr:nvSpPr>
      <xdr:spPr>
        <a:xfrm>
          <a:off x="20002500" y="100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82" name="楕円 681">
          <a:extLst>
            <a:ext uri="{FF2B5EF4-FFF2-40B4-BE49-F238E27FC236}">
              <a16:creationId xmlns:a16="http://schemas.microsoft.com/office/drawing/2014/main" id="{3E27A526-6D2F-4CAC-90B6-9F9B295B8243}"/>
            </a:ext>
          </a:extLst>
        </xdr:cNvPr>
        <xdr:cNvSpPr/>
      </xdr:nvSpPr>
      <xdr:spPr>
        <a:xfrm>
          <a:off x="191547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59872</xdr:rowOff>
    </xdr:from>
    <xdr:to>
      <xdr:col>116</xdr:col>
      <xdr:colOff>63500</xdr:colOff>
      <xdr:row>64</xdr:row>
      <xdr:rowOff>0</xdr:rowOff>
    </xdr:to>
    <xdr:cxnSp macro="">
      <xdr:nvCxnSpPr>
        <xdr:cNvPr id="683" name="直線コネクタ 682">
          <a:extLst>
            <a:ext uri="{FF2B5EF4-FFF2-40B4-BE49-F238E27FC236}">
              <a16:creationId xmlns:a16="http://schemas.microsoft.com/office/drawing/2014/main" id="{40D61542-6307-47E5-BFF0-935DF88BC3A9}"/>
            </a:ext>
          </a:extLst>
        </xdr:cNvPr>
        <xdr:cNvCxnSpPr/>
      </xdr:nvCxnSpPr>
      <xdr:spPr>
        <a:xfrm flipV="1">
          <a:off x="19202400" y="10099222"/>
          <a:ext cx="752475" cy="2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684" name="楕円 683">
          <a:extLst>
            <a:ext uri="{FF2B5EF4-FFF2-40B4-BE49-F238E27FC236}">
              <a16:creationId xmlns:a16="http://schemas.microsoft.com/office/drawing/2014/main" id="{06CAFBA7-57D6-4EEC-BBBB-72FEA1B41B1B}"/>
            </a:ext>
          </a:extLst>
        </xdr:cNvPr>
        <xdr:cNvSpPr/>
      </xdr:nvSpPr>
      <xdr:spPr>
        <a:xfrm>
          <a:off x="18345150" y="103468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21772</xdr:rowOff>
    </xdr:to>
    <xdr:cxnSp macro="">
      <xdr:nvCxnSpPr>
        <xdr:cNvPr id="685" name="直線コネクタ 684">
          <a:extLst>
            <a:ext uri="{FF2B5EF4-FFF2-40B4-BE49-F238E27FC236}">
              <a16:creationId xmlns:a16="http://schemas.microsoft.com/office/drawing/2014/main" id="{94926461-7D59-481A-BA8A-487F01E26131}"/>
            </a:ext>
          </a:extLst>
        </xdr:cNvPr>
        <xdr:cNvCxnSpPr/>
      </xdr:nvCxnSpPr>
      <xdr:spPr>
        <a:xfrm flipV="1">
          <a:off x="18392775" y="10363200"/>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90715</xdr:rowOff>
    </xdr:from>
    <xdr:to>
      <xdr:col>102</xdr:col>
      <xdr:colOff>165100</xdr:colOff>
      <xdr:row>65</xdr:row>
      <xdr:rowOff>20865</xdr:rowOff>
    </xdr:to>
    <xdr:sp macro="" textlink="">
      <xdr:nvSpPr>
        <xdr:cNvPr id="686" name="楕円 685">
          <a:extLst>
            <a:ext uri="{FF2B5EF4-FFF2-40B4-BE49-F238E27FC236}">
              <a16:creationId xmlns:a16="http://schemas.microsoft.com/office/drawing/2014/main" id="{EF5144B3-7E24-4574-87B3-EEE3E5AC24AB}"/>
            </a:ext>
          </a:extLst>
        </xdr:cNvPr>
        <xdr:cNvSpPr/>
      </xdr:nvSpPr>
      <xdr:spPr>
        <a:xfrm>
          <a:off x="17554575" y="10450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21772</xdr:rowOff>
    </xdr:from>
    <xdr:to>
      <xdr:col>107</xdr:col>
      <xdr:colOff>50800</xdr:colOff>
      <xdr:row>64</xdr:row>
      <xdr:rowOff>141515</xdr:rowOff>
    </xdr:to>
    <xdr:cxnSp macro="">
      <xdr:nvCxnSpPr>
        <xdr:cNvPr id="687" name="直線コネクタ 686">
          <a:extLst>
            <a:ext uri="{FF2B5EF4-FFF2-40B4-BE49-F238E27FC236}">
              <a16:creationId xmlns:a16="http://schemas.microsoft.com/office/drawing/2014/main" id="{2EE4B1AD-44ED-4506-8D83-B9F3D1DA152F}"/>
            </a:ext>
          </a:extLst>
        </xdr:cNvPr>
        <xdr:cNvCxnSpPr/>
      </xdr:nvCxnSpPr>
      <xdr:spPr>
        <a:xfrm flipV="1">
          <a:off x="17602200" y="10384972"/>
          <a:ext cx="79057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123372</xdr:rowOff>
    </xdr:from>
    <xdr:to>
      <xdr:col>98</xdr:col>
      <xdr:colOff>38100</xdr:colOff>
      <xdr:row>65</xdr:row>
      <xdr:rowOff>53522</xdr:rowOff>
    </xdr:to>
    <xdr:sp macro="" textlink="">
      <xdr:nvSpPr>
        <xdr:cNvPr id="688" name="楕円 687">
          <a:extLst>
            <a:ext uri="{FF2B5EF4-FFF2-40B4-BE49-F238E27FC236}">
              <a16:creationId xmlns:a16="http://schemas.microsoft.com/office/drawing/2014/main" id="{7ED72016-3897-4F97-8014-C4C2EE3F1DE3}"/>
            </a:ext>
          </a:extLst>
        </xdr:cNvPr>
        <xdr:cNvSpPr/>
      </xdr:nvSpPr>
      <xdr:spPr>
        <a:xfrm>
          <a:off x="16754475" y="104897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141515</xdr:rowOff>
    </xdr:from>
    <xdr:to>
      <xdr:col>102</xdr:col>
      <xdr:colOff>114300</xdr:colOff>
      <xdr:row>65</xdr:row>
      <xdr:rowOff>2722</xdr:rowOff>
    </xdr:to>
    <xdr:cxnSp macro="">
      <xdr:nvCxnSpPr>
        <xdr:cNvPr id="689" name="直線コネクタ 688">
          <a:extLst>
            <a:ext uri="{FF2B5EF4-FFF2-40B4-BE49-F238E27FC236}">
              <a16:creationId xmlns:a16="http://schemas.microsoft.com/office/drawing/2014/main" id="{AFB2C379-3EC6-474D-80FB-B77AFA2F9D14}"/>
            </a:ext>
          </a:extLst>
        </xdr:cNvPr>
        <xdr:cNvCxnSpPr/>
      </xdr:nvCxnSpPr>
      <xdr:spPr>
        <a:xfrm flipV="1">
          <a:off x="16802100" y="10507890"/>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90" name="n_1aveValue【警察施設】&#10;一人当たり面積">
          <a:extLst>
            <a:ext uri="{FF2B5EF4-FFF2-40B4-BE49-F238E27FC236}">
              <a16:creationId xmlns:a16="http://schemas.microsoft.com/office/drawing/2014/main" id="{350713C9-7748-48AD-B037-36E8B341CE2B}"/>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91" name="n_2aveValue【警察施設】&#10;一人当たり面積">
          <a:extLst>
            <a:ext uri="{FF2B5EF4-FFF2-40B4-BE49-F238E27FC236}">
              <a16:creationId xmlns:a16="http://schemas.microsoft.com/office/drawing/2014/main" id="{CA15DB21-DDCB-49A0-B844-37E59AD24779}"/>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警察施設】&#10;一人当たり面積">
          <a:extLst>
            <a:ext uri="{FF2B5EF4-FFF2-40B4-BE49-F238E27FC236}">
              <a16:creationId xmlns:a16="http://schemas.microsoft.com/office/drawing/2014/main" id="{35100CED-D65D-41CC-8151-0CE35004E926}"/>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693" name="n_4aveValue【警察施設】&#10;一人当たり面積">
          <a:extLst>
            <a:ext uri="{FF2B5EF4-FFF2-40B4-BE49-F238E27FC236}">
              <a16:creationId xmlns:a16="http://schemas.microsoft.com/office/drawing/2014/main" id="{1E76444D-B4DD-4D1F-BEC5-D98D679D55B4}"/>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94" name="n_1mainValue【警察施設】&#10;一人当たり面積">
          <a:extLst>
            <a:ext uri="{FF2B5EF4-FFF2-40B4-BE49-F238E27FC236}">
              <a16:creationId xmlns:a16="http://schemas.microsoft.com/office/drawing/2014/main" id="{ACA88B6D-9901-493E-8B30-1A258BB55111}"/>
            </a:ext>
          </a:extLst>
        </xdr:cNvPr>
        <xdr:cNvSpPr txBox="1"/>
      </xdr:nvSpPr>
      <xdr:spPr>
        <a:xfrm>
          <a:off x="189834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695" name="n_2mainValue【警察施設】&#10;一人当たり面積">
          <a:extLst>
            <a:ext uri="{FF2B5EF4-FFF2-40B4-BE49-F238E27FC236}">
              <a16:creationId xmlns:a16="http://schemas.microsoft.com/office/drawing/2014/main" id="{039BBA69-4AC7-4996-AA49-FBA6FDD2D151}"/>
            </a:ext>
          </a:extLst>
        </xdr:cNvPr>
        <xdr:cNvSpPr txBox="1"/>
      </xdr:nvSpPr>
      <xdr:spPr>
        <a:xfrm>
          <a:off x="18183302" y="104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11992</xdr:rowOff>
    </xdr:from>
    <xdr:ext cx="469744" cy="259045"/>
    <xdr:sp macro="" textlink="">
      <xdr:nvSpPr>
        <xdr:cNvPr id="696" name="n_3mainValue【警察施設】&#10;一人当たり面積">
          <a:extLst>
            <a:ext uri="{FF2B5EF4-FFF2-40B4-BE49-F238E27FC236}">
              <a16:creationId xmlns:a16="http://schemas.microsoft.com/office/drawing/2014/main" id="{A406D8FA-0C24-4217-B100-55688728F354}"/>
            </a:ext>
          </a:extLst>
        </xdr:cNvPr>
        <xdr:cNvSpPr txBox="1"/>
      </xdr:nvSpPr>
      <xdr:spPr>
        <a:xfrm>
          <a:off x="17383202"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44649</xdr:rowOff>
    </xdr:from>
    <xdr:ext cx="469744" cy="259045"/>
    <xdr:sp macro="" textlink="">
      <xdr:nvSpPr>
        <xdr:cNvPr id="697" name="n_4mainValue【警察施設】&#10;一人当たり面積">
          <a:extLst>
            <a:ext uri="{FF2B5EF4-FFF2-40B4-BE49-F238E27FC236}">
              <a16:creationId xmlns:a16="http://schemas.microsoft.com/office/drawing/2014/main" id="{B5789B99-D487-4203-851E-D46CD4E408B4}"/>
            </a:ext>
          </a:extLst>
        </xdr:cNvPr>
        <xdr:cNvSpPr txBox="1"/>
      </xdr:nvSpPr>
      <xdr:spPr>
        <a:xfrm>
          <a:off x="16592627" y="105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F05C14C3-4E8D-4215-A8BB-B43F1769693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CDCF4B19-EC8D-48E4-95CF-9C5EB473F0E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788C800C-CE8D-4149-B044-9209F3FAD56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18E8746D-CCC9-4BDD-AB3C-0089FFFDE16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38211EAE-8413-4CEA-9934-461CE91A851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D7052838-1A29-484A-AF00-CB38E831CA0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1462E77C-8EE2-47BA-8C63-5A54FFFED91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24597D8D-B140-4ED2-A445-ECD71BCD85A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23BB2FF2-260B-467C-8FDC-EF2AF8DE9C0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8B266F96-FA9F-46D2-881B-05FFF01377AB}"/>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3E5CB643-8F64-411F-8AE3-5523E5122BF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19A98C2E-94E0-4B11-AB01-1419679E6E6F}"/>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A0BAA0CC-E596-49E7-9B30-19A7116EB4FF}"/>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FFD2D444-C690-4BFB-8952-283C216A7C7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CBCB1212-0C12-400F-A382-3A4D1959AEC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00D5FDC1-0C1E-4A35-ADAC-73D76D86168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FD90C47D-CFD8-444B-A999-BFAA86382F0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E432AB0D-B83F-40F6-855F-4A984109A9D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87249C68-9231-4F70-A178-EF09E7DE3F7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DFCE12CD-2665-4D01-B8C3-D2B2EB170A6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461FEEA1-5D0A-4388-98CF-1E0C62B532A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3EA26C60-E79B-4084-8EE3-0D6F1657A21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0" name="直線コネクタ 719">
          <a:extLst>
            <a:ext uri="{FF2B5EF4-FFF2-40B4-BE49-F238E27FC236}">
              <a16:creationId xmlns:a16="http://schemas.microsoft.com/office/drawing/2014/main" id="{9DFB3B31-A30F-4AB3-A591-80F312D20B80}"/>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1" name="【庁舎】&#10;有形固定資産減価償却率最小値テキスト">
          <a:extLst>
            <a:ext uri="{FF2B5EF4-FFF2-40B4-BE49-F238E27FC236}">
              <a16:creationId xmlns:a16="http://schemas.microsoft.com/office/drawing/2014/main" id="{039B0C4C-BCB9-4DDF-80E6-2364A5F71F54}"/>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2" name="直線コネクタ 721">
          <a:extLst>
            <a:ext uri="{FF2B5EF4-FFF2-40B4-BE49-F238E27FC236}">
              <a16:creationId xmlns:a16="http://schemas.microsoft.com/office/drawing/2014/main" id="{1544F23A-3D67-4290-A21C-41818A4BAC03}"/>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3" name="【庁舎】&#10;有形固定資産減価償却率最大値テキスト">
          <a:extLst>
            <a:ext uri="{FF2B5EF4-FFF2-40B4-BE49-F238E27FC236}">
              <a16:creationId xmlns:a16="http://schemas.microsoft.com/office/drawing/2014/main" id="{B4EFB04B-9F22-4B6C-AA72-629881A1349A}"/>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4" name="直線コネクタ 723">
          <a:extLst>
            <a:ext uri="{FF2B5EF4-FFF2-40B4-BE49-F238E27FC236}">
              <a16:creationId xmlns:a16="http://schemas.microsoft.com/office/drawing/2014/main" id="{A22E3C0D-B2A3-49D6-84D1-A848BFDE596A}"/>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6366</xdr:rowOff>
    </xdr:from>
    <xdr:ext cx="405111" cy="259045"/>
    <xdr:sp macro="" textlink="">
      <xdr:nvSpPr>
        <xdr:cNvPr id="725" name="【庁舎】&#10;有形固定資産減価償却率平均値テキスト">
          <a:extLst>
            <a:ext uri="{FF2B5EF4-FFF2-40B4-BE49-F238E27FC236}">
              <a16:creationId xmlns:a16="http://schemas.microsoft.com/office/drawing/2014/main" id="{86BADE88-727A-4400-B067-10953EBFEC3B}"/>
            </a:ext>
          </a:extLst>
        </xdr:cNvPr>
        <xdr:cNvSpPr txBox="1"/>
      </xdr:nvSpPr>
      <xdr:spPr>
        <a:xfrm>
          <a:off x="14744700" y="13125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6" name="フローチャート: 判断 725">
          <a:extLst>
            <a:ext uri="{FF2B5EF4-FFF2-40B4-BE49-F238E27FC236}">
              <a16:creationId xmlns:a16="http://schemas.microsoft.com/office/drawing/2014/main" id="{A06D1E2A-E337-4593-B6C9-F15A01B292EC}"/>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7" name="フローチャート: 判断 726">
          <a:extLst>
            <a:ext uri="{FF2B5EF4-FFF2-40B4-BE49-F238E27FC236}">
              <a16:creationId xmlns:a16="http://schemas.microsoft.com/office/drawing/2014/main" id="{09F5FD75-AA77-49C7-B3C6-0B59D09648E9}"/>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8" name="フローチャート: 判断 727">
          <a:extLst>
            <a:ext uri="{FF2B5EF4-FFF2-40B4-BE49-F238E27FC236}">
              <a16:creationId xmlns:a16="http://schemas.microsoft.com/office/drawing/2014/main" id="{F239E92A-44DC-4499-87C5-7D899F4325A7}"/>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29" name="フローチャート: 判断 728">
          <a:extLst>
            <a:ext uri="{FF2B5EF4-FFF2-40B4-BE49-F238E27FC236}">
              <a16:creationId xmlns:a16="http://schemas.microsoft.com/office/drawing/2014/main" id="{F5AD0993-2D1C-41B4-8945-4AD5BDD0C0F3}"/>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30" name="フローチャート: 判断 729">
          <a:extLst>
            <a:ext uri="{FF2B5EF4-FFF2-40B4-BE49-F238E27FC236}">
              <a16:creationId xmlns:a16="http://schemas.microsoft.com/office/drawing/2014/main" id="{A5F212C0-C491-4B32-9141-9B42B4932ACD}"/>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D0690FF5-8BF6-49E5-9258-919022C6AEE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4D3E77E-006D-4FA8-AC46-AF438B7D800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6BA73E8-4A32-42EE-BA4D-F978C7016E4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0B07164-DAFA-4A09-B996-66D04E59C41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858B1DFE-A733-446B-B31A-BC2181FE366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36830</xdr:rowOff>
    </xdr:from>
    <xdr:to>
      <xdr:col>85</xdr:col>
      <xdr:colOff>177800</xdr:colOff>
      <xdr:row>84</xdr:row>
      <xdr:rowOff>138430</xdr:rowOff>
    </xdr:to>
    <xdr:sp macro="" textlink="">
      <xdr:nvSpPr>
        <xdr:cNvPr id="736" name="楕円 735">
          <a:extLst>
            <a:ext uri="{FF2B5EF4-FFF2-40B4-BE49-F238E27FC236}">
              <a16:creationId xmlns:a16="http://schemas.microsoft.com/office/drawing/2014/main" id="{189F9CA0-6BA7-49A0-B49B-F321100C3E1E}"/>
            </a:ext>
          </a:extLst>
        </xdr:cNvPr>
        <xdr:cNvSpPr/>
      </xdr:nvSpPr>
      <xdr:spPr>
        <a:xfrm>
          <a:off x="14649450" y="13638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15257</xdr:rowOff>
    </xdr:from>
    <xdr:ext cx="405111" cy="259045"/>
    <xdr:sp macro="" textlink="">
      <xdr:nvSpPr>
        <xdr:cNvPr id="737" name="【庁舎】&#10;有形固定資産減価償却率該当値テキスト">
          <a:extLst>
            <a:ext uri="{FF2B5EF4-FFF2-40B4-BE49-F238E27FC236}">
              <a16:creationId xmlns:a16="http://schemas.microsoft.com/office/drawing/2014/main" id="{E69E42AF-6160-447F-84D7-2EC2FB3EFB07}"/>
            </a:ext>
          </a:extLst>
        </xdr:cNvPr>
        <xdr:cNvSpPr txBox="1"/>
      </xdr:nvSpPr>
      <xdr:spPr>
        <a:xfrm>
          <a:off x="147447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738" name="楕円 737">
          <a:extLst>
            <a:ext uri="{FF2B5EF4-FFF2-40B4-BE49-F238E27FC236}">
              <a16:creationId xmlns:a16="http://schemas.microsoft.com/office/drawing/2014/main" id="{412952C9-F252-4BDA-9C91-D7BF17AEB9CD}"/>
            </a:ext>
          </a:extLst>
        </xdr:cNvPr>
        <xdr:cNvSpPr/>
      </xdr:nvSpPr>
      <xdr:spPr>
        <a:xfrm>
          <a:off x="13887450" y="13808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87630</xdr:rowOff>
    </xdr:from>
    <xdr:to>
      <xdr:col>85</xdr:col>
      <xdr:colOff>127000</xdr:colOff>
      <xdr:row>85</xdr:row>
      <xdr:rowOff>99061</xdr:rowOff>
    </xdr:to>
    <xdr:cxnSp macro="">
      <xdr:nvCxnSpPr>
        <xdr:cNvPr id="739" name="直線コネクタ 738">
          <a:extLst>
            <a:ext uri="{FF2B5EF4-FFF2-40B4-BE49-F238E27FC236}">
              <a16:creationId xmlns:a16="http://schemas.microsoft.com/office/drawing/2014/main" id="{C74860FD-FF44-48A1-BAAD-A02DA9907864}"/>
            </a:ext>
          </a:extLst>
        </xdr:cNvPr>
        <xdr:cNvCxnSpPr/>
      </xdr:nvCxnSpPr>
      <xdr:spPr>
        <a:xfrm flipV="1">
          <a:off x="13935075" y="13686155"/>
          <a:ext cx="762000"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740" name="楕円 739">
          <a:extLst>
            <a:ext uri="{FF2B5EF4-FFF2-40B4-BE49-F238E27FC236}">
              <a16:creationId xmlns:a16="http://schemas.microsoft.com/office/drawing/2014/main" id="{0A5DB5AE-4414-43B9-B2A5-30228779FCD9}"/>
            </a:ext>
          </a:extLst>
        </xdr:cNvPr>
        <xdr:cNvSpPr/>
      </xdr:nvSpPr>
      <xdr:spPr>
        <a:xfrm>
          <a:off x="13096875" y="13580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22861</xdr:rowOff>
    </xdr:from>
    <xdr:to>
      <xdr:col>81</xdr:col>
      <xdr:colOff>50800</xdr:colOff>
      <xdr:row>85</xdr:row>
      <xdr:rowOff>99061</xdr:rowOff>
    </xdr:to>
    <xdr:cxnSp macro="">
      <xdr:nvCxnSpPr>
        <xdr:cNvPr id="741" name="直線コネクタ 740">
          <a:extLst>
            <a:ext uri="{FF2B5EF4-FFF2-40B4-BE49-F238E27FC236}">
              <a16:creationId xmlns:a16="http://schemas.microsoft.com/office/drawing/2014/main" id="{594A90F8-6E20-458A-BC7D-C4D7FB741626}"/>
            </a:ext>
          </a:extLst>
        </xdr:cNvPr>
        <xdr:cNvCxnSpPr/>
      </xdr:nvCxnSpPr>
      <xdr:spPr>
        <a:xfrm>
          <a:off x="13144500" y="13627736"/>
          <a:ext cx="79057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42" name="楕円 741">
          <a:extLst>
            <a:ext uri="{FF2B5EF4-FFF2-40B4-BE49-F238E27FC236}">
              <a16:creationId xmlns:a16="http://schemas.microsoft.com/office/drawing/2014/main" id="{5DA88779-123F-4F9D-9E15-EE3F4117C78D}"/>
            </a:ext>
          </a:extLst>
        </xdr:cNvPr>
        <xdr:cNvSpPr/>
      </xdr:nvSpPr>
      <xdr:spPr>
        <a:xfrm>
          <a:off x="12296775" y="132803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84</xdr:row>
      <xdr:rowOff>22861</xdr:rowOff>
    </xdr:to>
    <xdr:cxnSp macro="">
      <xdr:nvCxnSpPr>
        <xdr:cNvPr id="743" name="直線コネクタ 742">
          <a:extLst>
            <a:ext uri="{FF2B5EF4-FFF2-40B4-BE49-F238E27FC236}">
              <a16:creationId xmlns:a16="http://schemas.microsoft.com/office/drawing/2014/main" id="{8BE8CA7E-8321-4CDE-AB08-3F376AA4C5E9}"/>
            </a:ext>
          </a:extLst>
        </xdr:cNvPr>
        <xdr:cNvCxnSpPr/>
      </xdr:nvCxnSpPr>
      <xdr:spPr>
        <a:xfrm>
          <a:off x="12344400" y="13328014"/>
          <a:ext cx="800100" cy="29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139700</xdr:rowOff>
    </xdr:from>
    <xdr:to>
      <xdr:col>67</xdr:col>
      <xdr:colOff>101600</xdr:colOff>
      <xdr:row>82</xdr:row>
      <xdr:rowOff>69850</xdr:rowOff>
    </xdr:to>
    <xdr:sp macro="" textlink="">
      <xdr:nvSpPr>
        <xdr:cNvPr id="744" name="楕円 743">
          <a:extLst>
            <a:ext uri="{FF2B5EF4-FFF2-40B4-BE49-F238E27FC236}">
              <a16:creationId xmlns:a16="http://schemas.microsoft.com/office/drawing/2014/main" id="{42F4A584-CA4F-471D-AFA8-520EB7AF273A}"/>
            </a:ext>
          </a:extLst>
        </xdr:cNvPr>
        <xdr:cNvSpPr/>
      </xdr:nvSpPr>
      <xdr:spPr>
        <a:xfrm>
          <a:off x="11487150" y="13258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19050</xdr:rowOff>
    </xdr:from>
    <xdr:to>
      <xdr:col>71</xdr:col>
      <xdr:colOff>177800</xdr:colOff>
      <xdr:row>82</xdr:row>
      <xdr:rowOff>53339</xdr:rowOff>
    </xdr:to>
    <xdr:cxnSp macro="">
      <xdr:nvCxnSpPr>
        <xdr:cNvPr id="745" name="直線コネクタ 744">
          <a:extLst>
            <a:ext uri="{FF2B5EF4-FFF2-40B4-BE49-F238E27FC236}">
              <a16:creationId xmlns:a16="http://schemas.microsoft.com/office/drawing/2014/main" id="{8E11343D-9D55-4B66-884E-48A5826F529D}"/>
            </a:ext>
          </a:extLst>
        </xdr:cNvPr>
        <xdr:cNvCxnSpPr/>
      </xdr:nvCxnSpPr>
      <xdr:spPr>
        <a:xfrm>
          <a:off x="11534775" y="13296900"/>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746" name="n_1aveValue【庁舎】&#10;有形固定資産減価償却率">
          <a:extLst>
            <a:ext uri="{FF2B5EF4-FFF2-40B4-BE49-F238E27FC236}">
              <a16:creationId xmlns:a16="http://schemas.microsoft.com/office/drawing/2014/main" id="{12E2FCE4-8AF6-4C97-90D7-2F9A5D151A45}"/>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47" name="n_2aveValue【庁舎】&#10;有形固定資産減価償却率">
          <a:extLst>
            <a:ext uri="{FF2B5EF4-FFF2-40B4-BE49-F238E27FC236}">
              <a16:creationId xmlns:a16="http://schemas.microsoft.com/office/drawing/2014/main" id="{316CC29E-31A9-4D73-A0C9-AF087549037D}"/>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48" name="n_3aveValue【庁舎】&#10;有形固定資産減価償却率">
          <a:extLst>
            <a:ext uri="{FF2B5EF4-FFF2-40B4-BE49-F238E27FC236}">
              <a16:creationId xmlns:a16="http://schemas.microsoft.com/office/drawing/2014/main" id="{2E456A78-0B20-441E-A7B4-52165DDB7F8D}"/>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49" name="n_4aveValue【庁舎】&#10;有形固定資産減価償却率">
          <a:extLst>
            <a:ext uri="{FF2B5EF4-FFF2-40B4-BE49-F238E27FC236}">
              <a16:creationId xmlns:a16="http://schemas.microsoft.com/office/drawing/2014/main" id="{F93AB806-1D15-45C5-B332-AFC2ECC823B6}"/>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750" name="n_1mainValue【庁舎】&#10;有形固定資産減価償却率">
          <a:extLst>
            <a:ext uri="{FF2B5EF4-FFF2-40B4-BE49-F238E27FC236}">
              <a16:creationId xmlns:a16="http://schemas.microsoft.com/office/drawing/2014/main" id="{4C808A03-4023-4583-AA4A-E4C0A1B7A503}"/>
            </a:ext>
          </a:extLst>
        </xdr:cNvPr>
        <xdr:cNvSpPr txBox="1"/>
      </xdr:nvSpPr>
      <xdr:spPr>
        <a:xfrm>
          <a:off x="13745219"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751" name="n_2mainValue【庁舎】&#10;有形固定資産減価償却率">
          <a:extLst>
            <a:ext uri="{FF2B5EF4-FFF2-40B4-BE49-F238E27FC236}">
              <a16:creationId xmlns:a16="http://schemas.microsoft.com/office/drawing/2014/main" id="{7654A8C2-F456-400E-9D40-1C7C1887D405}"/>
            </a:ext>
          </a:extLst>
        </xdr:cNvPr>
        <xdr:cNvSpPr txBox="1"/>
      </xdr:nvSpPr>
      <xdr:spPr>
        <a:xfrm>
          <a:off x="12964169" y="1366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752" name="n_3mainValue【庁舎】&#10;有形固定資産減価償却率">
          <a:extLst>
            <a:ext uri="{FF2B5EF4-FFF2-40B4-BE49-F238E27FC236}">
              <a16:creationId xmlns:a16="http://schemas.microsoft.com/office/drawing/2014/main" id="{7D9F5C66-ACF2-4DE9-8025-C03FE7159D50}"/>
            </a:ext>
          </a:extLst>
        </xdr:cNvPr>
        <xdr:cNvSpPr txBox="1"/>
      </xdr:nvSpPr>
      <xdr:spPr>
        <a:xfrm>
          <a:off x="12164069"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60977</xdr:rowOff>
    </xdr:from>
    <xdr:ext cx="405111" cy="259045"/>
    <xdr:sp macro="" textlink="">
      <xdr:nvSpPr>
        <xdr:cNvPr id="753" name="n_4mainValue【庁舎】&#10;有形固定資産減価償却率">
          <a:extLst>
            <a:ext uri="{FF2B5EF4-FFF2-40B4-BE49-F238E27FC236}">
              <a16:creationId xmlns:a16="http://schemas.microsoft.com/office/drawing/2014/main" id="{FCB5F326-419D-4E94-B28B-DF7B3DE70CAF}"/>
            </a:ext>
          </a:extLst>
        </xdr:cNvPr>
        <xdr:cNvSpPr txBox="1"/>
      </xdr:nvSpPr>
      <xdr:spPr>
        <a:xfrm>
          <a:off x="11354444" y="1334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C4DF77AB-4530-4DFF-9CFF-1277745F652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C1C82EB3-4142-402F-BB15-A3392F308A7A}"/>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ABB1CF33-DB23-4FC8-B685-56C0D91B46D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430D329B-704E-44C6-BD6D-3BB3C237338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93F0E872-29E3-4EEE-9196-A2942D0CE8E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D658D5F6-75A4-4E24-971D-84B0316CC21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FEA72FEF-471E-489F-81C8-20FD0A359DE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BE7326B2-B1B9-4F9D-8622-49C59E5D2E0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15D9AA71-AD43-4DC8-BE73-FCF4FF7A73D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C478FE9D-CD0A-4E34-B782-7BC9B4B7B5AB}"/>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D52C3C96-C60D-4695-A950-B64DCE11F569}"/>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995F7FB5-5D01-4633-811C-4016E3A46F4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7045D7C4-12E4-4555-9B7C-F1A7E180BB12}"/>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1AFD27EB-4C8F-4493-AB40-AF78FDF2F26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1987B571-0F68-48C6-BB4A-A1F9E143A7E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29EF7E59-DB73-4909-A4D2-32DF81A2B0B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C6A98ED9-3857-4DB0-AAF5-CB1C5433877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8D00EE3F-DE53-43C1-BAB3-91746C3D34D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B394A67E-3107-487B-839C-83FAE8F0B400}"/>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4997F4C7-82F4-4EA6-877A-0A8FA045EDF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D85CD8BB-7A88-4CB4-A06F-AA61BE32AFF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庁舎】&#10;一人当たり面積グラフ枠">
          <a:extLst>
            <a:ext uri="{FF2B5EF4-FFF2-40B4-BE49-F238E27FC236}">
              <a16:creationId xmlns:a16="http://schemas.microsoft.com/office/drawing/2014/main" id="{866B6F00-4699-437E-BF2F-A42345E9BA6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6" name="直線コネクタ 775">
          <a:extLst>
            <a:ext uri="{FF2B5EF4-FFF2-40B4-BE49-F238E27FC236}">
              <a16:creationId xmlns:a16="http://schemas.microsoft.com/office/drawing/2014/main" id="{A99BDFFB-B791-4563-8DDA-329FEA554A7D}"/>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7" name="【庁舎】&#10;一人当たり面積最小値テキスト">
          <a:extLst>
            <a:ext uri="{FF2B5EF4-FFF2-40B4-BE49-F238E27FC236}">
              <a16:creationId xmlns:a16="http://schemas.microsoft.com/office/drawing/2014/main" id="{E7769680-13A4-4FA1-856F-98DF0629753D}"/>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78" name="直線コネクタ 777">
          <a:extLst>
            <a:ext uri="{FF2B5EF4-FFF2-40B4-BE49-F238E27FC236}">
              <a16:creationId xmlns:a16="http://schemas.microsoft.com/office/drawing/2014/main" id="{34ADE623-0965-4ABE-810E-7116DA6FED0D}"/>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79" name="【庁舎】&#10;一人当たり面積最大値テキスト">
          <a:extLst>
            <a:ext uri="{FF2B5EF4-FFF2-40B4-BE49-F238E27FC236}">
              <a16:creationId xmlns:a16="http://schemas.microsoft.com/office/drawing/2014/main" id="{93A91498-5537-4C34-AA26-7D463B4BC571}"/>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0" name="直線コネクタ 779">
          <a:extLst>
            <a:ext uri="{FF2B5EF4-FFF2-40B4-BE49-F238E27FC236}">
              <a16:creationId xmlns:a16="http://schemas.microsoft.com/office/drawing/2014/main" id="{1E2AFEB0-9F38-4155-B5FA-B3E2086C8EB1}"/>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91457</xdr:rowOff>
    </xdr:from>
    <xdr:ext cx="469744" cy="259045"/>
    <xdr:sp macro="" textlink="">
      <xdr:nvSpPr>
        <xdr:cNvPr id="781" name="【庁舎】&#10;一人当たり面積平均値テキスト">
          <a:extLst>
            <a:ext uri="{FF2B5EF4-FFF2-40B4-BE49-F238E27FC236}">
              <a16:creationId xmlns:a16="http://schemas.microsoft.com/office/drawing/2014/main" id="{5E8E1BE1-1D55-4960-B1A4-82ADABC875AE}"/>
            </a:ext>
          </a:extLst>
        </xdr:cNvPr>
        <xdr:cNvSpPr txBox="1"/>
      </xdr:nvSpPr>
      <xdr:spPr>
        <a:xfrm>
          <a:off x="200025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2" name="フローチャート: 判断 781">
          <a:extLst>
            <a:ext uri="{FF2B5EF4-FFF2-40B4-BE49-F238E27FC236}">
              <a16:creationId xmlns:a16="http://schemas.microsoft.com/office/drawing/2014/main" id="{74B3BC26-C542-455B-A413-25F3B9C5A7E4}"/>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3" name="フローチャート: 判断 782">
          <a:extLst>
            <a:ext uri="{FF2B5EF4-FFF2-40B4-BE49-F238E27FC236}">
              <a16:creationId xmlns:a16="http://schemas.microsoft.com/office/drawing/2014/main" id="{975E38F5-CC17-4278-A66F-9E3CCC21A864}"/>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4" name="フローチャート: 判断 783">
          <a:extLst>
            <a:ext uri="{FF2B5EF4-FFF2-40B4-BE49-F238E27FC236}">
              <a16:creationId xmlns:a16="http://schemas.microsoft.com/office/drawing/2014/main" id="{4D113506-6C21-421C-BA52-BEB8E8CF68D0}"/>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5" name="フローチャート: 判断 784">
          <a:extLst>
            <a:ext uri="{FF2B5EF4-FFF2-40B4-BE49-F238E27FC236}">
              <a16:creationId xmlns:a16="http://schemas.microsoft.com/office/drawing/2014/main" id="{D560A8DB-E32F-4E27-ABCF-2B1CB95A46EB}"/>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6" name="フローチャート: 判断 785">
          <a:extLst>
            <a:ext uri="{FF2B5EF4-FFF2-40B4-BE49-F238E27FC236}">
              <a16:creationId xmlns:a16="http://schemas.microsoft.com/office/drawing/2014/main" id="{A13C78E2-DA5E-483C-93AE-4F187A9DCFD4}"/>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144FBA11-D5A9-45B7-96EF-11CB695EA9C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22B2BC3C-EAB9-4519-9C0E-5D04A0B9A0F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82CC693B-04D9-44C4-9838-2843C10D9ED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92AF86C4-C7BD-4F00-A314-609A9597CED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D858FFD6-379D-41CE-8C7C-349EBFCE96A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792" name="楕円 791">
          <a:extLst>
            <a:ext uri="{FF2B5EF4-FFF2-40B4-BE49-F238E27FC236}">
              <a16:creationId xmlns:a16="http://schemas.microsoft.com/office/drawing/2014/main" id="{7403D3DF-4F8A-4929-8930-A9B712020E70}"/>
            </a:ext>
          </a:extLst>
        </xdr:cNvPr>
        <xdr:cNvSpPr/>
      </xdr:nvSpPr>
      <xdr:spPr>
        <a:xfrm>
          <a:off x="19897725"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67327</xdr:rowOff>
    </xdr:from>
    <xdr:ext cx="469744" cy="259045"/>
    <xdr:sp macro="" textlink="">
      <xdr:nvSpPr>
        <xdr:cNvPr id="793" name="【庁舎】&#10;一人当たり面積該当値テキスト">
          <a:extLst>
            <a:ext uri="{FF2B5EF4-FFF2-40B4-BE49-F238E27FC236}">
              <a16:creationId xmlns:a16="http://schemas.microsoft.com/office/drawing/2014/main" id="{69F9E4F7-E44E-4C28-9384-34AF6AC63285}"/>
            </a:ext>
          </a:extLst>
        </xdr:cNvPr>
        <xdr:cNvSpPr txBox="1"/>
      </xdr:nvSpPr>
      <xdr:spPr>
        <a:xfrm>
          <a:off x="20002500"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94" name="楕円 793">
          <a:extLst>
            <a:ext uri="{FF2B5EF4-FFF2-40B4-BE49-F238E27FC236}">
              <a16:creationId xmlns:a16="http://schemas.microsoft.com/office/drawing/2014/main" id="{B34F9395-05BB-49BA-BD90-22F84705343F}"/>
            </a:ext>
          </a:extLst>
        </xdr:cNvPr>
        <xdr:cNvSpPr/>
      </xdr:nvSpPr>
      <xdr:spPr>
        <a:xfrm>
          <a:off x="19154775" y="13284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82</xdr:row>
      <xdr:rowOff>60961</xdr:rowOff>
    </xdr:to>
    <xdr:cxnSp macro="">
      <xdr:nvCxnSpPr>
        <xdr:cNvPr id="795" name="直線コネクタ 794">
          <a:extLst>
            <a:ext uri="{FF2B5EF4-FFF2-40B4-BE49-F238E27FC236}">
              <a16:creationId xmlns:a16="http://schemas.microsoft.com/office/drawing/2014/main" id="{19E15E2A-2A69-4119-8479-EC6E78310CF5}"/>
            </a:ext>
          </a:extLst>
        </xdr:cNvPr>
        <xdr:cNvCxnSpPr/>
      </xdr:nvCxnSpPr>
      <xdr:spPr>
        <a:xfrm flipV="1">
          <a:off x="19202400" y="12887325"/>
          <a:ext cx="752475" cy="4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17780</xdr:rowOff>
    </xdr:from>
    <xdr:to>
      <xdr:col>107</xdr:col>
      <xdr:colOff>101600</xdr:colOff>
      <xdr:row>82</xdr:row>
      <xdr:rowOff>119380</xdr:rowOff>
    </xdr:to>
    <xdr:sp macro="" textlink="">
      <xdr:nvSpPr>
        <xdr:cNvPr id="796" name="楕円 795">
          <a:extLst>
            <a:ext uri="{FF2B5EF4-FFF2-40B4-BE49-F238E27FC236}">
              <a16:creationId xmlns:a16="http://schemas.microsoft.com/office/drawing/2014/main" id="{44FB3B94-85FE-4704-80FA-ED8AE182AFC1}"/>
            </a:ext>
          </a:extLst>
        </xdr:cNvPr>
        <xdr:cNvSpPr/>
      </xdr:nvSpPr>
      <xdr:spPr>
        <a:xfrm>
          <a:off x="18345150" y="13295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68580</xdr:rowOff>
    </xdr:to>
    <xdr:cxnSp macro="">
      <xdr:nvCxnSpPr>
        <xdr:cNvPr id="797" name="直線コネクタ 796">
          <a:extLst>
            <a:ext uri="{FF2B5EF4-FFF2-40B4-BE49-F238E27FC236}">
              <a16:creationId xmlns:a16="http://schemas.microsoft.com/office/drawing/2014/main" id="{30E6D69F-BE25-4FAF-800A-C1A7EEBE0A72}"/>
            </a:ext>
          </a:extLst>
        </xdr:cNvPr>
        <xdr:cNvCxnSpPr/>
      </xdr:nvCxnSpPr>
      <xdr:spPr>
        <a:xfrm flipV="1">
          <a:off x="18392775" y="13341986"/>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98" name="楕円 797">
          <a:extLst>
            <a:ext uri="{FF2B5EF4-FFF2-40B4-BE49-F238E27FC236}">
              <a16:creationId xmlns:a16="http://schemas.microsoft.com/office/drawing/2014/main" id="{1769FD4D-6A40-4A1A-9A01-E09D1E40131F}"/>
            </a:ext>
          </a:extLst>
        </xdr:cNvPr>
        <xdr:cNvSpPr/>
      </xdr:nvSpPr>
      <xdr:spPr>
        <a:xfrm>
          <a:off x="17554575" y="13284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68580</xdr:rowOff>
    </xdr:to>
    <xdr:cxnSp macro="">
      <xdr:nvCxnSpPr>
        <xdr:cNvPr id="799" name="直線コネクタ 798">
          <a:extLst>
            <a:ext uri="{FF2B5EF4-FFF2-40B4-BE49-F238E27FC236}">
              <a16:creationId xmlns:a16="http://schemas.microsoft.com/office/drawing/2014/main" id="{914C8F14-3FD5-4A3E-8CCE-C3712A4E5A64}"/>
            </a:ext>
          </a:extLst>
        </xdr:cNvPr>
        <xdr:cNvCxnSpPr/>
      </xdr:nvCxnSpPr>
      <xdr:spPr>
        <a:xfrm>
          <a:off x="17602200" y="13341986"/>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00" name="楕円 799">
          <a:extLst>
            <a:ext uri="{FF2B5EF4-FFF2-40B4-BE49-F238E27FC236}">
              <a16:creationId xmlns:a16="http://schemas.microsoft.com/office/drawing/2014/main" id="{9CC1F7FF-318B-41AB-8965-4A5A2A5C0B48}"/>
            </a:ext>
          </a:extLst>
        </xdr:cNvPr>
        <xdr:cNvSpPr/>
      </xdr:nvSpPr>
      <xdr:spPr>
        <a:xfrm>
          <a:off x="167544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60961</xdr:rowOff>
    </xdr:to>
    <xdr:cxnSp macro="">
      <xdr:nvCxnSpPr>
        <xdr:cNvPr id="801" name="直線コネクタ 800">
          <a:extLst>
            <a:ext uri="{FF2B5EF4-FFF2-40B4-BE49-F238E27FC236}">
              <a16:creationId xmlns:a16="http://schemas.microsoft.com/office/drawing/2014/main" id="{E289995C-A114-4834-9AEA-9FD663038447}"/>
            </a:ext>
          </a:extLst>
        </xdr:cNvPr>
        <xdr:cNvCxnSpPr/>
      </xdr:nvCxnSpPr>
      <xdr:spPr>
        <a:xfrm>
          <a:off x="16802100" y="13315950"/>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802" name="n_1aveValue【庁舎】&#10;一人当たり面積">
          <a:extLst>
            <a:ext uri="{FF2B5EF4-FFF2-40B4-BE49-F238E27FC236}">
              <a16:creationId xmlns:a16="http://schemas.microsoft.com/office/drawing/2014/main" id="{6A72F54F-38EB-40A7-93D6-E497340320FC}"/>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03" name="n_2aveValue【庁舎】&#10;一人当たり面積">
          <a:extLst>
            <a:ext uri="{FF2B5EF4-FFF2-40B4-BE49-F238E27FC236}">
              <a16:creationId xmlns:a16="http://schemas.microsoft.com/office/drawing/2014/main" id="{1EC138FE-ACAF-461C-A238-832CFE311DC3}"/>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4" name="n_3aveValue【庁舎】&#10;一人当たり面積">
          <a:extLst>
            <a:ext uri="{FF2B5EF4-FFF2-40B4-BE49-F238E27FC236}">
              <a16:creationId xmlns:a16="http://schemas.microsoft.com/office/drawing/2014/main" id="{8F324D0A-D656-47CE-AAE5-DAE5CB3DCF75}"/>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52088</xdr:rowOff>
    </xdr:from>
    <xdr:ext cx="469744" cy="259045"/>
    <xdr:sp macro="" textlink="">
      <xdr:nvSpPr>
        <xdr:cNvPr id="805" name="n_4aveValue【庁舎】&#10;一人当たり面積">
          <a:extLst>
            <a:ext uri="{FF2B5EF4-FFF2-40B4-BE49-F238E27FC236}">
              <a16:creationId xmlns:a16="http://schemas.microsoft.com/office/drawing/2014/main" id="{D489C0B2-1773-479B-A6E3-8A1ACB55B563}"/>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102888</xdr:rowOff>
    </xdr:from>
    <xdr:ext cx="469744" cy="259045"/>
    <xdr:sp macro="" textlink="">
      <xdr:nvSpPr>
        <xdr:cNvPr id="806" name="n_1mainValue【庁舎】&#10;一人当たり面積">
          <a:extLst>
            <a:ext uri="{FF2B5EF4-FFF2-40B4-BE49-F238E27FC236}">
              <a16:creationId xmlns:a16="http://schemas.microsoft.com/office/drawing/2014/main" id="{C12C7380-F912-4C2F-9272-F66E053E1256}"/>
            </a:ext>
          </a:extLst>
        </xdr:cNvPr>
        <xdr:cNvSpPr txBox="1"/>
      </xdr:nvSpPr>
      <xdr:spPr>
        <a:xfrm>
          <a:off x="18983402"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110507</xdr:rowOff>
    </xdr:from>
    <xdr:ext cx="469744" cy="259045"/>
    <xdr:sp macro="" textlink="">
      <xdr:nvSpPr>
        <xdr:cNvPr id="807" name="n_2mainValue【庁舎】&#10;一人当たり面積">
          <a:extLst>
            <a:ext uri="{FF2B5EF4-FFF2-40B4-BE49-F238E27FC236}">
              <a16:creationId xmlns:a16="http://schemas.microsoft.com/office/drawing/2014/main" id="{94FCC3CB-D0AD-4DC4-8CEF-1CF9201E5D80}"/>
            </a:ext>
          </a:extLst>
        </xdr:cNvPr>
        <xdr:cNvSpPr txBox="1"/>
      </xdr:nvSpPr>
      <xdr:spPr>
        <a:xfrm>
          <a:off x="18183302" y="1338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102888</xdr:rowOff>
    </xdr:from>
    <xdr:ext cx="469744" cy="259045"/>
    <xdr:sp macro="" textlink="">
      <xdr:nvSpPr>
        <xdr:cNvPr id="808" name="n_3mainValue【庁舎】&#10;一人当たり面積">
          <a:extLst>
            <a:ext uri="{FF2B5EF4-FFF2-40B4-BE49-F238E27FC236}">
              <a16:creationId xmlns:a16="http://schemas.microsoft.com/office/drawing/2014/main" id="{1E166DE0-0ABD-4043-971C-498302B5C4A2}"/>
            </a:ext>
          </a:extLst>
        </xdr:cNvPr>
        <xdr:cNvSpPr txBox="1"/>
      </xdr:nvSpPr>
      <xdr:spPr>
        <a:xfrm>
          <a:off x="17383202"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809" name="n_4mainValue【庁舎】&#10;一人当たり面積">
          <a:extLst>
            <a:ext uri="{FF2B5EF4-FFF2-40B4-BE49-F238E27FC236}">
              <a16:creationId xmlns:a16="http://schemas.microsoft.com/office/drawing/2014/main" id="{1CF65FBD-8543-4A0E-AE08-29811952F85C}"/>
            </a:ext>
          </a:extLst>
        </xdr:cNvPr>
        <xdr:cNvSpPr txBox="1"/>
      </xdr:nvSpPr>
      <xdr:spPr>
        <a:xfrm>
          <a:off x="16592627"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6B8BDA35-1A15-48C3-A6C8-51103CB1820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2F78A293-09E6-4AB1-887F-5C052CB0D68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9E49A3C3-8482-42B4-8765-2E5C7D83E63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有形固定資産減価償却率については、体育館・プール及び警察施設がグループ内平均を下回っており、それ以外の施設についてはグループ内平均を上回っている。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一人当たり面積については、体育館・プール、庁舎がグループ内平均を上回ってるが、それ以外の施設についてはグループ内平均を下回っている。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庁舎に関しては、令和２年度に旧和歌山税務署を取得し、和歌山県庁第２南別館として活用したため、一人当たり面積が大きく増加している。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30&#21644;&#27468;&#23665;&#30476;ok/&#12304;&#30906;&#35469;&#29992;&#12305;&#21644;&#27468;&#23665;&#30476;_&#12304;&#36001;&#25919;&#29366;&#27841;&#36039;&#26009;&#38598;&#12305;_300004_&#21644;&#27468;&#23665;&#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4095</v>
          </cell>
          <cell r="C72">
            <v>3106</v>
          </cell>
          <cell r="D72">
            <v>3107</v>
          </cell>
        </row>
        <row r="73">
          <cell r="A73" t="str">
            <v>減債基金</v>
          </cell>
          <cell r="B73">
            <v>17784</v>
          </cell>
          <cell r="C73">
            <v>17787</v>
          </cell>
          <cell r="D73">
            <v>17788</v>
          </cell>
        </row>
        <row r="74">
          <cell r="A74" t="str">
            <v>その他特定目的基金</v>
          </cell>
          <cell r="B74">
            <v>33215</v>
          </cell>
          <cell r="C74">
            <v>33747</v>
          </cell>
          <cell r="D74">
            <v>28400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648362342</v>
      </c>
      <c r="BO4" s="426"/>
      <c r="BP4" s="426"/>
      <c r="BQ4" s="426"/>
      <c r="BR4" s="426"/>
      <c r="BS4" s="426"/>
      <c r="BT4" s="426"/>
      <c r="BU4" s="427"/>
      <c r="BV4" s="425">
        <v>548495105</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4.5999999999999996</v>
      </c>
      <c r="CU4" s="588"/>
      <c r="CV4" s="588"/>
      <c r="CW4" s="588"/>
      <c r="CX4" s="588"/>
      <c r="CY4" s="588"/>
      <c r="CZ4" s="588"/>
      <c r="DA4" s="589"/>
      <c r="DB4" s="587">
        <v>2.2999999999999998</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626675534</v>
      </c>
      <c r="BO5" s="432"/>
      <c r="BP5" s="432"/>
      <c r="BQ5" s="432"/>
      <c r="BR5" s="432"/>
      <c r="BS5" s="432"/>
      <c r="BT5" s="432"/>
      <c r="BU5" s="433"/>
      <c r="BV5" s="431">
        <v>535861333</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95.2</v>
      </c>
      <c r="CU5" s="411"/>
      <c r="CV5" s="411"/>
      <c r="CW5" s="411"/>
      <c r="CX5" s="411"/>
      <c r="CY5" s="411"/>
      <c r="CZ5" s="411"/>
      <c r="DA5" s="412"/>
      <c r="DB5" s="410">
        <v>94.8</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11374</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21686808</v>
      </c>
      <c r="BO6" s="432"/>
      <c r="BP6" s="432"/>
      <c r="BQ6" s="432"/>
      <c r="BR6" s="432"/>
      <c r="BS6" s="432"/>
      <c r="BT6" s="432"/>
      <c r="BU6" s="433"/>
      <c r="BV6" s="431">
        <v>12633772</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100.4</v>
      </c>
      <c r="CU6" s="577"/>
      <c r="CV6" s="577"/>
      <c r="CW6" s="577"/>
      <c r="CX6" s="577"/>
      <c r="CY6" s="577"/>
      <c r="CZ6" s="577"/>
      <c r="DA6" s="578"/>
      <c r="DB6" s="576">
        <v>100.5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8930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7830515</v>
      </c>
      <c r="BO7" s="432"/>
      <c r="BP7" s="432"/>
      <c r="BQ7" s="432"/>
      <c r="BR7" s="432"/>
      <c r="BS7" s="432"/>
      <c r="BT7" s="432"/>
      <c r="BU7" s="433"/>
      <c r="BV7" s="431">
        <v>5913874</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298707463</v>
      </c>
      <c r="CU7" s="432"/>
      <c r="CV7" s="432"/>
      <c r="CW7" s="432"/>
      <c r="CX7" s="432"/>
      <c r="CY7" s="432"/>
      <c r="CZ7" s="432"/>
      <c r="DA7" s="433"/>
      <c r="DB7" s="431">
        <v>293691174</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7500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13856293</v>
      </c>
      <c r="BO8" s="432"/>
      <c r="BP8" s="432"/>
      <c r="BQ8" s="432"/>
      <c r="BR8" s="432"/>
      <c r="BS8" s="432"/>
      <c r="BT8" s="432"/>
      <c r="BU8" s="433"/>
      <c r="BV8" s="431">
        <v>6719898</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0.33778999999999998</v>
      </c>
      <c r="CU8" s="574"/>
      <c r="CV8" s="574"/>
      <c r="CW8" s="574"/>
      <c r="CX8" s="574"/>
      <c r="CY8" s="574"/>
      <c r="CZ8" s="574"/>
      <c r="DA8" s="575"/>
      <c r="DB8" s="573">
        <v>0.33255000000000001</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922584</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9500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7136395</v>
      </c>
      <c r="BO9" s="432"/>
      <c r="BP9" s="432"/>
      <c r="BQ9" s="432"/>
      <c r="BR9" s="432"/>
      <c r="BS9" s="432"/>
      <c r="BT9" s="432"/>
      <c r="BU9" s="433"/>
      <c r="BV9" s="431">
        <v>3269385</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20</v>
      </c>
      <c r="CU9" s="411"/>
      <c r="CV9" s="411"/>
      <c r="CW9" s="411"/>
      <c r="CX9" s="411"/>
      <c r="CY9" s="411"/>
      <c r="CZ9" s="411"/>
      <c r="DA9" s="412"/>
      <c r="DB9" s="410">
        <v>21.3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963579</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8100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242</v>
      </c>
      <c r="BO10" s="432"/>
      <c r="BP10" s="432"/>
      <c r="BQ10" s="432"/>
      <c r="BR10" s="432"/>
      <c r="BS10" s="432"/>
      <c r="BT10" s="432"/>
      <c r="BU10" s="433"/>
      <c r="BV10" s="431">
        <v>623</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40</v>
      </c>
      <c r="AJ11" s="457"/>
      <c r="AK11" s="457"/>
      <c r="AL11" s="457"/>
      <c r="AM11" s="457"/>
      <c r="AN11" s="457"/>
      <c r="AO11" s="457"/>
      <c r="AP11" s="458"/>
      <c r="AQ11" s="456">
        <v>7700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3048104</v>
      </c>
      <c r="BO11" s="432"/>
      <c r="BP11" s="432"/>
      <c r="BQ11" s="432"/>
      <c r="BR11" s="432"/>
      <c r="BS11" s="432"/>
      <c r="BT11" s="432"/>
      <c r="BU11" s="433"/>
      <c r="BV11" s="431">
        <v>1725336</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944750</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988840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937565</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10184741</v>
      </c>
      <c r="BO13" s="432"/>
      <c r="BP13" s="432"/>
      <c r="BQ13" s="432"/>
      <c r="BR13" s="432"/>
      <c r="BS13" s="432"/>
      <c r="BT13" s="432"/>
      <c r="BU13" s="433"/>
      <c r="BV13" s="431">
        <v>4006504</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7.6</v>
      </c>
      <c r="CU13" s="411"/>
      <c r="CV13" s="411"/>
      <c r="CW13" s="411"/>
      <c r="CX13" s="411"/>
      <c r="CY13" s="411"/>
      <c r="CZ13" s="411"/>
      <c r="DA13" s="412"/>
      <c r="DB13" s="410">
        <v>7.5</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954258</v>
      </c>
      <c r="S14" s="476"/>
      <c r="T14" s="476"/>
      <c r="U14" s="476"/>
      <c r="V14" s="477"/>
      <c r="W14" s="504"/>
      <c r="X14" s="505"/>
      <c r="Y14" s="506"/>
      <c r="Z14" s="453" t="s">
        <v>133</v>
      </c>
      <c r="AA14" s="454"/>
      <c r="AB14" s="454"/>
      <c r="AC14" s="454"/>
      <c r="AD14" s="454"/>
      <c r="AE14" s="454"/>
      <c r="AF14" s="454"/>
      <c r="AG14" s="454"/>
      <c r="AH14" s="455"/>
      <c r="AI14" s="456">
        <v>4734</v>
      </c>
      <c r="AJ14" s="457"/>
      <c r="AK14" s="457"/>
      <c r="AL14" s="457"/>
      <c r="AM14" s="458"/>
      <c r="AN14" s="456">
        <v>15376032</v>
      </c>
      <c r="AO14" s="457"/>
      <c r="AP14" s="457"/>
      <c r="AQ14" s="457"/>
      <c r="AR14" s="457"/>
      <c r="AS14" s="458"/>
      <c r="AT14" s="456">
        <v>3248</v>
      </c>
      <c r="AU14" s="457"/>
      <c r="AV14" s="457"/>
      <c r="AW14" s="457"/>
      <c r="AX14" s="457"/>
      <c r="AY14" s="459"/>
      <c r="AZ14" s="422" t="s">
        <v>134</v>
      </c>
      <c r="BA14" s="423"/>
      <c r="BB14" s="423"/>
      <c r="BC14" s="423"/>
      <c r="BD14" s="423"/>
      <c r="BE14" s="423"/>
      <c r="BF14" s="423"/>
      <c r="BG14" s="423"/>
      <c r="BH14" s="423"/>
      <c r="BI14" s="423"/>
      <c r="BJ14" s="423"/>
      <c r="BK14" s="423"/>
      <c r="BL14" s="423"/>
      <c r="BM14" s="424"/>
      <c r="BN14" s="425">
        <v>89598872</v>
      </c>
      <c r="BO14" s="426"/>
      <c r="BP14" s="426"/>
      <c r="BQ14" s="426"/>
      <c r="BR14" s="426"/>
      <c r="BS14" s="426"/>
      <c r="BT14" s="426"/>
      <c r="BU14" s="427"/>
      <c r="BV14" s="425">
        <v>86896404</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204.5</v>
      </c>
      <c r="CU14" s="437"/>
      <c r="CV14" s="437"/>
      <c r="CW14" s="437"/>
      <c r="CX14" s="437"/>
      <c r="CY14" s="437"/>
      <c r="CZ14" s="437"/>
      <c r="DA14" s="438"/>
      <c r="DB14" s="436">
        <v>203.6</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947173</v>
      </c>
      <c r="S15" s="476"/>
      <c r="T15" s="476"/>
      <c r="U15" s="476"/>
      <c r="V15" s="477"/>
      <c r="W15" s="504"/>
      <c r="X15" s="505"/>
      <c r="Y15" s="506"/>
      <c r="Z15" s="453" t="s">
        <v>136</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120</v>
      </c>
      <c r="AU15" s="457"/>
      <c r="AV15" s="457"/>
      <c r="AW15" s="457"/>
      <c r="AX15" s="457"/>
      <c r="AY15" s="459"/>
      <c r="AZ15" s="428" t="s">
        <v>137</v>
      </c>
      <c r="BA15" s="429"/>
      <c r="BB15" s="429"/>
      <c r="BC15" s="429"/>
      <c r="BD15" s="429"/>
      <c r="BE15" s="429"/>
      <c r="BF15" s="429"/>
      <c r="BG15" s="429"/>
      <c r="BH15" s="429"/>
      <c r="BI15" s="429"/>
      <c r="BJ15" s="429"/>
      <c r="BK15" s="429"/>
      <c r="BL15" s="429"/>
      <c r="BM15" s="430"/>
      <c r="BN15" s="431">
        <v>262759107</v>
      </c>
      <c r="BO15" s="432"/>
      <c r="BP15" s="432"/>
      <c r="BQ15" s="432"/>
      <c r="BR15" s="432"/>
      <c r="BS15" s="432"/>
      <c r="BT15" s="432"/>
      <c r="BU15" s="433"/>
      <c r="BV15" s="431">
        <v>256109705</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26</v>
      </c>
      <c r="AJ16" s="457"/>
      <c r="AK16" s="457"/>
      <c r="AL16" s="457"/>
      <c r="AM16" s="458"/>
      <c r="AN16" s="456">
        <v>85592</v>
      </c>
      <c r="AO16" s="457"/>
      <c r="AP16" s="457"/>
      <c r="AQ16" s="457"/>
      <c r="AR16" s="457"/>
      <c r="AS16" s="458"/>
      <c r="AT16" s="456">
        <v>3292</v>
      </c>
      <c r="AU16" s="457"/>
      <c r="AV16" s="457"/>
      <c r="AW16" s="457"/>
      <c r="AX16" s="457"/>
      <c r="AY16" s="459"/>
      <c r="AZ16" s="428" t="s">
        <v>142</v>
      </c>
      <c r="BA16" s="429"/>
      <c r="BB16" s="429"/>
      <c r="BC16" s="429"/>
      <c r="BD16" s="429"/>
      <c r="BE16" s="429"/>
      <c r="BF16" s="429"/>
      <c r="BG16" s="429"/>
      <c r="BH16" s="429"/>
      <c r="BI16" s="429"/>
      <c r="BJ16" s="429"/>
      <c r="BK16" s="429"/>
      <c r="BL16" s="429"/>
      <c r="BM16" s="430"/>
      <c r="BN16" s="431">
        <v>110376627</v>
      </c>
      <c r="BO16" s="432"/>
      <c r="BP16" s="432"/>
      <c r="BQ16" s="432"/>
      <c r="BR16" s="432"/>
      <c r="BS16" s="432"/>
      <c r="BT16" s="432"/>
      <c r="BU16" s="433"/>
      <c r="BV16" s="431">
        <v>108140347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140</v>
      </c>
      <c r="S17" s="464"/>
      <c r="T17" s="464"/>
      <c r="U17" s="464"/>
      <c r="V17" s="465"/>
      <c r="W17" s="504"/>
      <c r="X17" s="505"/>
      <c r="Y17" s="506"/>
      <c r="Z17" s="453" t="s">
        <v>144</v>
      </c>
      <c r="AA17" s="454"/>
      <c r="AB17" s="454"/>
      <c r="AC17" s="454"/>
      <c r="AD17" s="454"/>
      <c r="AE17" s="454"/>
      <c r="AF17" s="454"/>
      <c r="AG17" s="454"/>
      <c r="AH17" s="455"/>
      <c r="AI17" s="456">
        <v>2187</v>
      </c>
      <c r="AJ17" s="457"/>
      <c r="AK17" s="457"/>
      <c r="AL17" s="457"/>
      <c r="AM17" s="458"/>
      <c r="AN17" s="456">
        <v>6965595</v>
      </c>
      <c r="AO17" s="457"/>
      <c r="AP17" s="457"/>
      <c r="AQ17" s="457"/>
      <c r="AR17" s="457"/>
      <c r="AS17" s="458"/>
      <c r="AT17" s="456">
        <v>3185</v>
      </c>
      <c r="AU17" s="457"/>
      <c r="AV17" s="457"/>
      <c r="AW17" s="457"/>
      <c r="AX17" s="457"/>
      <c r="AY17" s="459"/>
      <c r="AZ17" s="428" t="s">
        <v>145</v>
      </c>
      <c r="BA17" s="429"/>
      <c r="BB17" s="429"/>
      <c r="BC17" s="429"/>
      <c r="BD17" s="429"/>
      <c r="BE17" s="429"/>
      <c r="BF17" s="429"/>
      <c r="BG17" s="429"/>
      <c r="BH17" s="429"/>
      <c r="BI17" s="429"/>
      <c r="BJ17" s="429"/>
      <c r="BK17" s="429"/>
      <c r="BL17" s="429"/>
      <c r="BM17" s="430"/>
      <c r="BN17" s="431">
        <v>281718021</v>
      </c>
      <c r="BO17" s="432"/>
      <c r="BP17" s="432"/>
      <c r="BQ17" s="432"/>
      <c r="BR17" s="432"/>
      <c r="BS17" s="432"/>
      <c r="BT17" s="432"/>
      <c r="BU17" s="433"/>
      <c r="BV17" s="431">
        <v>279864902</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146</v>
      </c>
      <c r="C18" s="449"/>
      <c r="D18" s="449"/>
      <c r="E18" s="449"/>
      <c r="F18" s="449"/>
      <c r="G18" s="449"/>
      <c r="H18" s="449"/>
      <c r="I18" s="449"/>
      <c r="J18" s="449"/>
      <c r="K18" s="450"/>
      <c r="L18" s="451">
        <v>4725</v>
      </c>
      <c r="M18" s="452"/>
      <c r="N18" s="452"/>
      <c r="O18" s="452"/>
      <c r="P18" s="452"/>
      <c r="Q18" s="452"/>
      <c r="R18" s="452"/>
      <c r="S18" s="452"/>
      <c r="T18" s="452"/>
      <c r="U18" s="452"/>
      <c r="V18" s="452"/>
      <c r="W18" s="504"/>
      <c r="X18" s="505"/>
      <c r="Y18" s="506"/>
      <c r="Z18" s="453" t="s">
        <v>147</v>
      </c>
      <c r="AA18" s="454"/>
      <c r="AB18" s="454"/>
      <c r="AC18" s="454"/>
      <c r="AD18" s="454"/>
      <c r="AE18" s="454"/>
      <c r="AF18" s="454"/>
      <c r="AG18" s="454"/>
      <c r="AH18" s="455"/>
      <c r="AI18" s="456">
        <v>7802</v>
      </c>
      <c r="AJ18" s="457"/>
      <c r="AK18" s="457"/>
      <c r="AL18" s="457"/>
      <c r="AM18" s="458"/>
      <c r="AN18" s="456">
        <v>27562906</v>
      </c>
      <c r="AO18" s="457"/>
      <c r="AP18" s="457"/>
      <c r="AQ18" s="457"/>
      <c r="AR18" s="457"/>
      <c r="AS18" s="458"/>
      <c r="AT18" s="456">
        <v>3533</v>
      </c>
      <c r="AU18" s="457"/>
      <c r="AV18" s="457"/>
      <c r="AW18" s="457"/>
      <c r="AX18" s="457"/>
      <c r="AY18" s="459"/>
      <c r="AZ18" s="439" t="s">
        <v>148</v>
      </c>
      <c r="BA18" s="440"/>
      <c r="BB18" s="440"/>
      <c r="BC18" s="440"/>
      <c r="BD18" s="440"/>
      <c r="BE18" s="440"/>
      <c r="BF18" s="440"/>
      <c r="BG18" s="440"/>
      <c r="BH18" s="440"/>
      <c r="BI18" s="440"/>
      <c r="BJ18" s="440"/>
      <c r="BK18" s="440"/>
      <c r="BL18" s="440"/>
      <c r="BM18" s="441"/>
      <c r="BN18" s="405">
        <v>361908894</v>
      </c>
      <c r="BO18" s="406"/>
      <c r="BP18" s="406"/>
      <c r="BQ18" s="406"/>
      <c r="BR18" s="406"/>
      <c r="BS18" s="406"/>
      <c r="BT18" s="406"/>
      <c r="BU18" s="407"/>
      <c r="BV18" s="405">
        <v>332232031</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149</v>
      </c>
      <c r="C19" s="449"/>
      <c r="D19" s="449"/>
      <c r="E19" s="449"/>
      <c r="F19" s="449"/>
      <c r="G19" s="449"/>
      <c r="H19" s="449"/>
      <c r="I19" s="449"/>
      <c r="J19" s="449"/>
      <c r="K19" s="450"/>
      <c r="L19" s="451">
        <v>200</v>
      </c>
      <c r="M19" s="452"/>
      <c r="N19" s="452"/>
      <c r="O19" s="452"/>
      <c r="P19" s="452"/>
      <c r="Q19" s="452"/>
      <c r="R19" s="452"/>
      <c r="S19" s="452"/>
      <c r="T19" s="452"/>
      <c r="U19" s="452"/>
      <c r="V19" s="452"/>
      <c r="W19" s="504"/>
      <c r="X19" s="505"/>
      <c r="Y19" s="506"/>
      <c r="Z19" s="453" t="s">
        <v>150</v>
      </c>
      <c r="AA19" s="454"/>
      <c r="AB19" s="454"/>
      <c r="AC19" s="454"/>
      <c r="AD19" s="454"/>
      <c r="AE19" s="454"/>
      <c r="AF19" s="454"/>
      <c r="AG19" s="454"/>
      <c r="AH19" s="455"/>
      <c r="AI19" s="456" t="s">
        <v>120</v>
      </c>
      <c r="AJ19" s="457"/>
      <c r="AK19" s="457"/>
      <c r="AL19" s="457"/>
      <c r="AM19" s="458"/>
      <c r="AN19" s="456" t="s">
        <v>120</v>
      </c>
      <c r="AO19" s="457"/>
      <c r="AP19" s="457"/>
      <c r="AQ19" s="457"/>
      <c r="AR19" s="457"/>
      <c r="AS19" s="458"/>
      <c r="AT19" s="456" t="s">
        <v>120</v>
      </c>
      <c r="AU19" s="457"/>
      <c r="AV19" s="457"/>
      <c r="AW19" s="457"/>
      <c r="AX19" s="457"/>
      <c r="AY19" s="459"/>
      <c r="AZ19" s="422" t="s">
        <v>151</v>
      </c>
      <c r="BA19" s="423"/>
      <c r="BB19" s="423"/>
      <c r="BC19" s="423"/>
      <c r="BD19" s="423"/>
      <c r="BE19" s="423"/>
      <c r="BF19" s="423"/>
      <c r="BG19" s="423"/>
      <c r="BH19" s="423"/>
      <c r="BI19" s="423"/>
      <c r="BJ19" s="423"/>
      <c r="BK19" s="423"/>
      <c r="BL19" s="423"/>
      <c r="BM19" s="424"/>
      <c r="BN19" s="425">
        <v>1055991197</v>
      </c>
      <c r="BO19" s="426"/>
      <c r="BP19" s="426"/>
      <c r="BQ19" s="426"/>
      <c r="BR19" s="426"/>
      <c r="BS19" s="426"/>
      <c r="BT19" s="426"/>
      <c r="BU19" s="427"/>
      <c r="BV19" s="425">
        <v>1040486337</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152</v>
      </c>
      <c r="C20" s="449"/>
      <c r="D20" s="449"/>
      <c r="E20" s="449"/>
      <c r="F20" s="449"/>
      <c r="G20" s="449"/>
      <c r="H20" s="449"/>
      <c r="I20" s="449"/>
      <c r="J20" s="449"/>
      <c r="K20" s="450"/>
      <c r="L20" s="451">
        <v>394483</v>
      </c>
      <c r="M20" s="452"/>
      <c r="N20" s="452"/>
      <c r="O20" s="452"/>
      <c r="P20" s="452"/>
      <c r="Q20" s="452"/>
      <c r="R20" s="452"/>
      <c r="S20" s="452"/>
      <c r="T20" s="452"/>
      <c r="U20" s="452"/>
      <c r="V20" s="452"/>
      <c r="W20" s="507"/>
      <c r="X20" s="508"/>
      <c r="Y20" s="509"/>
      <c r="Z20" s="453" t="s">
        <v>153</v>
      </c>
      <c r="AA20" s="454"/>
      <c r="AB20" s="454"/>
      <c r="AC20" s="454"/>
      <c r="AD20" s="454"/>
      <c r="AE20" s="454"/>
      <c r="AF20" s="454"/>
      <c r="AG20" s="454"/>
      <c r="AH20" s="455"/>
      <c r="AI20" s="456">
        <v>14723</v>
      </c>
      <c r="AJ20" s="457"/>
      <c r="AK20" s="457"/>
      <c r="AL20" s="457"/>
      <c r="AM20" s="458"/>
      <c r="AN20" s="456">
        <v>49904533</v>
      </c>
      <c r="AO20" s="457"/>
      <c r="AP20" s="457"/>
      <c r="AQ20" s="457"/>
      <c r="AR20" s="457"/>
      <c r="AS20" s="458"/>
      <c r="AT20" s="456">
        <v>3390</v>
      </c>
      <c r="AU20" s="457"/>
      <c r="AV20" s="457"/>
      <c r="AW20" s="457"/>
      <c r="AX20" s="457"/>
      <c r="AY20" s="459"/>
      <c r="AZ20" s="439" t="s">
        <v>154</v>
      </c>
      <c r="BA20" s="440"/>
      <c r="BB20" s="440"/>
      <c r="BC20" s="440"/>
      <c r="BD20" s="440"/>
      <c r="BE20" s="440"/>
      <c r="BF20" s="440"/>
      <c r="BG20" s="440"/>
      <c r="BH20" s="440"/>
      <c r="BI20" s="440"/>
      <c r="BJ20" s="440"/>
      <c r="BK20" s="440"/>
      <c r="BL20" s="440"/>
      <c r="BM20" s="441"/>
      <c r="BN20" s="405">
        <v>336188031</v>
      </c>
      <c r="BO20" s="406"/>
      <c r="BP20" s="406"/>
      <c r="BQ20" s="406"/>
      <c r="BR20" s="406"/>
      <c r="BS20" s="406"/>
      <c r="BT20" s="406"/>
      <c r="BU20" s="407"/>
      <c r="BV20" s="405">
        <v>334164154</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155</v>
      </c>
      <c r="X21" s="443"/>
      <c r="Y21" s="443"/>
      <c r="Z21" s="443"/>
      <c r="AA21" s="443"/>
      <c r="AB21" s="443"/>
      <c r="AC21" s="443"/>
      <c r="AD21" s="443"/>
      <c r="AE21" s="443"/>
      <c r="AF21" s="443"/>
      <c r="AG21" s="443"/>
      <c r="AH21" s="444"/>
      <c r="AI21" s="445">
        <v>99.5</v>
      </c>
      <c r="AJ21" s="446"/>
      <c r="AK21" s="446"/>
      <c r="AL21" s="446"/>
      <c r="AM21" s="446"/>
      <c r="AN21" s="446"/>
      <c r="AO21" s="446"/>
      <c r="AP21" s="446"/>
      <c r="AQ21" s="446"/>
      <c r="AR21" s="446"/>
      <c r="AS21" s="446"/>
      <c r="AT21" s="446"/>
      <c r="AU21" s="446"/>
      <c r="AV21" s="446"/>
      <c r="AW21" s="446"/>
      <c r="AX21" s="446"/>
      <c r="AY21" s="447"/>
      <c r="AZ21" s="422" t="s">
        <v>156</v>
      </c>
      <c r="BA21" s="423"/>
      <c r="BB21" s="423"/>
      <c r="BC21" s="423"/>
      <c r="BD21" s="423"/>
      <c r="BE21" s="423"/>
      <c r="BF21" s="423"/>
      <c r="BG21" s="423"/>
      <c r="BH21" s="423"/>
      <c r="BI21" s="423"/>
      <c r="BJ21" s="423"/>
      <c r="BK21" s="423"/>
      <c r="BL21" s="423"/>
      <c r="BM21" s="424"/>
      <c r="BN21" s="425">
        <v>65276821</v>
      </c>
      <c r="BO21" s="426"/>
      <c r="BP21" s="426"/>
      <c r="BQ21" s="426"/>
      <c r="BR21" s="426"/>
      <c r="BS21" s="426"/>
      <c r="BT21" s="426"/>
      <c r="BU21" s="427"/>
      <c r="BV21" s="425">
        <v>97420314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2804174</v>
      </c>
      <c r="BO22" s="432"/>
      <c r="BP22" s="432"/>
      <c r="BQ22" s="432"/>
      <c r="BR22" s="432"/>
      <c r="BS22" s="432"/>
      <c r="BT22" s="432"/>
      <c r="BU22" s="433"/>
      <c r="BV22" s="431">
        <v>2904809</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17849733</v>
      </c>
      <c r="BO23" s="432"/>
      <c r="BP23" s="432"/>
      <c r="BQ23" s="432"/>
      <c r="BR23" s="432"/>
      <c r="BS23" s="432"/>
      <c r="BT23" s="432"/>
      <c r="BU23" s="433"/>
      <c r="BV23" s="431">
        <v>17849733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159</v>
      </c>
      <c r="BA24" s="403"/>
      <c r="BB24" s="403"/>
      <c r="BC24" s="403"/>
      <c r="BD24" s="403"/>
      <c r="BE24" s="403"/>
      <c r="BF24" s="403"/>
      <c r="BG24" s="403"/>
      <c r="BH24" s="403"/>
      <c r="BI24" s="403"/>
      <c r="BJ24" s="403"/>
      <c r="BK24" s="403"/>
      <c r="BL24" s="403"/>
      <c r="BM24" s="404"/>
      <c r="BN24" s="405">
        <v>17849733</v>
      </c>
      <c r="BO24" s="406"/>
      <c r="BP24" s="406"/>
      <c r="BQ24" s="406"/>
      <c r="BR24" s="406"/>
      <c r="BS24" s="406"/>
      <c r="BT24" s="406"/>
      <c r="BU24" s="407"/>
      <c r="BV24" s="405">
        <v>17849733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160</v>
      </c>
      <c r="BA25" s="414"/>
      <c r="BB25" s="414"/>
      <c r="BC25" s="415"/>
      <c r="BD25" s="422" t="s">
        <v>46</v>
      </c>
      <c r="BE25" s="423"/>
      <c r="BF25" s="423"/>
      <c r="BG25" s="423"/>
      <c r="BH25" s="423"/>
      <c r="BI25" s="423"/>
      <c r="BJ25" s="423"/>
      <c r="BK25" s="423"/>
      <c r="BL25" s="423"/>
      <c r="BM25" s="424"/>
      <c r="BN25" s="425">
        <v>3106721</v>
      </c>
      <c r="BO25" s="426"/>
      <c r="BP25" s="426"/>
      <c r="BQ25" s="426"/>
      <c r="BR25" s="426"/>
      <c r="BS25" s="426"/>
      <c r="BT25" s="426"/>
      <c r="BU25" s="427"/>
      <c r="BV25" s="425">
        <v>3106479</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161</v>
      </c>
      <c r="BE26" s="429"/>
      <c r="BF26" s="429"/>
      <c r="BG26" s="429"/>
      <c r="BH26" s="429"/>
      <c r="BI26" s="429"/>
      <c r="BJ26" s="429"/>
      <c r="BK26" s="429"/>
      <c r="BL26" s="429"/>
      <c r="BM26" s="430"/>
      <c r="BN26" s="431">
        <v>17788363</v>
      </c>
      <c r="BO26" s="432"/>
      <c r="BP26" s="432"/>
      <c r="BQ26" s="432"/>
      <c r="BR26" s="432"/>
      <c r="BS26" s="432"/>
      <c r="BT26" s="432"/>
      <c r="BU26" s="433"/>
      <c r="BV26" s="431">
        <v>17787089</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28399881</v>
      </c>
      <c r="BO27" s="406"/>
      <c r="BP27" s="406"/>
      <c r="BQ27" s="406"/>
      <c r="BR27" s="406"/>
      <c r="BS27" s="406"/>
      <c r="BT27" s="406"/>
      <c r="BU27" s="407"/>
      <c r="BV27" s="405">
        <v>33746662</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168</v>
      </c>
      <c r="D30" s="400"/>
      <c r="E30" s="401" t="s">
        <v>169</v>
      </c>
      <c r="F30" s="401"/>
      <c r="G30" s="401"/>
      <c r="H30" s="401"/>
      <c r="I30" s="401"/>
      <c r="J30" s="401"/>
      <c r="K30" s="401"/>
      <c r="L30" s="401"/>
      <c r="M30" s="401"/>
      <c r="N30" s="401"/>
      <c r="O30" s="401"/>
      <c r="P30" s="401"/>
      <c r="Q30" s="401"/>
      <c r="R30" s="401"/>
      <c r="S30" s="401"/>
      <c r="T30" s="176"/>
      <c r="U30" s="400" t="s">
        <v>168</v>
      </c>
      <c r="V30" s="400"/>
      <c r="W30" s="401" t="s">
        <v>169</v>
      </c>
      <c r="X30" s="401"/>
      <c r="Y30" s="401"/>
      <c r="Z30" s="401"/>
      <c r="AA30" s="401"/>
      <c r="AB30" s="401"/>
      <c r="AC30" s="401"/>
      <c r="AD30" s="401"/>
      <c r="AE30" s="401"/>
      <c r="AF30" s="401"/>
      <c r="AG30" s="401"/>
      <c r="AH30" s="401"/>
      <c r="AI30" s="401"/>
      <c r="AJ30" s="401"/>
      <c r="AK30" s="401"/>
      <c r="AL30" s="176"/>
      <c r="AM30" s="400" t="s">
        <v>168</v>
      </c>
      <c r="AN30" s="400"/>
      <c r="AO30" s="401" t="s">
        <v>169</v>
      </c>
      <c r="AP30" s="401"/>
      <c r="AQ30" s="401"/>
      <c r="AR30" s="401"/>
      <c r="AS30" s="401"/>
      <c r="AT30" s="401"/>
      <c r="AU30" s="401"/>
      <c r="AV30" s="401"/>
      <c r="AW30" s="401"/>
      <c r="AX30" s="401"/>
      <c r="AY30" s="401"/>
      <c r="AZ30" s="401"/>
      <c r="BA30" s="401"/>
      <c r="BB30" s="401"/>
      <c r="BC30" s="401"/>
      <c r="BD30" s="201"/>
      <c r="BE30" s="400" t="s">
        <v>168</v>
      </c>
      <c r="BF30" s="400"/>
      <c r="BG30" s="401" t="s">
        <v>169</v>
      </c>
      <c r="BH30" s="401"/>
      <c r="BI30" s="401"/>
      <c r="BJ30" s="401"/>
      <c r="BK30" s="401"/>
      <c r="BL30" s="401"/>
      <c r="BM30" s="401"/>
      <c r="BN30" s="401"/>
      <c r="BO30" s="401"/>
      <c r="BP30" s="401"/>
      <c r="BQ30" s="401"/>
      <c r="BR30" s="401"/>
      <c r="BS30" s="401"/>
      <c r="BT30" s="401"/>
      <c r="BU30" s="401"/>
      <c r="BV30" s="202"/>
      <c r="BW30" s="400" t="s">
        <v>168</v>
      </c>
      <c r="BX30" s="400"/>
      <c r="BY30" s="401" t="s">
        <v>170</v>
      </c>
      <c r="BZ30" s="401"/>
      <c r="CA30" s="401"/>
      <c r="CB30" s="401"/>
      <c r="CC30" s="401"/>
      <c r="CD30" s="401"/>
      <c r="CE30" s="401"/>
      <c r="CF30" s="401"/>
      <c r="CG30" s="401"/>
      <c r="CH30" s="401"/>
      <c r="CI30" s="401"/>
      <c r="CJ30" s="401"/>
      <c r="CK30" s="401"/>
      <c r="CL30" s="401"/>
      <c r="CM30" s="401"/>
      <c r="CN30" s="176"/>
      <c r="CO30" s="400" t="s">
        <v>168</v>
      </c>
      <c r="CP30" s="400"/>
      <c r="CQ30" s="401" t="s">
        <v>171</v>
      </c>
      <c r="CR30" s="401"/>
      <c r="CS30" s="401"/>
      <c r="CT30" s="401"/>
      <c r="CU30" s="401"/>
      <c r="CV30" s="401"/>
      <c r="CW30" s="401"/>
      <c r="CX30" s="401"/>
      <c r="CY30" s="401"/>
      <c r="CZ30" s="401"/>
      <c r="DA30" s="401"/>
      <c r="DB30" s="401"/>
      <c r="DC30" s="401"/>
      <c r="DD30" s="401"/>
      <c r="DE30" s="401"/>
      <c r="DF30" s="176"/>
      <c r="DG30" s="399" t="s">
        <v>172</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県営競輪事業特別会計</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県立こころの医療センター事業会計</v>
      </c>
      <c r="AP31" s="396"/>
      <c r="AQ31" s="396"/>
      <c r="AR31" s="396"/>
      <c r="AS31" s="396"/>
      <c r="AT31" s="396"/>
      <c r="AU31" s="396"/>
      <c r="AV31" s="396"/>
      <c r="AW31" s="396"/>
      <c r="AX31" s="396"/>
      <c r="AY31" s="396"/>
      <c r="AZ31" s="396"/>
      <c r="BA31" s="396"/>
      <c r="BB31" s="396"/>
      <c r="BC31" s="396"/>
      <c r="BD31" s="200"/>
      <c r="BE31" s="397">
        <f>IF(BG31="","",MAX(C31:D40,U31:V40,AM31:AN40)+1)</f>
        <v>17</v>
      </c>
      <c r="BF31" s="397"/>
      <c r="BG31" s="396" t="str">
        <f>IF('各会計、関係団体の財政状況及び健全化判断比率'!B34="","",'各会計、関係団体の財政状況及び健全化判断比率'!B34)</f>
        <v>県営港湾施設管理特別会計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IF('各会計、関係団体の財政状況及び健全化判断比率'!B68="","",'各会計、関係団体の財政状況及び健全化判断比率'!B68)</f>
        <v>関西広域連合</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和歌山県土地開発公社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〇</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農林水産振興資金特別会計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国民健康保険特別会計</v>
      </c>
      <c r="X32" s="396"/>
      <c r="Y32" s="396"/>
      <c r="Z32" s="396"/>
      <c r="AA32" s="396"/>
      <c r="AB32" s="396"/>
      <c r="AC32" s="396"/>
      <c r="AD32" s="396"/>
      <c r="AE32" s="396"/>
      <c r="AF32" s="396"/>
      <c r="AG32" s="396"/>
      <c r="AH32" s="396"/>
      <c r="AI32" s="396"/>
      <c r="AJ32" s="396"/>
      <c r="AK32" s="396"/>
      <c r="AL32" s="200"/>
      <c r="AM32" s="397">
        <f t="shared" ref="AM32:AM40" si="1">IF(AO32="","",AM31+1)</f>
        <v>14</v>
      </c>
      <c r="AN32" s="397"/>
      <c r="AO32" s="396" t="str">
        <f>IF('各会計、関係団体の財政状況及び健全化判断比率'!B31="","",'各会計、関係団体の財政状況及び健全化判断比率'!B31)</f>
        <v>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和歌山県住宅供給公社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中小企業振興資金特別会計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15</v>
      </c>
      <c r="AN33" s="397"/>
      <c r="AO33" s="396" t="str">
        <f>IF('各会計、関係団体の財政状況及び健全化判断比率'!B32="","",'各会計、関係団体の財政状況及び健全化判断比率'!B32)</f>
        <v>流域下水道事業会計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和歌山県国際交流協会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母子父子寡婦福祉資金特別会計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16</v>
      </c>
      <c r="AN34" s="397"/>
      <c r="AO34" s="396" t="str">
        <f>IF('各会計、関係団体の財政状況及び健全化判断比率'!B33="","",'各会計、関係団体の財政状況及び健全化判断比率'!B33)</f>
        <v>土地造成事業会計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和歌山県私学振興基金協会</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修学奨励金特別会計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和歌山県青少年育成協会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職員住宅特別会計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和歌山県救急医療情報センター</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市町村振興資金特別会計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わかやま移植医療推進協会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自動車税等証紙特別会計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和歌山県民総合健診センター</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用地取得事業特別会計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わかやま産業振興財団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公債管理特別会計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和歌山県勤労福祉協会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173</v>
      </c>
      <c r="C43" s="158"/>
      <c r="D43" s="158"/>
      <c r="E43" s="158" t="s">
        <v>174</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175</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176</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177</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178</v>
      </c>
    </row>
    <row r="48" spans="1:119" x14ac:dyDescent="0.2">
      <c r="E48" s="160" t="s">
        <v>179</v>
      </c>
    </row>
    <row r="49" x14ac:dyDescent="0.2"/>
    <row r="50" x14ac:dyDescent="0.2"/>
    <row r="51" x14ac:dyDescent="0.2"/>
    <row r="52" x14ac:dyDescent="0.2"/>
    <row r="53" x14ac:dyDescent="0.2"/>
    <row r="54" x14ac:dyDescent="0.2"/>
    <row r="55" x14ac:dyDescent="0.2"/>
    <row r="56" x14ac:dyDescent="0.2"/>
  </sheetData>
  <sheetProtection algorithmName="SHA-512" hashValue="iOntbTiEG3/Rl348GiwT1PNBIs/beQyEDwnpyJCmBvJ7F1YMvw0qwog2+EaqWwSh662Uhp+4OEe4eNV/Certww==" saltValue="psFOUhp3lOLjYHrZ5qYXH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180</v>
      </c>
      <c r="DD1" s="700"/>
      <c r="DE1" s="700"/>
      <c r="DF1" s="700"/>
      <c r="DG1" s="700"/>
      <c r="DH1" s="700"/>
      <c r="DI1" s="701"/>
      <c r="DK1" s="699" t="s">
        <v>181</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182</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183</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184</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185</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186</v>
      </c>
      <c r="S4" s="657"/>
      <c r="T4" s="657"/>
      <c r="U4" s="657"/>
      <c r="V4" s="657"/>
      <c r="W4" s="657"/>
      <c r="X4" s="657"/>
      <c r="Y4" s="658"/>
      <c r="Z4" s="656" t="s">
        <v>187</v>
      </c>
      <c r="AA4" s="657"/>
      <c r="AB4" s="657"/>
      <c r="AC4" s="658"/>
      <c r="AD4" s="656" t="s">
        <v>188</v>
      </c>
      <c r="AE4" s="657"/>
      <c r="AF4" s="657"/>
      <c r="AG4" s="657"/>
      <c r="AH4" s="657"/>
      <c r="AI4" s="657"/>
      <c r="AJ4" s="657"/>
      <c r="AK4" s="658"/>
      <c r="AL4" s="656" t="s">
        <v>187</v>
      </c>
      <c r="AM4" s="657"/>
      <c r="AN4" s="657"/>
      <c r="AO4" s="658"/>
      <c r="AP4" s="702" t="s">
        <v>189</v>
      </c>
      <c r="AQ4" s="702"/>
      <c r="AR4" s="702"/>
      <c r="AS4" s="702"/>
      <c r="AT4" s="702"/>
      <c r="AU4" s="702"/>
      <c r="AV4" s="702"/>
      <c r="AW4" s="702"/>
      <c r="AX4" s="702"/>
      <c r="AY4" s="702"/>
      <c r="AZ4" s="702"/>
      <c r="BA4" s="702"/>
      <c r="BB4" s="702"/>
      <c r="BC4" s="702"/>
      <c r="BD4" s="702" t="s">
        <v>190</v>
      </c>
      <c r="BE4" s="702"/>
      <c r="BF4" s="702"/>
      <c r="BG4" s="702"/>
      <c r="BH4" s="702"/>
      <c r="BI4" s="702"/>
      <c r="BJ4" s="702"/>
      <c r="BK4" s="702"/>
      <c r="BL4" s="702" t="s">
        <v>187</v>
      </c>
      <c r="BM4" s="702"/>
      <c r="BN4" s="702"/>
      <c r="BO4" s="702"/>
      <c r="BP4" s="702" t="s">
        <v>191</v>
      </c>
      <c r="BQ4" s="702"/>
      <c r="BR4" s="702"/>
      <c r="BS4" s="702"/>
      <c r="BT4" s="702"/>
      <c r="BU4" s="702"/>
      <c r="BV4" s="702"/>
      <c r="BW4" s="702"/>
      <c r="BY4" s="656" t="s">
        <v>192</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193</v>
      </c>
      <c r="C5" s="669"/>
      <c r="D5" s="669"/>
      <c r="E5" s="669"/>
      <c r="F5" s="669"/>
      <c r="G5" s="669"/>
      <c r="H5" s="669"/>
      <c r="I5" s="669"/>
      <c r="J5" s="669"/>
      <c r="K5" s="669"/>
      <c r="L5" s="669"/>
      <c r="M5" s="669"/>
      <c r="N5" s="669"/>
      <c r="O5" s="669"/>
      <c r="P5" s="669"/>
      <c r="Q5" s="670"/>
      <c r="R5" s="686">
        <v>113461457</v>
      </c>
      <c r="S5" s="681"/>
      <c r="T5" s="681"/>
      <c r="U5" s="681"/>
      <c r="V5" s="681"/>
      <c r="W5" s="681"/>
      <c r="X5" s="681"/>
      <c r="Y5" s="682"/>
      <c r="Z5" s="697">
        <v>17.5</v>
      </c>
      <c r="AA5" s="697"/>
      <c r="AB5" s="697"/>
      <c r="AC5" s="697"/>
      <c r="AD5" s="698">
        <v>89774549</v>
      </c>
      <c r="AE5" s="698"/>
      <c r="AF5" s="698"/>
      <c r="AG5" s="698"/>
      <c r="AH5" s="698"/>
      <c r="AI5" s="698"/>
      <c r="AJ5" s="698"/>
      <c r="AK5" s="698"/>
      <c r="AL5" s="683">
        <v>32</v>
      </c>
      <c r="AM5" s="684"/>
      <c r="AN5" s="684"/>
      <c r="AO5" s="685"/>
      <c r="AP5" s="668" t="s">
        <v>194</v>
      </c>
      <c r="AQ5" s="669"/>
      <c r="AR5" s="669"/>
      <c r="AS5" s="669"/>
      <c r="AT5" s="669"/>
      <c r="AU5" s="669"/>
      <c r="AV5" s="669"/>
      <c r="AW5" s="669"/>
      <c r="AX5" s="669"/>
      <c r="AY5" s="669"/>
      <c r="AZ5" s="669"/>
      <c r="BA5" s="669"/>
      <c r="BB5" s="669"/>
      <c r="BC5" s="670"/>
      <c r="BD5" s="596">
        <v>113446023</v>
      </c>
      <c r="BE5" s="597"/>
      <c r="BF5" s="597"/>
      <c r="BG5" s="597"/>
      <c r="BH5" s="597"/>
      <c r="BI5" s="597"/>
      <c r="BJ5" s="597"/>
      <c r="BK5" s="598"/>
      <c r="BL5" s="673">
        <v>100</v>
      </c>
      <c r="BM5" s="673"/>
      <c r="BN5" s="673"/>
      <c r="BO5" s="673"/>
      <c r="BP5" s="671">
        <v>633462</v>
      </c>
      <c r="BQ5" s="671"/>
      <c r="BR5" s="671"/>
      <c r="BS5" s="671"/>
      <c r="BT5" s="671"/>
      <c r="BU5" s="671"/>
      <c r="BV5" s="671"/>
      <c r="BW5" s="672"/>
      <c r="BY5" s="656" t="s">
        <v>189</v>
      </c>
      <c r="BZ5" s="657"/>
      <c r="CA5" s="657"/>
      <c r="CB5" s="657"/>
      <c r="CC5" s="657"/>
      <c r="CD5" s="657"/>
      <c r="CE5" s="657"/>
      <c r="CF5" s="657"/>
      <c r="CG5" s="657"/>
      <c r="CH5" s="657"/>
      <c r="CI5" s="657"/>
      <c r="CJ5" s="657"/>
      <c r="CK5" s="657"/>
      <c r="CL5" s="658"/>
      <c r="CM5" s="656" t="s">
        <v>195</v>
      </c>
      <c r="CN5" s="657"/>
      <c r="CO5" s="657"/>
      <c r="CP5" s="657"/>
      <c r="CQ5" s="657"/>
      <c r="CR5" s="657"/>
      <c r="CS5" s="657"/>
      <c r="CT5" s="658"/>
      <c r="CU5" s="656" t="s">
        <v>187</v>
      </c>
      <c r="CV5" s="657"/>
      <c r="CW5" s="657"/>
      <c r="CX5" s="658"/>
      <c r="CY5" s="656" t="s">
        <v>196</v>
      </c>
      <c r="CZ5" s="657"/>
      <c r="DA5" s="657"/>
      <c r="DB5" s="657"/>
      <c r="DC5" s="657"/>
      <c r="DD5" s="657"/>
      <c r="DE5" s="657"/>
      <c r="DF5" s="657"/>
      <c r="DG5" s="657"/>
      <c r="DH5" s="657"/>
      <c r="DI5" s="657"/>
      <c r="DJ5" s="657"/>
      <c r="DK5" s="658"/>
      <c r="DL5" s="656" t="s">
        <v>197</v>
      </c>
      <c r="DM5" s="657"/>
      <c r="DN5" s="657"/>
      <c r="DO5" s="657"/>
      <c r="DP5" s="657"/>
      <c r="DQ5" s="657"/>
      <c r="DR5" s="657"/>
      <c r="DS5" s="657"/>
      <c r="DT5" s="657"/>
      <c r="DU5" s="657"/>
      <c r="DV5" s="657"/>
      <c r="DW5" s="657"/>
      <c r="DX5" s="658"/>
    </row>
    <row r="6" spans="2:138" ht="11.25" customHeight="1" x14ac:dyDescent="0.2">
      <c r="B6" s="593" t="s">
        <v>198</v>
      </c>
      <c r="C6" s="594"/>
      <c r="D6" s="594"/>
      <c r="E6" s="594"/>
      <c r="F6" s="594"/>
      <c r="G6" s="594"/>
      <c r="H6" s="594"/>
      <c r="I6" s="594"/>
      <c r="J6" s="594"/>
      <c r="K6" s="594"/>
      <c r="L6" s="594"/>
      <c r="M6" s="594"/>
      <c r="N6" s="594"/>
      <c r="O6" s="594"/>
      <c r="P6" s="594"/>
      <c r="Q6" s="595"/>
      <c r="R6" s="596">
        <v>15906012</v>
      </c>
      <c r="S6" s="597"/>
      <c r="T6" s="597"/>
      <c r="U6" s="597"/>
      <c r="V6" s="597"/>
      <c r="W6" s="597"/>
      <c r="X6" s="597"/>
      <c r="Y6" s="598"/>
      <c r="Z6" s="673">
        <v>2.5</v>
      </c>
      <c r="AA6" s="673"/>
      <c r="AB6" s="673"/>
      <c r="AC6" s="673"/>
      <c r="AD6" s="671">
        <v>15906012</v>
      </c>
      <c r="AE6" s="671"/>
      <c r="AF6" s="671"/>
      <c r="AG6" s="671"/>
      <c r="AH6" s="671"/>
      <c r="AI6" s="671"/>
      <c r="AJ6" s="671"/>
      <c r="AK6" s="671"/>
      <c r="AL6" s="599">
        <v>5.7</v>
      </c>
      <c r="AM6" s="674"/>
      <c r="AN6" s="674"/>
      <c r="AO6" s="675"/>
      <c r="AP6" s="593" t="s">
        <v>199</v>
      </c>
      <c r="AQ6" s="594"/>
      <c r="AR6" s="594"/>
      <c r="AS6" s="594"/>
      <c r="AT6" s="594"/>
      <c r="AU6" s="594"/>
      <c r="AV6" s="594"/>
      <c r="AW6" s="594"/>
      <c r="AX6" s="594"/>
      <c r="AY6" s="594"/>
      <c r="AZ6" s="594"/>
      <c r="BA6" s="594"/>
      <c r="BB6" s="594"/>
      <c r="BC6" s="595"/>
      <c r="BD6" s="596">
        <v>113446023</v>
      </c>
      <c r="BE6" s="597"/>
      <c r="BF6" s="597"/>
      <c r="BG6" s="597"/>
      <c r="BH6" s="597"/>
      <c r="BI6" s="597"/>
      <c r="BJ6" s="597"/>
      <c r="BK6" s="598"/>
      <c r="BL6" s="673">
        <v>100</v>
      </c>
      <c r="BM6" s="673"/>
      <c r="BN6" s="673"/>
      <c r="BO6" s="673"/>
      <c r="BP6" s="671">
        <v>633462</v>
      </c>
      <c r="BQ6" s="671"/>
      <c r="BR6" s="671"/>
      <c r="BS6" s="671"/>
      <c r="BT6" s="671"/>
      <c r="BU6" s="671"/>
      <c r="BV6" s="671"/>
      <c r="BW6" s="672"/>
      <c r="BY6" s="668" t="s">
        <v>200</v>
      </c>
      <c r="BZ6" s="669"/>
      <c r="CA6" s="669"/>
      <c r="CB6" s="669"/>
      <c r="CC6" s="669"/>
      <c r="CD6" s="669"/>
      <c r="CE6" s="669"/>
      <c r="CF6" s="669"/>
      <c r="CG6" s="669"/>
      <c r="CH6" s="669"/>
      <c r="CI6" s="669"/>
      <c r="CJ6" s="669"/>
      <c r="CK6" s="669"/>
      <c r="CL6" s="670"/>
      <c r="CM6" s="596">
        <v>1213573</v>
      </c>
      <c r="CN6" s="597"/>
      <c r="CO6" s="597"/>
      <c r="CP6" s="597"/>
      <c r="CQ6" s="597"/>
      <c r="CR6" s="597"/>
      <c r="CS6" s="597"/>
      <c r="CT6" s="598"/>
      <c r="CU6" s="673">
        <v>0.2</v>
      </c>
      <c r="CV6" s="673"/>
      <c r="CW6" s="673"/>
      <c r="CX6" s="673"/>
      <c r="CY6" s="602">
        <v>33765</v>
      </c>
      <c r="CZ6" s="597"/>
      <c r="DA6" s="597"/>
      <c r="DB6" s="597"/>
      <c r="DC6" s="597"/>
      <c r="DD6" s="597"/>
      <c r="DE6" s="597"/>
      <c r="DF6" s="597"/>
      <c r="DG6" s="597"/>
      <c r="DH6" s="597"/>
      <c r="DI6" s="597"/>
      <c r="DJ6" s="597"/>
      <c r="DK6" s="598"/>
      <c r="DL6" s="602">
        <v>1211839</v>
      </c>
      <c r="DM6" s="597"/>
      <c r="DN6" s="597"/>
      <c r="DO6" s="597"/>
      <c r="DP6" s="597"/>
      <c r="DQ6" s="597"/>
      <c r="DR6" s="597"/>
      <c r="DS6" s="597"/>
      <c r="DT6" s="597"/>
      <c r="DU6" s="597"/>
      <c r="DV6" s="597"/>
      <c r="DW6" s="597"/>
      <c r="DX6" s="693"/>
    </row>
    <row r="7" spans="2:138" ht="11.25" customHeight="1" x14ac:dyDescent="0.2">
      <c r="B7" s="593" t="s">
        <v>201</v>
      </c>
      <c r="C7" s="594"/>
      <c r="D7" s="594"/>
      <c r="E7" s="594"/>
      <c r="F7" s="594"/>
      <c r="G7" s="594"/>
      <c r="H7" s="594"/>
      <c r="I7" s="594"/>
      <c r="J7" s="594"/>
      <c r="K7" s="594"/>
      <c r="L7" s="594"/>
      <c r="M7" s="594"/>
      <c r="N7" s="594"/>
      <c r="O7" s="594"/>
      <c r="P7" s="594"/>
      <c r="Q7" s="595"/>
      <c r="R7" s="596">
        <v>1906078</v>
      </c>
      <c r="S7" s="597"/>
      <c r="T7" s="597"/>
      <c r="U7" s="597"/>
      <c r="V7" s="597"/>
      <c r="W7" s="597"/>
      <c r="X7" s="597"/>
      <c r="Y7" s="598"/>
      <c r="Z7" s="673">
        <v>0.3</v>
      </c>
      <c r="AA7" s="673"/>
      <c r="AB7" s="673"/>
      <c r="AC7" s="673"/>
      <c r="AD7" s="671">
        <v>1906078</v>
      </c>
      <c r="AE7" s="671"/>
      <c r="AF7" s="671"/>
      <c r="AG7" s="671"/>
      <c r="AH7" s="671"/>
      <c r="AI7" s="671"/>
      <c r="AJ7" s="671"/>
      <c r="AK7" s="671"/>
      <c r="AL7" s="599">
        <v>0.7</v>
      </c>
      <c r="AM7" s="674"/>
      <c r="AN7" s="674"/>
      <c r="AO7" s="675"/>
      <c r="AP7" s="593" t="s">
        <v>202</v>
      </c>
      <c r="AQ7" s="594"/>
      <c r="AR7" s="594"/>
      <c r="AS7" s="594"/>
      <c r="AT7" s="594"/>
      <c r="AU7" s="594"/>
      <c r="AV7" s="594"/>
      <c r="AW7" s="594"/>
      <c r="AX7" s="594"/>
      <c r="AY7" s="594"/>
      <c r="AZ7" s="594"/>
      <c r="BA7" s="594"/>
      <c r="BB7" s="594"/>
      <c r="BC7" s="595"/>
      <c r="BD7" s="596">
        <v>33711898</v>
      </c>
      <c r="BE7" s="597"/>
      <c r="BF7" s="597"/>
      <c r="BG7" s="597"/>
      <c r="BH7" s="597"/>
      <c r="BI7" s="597"/>
      <c r="BJ7" s="597"/>
      <c r="BK7" s="598"/>
      <c r="BL7" s="673">
        <v>29.7</v>
      </c>
      <c r="BM7" s="673"/>
      <c r="BN7" s="673"/>
      <c r="BO7" s="673"/>
      <c r="BP7" s="671">
        <v>633462</v>
      </c>
      <c r="BQ7" s="671"/>
      <c r="BR7" s="671"/>
      <c r="BS7" s="671"/>
      <c r="BT7" s="671"/>
      <c r="BU7" s="671"/>
      <c r="BV7" s="671"/>
      <c r="BW7" s="672"/>
      <c r="BY7" s="593" t="s">
        <v>203</v>
      </c>
      <c r="BZ7" s="594"/>
      <c r="CA7" s="594"/>
      <c r="CB7" s="594"/>
      <c r="CC7" s="594"/>
      <c r="CD7" s="594"/>
      <c r="CE7" s="594"/>
      <c r="CF7" s="594"/>
      <c r="CG7" s="594"/>
      <c r="CH7" s="594"/>
      <c r="CI7" s="594"/>
      <c r="CJ7" s="594"/>
      <c r="CK7" s="594"/>
      <c r="CL7" s="595"/>
      <c r="CM7" s="596">
        <v>25538628</v>
      </c>
      <c r="CN7" s="597"/>
      <c r="CO7" s="597"/>
      <c r="CP7" s="597"/>
      <c r="CQ7" s="597"/>
      <c r="CR7" s="597"/>
      <c r="CS7" s="597"/>
      <c r="CT7" s="598"/>
      <c r="CU7" s="673">
        <v>4.0999999999999996</v>
      </c>
      <c r="CV7" s="673"/>
      <c r="CW7" s="673"/>
      <c r="CX7" s="673"/>
      <c r="CY7" s="602">
        <v>1810014</v>
      </c>
      <c r="CZ7" s="597"/>
      <c r="DA7" s="597"/>
      <c r="DB7" s="597"/>
      <c r="DC7" s="597"/>
      <c r="DD7" s="597"/>
      <c r="DE7" s="597"/>
      <c r="DF7" s="597"/>
      <c r="DG7" s="597"/>
      <c r="DH7" s="597"/>
      <c r="DI7" s="597"/>
      <c r="DJ7" s="597"/>
      <c r="DK7" s="598"/>
      <c r="DL7" s="602">
        <v>22132748</v>
      </c>
      <c r="DM7" s="597"/>
      <c r="DN7" s="597"/>
      <c r="DO7" s="597"/>
      <c r="DP7" s="597"/>
      <c r="DQ7" s="597"/>
      <c r="DR7" s="597"/>
      <c r="DS7" s="597"/>
      <c r="DT7" s="597"/>
      <c r="DU7" s="597"/>
      <c r="DV7" s="597"/>
      <c r="DW7" s="597"/>
      <c r="DX7" s="693"/>
    </row>
    <row r="8" spans="2:138" ht="11.25" customHeight="1" x14ac:dyDescent="0.2">
      <c r="B8" s="593" t="s">
        <v>204</v>
      </c>
      <c r="C8" s="594"/>
      <c r="D8" s="594"/>
      <c r="E8" s="594"/>
      <c r="F8" s="594"/>
      <c r="G8" s="594"/>
      <c r="H8" s="594"/>
      <c r="I8" s="594"/>
      <c r="J8" s="594"/>
      <c r="K8" s="594"/>
      <c r="L8" s="594"/>
      <c r="M8" s="594"/>
      <c r="N8" s="594"/>
      <c r="O8" s="594"/>
      <c r="P8" s="594"/>
      <c r="Q8" s="595"/>
      <c r="R8" s="596" t="s">
        <v>205</v>
      </c>
      <c r="S8" s="597"/>
      <c r="T8" s="597"/>
      <c r="U8" s="597"/>
      <c r="V8" s="597"/>
      <c r="W8" s="597"/>
      <c r="X8" s="597"/>
      <c r="Y8" s="598"/>
      <c r="Z8" s="673" t="s">
        <v>120</v>
      </c>
      <c r="AA8" s="673"/>
      <c r="AB8" s="673"/>
      <c r="AC8" s="673"/>
      <c r="AD8" s="671" t="s">
        <v>205</v>
      </c>
      <c r="AE8" s="671"/>
      <c r="AF8" s="671"/>
      <c r="AG8" s="671"/>
      <c r="AH8" s="671"/>
      <c r="AI8" s="671"/>
      <c r="AJ8" s="671"/>
      <c r="AK8" s="671"/>
      <c r="AL8" s="599" t="s">
        <v>205</v>
      </c>
      <c r="AM8" s="674"/>
      <c r="AN8" s="674"/>
      <c r="AO8" s="675"/>
      <c r="AP8" s="593" t="s">
        <v>206</v>
      </c>
      <c r="AQ8" s="594"/>
      <c r="AR8" s="594"/>
      <c r="AS8" s="594"/>
      <c r="AT8" s="594"/>
      <c r="AU8" s="594"/>
      <c r="AV8" s="594"/>
      <c r="AW8" s="594"/>
      <c r="AX8" s="594"/>
      <c r="AY8" s="594"/>
      <c r="AZ8" s="594"/>
      <c r="BA8" s="594"/>
      <c r="BB8" s="594"/>
      <c r="BC8" s="595"/>
      <c r="BD8" s="596">
        <v>894259</v>
      </c>
      <c r="BE8" s="597"/>
      <c r="BF8" s="597"/>
      <c r="BG8" s="597"/>
      <c r="BH8" s="597"/>
      <c r="BI8" s="597"/>
      <c r="BJ8" s="597"/>
      <c r="BK8" s="598"/>
      <c r="BL8" s="673">
        <v>0.8</v>
      </c>
      <c r="BM8" s="673"/>
      <c r="BN8" s="673"/>
      <c r="BO8" s="673"/>
      <c r="BP8" s="671">
        <v>223386</v>
      </c>
      <c r="BQ8" s="671"/>
      <c r="BR8" s="671"/>
      <c r="BS8" s="671"/>
      <c r="BT8" s="671"/>
      <c r="BU8" s="671"/>
      <c r="BV8" s="671"/>
      <c r="BW8" s="672"/>
      <c r="BY8" s="593" t="s">
        <v>207</v>
      </c>
      <c r="BZ8" s="594"/>
      <c r="CA8" s="594"/>
      <c r="CB8" s="594"/>
      <c r="CC8" s="594"/>
      <c r="CD8" s="594"/>
      <c r="CE8" s="594"/>
      <c r="CF8" s="594"/>
      <c r="CG8" s="594"/>
      <c r="CH8" s="594"/>
      <c r="CI8" s="594"/>
      <c r="CJ8" s="594"/>
      <c r="CK8" s="594"/>
      <c r="CL8" s="595"/>
      <c r="CM8" s="596">
        <v>94143912</v>
      </c>
      <c r="CN8" s="597"/>
      <c r="CO8" s="597"/>
      <c r="CP8" s="597"/>
      <c r="CQ8" s="597"/>
      <c r="CR8" s="597"/>
      <c r="CS8" s="597"/>
      <c r="CT8" s="598"/>
      <c r="CU8" s="599">
        <v>15</v>
      </c>
      <c r="CV8" s="674"/>
      <c r="CW8" s="674"/>
      <c r="CX8" s="676"/>
      <c r="CY8" s="602">
        <v>1859218</v>
      </c>
      <c r="CZ8" s="597"/>
      <c r="DA8" s="597"/>
      <c r="DB8" s="597"/>
      <c r="DC8" s="597"/>
      <c r="DD8" s="597"/>
      <c r="DE8" s="597"/>
      <c r="DF8" s="597"/>
      <c r="DG8" s="597"/>
      <c r="DH8" s="597"/>
      <c r="DI8" s="597"/>
      <c r="DJ8" s="597"/>
      <c r="DK8" s="598"/>
      <c r="DL8" s="602">
        <v>67573886</v>
      </c>
      <c r="DM8" s="597"/>
      <c r="DN8" s="597"/>
      <c r="DO8" s="597"/>
      <c r="DP8" s="597"/>
      <c r="DQ8" s="597"/>
      <c r="DR8" s="597"/>
      <c r="DS8" s="597"/>
      <c r="DT8" s="597"/>
      <c r="DU8" s="597"/>
      <c r="DV8" s="597"/>
      <c r="DW8" s="597"/>
      <c r="DX8" s="693"/>
    </row>
    <row r="9" spans="2:138" ht="11.25" customHeight="1" x14ac:dyDescent="0.2">
      <c r="B9" s="593" t="s">
        <v>208</v>
      </c>
      <c r="C9" s="594"/>
      <c r="D9" s="594"/>
      <c r="E9" s="594"/>
      <c r="F9" s="594"/>
      <c r="G9" s="594"/>
      <c r="H9" s="594"/>
      <c r="I9" s="594"/>
      <c r="J9" s="594"/>
      <c r="K9" s="594"/>
      <c r="L9" s="594"/>
      <c r="M9" s="594"/>
      <c r="N9" s="594"/>
      <c r="O9" s="594"/>
      <c r="P9" s="594"/>
      <c r="Q9" s="595"/>
      <c r="R9" s="596" t="s">
        <v>120</v>
      </c>
      <c r="S9" s="597"/>
      <c r="T9" s="597"/>
      <c r="U9" s="597"/>
      <c r="V9" s="597"/>
      <c r="W9" s="597"/>
      <c r="X9" s="597"/>
      <c r="Y9" s="598"/>
      <c r="Z9" s="673" t="s">
        <v>120</v>
      </c>
      <c r="AA9" s="673"/>
      <c r="AB9" s="673"/>
      <c r="AC9" s="673"/>
      <c r="AD9" s="671" t="s">
        <v>120</v>
      </c>
      <c r="AE9" s="671"/>
      <c r="AF9" s="671"/>
      <c r="AG9" s="671"/>
      <c r="AH9" s="671"/>
      <c r="AI9" s="671"/>
      <c r="AJ9" s="671"/>
      <c r="AK9" s="671"/>
      <c r="AL9" s="599" t="s">
        <v>120</v>
      </c>
      <c r="AM9" s="674"/>
      <c r="AN9" s="674"/>
      <c r="AO9" s="675"/>
      <c r="AP9" s="593" t="s">
        <v>209</v>
      </c>
      <c r="AQ9" s="594"/>
      <c r="AR9" s="594"/>
      <c r="AS9" s="594"/>
      <c r="AT9" s="594"/>
      <c r="AU9" s="594"/>
      <c r="AV9" s="594"/>
      <c r="AW9" s="594"/>
      <c r="AX9" s="594"/>
      <c r="AY9" s="594"/>
      <c r="AZ9" s="594"/>
      <c r="BA9" s="594"/>
      <c r="BB9" s="594"/>
      <c r="BC9" s="595"/>
      <c r="BD9" s="596">
        <v>27849172</v>
      </c>
      <c r="BE9" s="597"/>
      <c r="BF9" s="597"/>
      <c r="BG9" s="597"/>
      <c r="BH9" s="597"/>
      <c r="BI9" s="597"/>
      <c r="BJ9" s="597"/>
      <c r="BK9" s="598"/>
      <c r="BL9" s="673">
        <v>24.5</v>
      </c>
      <c r="BM9" s="673"/>
      <c r="BN9" s="673"/>
      <c r="BO9" s="673"/>
      <c r="BP9" s="671" t="s">
        <v>120</v>
      </c>
      <c r="BQ9" s="671"/>
      <c r="BR9" s="671"/>
      <c r="BS9" s="671"/>
      <c r="BT9" s="671"/>
      <c r="BU9" s="671"/>
      <c r="BV9" s="671"/>
      <c r="BW9" s="672"/>
      <c r="BY9" s="593" t="s">
        <v>210</v>
      </c>
      <c r="BZ9" s="594"/>
      <c r="CA9" s="594"/>
      <c r="CB9" s="594"/>
      <c r="CC9" s="594"/>
      <c r="CD9" s="594"/>
      <c r="CE9" s="594"/>
      <c r="CF9" s="594"/>
      <c r="CG9" s="594"/>
      <c r="CH9" s="594"/>
      <c r="CI9" s="594"/>
      <c r="CJ9" s="594"/>
      <c r="CK9" s="594"/>
      <c r="CL9" s="595"/>
      <c r="CM9" s="596">
        <v>30407015</v>
      </c>
      <c r="CN9" s="597"/>
      <c r="CO9" s="597"/>
      <c r="CP9" s="597"/>
      <c r="CQ9" s="597"/>
      <c r="CR9" s="597"/>
      <c r="CS9" s="597"/>
      <c r="CT9" s="598"/>
      <c r="CU9" s="599">
        <v>4.9000000000000004</v>
      </c>
      <c r="CV9" s="674"/>
      <c r="CW9" s="674"/>
      <c r="CX9" s="676"/>
      <c r="CY9" s="602">
        <v>5110377</v>
      </c>
      <c r="CZ9" s="597"/>
      <c r="DA9" s="597"/>
      <c r="DB9" s="597"/>
      <c r="DC9" s="597"/>
      <c r="DD9" s="597"/>
      <c r="DE9" s="597"/>
      <c r="DF9" s="597"/>
      <c r="DG9" s="597"/>
      <c r="DH9" s="597"/>
      <c r="DI9" s="597"/>
      <c r="DJ9" s="597"/>
      <c r="DK9" s="598"/>
      <c r="DL9" s="602">
        <v>8601845</v>
      </c>
      <c r="DM9" s="597"/>
      <c r="DN9" s="597"/>
      <c r="DO9" s="597"/>
      <c r="DP9" s="597"/>
      <c r="DQ9" s="597"/>
      <c r="DR9" s="597"/>
      <c r="DS9" s="597"/>
      <c r="DT9" s="597"/>
      <c r="DU9" s="597"/>
      <c r="DV9" s="597"/>
      <c r="DW9" s="597"/>
      <c r="DX9" s="693"/>
    </row>
    <row r="10" spans="2:138" ht="11.25" customHeight="1" x14ac:dyDescent="0.2">
      <c r="B10" s="593" t="s">
        <v>211</v>
      </c>
      <c r="C10" s="594"/>
      <c r="D10" s="594"/>
      <c r="E10" s="594"/>
      <c r="F10" s="594"/>
      <c r="G10" s="594"/>
      <c r="H10" s="594"/>
      <c r="I10" s="594"/>
      <c r="J10" s="594"/>
      <c r="K10" s="594"/>
      <c r="L10" s="594"/>
      <c r="M10" s="594"/>
      <c r="N10" s="594"/>
      <c r="O10" s="594"/>
      <c r="P10" s="594"/>
      <c r="Q10" s="595"/>
      <c r="R10" s="596">
        <v>66400</v>
      </c>
      <c r="S10" s="597"/>
      <c r="T10" s="597"/>
      <c r="U10" s="597"/>
      <c r="V10" s="597"/>
      <c r="W10" s="597"/>
      <c r="X10" s="597"/>
      <c r="Y10" s="598"/>
      <c r="Z10" s="673">
        <v>0</v>
      </c>
      <c r="AA10" s="673"/>
      <c r="AB10" s="673"/>
      <c r="AC10" s="673"/>
      <c r="AD10" s="671">
        <v>66400</v>
      </c>
      <c r="AE10" s="671"/>
      <c r="AF10" s="671"/>
      <c r="AG10" s="671"/>
      <c r="AH10" s="671"/>
      <c r="AI10" s="671"/>
      <c r="AJ10" s="671"/>
      <c r="AK10" s="671"/>
      <c r="AL10" s="599">
        <v>0</v>
      </c>
      <c r="AM10" s="674"/>
      <c r="AN10" s="674"/>
      <c r="AO10" s="675"/>
      <c r="AP10" s="593" t="s">
        <v>212</v>
      </c>
      <c r="AQ10" s="594"/>
      <c r="AR10" s="594"/>
      <c r="AS10" s="594"/>
      <c r="AT10" s="594"/>
      <c r="AU10" s="594"/>
      <c r="AV10" s="594"/>
      <c r="AW10" s="594"/>
      <c r="AX10" s="594"/>
      <c r="AY10" s="594"/>
      <c r="AZ10" s="594"/>
      <c r="BA10" s="594"/>
      <c r="BB10" s="594"/>
      <c r="BC10" s="595"/>
      <c r="BD10" s="596">
        <v>1103392</v>
      </c>
      <c r="BE10" s="597"/>
      <c r="BF10" s="597"/>
      <c r="BG10" s="597"/>
      <c r="BH10" s="597"/>
      <c r="BI10" s="597"/>
      <c r="BJ10" s="597"/>
      <c r="BK10" s="598"/>
      <c r="BL10" s="673">
        <v>1</v>
      </c>
      <c r="BM10" s="673"/>
      <c r="BN10" s="673"/>
      <c r="BO10" s="673"/>
      <c r="BP10" s="671">
        <v>53247</v>
      </c>
      <c r="BQ10" s="671"/>
      <c r="BR10" s="671"/>
      <c r="BS10" s="671"/>
      <c r="BT10" s="671"/>
      <c r="BU10" s="671"/>
      <c r="BV10" s="671"/>
      <c r="BW10" s="672"/>
      <c r="BY10" s="593" t="s">
        <v>213</v>
      </c>
      <c r="BZ10" s="594"/>
      <c r="CA10" s="594"/>
      <c r="CB10" s="594"/>
      <c r="CC10" s="594"/>
      <c r="CD10" s="594"/>
      <c r="CE10" s="594"/>
      <c r="CF10" s="594"/>
      <c r="CG10" s="594"/>
      <c r="CH10" s="594"/>
      <c r="CI10" s="594"/>
      <c r="CJ10" s="594"/>
      <c r="CK10" s="594"/>
      <c r="CL10" s="595"/>
      <c r="CM10" s="596">
        <v>1199160</v>
      </c>
      <c r="CN10" s="597"/>
      <c r="CO10" s="597"/>
      <c r="CP10" s="597"/>
      <c r="CQ10" s="597"/>
      <c r="CR10" s="597"/>
      <c r="CS10" s="597"/>
      <c r="CT10" s="598"/>
      <c r="CU10" s="599">
        <v>0.2</v>
      </c>
      <c r="CV10" s="674"/>
      <c r="CW10" s="674"/>
      <c r="CX10" s="676"/>
      <c r="CY10" s="602">
        <v>54259</v>
      </c>
      <c r="CZ10" s="597"/>
      <c r="DA10" s="597"/>
      <c r="DB10" s="597"/>
      <c r="DC10" s="597"/>
      <c r="DD10" s="597"/>
      <c r="DE10" s="597"/>
      <c r="DF10" s="597"/>
      <c r="DG10" s="597"/>
      <c r="DH10" s="597"/>
      <c r="DI10" s="597"/>
      <c r="DJ10" s="597"/>
      <c r="DK10" s="598"/>
      <c r="DL10" s="602">
        <v>820998</v>
      </c>
      <c r="DM10" s="597"/>
      <c r="DN10" s="597"/>
      <c r="DO10" s="597"/>
      <c r="DP10" s="597"/>
      <c r="DQ10" s="597"/>
      <c r="DR10" s="597"/>
      <c r="DS10" s="597"/>
      <c r="DT10" s="597"/>
      <c r="DU10" s="597"/>
      <c r="DV10" s="597"/>
      <c r="DW10" s="597"/>
      <c r="DX10" s="693"/>
    </row>
    <row r="11" spans="2:138" ht="11.25" customHeight="1" x14ac:dyDescent="0.2">
      <c r="B11" s="593" t="s">
        <v>214</v>
      </c>
      <c r="C11" s="594"/>
      <c r="D11" s="594"/>
      <c r="E11" s="594"/>
      <c r="F11" s="594"/>
      <c r="G11" s="594"/>
      <c r="H11" s="594"/>
      <c r="I11" s="594"/>
      <c r="J11" s="594"/>
      <c r="K11" s="594"/>
      <c r="L11" s="594"/>
      <c r="M11" s="594"/>
      <c r="N11" s="594"/>
      <c r="O11" s="594"/>
      <c r="P11" s="594"/>
      <c r="Q11" s="595"/>
      <c r="R11" s="596">
        <v>73147</v>
      </c>
      <c r="S11" s="597"/>
      <c r="T11" s="597"/>
      <c r="U11" s="597"/>
      <c r="V11" s="597"/>
      <c r="W11" s="597"/>
      <c r="X11" s="597"/>
      <c r="Y11" s="598"/>
      <c r="Z11" s="673">
        <v>0</v>
      </c>
      <c r="AA11" s="673"/>
      <c r="AB11" s="673"/>
      <c r="AC11" s="673"/>
      <c r="AD11" s="671">
        <v>73147</v>
      </c>
      <c r="AE11" s="671"/>
      <c r="AF11" s="671"/>
      <c r="AG11" s="671"/>
      <c r="AH11" s="671"/>
      <c r="AI11" s="671"/>
      <c r="AJ11" s="671"/>
      <c r="AK11" s="671"/>
      <c r="AL11" s="599">
        <v>0</v>
      </c>
      <c r="AM11" s="674"/>
      <c r="AN11" s="674"/>
      <c r="AO11" s="675"/>
      <c r="AP11" s="593" t="s">
        <v>215</v>
      </c>
      <c r="AQ11" s="594"/>
      <c r="AR11" s="594"/>
      <c r="AS11" s="594"/>
      <c r="AT11" s="594"/>
      <c r="AU11" s="594"/>
      <c r="AV11" s="594"/>
      <c r="AW11" s="594"/>
      <c r="AX11" s="594"/>
      <c r="AY11" s="594"/>
      <c r="AZ11" s="594"/>
      <c r="BA11" s="594"/>
      <c r="BB11" s="594"/>
      <c r="BC11" s="595"/>
      <c r="BD11" s="596">
        <v>1378183</v>
      </c>
      <c r="BE11" s="597"/>
      <c r="BF11" s="597"/>
      <c r="BG11" s="597"/>
      <c r="BH11" s="597"/>
      <c r="BI11" s="597"/>
      <c r="BJ11" s="597"/>
      <c r="BK11" s="598"/>
      <c r="BL11" s="673">
        <v>1.2</v>
      </c>
      <c r="BM11" s="673"/>
      <c r="BN11" s="673"/>
      <c r="BO11" s="673"/>
      <c r="BP11" s="671">
        <v>356829</v>
      </c>
      <c r="BQ11" s="671"/>
      <c r="BR11" s="671"/>
      <c r="BS11" s="671"/>
      <c r="BT11" s="671"/>
      <c r="BU11" s="671"/>
      <c r="BV11" s="671"/>
      <c r="BW11" s="672"/>
      <c r="BY11" s="593" t="s">
        <v>216</v>
      </c>
      <c r="BZ11" s="594"/>
      <c r="CA11" s="594"/>
      <c r="CB11" s="594"/>
      <c r="CC11" s="594"/>
      <c r="CD11" s="594"/>
      <c r="CE11" s="594"/>
      <c r="CF11" s="594"/>
      <c r="CG11" s="594"/>
      <c r="CH11" s="594"/>
      <c r="CI11" s="594"/>
      <c r="CJ11" s="594"/>
      <c r="CK11" s="594"/>
      <c r="CL11" s="595"/>
      <c r="CM11" s="596">
        <v>29596684</v>
      </c>
      <c r="CN11" s="597"/>
      <c r="CO11" s="597"/>
      <c r="CP11" s="597"/>
      <c r="CQ11" s="597"/>
      <c r="CR11" s="597"/>
      <c r="CS11" s="597"/>
      <c r="CT11" s="598"/>
      <c r="CU11" s="599">
        <v>4.7</v>
      </c>
      <c r="CV11" s="674"/>
      <c r="CW11" s="674"/>
      <c r="CX11" s="676"/>
      <c r="CY11" s="602">
        <v>19528736</v>
      </c>
      <c r="CZ11" s="597"/>
      <c r="DA11" s="597"/>
      <c r="DB11" s="597"/>
      <c r="DC11" s="597"/>
      <c r="DD11" s="597"/>
      <c r="DE11" s="597"/>
      <c r="DF11" s="597"/>
      <c r="DG11" s="597"/>
      <c r="DH11" s="597"/>
      <c r="DI11" s="597"/>
      <c r="DJ11" s="597"/>
      <c r="DK11" s="598"/>
      <c r="DL11" s="602">
        <v>11272335</v>
      </c>
      <c r="DM11" s="597"/>
      <c r="DN11" s="597"/>
      <c r="DO11" s="597"/>
      <c r="DP11" s="597"/>
      <c r="DQ11" s="597"/>
      <c r="DR11" s="597"/>
      <c r="DS11" s="597"/>
      <c r="DT11" s="597"/>
      <c r="DU11" s="597"/>
      <c r="DV11" s="597"/>
      <c r="DW11" s="597"/>
      <c r="DX11" s="693"/>
    </row>
    <row r="12" spans="2:138" ht="11.25" customHeight="1" x14ac:dyDescent="0.2">
      <c r="B12" s="593" t="s">
        <v>217</v>
      </c>
      <c r="C12" s="594"/>
      <c r="D12" s="594"/>
      <c r="E12" s="594"/>
      <c r="F12" s="594"/>
      <c r="G12" s="594"/>
      <c r="H12" s="594"/>
      <c r="I12" s="594"/>
      <c r="J12" s="594"/>
      <c r="K12" s="594"/>
      <c r="L12" s="594"/>
      <c r="M12" s="594"/>
      <c r="N12" s="594"/>
      <c r="O12" s="594"/>
      <c r="P12" s="594"/>
      <c r="Q12" s="595"/>
      <c r="R12" s="596">
        <v>2749</v>
      </c>
      <c r="S12" s="597"/>
      <c r="T12" s="597"/>
      <c r="U12" s="597"/>
      <c r="V12" s="597"/>
      <c r="W12" s="597"/>
      <c r="X12" s="597"/>
      <c r="Y12" s="598"/>
      <c r="Z12" s="673">
        <v>0</v>
      </c>
      <c r="AA12" s="673"/>
      <c r="AB12" s="673"/>
      <c r="AC12" s="673"/>
      <c r="AD12" s="671">
        <v>2749</v>
      </c>
      <c r="AE12" s="671"/>
      <c r="AF12" s="671"/>
      <c r="AG12" s="671"/>
      <c r="AH12" s="671"/>
      <c r="AI12" s="671"/>
      <c r="AJ12" s="671"/>
      <c r="AK12" s="671"/>
      <c r="AL12" s="599">
        <v>0</v>
      </c>
      <c r="AM12" s="674"/>
      <c r="AN12" s="674"/>
      <c r="AO12" s="675"/>
      <c r="AP12" s="593" t="s">
        <v>218</v>
      </c>
      <c r="AQ12" s="594"/>
      <c r="AR12" s="594"/>
      <c r="AS12" s="594"/>
      <c r="AT12" s="594"/>
      <c r="AU12" s="594"/>
      <c r="AV12" s="594"/>
      <c r="AW12" s="594"/>
      <c r="AX12" s="594"/>
      <c r="AY12" s="594"/>
      <c r="AZ12" s="594"/>
      <c r="BA12" s="594"/>
      <c r="BB12" s="594"/>
      <c r="BC12" s="595"/>
      <c r="BD12" s="596">
        <v>271163</v>
      </c>
      <c r="BE12" s="597"/>
      <c r="BF12" s="597"/>
      <c r="BG12" s="597"/>
      <c r="BH12" s="597"/>
      <c r="BI12" s="597"/>
      <c r="BJ12" s="597"/>
      <c r="BK12" s="598"/>
      <c r="BL12" s="673">
        <v>0.2</v>
      </c>
      <c r="BM12" s="673"/>
      <c r="BN12" s="673"/>
      <c r="BO12" s="673"/>
      <c r="BP12" s="671" t="s">
        <v>205</v>
      </c>
      <c r="BQ12" s="671"/>
      <c r="BR12" s="671"/>
      <c r="BS12" s="671"/>
      <c r="BT12" s="671"/>
      <c r="BU12" s="671"/>
      <c r="BV12" s="671"/>
      <c r="BW12" s="672"/>
      <c r="BY12" s="593" t="s">
        <v>219</v>
      </c>
      <c r="BZ12" s="594"/>
      <c r="CA12" s="594"/>
      <c r="CB12" s="594"/>
      <c r="CC12" s="594"/>
      <c r="CD12" s="594"/>
      <c r="CE12" s="594"/>
      <c r="CF12" s="594"/>
      <c r="CG12" s="594"/>
      <c r="CH12" s="594"/>
      <c r="CI12" s="594"/>
      <c r="CJ12" s="594"/>
      <c r="CK12" s="594"/>
      <c r="CL12" s="595"/>
      <c r="CM12" s="596">
        <v>89151840</v>
      </c>
      <c r="CN12" s="597"/>
      <c r="CO12" s="597"/>
      <c r="CP12" s="597"/>
      <c r="CQ12" s="597"/>
      <c r="CR12" s="597"/>
      <c r="CS12" s="597"/>
      <c r="CT12" s="598"/>
      <c r="CU12" s="599">
        <v>14.2</v>
      </c>
      <c r="CV12" s="674"/>
      <c r="CW12" s="674"/>
      <c r="CX12" s="676"/>
      <c r="CY12" s="602">
        <v>751197</v>
      </c>
      <c r="CZ12" s="597"/>
      <c r="DA12" s="597"/>
      <c r="DB12" s="597"/>
      <c r="DC12" s="597"/>
      <c r="DD12" s="597"/>
      <c r="DE12" s="597"/>
      <c r="DF12" s="597"/>
      <c r="DG12" s="597"/>
      <c r="DH12" s="597"/>
      <c r="DI12" s="597"/>
      <c r="DJ12" s="597"/>
      <c r="DK12" s="598"/>
      <c r="DL12" s="602">
        <v>16931366</v>
      </c>
      <c r="DM12" s="597"/>
      <c r="DN12" s="597"/>
      <c r="DO12" s="597"/>
      <c r="DP12" s="597"/>
      <c r="DQ12" s="597"/>
      <c r="DR12" s="597"/>
      <c r="DS12" s="597"/>
      <c r="DT12" s="597"/>
      <c r="DU12" s="597"/>
      <c r="DV12" s="597"/>
      <c r="DW12" s="597"/>
      <c r="DX12" s="693"/>
    </row>
    <row r="13" spans="2:138" ht="11.25" customHeight="1" x14ac:dyDescent="0.2">
      <c r="B13" s="593" t="s">
        <v>220</v>
      </c>
      <c r="C13" s="594"/>
      <c r="D13" s="594"/>
      <c r="E13" s="594"/>
      <c r="F13" s="594"/>
      <c r="G13" s="594"/>
      <c r="H13" s="594"/>
      <c r="I13" s="594"/>
      <c r="J13" s="594"/>
      <c r="K13" s="594"/>
      <c r="L13" s="594"/>
      <c r="M13" s="594"/>
      <c r="N13" s="594"/>
      <c r="O13" s="594"/>
      <c r="P13" s="594"/>
      <c r="Q13" s="595"/>
      <c r="R13" s="596">
        <v>144192</v>
      </c>
      <c r="S13" s="597"/>
      <c r="T13" s="597"/>
      <c r="U13" s="597"/>
      <c r="V13" s="597"/>
      <c r="W13" s="597"/>
      <c r="X13" s="597"/>
      <c r="Y13" s="598"/>
      <c r="Z13" s="673">
        <v>0</v>
      </c>
      <c r="AA13" s="673"/>
      <c r="AB13" s="673"/>
      <c r="AC13" s="673"/>
      <c r="AD13" s="671">
        <v>144192</v>
      </c>
      <c r="AE13" s="671"/>
      <c r="AF13" s="671"/>
      <c r="AG13" s="671"/>
      <c r="AH13" s="671"/>
      <c r="AI13" s="671"/>
      <c r="AJ13" s="671"/>
      <c r="AK13" s="671"/>
      <c r="AL13" s="599">
        <v>0.1</v>
      </c>
      <c r="AM13" s="674"/>
      <c r="AN13" s="674"/>
      <c r="AO13" s="675"/>
      <c r="AP13" s="593" t="s">
        <v>221</v>
      </c>
      <c r="AQ13" s="594"/>
      <c r="AR13" s="594"/>
      <c r="AS13" s="594"/>
      <c r="AT13" s="594"/>
      <c r="AU13" s="594"/>
      <c r="AV13" s="594"/>
      <c r="AW13" s="594"/>
      <c r="AX13" s="594"/>
      <c r="AY13" s="594"/>
      <c r="AZ13" s="594"/>
      <c r="BA13" s="594"/>
      <c r="BB13" s="594"/>
      <c r="BC13" s="595"/>
      <c r="BD13" s="596">
        <v>1037654</v>
      </c>
      <c r="BE13" s="597"/>
      <c r="BF13" s="597"/>
      <c r="BG13" s="597"/>
      <c r="BH13" s="597"/>
      <c r="BI13" s="597"/>
      <c r="BJ13" s="597"/>
      <c r="BK13" s="598"/>
      <c r="BL13" s="673">
        <v>0.9</v>
      </c>
      <c r="BM13" s="673"/>
      <c r="BN13" s="673"/>
      <c r="BO13" s="673"/>
      <c r="BP13" s="671" t="s">
        <v>222</v>
      </c>
      <c r="BQ13" s="671"/>
      <c r="BR13" s="671"/>
      <c r="BS13" s="671"/>
      <c r="BT13" s="671"/>
      <c r="BU13" s="671"/>
      <c r="BV13" s="671"/>
      <c r="BW13" s="672"/>
      <c r="BY13" s="593" t="s">
        <v>223</v>
      </c>
      <c r="BZ13" s="594"/>
      <c r="CA13" s="594"/>
      <c r="CB13" s="594"/>
      <c r="CC13" s="594"/>
      <c r="CD13" s="594"/>
      <c r="CE13" s="594"/>
      <c r="CF13" s="594"/>
      <c r="CG13" s="594"/>
      <c r="CH13" s="594"/>
      <c r="CI13" s="594"/>
      <c r="CJ13" s="594"/>
      <c r="CK13" s="594"/>
      <c r="CL13" s="595"/>
      <c r="CM13" s="596">
        <v>105862363</v>
      </c>
      <c r="CN13" s="597"/>
      <c r="CO13" s="597"/>
      <c r="CP13" s="597"/>
      <c r="CQ13" s="597"/>
      <c r="CR13" s="597"/>
      <c r="CS13" s="597"/>
      <c r="CT13" s="598"/>
      <c r="CU13" s="599">
        <v>16.899999999999999</v>
      </c>
      <c r="CV13" s="674"/>
      <c r="CW13" s="674"/>
      <c r="CX13" s="676"/>
      <c r="CY13" s="602">
        <v>95056981</v>
      </c>
      <c r="CZ13" s="597"/>
      <c r="DA13" s="597"/>
      <c r="DB13" s="597"/>
      <c r="DC13" s="597"/>
      <c r="DD13" s="597"/>
      <c r="DE13" s="597"/>
      <c r="DF13" s="597"/>
      <c r="DG13" s="597"/>
      <c r="DH13" s="597"/>
      <c r="DI13" s="597"/>
      <c r="DJ13" s="597"/>
      <c r="DK13" s="598"/>
      <c r="DL13" s="602">
        <v>13186540</v>
      </c>
      <c r="DM13" s="597"/>
      <c r="DN13" s="597"/>
      <c r="DO13" s="597"/>
      <c r="DP13" s="597"/>
      <c r="DQ13" s="597"/>
      <c r="DR13" s="597"/>
      <c r="DS13" s="597"/>
      <c r="DT13" s="597"/>
      <c r="DU13" s="597"/>
      <c r="DV13" s="597"/>
      <c r="DW13" s="597"/>
      <c r="DX13" s="693"/>
    </row>
    <row r="14" spans="2:138" ht="11.25" customHeight="1" x14ac:dyDescent="0.2">
      <c r="B14" s="593" t="s">
        <v>224</v>
      </c>
      <c r="C14" s="594"/>
      <c r="D14" s="594"/>
      <c r="E14" s="594"/>
      <c r="F14" s="594"/>
      <c r="G14" s="594"/>
      <c r="H14" s="594"/>
      <c r="I14" s="594"/>
      <c r="J14" s="594"/>
      <c r="K14" s="594"/>
      <c r="L14" s="594"/>
      <c r="M14" s="594"/>
      <c r="N14" s="594"/>
      <c r="O14" s="594"/>
      <c r="P14" s="594"/>
      <c r="Q14" s="595"/>
      <c r="R14" s="596">
        <v>13713446</v>
      </c>
      <c r="S14" s="597"/>
      <c r="T14" s="597"/>
      <c r="U14" s="597"/>
      <c r="V14" s="597"/>
      <c r="W14" s="597"/>
      <c r="X14" s="597"/>
      <c r="Y14" s="598"/>
      <c r="Z14" s="673">
        <v>2.1</v>
      </c>
      <c r="AA14" s="673"/>
      <c r="AB14" s="673"/>
      <c r="AC14" s="673"/>
      <c r="AD14" s="671">
        <v>13713446</v>
      </c>
      <c r="AE14" s="671"/>
      <c r="AF14" s="671"/>
      <c r="AG14" s="671"/>
      <c r="AH14" s="671"/>
      <c r="AI14" s="671"/>
      <c r="AJ14" s="671"/>
      <c r="AK14" s="671"/>
      <c r="AL14" s="599">
        <v>4.9000000000000004</v>
      </c>
      <c r="AM14" s="674"/>
      <c r="AN14" s="674"/>
      <c r="AO14" s="675"/>
      <c r="AP14" s="593" t="s">
        <v>225</v>
      </c>
      <c r="AQ14" s="594"/>
      <c r="AR14" s="594"/>
      <c r="AS14" s="594"/>
      <c r="AT14" s="594"/>
      <c r="AU14" s="594"/>
      <c r="AV14" s="594"/>
      <c r="AW14" s="594"/>
      <c r="AX14" s="594"/>
      <c r="AY14" s="594"/>
      <c r="AZ14" s="594"/>
      <c r="BA14" s="594"/>
      <c r="BB14" s="594"/>
      <c r="BC14" s="595"/>
      <c r="BD14" s="596">
        <v>1178075</v>
      </c>
      <c r="BE14" s="597"/>
      <c r="BF14" s="597"/>
      <c r="BG14" s="597"/>
      <c r="BH14" s="597"/>
      <c r="BI14" s="597"/>
      <c r="BJ14" s="597"/>
      <c r="BK14" s="598"/>
      <c r="BL14" s="673">
        <v>1</v>
      </c>
      <c r="BM14" s="673"/>
      <c r="BN14" s="673"/>
      <c r="BO14" s="673"/>
      <c r="BP14" s="671" t="s">
        <v>205</v>
      </c>
      <c r="BQ14" s="671"/>
      <c r="BR14" s="671"/>
      <c r="BS14" s="671"/>
      <c r="BT14" s="671"/>
      <c r="BU14" s="671"/>
      <c r="BV14" s="671"/>
      <c r="BW14" s="672"/>
      <c r="BY14" s="593" t="s">
        <v>226</v>
      </c>
      <c r="BZ14" s="594"/>
      <c r="CA14" s="594"/>
      <c r="CB14" s="594"/>
      <c r="CC14" s="594"/>
      <c r="CD14" s="594"/>
      <c r="CE14" s="594"/>
      <c r="CF14" s="594"/>
      <c r="CG14" s="594"/>
      <c r="CH14" s="594"/>
      <c r="CI14" s="594"/>
      <c r="CJ14" s="594"/>
      <c r="CK14" s="594"/>
      <c r="CL14" s="595"/>
      <c r="CM14" s="596">
        <v>27976887</v>
      </c>
      <c r="CN14" s="597"/>
      <c r="CO14" s="597"/>
      <c r="CP14" s="597"/>
      <c r="CQ14" s="597"/>
      <c r="CR14" s="597"/>
      <c r="CS14" s="597"/>
      <c r="CT14" s="598"/>
      <c r="CU14" s="599">
        <v>4.5</v>
      </c>
      <c r="CV14" s="674"/>
      <c r="CW14" s="674"/>
      <c r="CX14" s="676"/>
      <c r="CY14" s="602">
        <v>2486989</v>
      </c>
      <c r="CZ14" s="597"/>
      <c r="DA14" s="597"/>
      <c r="DB14" s="597"/>
      <c r="DC14" s="597"/>
      <c r="DD14" s="597"/>
      <c r="DE14" s="597"/>
      <c r="DF14" s="597"/>
      <c r="DG14" s="597"/>
      <c r="DH14" s="597"/>
      <c r="DI14" s="597"/>
      <c r="DJ14" s="597"/>
      <c r="DK14" s="598"/>
      <c r="DL14" s="602">
        <v>25444580</v>
      </c>
      <c r="DM14" s="597"/>
      <c r="DN14" s="597"/>
      <c r="DO14" s="597"/>
      <c r="DP14" s="597"/>
      <c r="DQ14" s="597"/>
      <c r="DR14" s="597"/>
      <c r="DS14" s="597"/>
      <c r="DT14" s="597"/>
      <c r="DU14" s="597"/>
      <c r="DV14" s="597"/>
      <c r="DW14" s="597"/>
      <c r="DX14" s="693"/>
    </row>
    <row r="15" spans="2:138" ht="11.25" customHeight="1" x14ac:dyDescent="0.2">
      <c r="B15" s="593" t="s">
        <v>227</v>
      </c>
      <c r="C15" s="594"/>
      <c r="D15" s="594"/>
      <c r="E15" s="594"/>
      <c r="F15" s="594"/>
      <c r="G15" s="594"/>
      <c r="H15" s="594"/>
      <c r="I15" s="594"/>
      <c r="J15" s="594"/>
      <c r="K15" s="594"/>
      <c r="L15" s="594"/>
      <c r="M15" s="594"/>
      <c r="N15" s="594"/>
      <c r="O15" s="594"/>
      <c r="P15" s="594"/>
      <c r="Q15" s="595"/>
      <c r="R15" s="596" t="s">
        <v>205</v>
      </c>
      <c r="S15" s="597"/>
      <c r="T15" s="597"/>
      <c r="U15" s="597"/>
      <c r="V15" s="597"/>
      <c r="W15" s="597"/>
      <c r="X15" s="597"/>
      <c r="Y15" s="598"/>
      <c r="Z15" s="673" t="s">
        <v>120</v>
      </c>
      <c r="AA15" s="673"/>
      <c r="AB15" s="673"/>
      <c r="AC15" s="673"/>
      <c r="AD15" s="671" t="s">
        <v>120</v>
      </c>
      <c r="AE15" s="671"/>
      <c r="AF15" s="671"/>
      <c r="AG15" s="671"/>
      <c r="AH15" s="671"/>
      <c r="AI15" s="671"/>
      <c r="AJ15" s="671"/>
      <c r="AK15" s="671"/>
      <c r="AL15" s="599" t="s">
        <v>120</v>
      </c>
      <c r="AM15" s="674"/>
      <c r="AN15" s="674"/>
      <c r="AO15" s="675"/>
      <c r="AP15" s="593" t="s">
        <v>228</v>
      </c>
      <c r="AQ15" s="594"/>
      <c r="AR15" s="594"/>
      <c r="AS15" s="594"/>
      <c r="AT15" s="594"/>
      <c r="AU15" s="594"/>
      <c r="AV15" s="594"/>
      <c r="AW15" s="594"/>
      <c r="AX15" s="594"/>
      <c r="AY15" s="594"/>
      <c r="AZ15" s="594"/>
      <c r="BA15" s="594"/>
      <c r="BB15" s="594"/>
      <c r="BC15" s="595"/>
      <c r="BD15" s="596">
        <v>18996979</v>
      </c>
      <c r="BE15" s="597"/>
      <c r="BF15" s="597"/>
      <c r="BG15" s="597"/>
      <c r="BH15" s="597"/>
      <c r="BI15" s="597"/>
      <c r="BJ15" s="597"/>
      <c r="BK15" s="598"/>
      <c r="BL15" s="673">
        <v>16.7</v>
      </c>
      <c r="BM15" s="673"/>
      <c r="BN15" s="673"/>
      <c r="BO15" s="673"/>
      <c r="BP15" s="671" t="s">
        <v>205</v>
      </c>
      <c r="BQ15" s="671"/>
      <c r="BR15" s="671"/>
      <c r="BS15" s="671"/>
      <c r="BT15" s="671"/>
      <c r="BU15" s="671"/>
      <c r="BV15" s="671"/>
      <c r="BW15" s="672"/>
      <c r="BY15" s="593" t="s">
        <v>229</v>
      </c>
      <c r="BZ15" s="594"/>
      <c r="CA15" s="594"/>
      <c r="CB15" s="594"/>
      <c r="CC15" s="594"/>
      <c r="CD15" s="594"/>
      <c r="CE15" s="594"/>
      <c r="CF15" s="594"/>
      <c r="CG15" s="594"/>
      <c r="CH15" s="594"/>
      <c r="CI15" s="594"/>
      <c r="CJ15" s="594"/>
      <c r="CK15" s="594"/>
      <c r="CL15" s="595"/>
      <c r="CM15" s="596" t="s">
        <v>120</v>
      </c>
      <c r="CN15" s="597"/>
      <c r="CO15" s="597"/>
      <c r="CP15" s="597"/>
      <c r="CQ15" s="597"/>
      <c r="CR15" s="597"/>
      <c r="CS15" s="597"/>
      <c r="CT15" s="598"/>
      <c r="CU15" s="599" t="s">
        <v>120</v>
      </c>
      <c r="CV15" s="674"/>
      <c r="CW15" s="674"/>
      <c r="CX15" s="676"/>
      <c r="CY15" s="602" t="s">
        <v>205</v>
      </c>
      <c r="CZ15" s="597"/>
      <c r="DA15" s="597"/>
      <c r="DB15" s="597"/>
      <c r="DC15" s="597"/>
      <c r="DD15" s="597"/>
      <c r="DE15" s="597"/>
      <c r="DF15" s="597"/>
      <c r="DG15" s="597"/>
      <c r="DH15" s="597"/>
      <c r="DI15" s="597"/>
      <c r="DJ15" s="597"/>
      <c r="DK15" s="598"/>
      <c r="DL15" s="602" t="s">
        <v>222</v>
      </c>
      <c r="DM15" s="597"/>
      <c r="DN15" s="597"/>
      <c r="DO15" s="597"/>
      <c r="DP15" s="597"/>
      <c r="DQ15" s="597"/>
      <c r="DR15" s="597"/>
      <c r="DS15" s="597"/>
      <c r="DT15" s="597"/>
      <c r="DU15" s="597"/>
      <c r="DV15" s="597"/>
      <c r="DW15" s="597"/>
      <c r="DX15" s="693"/>
    </row>
    <row r="16" spans="2:138" ht="11.25" customHeight="1" x14ac:dyDescent="0.2">
      <c r="B16" s="593" t="s">
        <v>230</v>
      </c>
      <c r="C16" s="594"/>
      <c r="D16" s="594"/>
      <c r="E16" s="594"/>
      <c r="F16" s="594"/>
      <c r="G16" s="594"/>
      <c r="H16" s="594"/>
      <c r="I16" s="594"/>
      <c r="J16" s="594"/>
      <c r="K16" s="594"/>
      <c r="L16" s="594"/>
      <c r="M16" s="594"/>
      <c r="N16" s="594"/>
      <c r="O16" s="594"/>
      <c r="P16" s="594"/>
      <c r="Q16" s="595"/>
      <c r="R16" s="596">
        <v>641045</v>
      </c>
      <c r="S16" s="597"/>
      <c r="T16" s="597"/>
      <c r="U16" s="597"/>
      <c r="V16" s="597"/>
      <c r="W16" s="597"/>
      <c r="X16" s="597"/>
      <c r="Y16" s="598"/>
      <c r="Z16" s="673">
        <v>0.1</v>
      </c>
      <c r="AA16" s="673"/>
      <c r="AB16" s="673"/>
      <c r="AC16" s="673"/>
      <c r="AD16" s="671">
        <v>641045</v>
      </c>
      <c r="AE16" s="671"/>
      <c r="AF16" s="671"/>
      <c r="AG16" s="671"/>
      <c r="AH16" s="671"/>
      <c r="AI16" s="671"/>
      <c r="AJ16" s="671"/>
      <c r="AK16" s="671"/>
      <c r="AL16" s="599">
        <v>0.2</v>
      </c>
      <c r="AM16" s="674"/>
      <c r="AN16" s="674"/>
      <c r="AO16" s="675"/>
      <c r="AP16" s="593" t="s">
        <v>231</v>
      </c>
      <c r="AQ16" s="594"/>
      <c r="AR16" s="594"/>
      <c r="AS16" s="594"/>
      <c r="AT16" s="594"/>
      <c r="AU16" s="594"/>
      <c r="AV16" s="594"/>
      <c r="AW16" s="594"/>
      <c r="AX16" s="594"/>
      <c r="AY16" s="594"/>
      <c r="AZ16" s="594"/>
      <c r="BA16" s="594"/>
      <c r="BB16" s="594"/>
      <c r="BC16" s="595"/>
      <c r="BD16" s="596">
        <v>1201148</v>
      </c>
      <c r="BE16" s="597"/>
      <c r="BF16" s="597"/>
      <c r="BG16" s="597"/>
      <c r="BH16" s="597"/>
      <c r="BI16" s="597"/>
      <c r="BJ16" s="597"/>
      <c r="BK16" s="598"/>
      <c r="BL16" s="673">
        <v>1.1000000000000001</v>
      </c>
      <c r="BM16" s="673"/>
      <c r="BN16" s="673"/>
      <c r="BO16" s="673"/>
      <c r="BP16" s="671" t="s">
        <v>120</v>
      </c>
      <c r="BQ16" s="671"/>
      <c r="BR16" s="671"/>
      <c r="BS16" s="671"/>
      <c r="BT16" s="671"/>
      <c r="BU16" s="671"/>
      <c r="BV16" s="671"/>
      <c r="BW16" s="672"/>
      <c r="BY16" s="593" t="s">
        <v>232</v>
      </c>
      <c r="BZ16" s="594"/>
      <c r="CA16" s="594"/>
      <c r="CB16" s="594"/>
      <c r="CC16" s="594"/>
      <c r="CD16" s="594"/>
      <c r="CE16" s="594"/>
      <c r="CF16" s="594"/>
      <c r="CG16" s="594"/>
      <c r="CH16" s="594"/>
      <c r="CI16" s="594"/>
      <c r="CJ16" s="594"/>
      <c r="CK16" s="594"/>
      <c r="CL16" s="595"/>
      <c r="CM16" s="596">
        <v>116057506</v>
      </c>
      <c r="CN16" s="597"/>
      <c r="CO16" s="597"/>
      <c r="CP16" s="597"/>
      <c r="CQ16" s="597"/>
      <c r="CR16" s="597"/>
      <c r="CS16" s="597"/>
      <c r="CT16" s="598"/>
      <c r="CU16" s="599">
        <v>18.5</v>
      </c>
      <c r="CV16" s="674"/>
      <c r="CW16" s="674"/>
      <c r="CX16" s="676"/>
      <c r="CY16" s="602">
        <v>14805908</v>
      </c>
      <c r="CZ16" s="597"/>
      <c r="DA16" s="597"/>
      <c r="DB16" s="597"/>
      <c r="DC16" s="597"/>
      <c r="DD16" s="597"/>
      <c r="DE16" s="597"/>
      <c r="DF16" s="597"/>
      <c r="DG16" s="597"/>
      <c r="DH16" s="597"/>
      <c r="DI16" s="597"/>
      <c r="DJ16" s="597"/>
      <c r="DK16" s="598"/>
      <c r="DL16" s="602">
        <v>82031287</v>
      </c>
      <c r="DM16" s="597"/>
      <c r="DN16" s="597"/>
      <c r="DO16" s="597"/>
      <c r="DP16" s="597"/>
      <c r="DQ16" s="597"/>
      <c r="DR16" s="597"/>
      <c r="DS16" s="597"/>
      <c r="DT16" s="597"/>
      <c r="DU16" s="597"/>
      <c r="DV16" s="597"/>
      <c r="DW16" s="597"/>
      <c r="DX16" s="693"/>
    </row>
    <row r="17" spans="2:128" ht="11.25" customHeight="1" x14ac:dyDescent="0.2">
      <c r="B17" s="593" t="s">
        <v>233</v>
      </c>
      <c r="C17" s="594"/>
      <c r="D17" s="594"/>
      <c r="E17" s="594"/>
      <c r="F17" s="594"/>
      <c r="G17" s="594"/>
      <c r="H17" s="594"/>
      <c r="I17" s="594"/>
      <c r="J17" s="594"/>
      <c r="K17" s="594"/>
      <c r="L17" s="594"/>
      <c r="M17" s="594"/>
      <c r="N17" s="594"/>
      <c r="O17" s="594"/>
      <c r="P17" s="594"/>
      <c r="Q17" s="595"/>
      <c r="R17" s="596">
        <v>482012</v>
      </c>
      <c r="S17" s="597"/>
      <c r="T17" s="597"/>
      <c r="U17" s="597"/>
      <c r="V17" s="597"/>
      <c r="W17" s="597"/>
      <c r="X17" s="597"/>
      <c r="Y17" s="598"/>
      <c r="Z17" s="673">
        <v>0.1</v>
      </c>
      <c r="AA17" s="673"/>
      <c r="AB17" s="673"/>
      <c r="AC17" s="673"/>
      <c r="AD17" s="671">
        <v>482012</v>
      </c>
      <c r="AE17" s="671"/>
      <c r="AF17" s="671"/>
      <c r="AG17" s="671"/>
      <c r="AH17" s="671"/>
      <c r="AI17" s="671"/>
      <c r="AJ17" s="671"/>
      <c r="AK17" s="671"/>
      <c r="AL17" s="599">
        <v>0.2</v>
      </c>
      <c r="AM17" s="674"/>
      <c r="AN17" s="674"/>
      <c r="AO17" s="675"/>
      <c r="AP17" s="593" t="s">
        <v>234</v>
      </c>
      <c r="AQ17" s="594"/>
      <c r="AR17" s="594"/>
      <c r="AS17" s="594"/>
      <c r="AT17" s="594"/>
      <c r="AU17" s="594"/>
      <c r="AV17" s="594"/>
      <c r="AW17" s="594"/>
      <c r="AX17" s="594"/>
      <c r="AY17" s="594"/>
      <c r="AZ17" s="594"/>
      <c r="BA17" s="594"/>
      <c r="BB17" s="594"/>
      <c r="BC17" s="595"/>
      <c r="BD17" s="596">
        <v>17795831</v>
      </c>
      <c r="BE17" s="597"/>
      <c r="BF17" s="597"/>
      <c r="BG17" s="597"/>
      <c r="BH17" s="597"/>
      <c r="BI17" s="597"/>
      <c r="BJ17" s="597"/>
      <c r="BK17" s="598"/>
      <c r="BL17" s="673">
        <v>15.7</v>
      </c>
      <c r="BM17" s="673"/>
      <c r="BN17" s="673"/>
      <c r="BO17" s="673"/>
      <c r="BP17" s="671" t="s">
        <v>222</v>
      </c>
      <c r="BQ17" s="671"/>
      <c r="BR17" s="671"/>
      <c r="BS17" s="671"/>
      <c r="BT17" s="671"/>
      <c r="BU17" s="671"/>
      <c r="BV17" s="671"/>
      <c r="BW17" s="672"/>
      <c r="BY17" s="593" t="s">
        <v>235</v>
      </c>
      <c r="BZ17" s="594"/>
      <c r="CA17" s="594"/>
      <c r="CB17" s="594"/>
      <c r="CC17" s="594"/>
      <c r="CD17" s="594"/>
      <c r="CE17" s="594"/>
      <c r="CF17" s="594"/>
      <c r="CG17" s="594"/>
      <c r="CH17" s="594"/>
      <c r="CI17" s="594"/>
      <c r="CJ17" s="594"/>
      <c r="CK17" s="594"/>
      <c r="CL17" s="595"/>
      <c r="CM17" s="596">
        <v>5007672</v>
      </c>
      <c r="CN17" s="597"/>
      <c r="CO17" s="597"/>
      <c r="CP17" s="597"/>
      <c r="CQ17" s="597"/>
      <c r="CR17" s="597"/>
      <c r="CS17" s="597"/>
      <c r="CT17" s="598"/>
      <c r="CU17" s="599">
        <v>0.8</v>
      </c>
      <c r="CV17" s="674"/>
      <c r="CW17" s="674"/>
      <c r="CX17" s="676"/>
      <c r="CY17" s="602" t="s">
        <v>120</v>
      </c>
      <c r="CZ17" s="597"/>
      <c r="DA17" s="597"/>
      <c r="DB17" s="597"/>
      <c r="DC17" s="597"/>
      <c r="DD17" s="597"/>
      <c r="DE17" s="597"/>
      <c r="DF17" s="597"/>
      <c r="DG17" s="597"/>
      <c r="DH17" s="597"/>
      <c r="DI17" s="597"/>
      <c r="DJ17" s="597"/>
      <c r="DK17" s="598"/>
      <c r="DL17" s="602">
        <v>77437</v>
      </c>
      <c r="DM17" s="597"/>
      <c r="DN17" s="597"/>
      <c r="DO17" s="597"/>
      <c r="DP17" s="597"/>
      <c r="DQ17" s="597"/>
      <c r="DR17" s="597"/>
      <c r="DS17" s="597"/>
      <c r="DT17" s="597"/>
      <c r="DU17" s="597"/>
      <c r="DV17" s="597"/>
      <c r="DW17" s="597"/>
      <c r="DX17" s="693"/>
    </row>
    <row r="18" spans="2:128" ht="11.25" customHeight="1" x14ac:dyDescent="0.2">
      <c r="B18" s="593" t="s">
        <v>236</v>
      </c>
      <c r="C18" s="594"/>
      <c r="D18" s="594"/>
      <c r="E18" s="594"/>
      <c r="F18" s="594"/>
      <c r="G18" s="594"/>
      <c r="H18" s="594"/>
      <c r="I18" s="594"/>
      <c r="J18" s="594"/>
      <c r="K18" s="594"/>
      <c r="L18" s="594"/>
      <c r="M18" s="594"/>
      <c r="N18" s="594"/>
      <c r="O18" s="594"/>
      <c r="P18" s="594"/>
      <c r="Q18" s="595"/>
      <c r="R18" s="596">
        <v>159033</v>
      </c>
      <c r="S18" s="597"/>
      <c r="T18" s="597"/>
      <c r="U18" s="597"/>
      <c r="V18" s="597"/>
      <c r="W18" s="597"/>
      <c r="X18" s="597"/>
      <c r="Y18" s="598"/>
      <c r="Z18" s="673">
        <v>0</v>
      </c>
      <c r="AA18" s="673"/>
      <c r="AB18" s="673"/>
      <c r="AC18" s="673"/>
      <c r="AD18" s="671">
        <v>159033</v>
      </c>
      <c r="AE18" s="671"/>
      <c r="AF18" s="671"/>
      <c r="AG18" s="671"/>
      <c r="AH18" s="671"/>
      <c r="AI18" s="671"/>
      <c r="AJ18" s="671"/>
      <c r="AK18" s="671"/>
      <c r="AL18" s="599">
        <v>0.1</v>
      </c>
      <c r="AM18" s="674"/>
      <c r="AN18" s="674"/>
      <c r="AO18" s="675"/>
      <c r="AP18" s="593" t="s">
        <v>237</v>
      </c>
      <c r="AQ18" s="594"/>
      <c r="AR18" s="594"/>
      <c r="AS18" s="594"/>
      <c r="AT18" s="594"/>
      <c r="AU18" s="594"/>
      <c r="AV18" s="594"/>
      <c r="AW18" s="594"/>
      <c r="AX18" s="594"/>
      <c r="AY18" s="594"/>
      <c r="AZ18" s="594"/>
      <c r="BA18" s="594"/>
      <c r="BB18" s="594"/>
      <c r="BC18" s="595"/>
      <c r="BD18" s="596">
        <v>39898533</v>
      </c>
      <c r="BE18" s="597"/>
      <c r="BF18" s="597"/>
      <c r="BG18" s="597"/>
      <c r="BH18" s="597"/>
      <c r="BI18" s="597"/>
      <c r="BJ18" s="597"/>
      <c r="BK18" s="598"/>
      <c r="BL18" s="673">
        <v>35.200000000000003</v>
      </c>
      <c r="BM18" s="673"/>
      <c r="BN18" s="673"/>
      <c r="BO18" s="673"/>
      <c r="BP18" s="671" t="s">
        <v>222</v>
      </c>
      <c r="BQ18" s="671"/>
      <c r="BR18" s="671"/>
      <c r="BS18" s="671"/>
      <c r="BT18" s="671"/>
      <c r="BU18" s="671"/>
      <c r="BV18" s="671"/>
      <c r="BW18" s="672"/>
      <c r="BY18" s="593" t="s">
        <v>238</v>
      </c>
      <c r="BZ18" s="594"/>
      <c r="CA18" s="594"/>
      <c r="CB18" s="594"/>
      <c r="CC18" s="594"/>
      <c r="CD18" s="594"/>
      <c r="CE18" s="594"/>
      <c r="CF18" s="594"/>
      <c r="CG18" s="594"/>
      <c r="CH18" s="594"/>
      <c r="CI18" s="594"/>
      <c r="CJ18" s="594"/>
      <c r="CK18" s="594"/>
      <c r="CL18" s="595"/>
      <c r="CM18" s="596">
        <v>77466848</v>
      </c>
      <c r="CN18" s="597"/>
      <c r="CO18" s="597"/>
      <c r="CP18" s="597"/>
      <c r="CQ18" s="597"/>
      <c r="CR18" s="597"/>
      <c r="CS18" s="597"/>
      <c r="CT18" s="598"/>
      <c r="CU18" s="599">
        <v>12.4</v>
      </c>
      <c r="CV18" s="674"/>
      <c r="CW18" s="674"/>
      <c r="CX18" s="676"/>
      <c r="CY18" s="602" t="s">
        <v>120</v>
      </c>
      <c r="CZ18" s="597"/>
      <c r="DA18" s="597"/>
      <c r="DB18" s="597"/>
      <c r="DC18" s="597"/>
      <c r="DD18" s="597"/>
      <c r="DE18" s="597"/>
      <c r="DF18" s="597"/>
      <c r="DG18" s="597"/>
      <c r="DH18" s="597"/>
      <c r="DI18" s="597"/>
      <c r="DJ18" s="597"/>
      <c r="DK18" s="598"/>
      <c r="DL18" s="602">
        <v>72435358</v>
      </c>
      <c r="DM18" s="597"/>
      <c r="DN18" s="597"/>
      <c r="DO18" s="597"/>
      <c r="DP18" s="597"/>
      <c r="DQ18" s="597"/>
      <c r="DR18" s="597"/>
      <c r="DS18" s="597"/>
      <c r="DT18" s="597"/>
      <c r="DU18" s="597"/>
      <c r="DV18" s="597"/>
      <c r="DW18" s="597"/>
      <c r="DX18" s="693"/>
    </row>
    <row r="19" spans="2:128" ht="11.25" customHeight="1" x14ac:dyDescent="0.2">
      <c r="B19" s="593" t="s">
        <v>239</v>
      </c>
      <c r="C19" s="594"/>
      <c r="D19" s="594"/>
      <c r="E19" s="594"/>
      <c r="F19" s="594"/>
      <c r="G19" s="594"/>
      <c r="H19" s="594"/>
      <c r="I19" s="594"/>
      <c r="J19" s="594"/>
      <c r="K19" s="594"/>
      <c r="L19" s="594"/>
      <c r="M19" s="594"/>
      <c r="N19" s="594"/>
      <c r="O19" s="594"/>
      <c r="P19" s="594"/>
      <c r="Q19" s="595"/>
      <c r="R19" s="596">
        <v>175152673</v>
      </c>
      <c r="S19" s="597"/>
      <c r="T19" s="597"/>
      <c r="U19" s="597"/>
      <c r="V19" s="597"/>
      <c r="W19" s="597"/>
      <c r="X19" s="597"/>
      <c r="Y19" s="598"/>
      <c r="Z19" s="673">
        <v>27</v>
      </c>
      <c r="AA19" s="673"/>
      <c r="AB19" s="673"/>
      <c r="AC19" s="673"/>
      <c r="AD19" s="671">
        <v>173029977</v>
      </c>
      <c r="AE19" s="671"/>
      <c r="AF19" s="671"/>
      <c r="AG19" s="671"/>
      <c r="AH19" s="671"/>
      <c r="AI19" s="671"/>
      <c r="AJ19" s="671"/>
      <c r="AK19" s="671"/>
      <c r="AL19" s="599">
        <v>61.7</v>
      </c>
      <c r="AM19" s="674"/>
      <c r="AN19" s="674"/>
      <c r="AO19" s="675"/>
      <c r="AP19" s="593" t="s">
        <v>240</v>
      </c>
      <c r="AQ19" s="594"/>
      <c r="AR19" s="594"/>
      <c r="AS19" s="594"/>
      <c r="AT19" s="594"/>
      <c r="AU19" s="594"/>
      <c r="AV19" s="594"/>
      <c r="AW19" s="594"/>
      <c r="AX19" s="594"/>
      <c r="AY19" s="594"/>
      <c r="AZ19" s="594"/>
      <c r="BA19" s="594"/>
      <c r="BB19" s="594"/>
      <c r="BC19" s="595"/>
      <c r="BD19" s="596">
        <v>1860939</v>
      </c>
      <c r="BE19" s="597"/>
      <c r="BF19" s="597"/>
      <c r="BG19" s="597"/>
      <c r="BH19" s="597"/>
      <c r="BI19" s="597"/>
      <c r="BJ19" s="597"/>
      <c r="BK19" s="598"/>
      <c r="BL19" s="673">
        <v>1.6</v>
      </c>
      <c r="BM19" s="673"/>
      <c r="BN19" s="673"/>
      <c r="BO19" s="673"/>
      <c r="BP19" s="671" t="s">
        <v>222</v>
      </c>
      <c r="BQ19" s="671"/>
      <c r="BR19" s="671"/>
      <c r="BS19" s="671"/>
      <c r="BT19" s="671"/>
      <c r="BU19" s="671"/>
      <c r="BV19" s="671"/>
      <c r="BW19" s="672"/>
      <c r="BY19" s="593" t="s">
        <v>241</v>
      </c>
      <c r="BZ19" s="594"/>
      <c r="CA19" s="594"/>
      <c r="CB19" s="594"/>
      <c r="CC19" s="594"/>
      <c r="CD19" s="594"/>
      <c r="CE19" s="594"/>
      <c r="CF19" s="594"/>
      <c r="CG19" s="594"/>
      <c r="CH19" s="594"/>
      <c r="CI19" s="594"/>
      <c r="CJ19" s="594"/>
      <c r="CK19" s="594"/>
      <c r="CL19" s="595"/>
      <c r="CM19" s="596" t="s">
        <v>222</v>
      </c>
      <c r="CN19" s="597"/>
      <c r="CO19" s="597"/>
      <c r="CP19" s="597"/>
      <c r="CQ19" s="597"/>
      <c r="CR19" s="597"/>
      <c r="CS19" s="597"/>
      <c r="CT19" s="598"/>
      <c r="CU19" s="599" t="s">
        <v>120</v>
      </c>
      <c r="CV19" s="674"/>
      <c r="CW19" s="674"/>
      <c r="CX19" s="676"/>
      <c r="CY19" s="602" t="s">
        <v>222</v>
      </c>
      <c r="CZ19" s="597"/>
      <c r="DA19" s="597"/>
      <c r="DB19" s="597"/>
      <c r="DC19" s="597"/>
      <c r="DD19" s="597"/>
      <c r="DE19" s="597"/>
      <c r="DF19" s="597"/>
      <c r="DG19" s="597"/>
      <c r="DH19" s="597"/>
      <c r="DI19" s="597"/>
      <c r="DJ19" s="597"/>
      <c r="DK19" s="598"/>
      <c r="DL19" s="602" t="s">
        <v>120</v>
      </c>
      <c r="DM19" s="597"/>
      <c r="DN19" s="597"/>
      <c r="DO19" s="597"/>
      <c r="DP19" s="597"/>
      <c r="DQ19" s="597"/>
      <c r="DR19" s="597"/>
      <c r="DS19" s="597"/>
      <c r="DT19" s="597"/>
      <c r="DU19" s="597"/>
      <c r="DV19" s="597"/>
      <c r="DW19" s="597"/>
      <c r="DX19" s="693"/>
    </row>
    <row r="20" spans="2:128" ht="11.25" customHeight="1" x14ac:dyDescent="0.2">
      <c r="B20" s="593" t="s">
        <v>242</v>
      </c>
      <c r="C20" s="594"/>
      <c r="D20" s="594"/>
      <c r="E20" s="594"/>
      <c r="F20" s="594"/>
      <c r="G20" s="594"/>
      <c r="H20" s="594"/>
      <c r="I20" s="594"/>
      <c r="J20" s="594"/>
      <c r="K20" s="594"/>
      <c r="L20" s="594"/>
      <c r="M20" s="594"/>
      <c r="N20" s="594"/>
      <c r="O20" s="594"/>
      <c r="P20" s="594"/>
      <c r="Q20" s="595"/>
      <c r="R20" s="596">
        <v>173029977</v>
      </c>
      <c r="S20" s="597"/>
      <c r="T20" s="597"/>
      <c r="U20" s="597"/>
      <c r="V20" s="597"/>
      <c r="W20" s="597"/>
      <c r="X20" s="597"/>
      <c r="Y20" s="598"/>
      <c r="Z20" s="673">
        <v>26.7</v>
      </c>
      <c r="AA20" s="673"/>
      <c r="AB20" s="673"/>
      <c r="AC20" s="673"/>
      <c r="AD20" s="671">
        <v>173029977</v>
      </c>
      <c r="AE20" s="671"/>
      <c r="AF20" s="671"/>
      <c r="AG20" s="671"/>
      <c r="AH20" s="671"/>
      <c r="AI20" s="671"/>
      <c r="AJ20" s="671"/>
      <c r="AK20" s="671"/>
      <c r="AL20" s="599">
        <v>61.7</v>
      </c>
      <c r="AM20" s="674"/>
      <c r="AN20" s="674"/>
      <c r="AO20" s="675"/>
      <c r="AP20" s="677" t="s">
        <v>243</v>
      </c>
      <c r="AQ20" s="678"/>
      <c r="AR20" s="678"/>
      <c r="AS20" s="678"/>
      <c r="AT20" s="678"/>
      <c r="AU20" s="678"/>
      <c r="AV20" s="678"/>
      <c r="AW20" s="678"/>
      <c r="AX20" s="678"/>
      <c r="AY20" s="678"/>
      <c r="AZ20" s="678"/>
      <c r="BA20" s="678"/>
      <c r="BB20" s="678"/>
      <c r="BC20" s="679"/>
      <c r="BD20" s="596">
        <v>1029167</v>
      </c>
      <c r="BE20" s="597"/>
      <c r="BF20" s="597"/>
      <c r="BG20" s="597"/>
      <c r="BH20" s="597"/>
      <c r="BI20" s="597"/>
      <c r="BJ20" s="597"/>
      <c r="BK20" s="598"/>
      <c r="BL20" s="673">
        <v>0.9</v>
      </c>
      <c r="BM20" s="673"/>
      <c r="BN20" s="673"/>
      <c r="BO20" s="673"/>
      <c r="BP20" s="671" t="s">
        <v>205</v>
      </c>
      <c r="BQ20" s="671"/>
      <c r="BR20" s="671"/>
      <c r="BS20" s="671"/>
      <c r="BT20" s="671"/>
      <c r="BU20" s="671"/>
      <c r="BV20" s="671"/>
      <c r="BW20" s="672"/>
      <c r="BY20" s="677" t="s">
        <v>244</v>
      </c>
      <c r="BZ20" s="678"/>
      <c r="CA20" s="678"/>
      <c r="CB20" s="678"/>
      <c r="CC20" s="678"/>
      <c r="CD20" s="678"/>
      <c r="CE20" s="678"/>
      <c r="CF20" s="678"/>
      <c r="CG20" s="678"/>
      <c r="CH20" s="678"/>
      <c r="CI20" s="678"/>
      <c r="CJ20" s="678"/>
      <c r="CK20" s="678"/>
      <c r="CL20" s="679"/>
      <c r="CM20" s="596" t="s">
        <v>222</v>
      </c>
      <c r="CN20" s="597"/>
      <c r="CO20" s="597"/>
      <c r="CP20" s="597"/>
      <c r="CQ20" s="597"/>
      <c r="CR20" s="597"/>
      <c r="CS20" s="597"/>
      <c r="CT20" s="598"/>
      <c r="CU20" s="599" t="s">
        <v>222</v>
      </c>
      <c r="CV20" s="674"/>
      <c r="CW20" s="674"/>
      <c r="CX20" s="676"/>
      <c r="CY20" s="602" t="s">
        <v>120</v>
      </c>
      <c r="CZ20" s="597"/>
      <c r="DA20" s="597"/>
      <c r="DB20" s="597"/>
      <c r="DC20" s="597"/>
      <c r="DD20" s="597"/>
      <c r="DE20" s="597"/>
      <c r="DF20" s="597"/>
      <c r="DG20" s="597"/>
      <c r="DH20" s="597"/>
      <c r="DI20" s="597"/>
      <c r="DJ20" s="597"/>
      <c r="DK20" s="598"/>
      <c r="DL20" s="602" t="s">
        <v>120</v>
      </c>
      <c r="DM20" s="597"/>
      <c r="DN20" s="597"/>
      <c r="DO20" s="597"/>
      <c r="DP20" s="597"/>
      <c r="DQ20" s="597"/>
      <c r="DR20" s="597"/>
      <c r="DS20" s="597"/>
      <c r="DT20" s="597"/>
      <c r="DU20" s="597"/>
      <c r="DV20" s="597"/>
      <c r="DW20" s="597"/>
      <c r="DX20" s="693"/>
    </row>
    <row r="21" spans="2:128" ht="11.25" customHeight="1" x14ac:dyDescent="0.2">
      <c r="B21" s="593" t="s">
        <v>245</v>
      </c>
      <c r="C21" s="594"/>
      <c r="D21" s="594"/>
      <c r="E21" s="594"/>
      <c r="F21" s="594"/>
      <c r="G21" s="594"/>
      <c r="H21" s="594"/>
      <c r="I21" s="594"/>
      <c r="J21" s="594"/>
      <c r="K21" s="594"/>
      <c r="L21" s="594"/>
      <c r="M21" s="594"/>
      <c r="N21" s="594"/>
      <c r="O21" s="594"/>
      <c r="P21" s="594"/>
      <c r="Q21" s="595"/>
      <c r="R21" s="596">
        <v>2113396</v>
      </c>
      <c r="S21" s="597"/>
      <c r="T21" s="597"/>
      <c r="U21" s="597"/>
      <c r="V21" s="597"/>
      <c r="W21" s="597"/>
      <c r="X21" s="597"/>
      <c r="Y21" s="598"/>
      <c r="Z21" s="599">
        <v>0.3</v>
      </c>
      <c r="AA21" s="674"/>
      <c r="AB21" s="674"/>
      <c r="AC21" s="676"/>
      <c r="AD21" s="602" t="s">
        <v>120</v>
      </c>
      <c r="AE21" s="597"/>
      <c r="AF21" s="597"/>
      <c r="AG21" s="597"/>
      <c r="AH21" s="597"/>
      <c r="AI21" s="597"/>
      <c r="AJ21" s="597"/>
      <c r="AK21" s="598"/>
      <c r="AL21" s="599" t="s">
        <v>222</v>
      </c>
      <c r="AM21" s="674"/>
      <c r="AN21" s="674"/>
      <c r="AO21" s="675"/>
      <c r="AP21" s="677" t="s">
        <v>246</v>
      </c>
      <c r="AQ21" s="678"/>
      <c r="AR21" s="678"/>
      <c r="AS21" s="678"/>
      <c r="AT21" s="678"/>
      <c r="AU21" s="678"/>
      <c r="AV21" s="678"/>
      <c r="AW21" s="678"/>
      <c r="AX21" s="678"/>
      <c r="AY21" s="678"/>
      <c r="AZ21" s="678"/>
      <c r="BA21" s="678"/>
      <c r="BB21" s="678"/>
      <c r="BC21" s="679"/>
      <c r="BD21" s="596">
        <v>302760</v>
      </c>
      <c r="BE21" s="597"/>
      <c r="BF21" s="597"/>
      <c r="BG21" s="597"/>
      <c r="BH21" s="597"/>
      <c r="BI21" s="597"/>
      <c r="BJ21" s="597"/>
      <c r="BK21" s="598"/>
      <c r="BL21" s="673">
        <v>0.3</v>
      </c>
      <c r="BM21" s="673"/>
      <c r="BN21" s="673"/>
      <c r="BO21" s="673"/>
      <c r="BP21" s="671" t="s">
        <v>120</v>
      </c>
      <c r="BQ21" s="671"/>
      <c r="BR21" s="671"/>
      <c r="BS21" s="671"/>
      <c r="BT21" s="671"/>
      <c r="BU21" s="671"/>
      <c r="BV21" s="671"/>
      <c r="BW21" s="672"/>
      <c r="BY21" s="677" t="s">
        <v>247</v>
      </c>
      <c r="BZ21" s="678"/>
      <c r="CA21" s="678"/>
      <c r="CB21" s="678"/>
      <c r="CC21" s="678"/>
      <c r="CD21" s="678"/>
      <c r="CE21" s="678"/>
      <c r="CF21" s="678"/>
      <c r="CG21" s="678"/>
      <c r="CH21" s="678"/>
      <c r="CI21" s="678"/>
      <c r="CJ21" s="678"/>
      <c r="CK21" s="678"/>
      <c r="CL21" s="679"/>
      <c r="CM21" s="596">
        <v>158131</v>
      </c>
      <c r="CN21" s="597"/>
      <c r="CO21" s="597"/>
      <c r="CP21" s="597"/>
      <c r="CQ21" s="597"/>
      <c r="CR21" s="597"/>
      <c r="CS21" s="597"/>
      <c r="CT21" s="598"/>
      <c r="CU21" s="599">
        <v>0</v>
      </c>
      <c r="CV21" s="674"/>
      <c r="CW21" s="674"/>
      <c r="CX21" s="676"/>
      <c r="CY21" s="602" t="s">
        <v>205</v>
      </c>
      <c r="CZ21" s="597"/>
      <c r="DA21" s="597"/>
      <c r="DB21" s="597"/>
      <c r="DC21" s="597"/>
      <c r="DD21" s="597"/>
      <c r="DE21" s="597"/>
      <c r="DF21" s="597"/>
      <c r="DG21" s="597"/>
      <c r="DH21" s="597"/>
      <c r="DI21" s="597"/>
      <c r="DJ21" s="597"/>
      <c r="DK21" s="598"/>
      <c r="DL21" s="602">
        <v>158131</v>
      </c>
      <c r="DM21" s="597"/>
      <c r="DN21" s="597"/>
      <c r="DO21" s="597"/>
      <c r="DP21" s="597"/>
      <c r="DQ21" s="597"/>
      <c r="DR21" s="597"/>
      <c r="DS21" s="597"/>
      <c r="DT21" s="597"/>
      <c r="DU21" s="597"/>
      <c r="DV21" s="597"/>
      <c r="DW21" s="597"/>
      <c r="DX21" s="693"/>
    </row>
    <row r="22" spans="2:128" ht="11.25" customHeight="1" x14ac:dyDescent="0.2">
      <c r="B22" s="593" t="s">
        <v>248</v>
      </c>
      <c r="C22" s="594"/>
      <c r="D22" s="594"/>
      <c r="E22" s="594"/>
      <c r="F22" s="594"/>
      <c r="G22" s="594"/>
      <c r="H22" s="594"/>
      <c r="I22" s="594"/>
      <c r="J22" s="594"/>
      <c r="K22" s="594"/>
      <c r="L22" s="594"/>
      <c r="M22" s="594"/>
      <c r="N22" s="594"/>
      <c r="O22" s="594"/>
      <c r="P22" s="594"/>
      <c r="Q22" s="595"/>
      <c r="R22" s="596">
        <v>9300</v>
      </c>
      <c r="S22" s="597"/>
      <c r="T22" s="597"/>
      <c r="U22" s="597"/>
      <c r="V22" s="597"/>
      <c r="W22" s="597"/>
      <c r="X22" s="597"/>
      <c r="Y22" s="598"/>
      <c r="Z22" s="599">
        <v>0</v>
      </c>
      <c r="AA22" s="674"/>
      <c r="AB22" s="674"/>
      <c r="AC22" s="676"/>
      <c r="AD22" s="602" t="s">
        <v>120</v>
      </c>
      <c r="AE22" s="597"/>
      <c r="AF22" s="597"/>
      <c r="AG22" s="597"/>
      <c r="AH22" s="597"/>
      <c r="AI22" s="597"/>
      <c r="AJ22" s="597"/>
      <c r="AK22" s="598"/>
      <c r="AL22" s="599" t="s">
        <v>120</v>
      </c>
      <c r="AM22" s="674"/>
      <c r="AN22" s="674"/>
      <c r="AO22" s="675"/>
      <c r="AP22" s="677" t="s">
        <v>249</v>
      </c>
      <c r="AQ22" s="695"/>
      <c r="AR22" s="695"/>
      <c r="AS22" s="695"/>
      <c r="AT22" s="695"/>
      <c r="AU22" s="695"/>
      <c r="AV22" s="695"/>
      <c r="AW22" s="695"/>
      <c r="AX22" s="695"/>
      <c r="AY22" s="695"/>
      <c r="AZ22" s="695"/>
      <c r="BA22" s="695"/>
      <c r="BB22" s="695"/>
      <c r="BC22" s="696"/>
      <c r="BD22" s="596">
        <v>5950566</v>
      </c>
      <c r="BE22" s="597"/>
      <c r="BF22" s="597"/>
      <c r="BG22" s="597"/>
      <c r="BH22" s="597"/>
      <c r="BI22" s="597"/>
      <c r="BJ22" s="597"/>
      <c r="BK22" s="598"/>
      <c r="BL22" s="673">
        <v>5.2</v>
      </c>
      <c r="BM22" s="673"/>
      <c r="BN22" s="673"/>
      <c r="BO22" s="673"/>
      <c r="BP22" s="671" t="s">
        <v>120</v>
      </c>
      <c r="BQ22" s="671"/>
      <c r="BR22" s="671"/>
      <c r="BS22" s="671"/>
      <c r="BT22" s="671"/>
      <c r="BU22" s="671"/>
      <c r="BV22" s="671"/>
      <c r="BW22" s="672"/>
      <c r="BY22" s="677" t="s">
        <v>250</v>
      </c>
      <c r="BZ22" s="678"/>
      <c r="CA22" s="678"/>
      <c r="CB22" s="678"/>
      <c r="CC22" s="678"/>
      <c r="CD22" s="678"/>
      <c r="CE22" s="678"/>
      <c r="CF22" s="678"/>
      <c r="CG22" s="678"/>
      <c r="CH22" s="678"/>
      <c r="CI22" s="678"/>
      <c r="CJ22" s="678"/>
      <c r="CK22" s="678"/>
      <c r="CL22" s="679"/>
      <c r="CM22" s="596">
        <v>616651</v>
      </c>
      <c r="CN22" s="597"/>
      <c r="CO22" s="597"/>
      <c r="CP22" s="597"/>
      <c r="CQ22" s="597"/>
      <c r="CR22" s="597"/>
      <c r="CS22" s="597"/>
      <c r="CT22" s="598"/>
      <c r="CU22" s="599">
        <v>0.1</v>
      </c>
      <c r="CV22" s="674"/>
      <c r="CW22" s="674"/>
      <c r="CX22" s="676"/>
      <c r="CY22" s="602" t="s">
        <v>120</v>
      </c>
      <c r="CZ22" s="597"/>
      <c r="DA22" s="597"/>
      <c r="DB22" s="597"/>
      <c r="DC22" s="597"/>
      <c r="DD22" s="597"/>
      <c r="DE22" s="597"/>
      <c r="DF22" s="597"/>
      <c r="DG22" s="597"/>
      <c r="DH22" s="597"/>
      <c r="DI22" s="597"/>
      <c r="DJ22" s="597"/>
      <c r="DK22" s="598"/>
      <c r="DL22" s="602">
        <v>616651</v>
      </c>
      <c r="DM22" s="597"/>
      <c r="DN22" s="597"/>
      <c r="DO22" s="597"/>
      <c r="DP22" s="597"/>
      <c r="DQ22" s="597"/>
      <c r="DR22" s="597"/>
      <c r="DS22" s="597"/>
      <c r="DT22" s="597"/>
      <c r="DU22" s="597"/>
      <c r="DV22" s="597"/>
      <c r="DW22" s="597"/>
      <c r="DX22" s="693"/>
    </row>
    <row r="23" spans="2:128" ht="11.25" customHeight="1" x14ac:dyDescent="0.2">
      <c r="B23" s="593" t="s">
        <v>251</v>
      </c>
      <c r="C23" s="594"/>
      <c r="D23" s="594"/>
      <c r="E23" s="594"/>
      <c r="F23" s="594"/>
      <c r="G23" s="594"/>
      <c r="H23" s="594"/>
      <c r="I23" s="594"/>
      <c r="J23" s="594"/>
      <c r="K23" s="594"/>
      <c r="L23" s="594"/>
      <c r="M23" s="594"/>
      <c r="N23" s="594"/>
      <c r="O23" s="594"/>
      <c r="P23" s="594"/>
      <c r="Q23" s="595"/>
      <c r="R23" s="596">
        <v>305161187</v>
      </c>
      <c r="S23" s="597"/>
      <c r="T23" s="597"/>
      <c r="U23" s="597"/>
      <c r="V23" s="597"/>
      <c r="W23" s="597"/>
      <c r="X23" s="597"/>
      <c r="Y23" s="598"/>
      <c r="Z23" s="599">
        <v>47.1</v>
      </c>
      <c r="AA23" s="674"/>
      <c r="AB23" s="674"/>
      <c r="AC23" s="676"/>
      <c r="AD23" s="602">
        <v>279351583</v>
      </c>
      <c r="AE23" s="597"/>
      <c r="AF23" s="597"/>
      <c r="AG23" s="597"/>
      <c r="AH23" s="597"/>
      <c r="AI23" s="597"/>
      <c r="AJ23" s="597"/>
      <c r="AK23" s="598"/>
      <c r="AL23" s="599">
        <v>99.6</v>
      </c>
      <c r="AM23" s="674"/>
      <c r="AN23" s="674"/>
      <c r="AO23" s="675"/>
      <c r="AP23" s="677" t="s">
        <v>252</v>
      </c>
      <c r="AQ23" s="695"/>
      <c r="AR23" s="695"/>
      <c r="AS23" s="695"/>
      <c r="AT23" s="695"/>
      <c r="AU23" s="695"/>
      <c r="AV23" s="695"/>
      <c r="AW23" s="695"/>
      <c r="AX23" s="695"/>
      <c r="AY23" s="695"/>
      <c r="AZ23" s="695"/>
      <c r="BA23" s="695"/>
      <c r="BB23" s="695"/>
      <c r="BC23" s="696"/>
      <c r="BD23" s="596">
        <v>11695090</v>
      </c>
      <c r="BE23" s="597"/>
      <c r="BF23" s="597"/>
      <c r="BG23" s="597"/>
      <c r="BH23" s="597"/>
      <c r="BI23" s="597"/>
      <c r="BJ23" s="597"/>
      <c r="BK23" s="598"/>
      <c r="BL23" s="673">
        <v>10.3</v>
      </c>
      <c r="BM23" s="673"/>
      <c r="BN23" s="673"/>
      <c r="BO23" s="673"/>
      <c r="BP23" s="671" t="s">
        <v>205</v>
      </c>
      <c r="BQ23" s="671"/>
      <c r="BR23" s="671"/>
      <c r="BS23" s="671"/>
      <c r="BT23" s="671"/>
      <c r="BU23" s="671"/>
      <c r="BV23" s="671"/>
      <c r="BW23" s="672"/>
      <c r="BY23" s="677" t="s">
        <v>253</v>
      </c>
      <c r="BZ23" s="678"/>
      <c r="CA23" s="678"/>
      <c r="CB23" s="678"/>
      <c r="CC23" s="678"/>
      <c r="CD23" s="678"/>
      <c r="CE23" s="678"/>
      <c r="CF23" s="678"/>
      <c r="CG23" s="678"/>
      <c r="CH23" s="678"/>
      <c r="CI23" s="678"/>
      <c r="CJ23" s="678"/>
      <c r="CK23" s="678"/>
      <c r="CL23" s="679"/>
      <c r="CM23" s="596">
        <v>698713</v>
      </c>
      <c r="CN23" s="597"/>
      <c r="CO23" s="597"/>
      <c r="CP23" s="597"/>
      <c r="CQ23" s="597"/>
      <c r="CR23" s="597"/>
      <c r="CS23" s="597"/>
      <c r="CT23" s="598"/>
      <c r="CU23" s="599">
        <v>0.1</v>
      </c>
      <c r="CV23" s="674"/>
      <c r="CW23" s="674"/>
      <c r="CX23" s="676"/>
      <c r="CY23" s="602" t="s">
        <v>222</v>
      </c>
      <c r="CZ23" s="597"/>
      <c r="DA23" s="597"/>
      <c r="DB23" s="597"/>
      <c r="DC23" s="597"/>
      <c r="DD23" s="597"/>
      <c r="DE23" s="597"/>
      <c r="DF23" s="597"/>
      <c r="DG23" s="597"/>
      <c r="DH23" s="597"/>
      <c r="DI23" s="597"/>
      <c r="DJ23" s="597"/>
      <c r="DK23" s="598"/>
      <c r="DL23" s="602">
        <v>698713</v>
      </c>
      <c r="DM23" s="597"/>
      <c r="DN23" s="597"/>
      <c r="DO23" s="597"/>
      <c r="DP23" s="597"/>
      <c r="DQ23" s="597"/>
      <c r="DR23" s="597"/>
      <c r="DS23" s="597"/>
      <c r="DT23" s="597"/>
      <c r="DU23" s="597"/>
      <c r="DV23" s="597"/>
      <c r="DW23" s="597"/>
      <c r="DX23" s="693"/>
    </row>
    <row r="24" spans="2:128" ht="11.25" customHeight="1" x14ac:dyDescent="0.2">
      <c r="B24" s="593" t="s">
        <v>254</v>
      </c>
      <c r="C24" s="594"/>
      <c r="D24" s="594"/>
      <c r="E24" s="594"/>
      <c r="F24" s="594"/>
      <c r="G24" s="594"/>
      <c r="H24" s="594"/>
      <c r="I24" s="594"/>
      <c r="J24" s="594"/>
      <c r="K24" s="594"/>
      <c r="L24" s="594"/>
      <c r="M24" s="594"/>
      <c r="N24" s="594"/>
      <c r="O24" s="594"/>
      <c r="P24" s="594"/>
      <c r="Q24" s="595"/>
      <c r="R24" s="596">
        <v>210004</v>
      </c>
      <c r="S24" s="597"/>
      <c r="T24" s="597"/>
      <c r="U24" s="597"/>
      <c r="V24" s="597"/>
      <c r="W24" s="597"/>
      <c r="X24" s="597"/>
      <c r="Y24" s="598"/>
      <c r="Z24" s="599">
        <v>0</v>
      </c>
      <c r="AA24" s="674"/>
      <c r="AB24" s="674"/>
      <c r="AC24" s="676"/>
      <c r="AD24" s="602">
        <v>210004</v>
      </c>
      <c r="AE24" s="597"/>
      <c r="AF24" s="597"/>
      <c r="AG24" s="597"/>
      <c r="AH24" s="597"/>
      <c r="AI24" s="597"/>
      <c r="AJ24" s="597"/>
      <c r="AK24" s="598"/>
      <c r="AL24" s="599">
        <v>0.1</v>
      </c>
      <c r="AM24" s="674"/>
      <c r="AN24" s="674"/>
      <c r="AO24" s="675"/>
      <c r="AP24" s="677" t="s">
        <v>255</v>
      </c>
      <c r="AQ24" s="695"/>
      <c r="AR24" s="695"/>
      <c r="AS24" s="695"/>
      <c r="AT24" s="695"/>
      <c r="AU24" s="695"/>
      <c r="AV24" s="695"/>
      <c r="AW24" s="695"/>
      <c r="AX24" s="695"/>
      <c r="AY24" s="695"/>
      <c r="AZ24" s="695"/>
      <c r="BA24" s="695"/>
      <c r="BB24" s="695"/>
      <c r="BC24" s="696"/>
      <c r="BD24" s="596">
        <v>91</v>
      </c>
      <c r="BE24" s="597"/>
      <c r="BF24" s="597"/>
      <c r="BG24" s="597"/>
      <c r="BH24" s="597"/>
      <c r="BI24" s="597"/>
      <c r="BJ24" s="597"/>
      <c r="BK24" s="598"/>
      <c r="BL24" s="673">
        <v>0</v>
      </c>
      <c r="BM24" s="673"/>
      <c r="BN24" s="673"/>
      <c r="BO24" s="673"/>
      <c r="BP24" s="671" t="s">
        <v>120</v>
      </c>
      <c r="BQ24" s="671"/>
      <c r="BR24" s="671"/>
      <c r="BS24" s="671"/>
      <c r="BT24" s="671"/>
      <c r="BU24" s="671"/>
      <c r="BV24" s="671"/>
      <c r="BW24" s="672"/>
      <c r="BY24" s="677" t="s">
        <v>256</v>
      </c>
      <c r="BZ24" s="678"/>
      <c r="CA24" s="678"/>
      <c r="CB24" s="678"/>
      <c r="CC24" s="678"/>
      <c r="CD24" s="678"/>
      <c r="CE24" s="678"/>
      <c r="CF24" s="678"/>
      <c r="CG24" s="678"/>
      <c r="CH24" s="678"/>
      <c r="CI24" s="678"/>
      <c r="CJ24" s="678"/>
      <c r="CK24" s="678"/>
      <c r="CL24" s="679"/>
      <c r="CM24" s="596" t="s">
        <v>120</v>
      </c>
      <c r="CN24" s="597"/>
      <c r="CO24" s="597"/>
      <c r="CP24" s="597"/>
      <c r="CQ24" s="597"/>
      <c r="CR24" s="597"/>
      <c r="CS24" s="597"/>
      <c r="CT24" s="598"/>
      <c r="CU24" s="599" t="s">
        <v>205</v>
      </c>
      <c r="CV24" s="674"/>
      <c r="CW24" s="674"/>
      <c r="CX24" s="676"/>
      <c r="CY24" s="602" t="s">
        <v>120</v>
      </c>
      <c r="CZ24" s="597"/>
      <c r="DA24" s="597"/>
      <c r="DB24" s="597"/>
      <c r="DC24" s="597"/>
      <c r="DD24" s="597"/>
      <c r="DE24" s="597"/>
      <c r="DF24" s="597"/>
      <c r="DG24" s="597"/>
      <c r="DH24" s="597"/>
      <c r="DI24" s="597"/>
      <c r="DJ24" s="597"/>
      <c r="DK24" s="598"/>
      <c r="DL24" s="602" t="s">
        <v>205</v>
      </c>
      <c r="DM24" s="597"/>
      <c r="DN24" s="597"/>
      <c r="DO24" s="597"/>
      <c r="DP24" s="597"/>
      <c r="DQ24" s="597"/>
      <c r="DR24" s="597"/>
      <c r="DS24" s="597"/>
      <c r="DT24" s="597"/>
      <c r="DU24" s="597"/>
      <c r="DV24" s="597"/>
      <c r="DW24" s="597"/>
      <c r="DX24" s="693"/>
    </row>
    <row r="25" spans="2:128" ht="11.25" customHeight="1" x14ac:dyDescent="0.2">
      <c r="B25" s="593" t="s">
        <v>257</v>
      </c>
      <c r="C25" s="594"/>
      <c r="D25" s="594"/>
      <c r="E25" s="594"/>
      <c r="F25" s="594"/>
      <c r="G25" s="594"/>
      <c r="H25" s="594"/>
      <c r="I25" s="594"/>
      <c r="J25" s="594"/>
      <c r="K25" s="594"/>
      <c r="L25" s="594"/>
      <c r="M25" s="594"/>
      <c r="N25" s="594"/>
      <c r="O25" s="594"/>
      <c r="P25" s="594"/>
      <c r="Q25" s="595"/>
      <c r="R25" s="596">
        <v>1158101</v>
      </c>
      <c r="S25" s="597"/>
      <c r="T25" s="597"/>
      <c r="U25" s="597"/>
      <c r="V25" s="597"/>
      <c r="W25" s="597"/>
      <c r="X25" s="597"/>
      <c r="Y25" s="598"/>
      <c r="Z25" s="599">
        <v>0.2</v>
      </c>
      <c r="AA25" s="674"/>
      <c r="AB25" s="674"/>
      <c r="AC25" s="676"/>
      <c r="AD25" s="602" t="s">
        <v>205</v>
      </c>
      <c r="AE25" s="597"/>
      <c r="AF25" s="597"/>
      <c r="AG25" s="597"/>
      <c r="AH25" s="597"/>
      <c r="AI25" s="597"/>
      <c r="AJ25" s="597"/>
      <c r="AK25" s="598"/>
      <c r="AL25" s="599" t="s">
        <v>120</v>
      </c>
      <c r="AM25" s="674"/>
      <c r="AN25" s="674"/>
      <c r="AO25" s="675"/>
      <c r="AP25" s="677" t="s">
        <v>258</v>
      </c>
      <c r="AQ25" s="695"/>
      <c r="AR25" s="695"/>
      <c r="AS25" s="695"/>
      <c r="AT25" s="695"/>
      <c r="AU25" s="695"/>
      <c r="AV25" s="695"/>
      <c r="AW25" s="695"/>
      <c r="AX25" s="695"/>
      <c r="AY25" s="695"/>
      <c r="AZ25" s="695"/>
      <c r="BA25" s="695"/>
      <c r="BB25" s="695"/>
      <c r="BC25" s="696"/>
      <c r="BD25" s="596" t="s">
        <v>205</v>
      </c>
      <c r="BE25" s="597"/>
      <c r="BF25" s="597"/>
      <c r="BG25" s="597"/>
      <c r="BH25" s="597"/>
      <c r="BI25" s="597"/>
      <c r="BJ25" s="597"/>
      <c r="BK25" s="598"/>
      <c r="BL25" s="673" t="s">
        <v>120</v>
      </c>
      <c r="BM25" s="673"/>
      <c r="BN25" s="673"/>
      <c r="BO25" s="673"/>
      <c r="BP25" s="671" t="s">
        <v>205</v>
      </c>
      <c r="BQ25" s="671"/>
      <c r="BR25" s="671"/>
      <c r="BS25" s="671"/>
      <c r="BT25" s="671"/>
      <c r="BU25" s="671"/>
      <c r="BV25" s="671"/>
      <c r="BW25" s="672"/>
      <c r="BY25" s="677" t="s">
        <v>259</v>
      </c>
      <c r="BZ25" s="678"/>
      <c r="CA25" s="678"/>
      <c r="CB25" s="678"/>
      <c r="CC25" s="678"/>
      <c r="CD25" s="678"/>
      <c r="CE25" s="678"/>
      <c r="CF25" s="678"/>
      <c r="CG25" s="678"/>
      <c r="CH25" s="678"/>
      <c r="CI25" s="678"/>
      <c r="CJ25" s="678"/>
      <c r="CK25" s="678"/>
      <c r="CL25" s="679"/>
      <c r="CM25" s="596">
        <v>20227060</v>
      </c>
      <c r="CN25" s="597"/>
      <c r="CO25" s="597"/>
      <c r="CP25" s="597"/>
      <c r="CQ25" s="597"/>
      <c r="CR25" s="597"/>
      <c r="CS25" s="597"/>
      <c r="CT25" s="598"/>
      <c r="CU25" s="599">
        <v>3.2</v>
      </c>
      <c r="CV25" s="674"/>
      <c r="CW25" s="674"/>
      <c r="CX25" s="676"/>
      <c r="CY25" s="602" t="s">
        <v>205</v>
      </c>
      <c r="CZ25" s="597"/>
      <c r="DA25" s="597"/>
      <c r="DB25" s="597"/>
      <c r="DC25" s="597"/>
      <c r="DD25" s="597"/>
      <c r="DE25" s="597"/>
      <c r="DF25" s="597"/>
      <c r="DG25" s="597"/>
      <c r="DH25" s="597"/>
      <c r="DI25" s="597"/>
      <c r="DJ25" s="597"/>
      <c r="DK25" s="598"/>
      <c r="DL25" s="602">
        <v>20227060</v>
      </c>
      <c r="DM25" s="597"/>
      <c r="DN25" s="597"/>
      <c r="DO25" s="597"/>
      <c r="DP25" s="597"/>
      <c r="DQ25" s="597"/>
      <c r="DR25" s="597"/>
      <c r="DS25" s="597"/>
      <c r="DT25" s="597"/>
      <c r="DU25" s="597"/>
      <c r="DV25" s="597"/>
      <c r="DW25" s="597"/>
      <c r="DX25" s="693"/>
    </row>
    <row r="26" spans="2:128" ht="11.25" customHeight="1" x14ac:dyDescent="0.2">
      <c r="B26" s="593" t="s">
        <v>260</v>
      </c>
      <c r="C26" s="594"/>
      <c r="D26" s="594"/>
      <c r="E26" s="594"/>
      <c r="F26" s="594"/>
      <c r="G26" s="594"/>
      <c r="H26" s="594"/>
      <c r="I26" s="594"/>
      <c r="J26" s="594"/>
      <c r="K26" s="594"/>
      <c r="L26" s="594"/>
      <c r="M26" s="594"/>
      <c r="N26" s="594"/>
      <c r="O26" s="594"/>
      <c r="P26" s="594"/>
      <c r="Q26" s="595"/>
      <c r="R26" s="596">
        <v>4478195</v>
      </c>
      <c r="S26" s="597"/>
      <c r="T26" s="597"/>
      <c r="U26" s="597"/>
      <c r="V26" s="597"/>
      <c r="W26" s="597"/>
      <c r="X26" s="597"/>
      <c r="Y26" s="598"/>
      <c r="Z26" s="599">
        <v>0.7</v>
      </c>
      <c r="AA26" s="674"/>
      <c r="AB26" s="674"/>
      <c r="AC26" s="676"/>
      <c r="AD26" s="602">
        <v>564664</v>
      </c>
      <c r="AE26" s="597"/>
      <c r="AF26" s="597"/>
      <c r="AG26" s="597"/>
      <c r="AH26" s="597"/>
      <c r="AI26" s="597"/>
      <c r="AJ26" s="597"/>
      <c r="AK26" s="598"/>
      <c r="AL26" s="599">
        <v>0.2</v>
      </c>
      <c r="AM26" s="674"/>
      <c r="AN26" s="674"/>
      <c r="AO26" s="675"/>
      <c r="AP26" s="677" t="s">
        <v>261</v>
      </c>
      <c r="AQ26" s="695"/>
      <c r="AR26" s="695"/>
      <c r="AS26" s="695"/>
      <c r="AT26" s="695"/>
      <c r="AU26" s="695"/>
      <c r="AV26" s="695"/>
      <c r="AW26" s="695"/>
      <c r="AX26" s="695"/>
      <c r="AY26" s="695"/>
      <c r="AZ26" s="695"/>
      <c r="BA26" s="695"/>
      <c r="BB26" s="695"/>
      <c r="BC26" s="696"/>
      <c r="BD26" s="596" t="s">
        <v>120</v>
      </c>
      <c r="BE26" s="597"/>
      <c r="BF26" s="597"/>
      <c r="BG26" s="597"/>
      <c r="BH26" s="597"/>
      <c r="BI26" s="597"/>
      <c r="BJ26" s="597"/>
      <c r="BK26" s="598"/>
      <c r="BL26" s="673" t="s">
        <v>222</v>
      </c>
      <c r="BM26" s="673"/>
      <c r="BN26" s="673"/>
      <c r="BO26" s="673"/>
      <c r="BP26" s="671" t="s">
        <v>205</v>
      </c>
      <c r="BQ26" s="671"/>
      <c r="BR26" s="671"/>
      <c r="BS26" s="671"/>
      <c r="BT26" s="671"/>
      <c r="BU26" s="671"/>
      <c r="BV26" s="671"/>
      <c r="BW26" s="672"/>
      <c r="BY26" s="677" t="s">
        <v>262</v>
      </c>
      <c r="BZ26" s="678"/>
      <c r="CA26" s="678"/>
      <c r="CB26" s="678"/>
      <c r="CC26" s="678"/>
      <c r="CD26" s="678"/>
      <c r="CE26" s="678"/>
      <c r="CF26" s="678"/>
      <c r="CG26" s="678"/>
      <c r="CH26" s="678"/>
      <c r="CI26" s="678"/>
      <c r="CJ26" s="678"/>
      <c r="CK26" s="678"/>
      <c r="CL26" s="679"/>
      <c r="CM26" s="596">
        <v>208575</v>
      </c>
      <c r="CN26" s="597"/>
      <c r="CO26" s="597"/>
      <c r="CP26" s="597"/>
      <c r="CQ26" s="597"/>
      <c r="CR26" s="597"/>
      <c r="CS26" s="597"/>
      <c r="CT26" s="598"/>
      <c r="CU26" s="599">
        <v>0</v>
      </c>
      <c r="CV26" s="674"/>
      <c r="CW26" s="674"/>
      <c r="CX26" s="676"/>
      <c r="CY26" s="602" t="s">
        <v>205</v>
      </c>
      <c r="CZ26" s="597"/>
      <c r="DA26" s="597"/>
      <c r="DB26" s="597"/>
      <c r="DC26" s="597"/>
      <c r="DD26" s="597"/>
      <c r="DE26" s="597"/>
      <c r="DF26" s="597"/>
      <c r="DG26" s="597"/>
      <c r="DH26" s="597"/>
      <c r="DI26" s="597"/>
      <c r="DJ26" s="597"/>
      <c r="DK26" s="598"/>
      <c r="DL26" s="602">
        <v>208575</v>
      </c>
      <c r="DM26" s="597"/>
      <c r="DN26" s="597"/>
      <c r="DO26" s="597"/>
      <c r="DP26" s="597"/>
      <c r="DQ26" s="597"/>
      <c r="DR26" s="597"/>
      <c r="DS26" s="597"/>
      <c r="DT26" s="597"/>
      <c r="DU26" s="597"/>
      <c r="DV26" s="597"/>
      <c r="DW26" s="597"/>
      <c r="DX26" s="693"/>
    </row>
    <row r="27" spans="2:128" ht="11.25" customHeight="1" x14ac:dyDescent="0.2">
      <c r="B27" s="593" t="s">
        <v>263</v>
      </c>
      <c r="C27" s="594"/>
      <c r="D27" s="594"/>
      <c r="E27" s="594"/>
      <c r="F27" s="594"/>
      <c r="G27" s="594"/>
      <c r="H27" s="594"/>
      <c r="I27" s="594"/>
      <c r="J27" s="594"/>
      <c r="K27" s="594"/>
      <c r="L27" s="594"/>
      <c r="M27" s="594"/>
      <c r="N27" s="594"/>
      <c r="O27" s="594"/>
      <c r="P27" s="594"/>
      <c r="Q27" s="595"/>
      <c r="R27" s="596">
        <v>1518374</v>
      </c>
      <c r="S27" s="597"/>
      <c r="T27" s="597"/>
      <c r="U27" s="597"/>
      <c r="V27" s="597"/>
      <c r="W27" s="597"/>
      <c r="X27" s="597"/>
      <c r="Y27" s="598"/>
      <c r="Z27" s="599">
        <v>0.2</v>
      </c>
      <c r="AA27" s="674"/>
      <c r="AB27" s="674"/>
      <c r="AC27" s="676"/>
      <c r="AD27" s="602" t="s">
        <v>120</v>
      </c>
      <c r="AE27" s="597"/>
      <c r="AF27" s="597"/>
      <c r="AG27" s="597"/>
      <c r="AH27" s="597"/>
      <c r="AI27" s="597"/>
      <c r="AJ27" s="597"/>
      <c r="AK27" s="598"/>
      <c r="AL27" s="599" t="s">
        <v>120</v>
      </c>
      <c r="AM27" s="674"/>
      <c r="AN27" s="674"/>
      <c r="AO27" s="675"/>
      <c r="AP27" s="677" t="s">
        <v>264</v>
      </c>
      <c r="AQ27" s="695"/>
      <c r="AR27" s="695"/>
      <c r="AS27" s="695"/>
      <c r="AT27" s="695"/>
      <c r="AU27" s="695"/>
      <c r="AV27" s="695"/>
      <c r="AW27" s="695"/>
      <c r="AX27" s="695"/>
      <c r="AY27" s="695"/>
      <c r="AZ27" s="695"/>
      <c r="BA27" s="695"/>
      <c r="BB27" s="695"/>
      <c r="BC27" s="696"/>
      <c r="BD27" s="596">
        <v>15434</v>
      </c>
      <c r="BE27" s="597"/>
      <c r="BF27" s="597"/>
      <c r="BG27" s="597"/>
      <c r="BH27" s="597"/>
      <c r="BI27" s="597"/>
      <c r="BJ27" s="597"/>
      <c r="BK27" s="598"/>
      <c r="BL27" s="673">
        <v>0</v>
      </c>
      <c r="BM27" s="673"/>
      <c r="BN27" s="673"/>
      <c r="BO27" s="673"/>
      <c r="BP27" s="671" t="s">
        <v>120</v>
      </c>
      <c r="BQ27" s="671"/>
      <c r="BR27" s="671"/>
      <c r="BS27" s="671"/>
      <c r="BT27" s="671"/>
      <c r="BU27" s="671"/>
      <c r="BV27" s="671"/>
      <c r="BW27" s="672"/>
      <c r="BY27" s="677" t="s">
        <v>265</v>
      </c>
      <c r="BZ27" s="678"/>
      <c r="CA27" s="678"/>
      <c r="CB27" s="678"/>
      <c r="CC27" s="678"/>
      <c r="CD27" s="678"/>
      <c r="CE27" s="678"/>
      <c r="CF27" s="678"/>
      <c r="CG27" s="678"/>
      <c r="CH27" s="678"/>
      <c r="CI27" s="678"/>
      <c r="CJ27" s="678"/>
      <c r="CK27" s="678"/>
      <c r="CL27" s="679"/>
      <c r="CM27" s="596" t="s">
        <v>222</v>
      </c>
      <c r="CN27" s="597"/>
      <c r="CO27" s="597"/>
      <c r="CP27" s="597"/>
      <c r="CQ27" s="597"/>
      <c r="CR27" s="597"/>
      <c r="CS27" s="597"/>
      <c r="CT27" s="598"/>
      <c r="CU27" s="599" t="s">
        <v>205</v>
      </c>
      <c r="CV27" s="674"/>
      <c r="CW27" s="674"/>
      <c r="CX27" s="676"/>
      <c r="CY27" s="602" t="s">
        <v>120</v>
      </c>
      <c r="CZ27" s="597"/>
      <c r="DA27" s="597"/>
      <c r="DB27" s="597"/>
      <c r="DC27" s="597"/>
      <c r="DD27" s="597"/>
      <c r="DE27" s="597"/>
      <c r="DF27" s="597"/>
      <c r="DG27" s="597"/>
      <c r="DH27" s="597"/>
      <c r="DI27" s="597"/>
      <c r="DJ27" s="597"/>
      <c r="DK27" s="598"/>
      <c r="DL27" s="602" t="s">
        <v>120</v>
      </c>
      <c r="DM27" s="597"/>
      <c r="DN27" s="597"/>
      <c r="DO27" s="597"/>
      <c r="DP27" s="597"/>
      <c r="DQ27" s="597"/>
      <c r="DR27" s="597"/>
      <c r="DS27" s="597"/>
      <c r="DT27" s="597"/>
      <c r="DU27" s="597"/>
      <c r="DV27" s="597"/>
      <c r="DW27" s="597"/>
      <c r="DX27" s="693"/>
    </row>
    <row r="28" spans="2:128" ht="11.25" customHeight="1" x14ac:dyDescent="0.2">
      <c r="B28" s="593" t="s">
        <v>266</v>
      </c>
      <c r="C28" s="594"/>
      <c r="D28" s="594"/>
      <c r="E28" s="594"/>
      <c r="F28" s="594"/>
      <c r="G28" s="594"/>
      <c r="H28" s="594"/>
      <c r="I28" s="594"/>
      <c r="J28" s="594"/>
      <c r="K28" s="594"/>
      <c r="L28" s="594"/>
      <c r="M28" s="594"/>
      <c r="N28" s="594"/>
      <c r="O28" s="594"/>
      <c r="P28" s="594"/>
      <c r="Q28" s="595"/>
      <c r="R28" s="596">
        <v>144254833</v>
      </c>
      <c r="S28" s="597"/>
      <c r="T28" s="597"/>
      <c r="U28" s="597"/>
      <c r="V28" s="597"/>
      <c r="W28" s="597"/>
      <c r="X28" s="597"/>
      <c r="Y28" s="598"/>
      <c r="Z28" s="599">
        <v>22.2</v>
      </c>
      <c r="AA28" s="674"/>
      <c r="AB28" s="674"/>
      <c r="AC28" s="676"/>
      <c r="AD28" s="602" t="s">
        <v>120</v>
      </c>
      <c r="AE28" s="597"/>
      <c r="AF28" s="597"/>
      <c r="AG28" s="597"/>
      <c r="AH28" s="597"/>
      <c r="AI28" s="597"/>
      <c r="AJ28" s="597"/>
      <c r="AK28" s="598"/>
      <c r="AL28" s="599" t="s">
        <v>120</v>
      </c>
      <c r="AM28" s="674"/>
      <c r="AN28" s="674"/>
      <c r="AO28" s="675"/>
      <c r="AP28" s="677" t="s">
        <v>267</v>
      </c>
      <c r="AQ28" s="695"/>
      <c r="AR28" s="695"/>
      <c r="AS28" s="695"/>
      <c r="AT28" s="695"/>
      <c r="AU28" s="695"/>
      <c r="AV28" s="695"/>
      <c r="AW28" s="695"/>
      <c r="AX28" s="695"/>
      <c r="AY28" s="695"/>
      <c r="AZ28" s="695"/>
      <c r="BA28" s="695"/>
      <c r="BB28" s="695"/>
      <c r="BC28" s="696"/>
      <c r="BD28" s="596">
        <v>15434</v>
      </c>
      <c r="BE28" s="597"/>
      <c r="BF28" s="597"/>
      <c r="BG28" s="597"/>
      <c r="BH28" s="597"/>
      <c r="BI28" s="597"/>
      <c r="BJ28" s="597"/>
      <c r="BK28" s="598"/>
      <c r="BL28" s="673">
        <v>0</v>
      </c>
      <c r="BM28" s="673"/>
      <c r="BN28" s="673"/>
      <c r="BO28" s="673"/>
      <c r="BP28" s="671" t="s">
        <v>222</v>
      </c>
      <c r="BQ28" s="671"/>
      <c r="BR28" s="671"/>
      <c r="BS28" s="671"/>
      <c r="BT28" s="671"/>
      <c r="BU28" s="671"/>
      <c r="BV28" s="671"/>
      <c r="BW28" s="672"/>
      <c r="BY28" s="677" t="s">
        <v>268</v>
      </c>
      <c r="BZ28" s="678"/>
      <c r="CA28" s="678"/>
      <c r="CB28" s="678"/>
      <c r="CC28" s="678"/>
      <c r="CD28" s="678"/>
      <c r="CE28" s="678"/>
      <c r="CF28" s="678"/>
      <c r="CG28" s="678"/>
      <c r="CH28" s="678"/>
      <c r="CI28" s="678"/>
      <c r="CJ28" s="678"/>
      <c r="CK28" s="678"/>
      <c r="CL28" s="679"/>
      <c r="CM28" s="596" t="s">
        <v>120</v>
      </c>
      <c r="CN28" s="597"/>
      <c r="CO28" s="597"/>
      <c r="CP28" s="597"/>
      <c r="CQ28" s="597"/>
      <c r="CR28" s="597"/>
      <c r="CS28" s="597"/>
      <c r="CT28" s="598"/>
      <c r="CU28" s="599" t="s">
        <v>222</v>
      </c>
      <c r="CV28" s="674"/>
      <c r="CW28" s="674"/>
      <c r="CX28" s="676"/>
      <c r="CY28" s="602" t="s">
        <v>120</v>
      </c>
      <c r="CZ28" s="597"/>
      <c r="DA28" s="597"/>
      <c r="DB28" s="597"/>
      <c r="DC28" s="597"/>
      <c r="DD28" s="597"/>
      <c r="DE28" s="597"/>
      <c r="DF28" s="597"/>
      <c r="DG28" s="597"/>
      <c r="DH28" s="597"/>
      <c r="DI28" s="597"/>
      <c r="DJ28" s="597"/>
      <c r="DK28" s="598"/>
      <c r="DL28" s="602" t="s">
        <v>120</v>
      </c>
      <c r="DM28" s="597"/>
      <c r="DN28" s="597"/>
      <c r="DO28" s="597"/>
      <c r="DP28" s="597"/>
      <c r="DQ28" s="597"/>
      <c r="DR28" s="597"/>
      <c r="DS28" s="597"/>
      <c r="DT28" s="597"/>
      <c r="DU28" s="597"/>
      <c r="DV28" s="597"/>
      <c r="DW28" s="597"/>
      <c r="DX28" s="693"/>
    </row>
    <row r="29" spans="2:128" ht="11.25" customHeight="1" x14ac:dyDescent="0.2">
      <c r="B29" s="593" t="s">
        <v>269</v>
      </c>
      <c r="C29" s="594"/>
      <c r="D29" s="594"/>
      <c r="E29" s="594"/>
      <c r="F29" s="594"/>
      <c r="G29" s="594"/>
      <c r="H29" s="594"/>
      <c r="I29" s="594"/>
      <c r="J29" s="594"/>
      <c r="K29" s="594"/>
      <c r="L29" s="594"/>
      <c r="M29" s="594"/>
      <c r="N29" s="594"/>
      <c r="O29" s="594"/>
      <c r="P29" s="594"/>
      <c r="Q29" s="595"/>
      <c r="R29" s="596" t="s">
        <v>120</v>
      </c>
      <c r="S29" s="597"/>
      <c r="T29" s="597"/>
      <c r="U29" s="597"/>
      <c r="V29" s="597"/>
      <c r="W29" s="597"/>
      <c r="X29" s="597"/>
      <c r="Y29" s="598"/>
      <c r="Z29" s="599" t="s">
        <v>120</v>
      </c>
      <c r="AA29" s="674"/>
      <c r="AB29" s="674"/>
      <c r="AC29" s="676"/>
      <c r="AD29" s="602" t="s">
        <v>120</v>
      </c>
      <c r="AE29" s="597"/>
      <c r="AF29" s="597"/>
      <c r="AG29" s="597"/>
      <c r="AH29" s="597"/>
      <c r="AI29" s="597"/>
      <c r="AJ29" s="597"/>
      <c r="AK29" s="598"/>
      <c r="AL29" s="599" t="s">
        <v>222</v>
      </c>
      <c r="AM29" s="674"/>
      <c r="AN29" s="674"/>
      <c r="AO29" s="675"/>
      <c r="AP29" s="677" t="s">
        <v>270</v>
      </c>
      <c r="AQ29" s="695"/>
      <c r="AR29" s="695"/>
      <c r="AS29" s="695"/>
      <c r="AT29" s="695"/>
      <c r="AU29" s="695"/>
      <c r="AV29" s="695"/>
      <c r="AW29" s="695"/>
      <c r="AX29" s="695"/>
      <c r="AY29" s="695"/>
      <c r="AZ29" s="695"/>
      <c r="BA29" s="695"/>
      <c r="BB29" s="695"/>
      <c r="BC29" s="696"/>
      <c r="BD29" s="596">
        <v>15434</v>
      </c>
      <c r="BE29" s="597"/>
      <c r="BF29" s="597"/>
      <c r="BG29" s="597"/>
      <c r="BH29" s="597"/>
      <c r="BI29" s="597"/>
      <c r="BJ29" s="597"/>
      <c r="BK29" s="598"/>
      <c r="BL29" s="673">
        <v>0</v>
      </c>
      <c r="BM29" s="673"/>
      <c r="BN29" s="673"/>
      <c r="BO29" s="673"/>
      <c r="BP29" s="671" t="s">
        <v>205</v>
      </c>
      <c r="BQ29" s="671"/>
      <c r="BR29" s="671"/>
      <c r="BS29" s="671"/>
      <c r="BT29" s="671"/>
      <c r="BU29" s="671"/>
      <c r="BV29" s="671"/>
      <c r="BW29" s="672"/>
      <c r="BY29" s="677" t="s">
        <v>271</v>
      </c>
      <c r="BZ29" s="694"/>
      <c r="CA29" s="694"/>
      <c r="CB29" s="694"/>
      <c r="CC29" s="694"/>
      <c r="CD29" s="694"/>
      <c r="CE29" s="694"/>
      <c r="CF29" s="694"/>
      <c r="CG29" s="694"/>
      <c r="CH29" s="694"/>
      <c r="CI29" s="694"/>
      <c r="CJ29" s="694"/>
      <c r="CK29" s="694"/>
      <c r="CL29" s="679"/>
      <c r="CM29" s="596" t="s">
        <v>205</v>
      </c>
      <c r="CN29" s="597"/>
      <c r="CO29" s="597"/>
      <c r="CP29" s="597"/>
      <c r="CQ29" s="597"/>
      <c r="CR29" s="597"/>
      <c r="CS29" s="597"/>
      <c r="CT29" s="598"/>
      <c r="CU29" s="599" t="s">
        <v>222</v>
      </c>
      <c r="CV29" s="674"/>
      <c r="CW29" s="674"/>
      <c r="CX29" s="676"/>
      <c r="CY29" s="602" t="s">
        <v>120</v>
      </c>
      <c r="CZ29" s="597"/>
      <c r="DA29" s="597"/>
      <c r="DB29" s="597"/>
      <c r="DC29" s="597"/>
      <c r="DD29" s="597"/>
      <c r="DE29" s="597"/>
      <c r="DF29" s="597"/>
      <c r="DG29" s="597"/>
      <c r="DH29" s="597"/>
      <c r="DI29" s="597"/>
      <c r="DJ29" s="597"/>
      <c r="DK29" s="598"/>
      <c r="DL29" s="602" t="s">
        <v>120</v>
      </c>
      <c r="DM29" s="597"/>
      <c r="DN29" s="597"/>
      <c r="DO29" s="597"/>
      <c r="DP29" s="597"/>
      <c r="DQ29" s="597"/>
      <c r="DR29" s="597"/>
      <c r="DS29" s="597"/>
      <c r="DT29" s="597"/>
      <c r="DU29" s="597"/>
      <c r="DV29" s="597"/>
      <c r="DW29" s="597"/>
      <c r="DX29" s="693"/>
    </row>
    <row r="30" spans="2:128" ht="11.25" customHeight="1" x14ac:dyDescent="0.2">
      <c r="B30" s="593" t="s">
        <v>272</v>
      </c>
      <c r="C30" s="594"/>
      <c r="D30" s="594"/>
      <c r="E30" s="594"/>
      <c r="F30" s="594"/>
      <c r="G30" s="594"/>
      <c r="H30" s="594"/>
      <c r="I30" s="594"/>
      <c r="J30" s="594"/>
      <c r="K30" s="594"/>
      <c r="L30" s="594"/>
      <c r="M30" s="594"/>
      <c r="N30" s="594"/>
      <c r="O30" s="594"/>
      <c r="P30" s="594"/>
      <c r="Q30" s="595"/>
      <c r="R30" s="596">
        <v>3804934</v>
      </c>
      <c r="S30" s="597"/>
      <c r="T30" s="597"/>
      <c r="U30" s="597"/>
      <c r="V30" s="597"/>
      <c r="W30" s="597"/>
      <c r="X30" s="597"/>
      <c r="Y30" s="598"/>
      <c r="Z30" s="599">
        <v>0.6</v>
      </c>
      <c r="AA30" s="674"/>
      <c r="AB30" s="674"/>
      <c r="AC30" s="676"/>
      <c r="AD30" s="602" t="s">
        <v>120</v>
      </c>
      <c r="AE30" s="597"/>
      <c r="AF30" s="597"/>
      <c r="AG30" s="597"/>
      <c r="AH30" s="597"/>
      <c r="AI30" s="597"/>
      <c r="AJ30" s="597"/>
      <c r="AK30" s="598"/>
      <c r="AL30" s="599" t="s">
        <v>205</v>
      </c>
      <c r="AM30" s="674"/>
      <c r="AN30" s="674"/>
      <c r="AO30" s="675"/>
      <c r="AP30" s="677" t="s">
        <v>273</v>
      </c>
      <c r="AQ30" s="695"/>
      <c r="AR30" s="695"/>
      <c r="AS30" s="695"/>
      <c r="AT30" s="695"/>
      <c r="AU30" s="695"/>
      <c r="AV30" s="695"/>
      <c r="AW30" s="695"/>
      <c r="AX30" s="695"/>
      <c r="AY30" s="695"/>
      <c r="AZ30" s="695"/>
      <c r="BA30" s="695"/>
      <c r="BB30" s="695"/>
      <c r="BC30" s="696"/>
      <c r="BD30" s="596" t="s">
        <v>120</v>
      </c>
      <c r="BE30" s="597"/>
      <c r="BF30" s="597"/>
      <c r="BG30" s="597"/>
      <c r="BH30" s="597"/>
      <c r="BI30" s="597"/>
      <c r="BJ30" s="597"/>
      <c r="BK30" s="598"/>
      <c r="BL30" s="673" t="s">
        <v>205</v>
      </c>
      <c r="BM30" s="673"/>
      <c r="BN30" s="673"/>
      <c r="BO30" s="673"/>
      <c r="BP30" s="671" t="s">
        <v>120</v>
      </c>
      <c r="BQ30" s="671"/>
      <c r="BR30" s="671"/>
      <c r="BS30" s="671"/>
      <c r="BT30" s="671"/>
      <c r="BU30" s="671"/>
      <c r="BV30" s="671"/>
      <c r="BW30" s="672"/>
      <c r="BY30" s="677" t="s">
        <v>274</v>
      </c>
      <c r="BZ30" s="694"/>
      <c r="CA30" s="694"/>
      <c r="CB30" s="694"/>
      <c r="CC30" s="694"/>
      <c r="CD30" s="694"/>
      <c r="CE30" s="694"/>
      <c r="CF30" s="694"/>
      <c r="CG30" s="694"/>
      <c r="CH30" s="694"/>
      <c r="CI30" s="694"/>
      <c r="CJ30" s="694"/>
      <c r="CK30" s="694"/>
      <c r="CL30" s="679"/>
      <c r="CM30" s="596">
        <v>289698</v>
      </c>
      <c r="CN30" s="597"/>
      <c r="CO30" s="597"/>
      <c r="CP30" s="597"/>
      <c r="CQ30" s="597"/>
      <c r="CR30" s="597"/>
      <c r="CS30" s="597"/>
      <c r="CT30" s="598"/>
      <c r="CU30" s="599">
        <v>0</v>
      </c>
      <c r="CV30" s="674"/>
      <c r="CW30" s="674"/>
      <c r="CX30" s="676"/>
      <c r="CY30" s="602" t="s">
        <v>120</v>
      </c>
      <c r="CZ30" s="597"/>
      <c r="DA30" s="597"/>
      <c r="DB30" s="597"/>
      <c r="DC30" s="597"/>
      <c r="DD30" s="597"/>
      <c r="DE30" s="597"/>
      <c r="DF30" s="597"/>
      <c r="DG30" s="597"/>
      <c r="DH30" s="597"/>
      <c r="DI30" s="597"/>
      <c r="DJ30" s="597"/>
      <c r="DK30" s="598"/>
      <c r="DL30" s="602">
        <v>289698</v>
      </c>
      <c r="DM30" s="597"/>
      <c r="DN30" s="597"/>
      <c r="DO30" s="597"/>
      <c r="DP30" s="597"/>
      <c r="DQ30" s="597"/>
      <c r="DR30" s="597"/>
      <c r="DS30" s="597"/>
      <c r="DT30" s="597"/>
      <c r="DU30" s="597"/>
      <c r="DV30" s="597"/>
      <c r="DW30" s="597"/>
      <c r="DX30" s="693"/>
    </row>
    <row r="31" spans="2:128" ht="11.25" customHeight="1" x14ac:dyDescent="0.2">
      <c r="B31" s="593" t="s">
        <v>275</v>
      </c>
      <c r="C31" s="594"/>
      <c r="D31" s="594"/>
      <c r="E31" s="594"/>
      <c r="F31" s="594"/>
      <c r="G31" s="594"/>
      <c r="H31" s="594"/>
      <c r="I31" s="594"/>
      <c r="J31" s="594"/>
      <c r="K31" s="594"/>
      <c r="L31" s="594"/>
      <c r="M31" s="594"/>
      <c r="N31" s="594"/>
      <c r="O31" s="594"/>
      <c r="P31" s="594"/>
      <c r="Q31" s="595"/>
      <c r="R31" s="596">
        <v>552227</v>
      </c>
      <c r="S31" s="597"/>
      <c r="T31" s="597"/>
      <c r="U31" s="597"/>
      <c r="V31" s="597"/>
      <c r="W31" s="597"/>
      <c r="X31" s="597"/>
      <c r="Y31" s="598"/>
      <c r="Z31" s="599">
        <v>0.1</v>
      </c>
      <c r="AA31" s="674"/>
      <c r="AB31" s="674"/>
      <c r="AC31" s="676"/>
      <c r="AD31" s="602" t="s">
        <v>120</v>
      </c>
      <c r="AE31" s="597"/>
      <c r="AF31" s="597"/>
      <c r="AG31" s="597"/>
      <c r="AH31" s="597"/>
      <c r="AI31" s="597"/>
      <c r="AJ31" s="597"/>
      <c r="AK31" s="598"/>
      <c r="AL31" s="599" t="s">
        <v>120</v>
      </c>
      <c r="AM31" s="674"/>
      <c r="AN31" s="674"/>
      <c r="AO31" s="675"/>
      <c r="AP31" s="677" t="s">
        <v>276</v>
      </c>
      <c r="AQ31" s="695"/>
      <c r="AR31" s="695"/>
      <c r="AS31" s="695"/>
      <c r="AT31" s="695"/>
      <c r="AU31" s="695"/>
      <c r="AV31" s="695"/>
      <c r="AW31" s="695"/>
      <c r="AX31" s="695"/>
      <c r="AY31" s="695"/>
      <c r="AZ31" s="695"/>
      <c r="BA31" s="695"/>
      <c r="BB31" s="695"/>
      <c r="BC31" s="696"/>
      <c r="BD31" s="596" t="s">
        <v>205</v>
      </c>
      <c r="BE31" s="597"/>
      <c r="BF31" s="597"/>
      <c r="BG31" s="597"/>
      <c r="BH31" s="597"/>
      <c r="BI31" s="597"/>
      <c r="BJ31" s="597"/>
      <c r="BK31" s="598"/>
      <c r="BL31" s="673" t="s">
        <v>222</v>
      </c>
      <c r="BM31" s="673"/>
      <c r="BN31" s="673"/>
      <c r="BO31" s="673"/>
      <c r="BP31" s="671" t="s">
        <v>120</v>
      </c>
      <c r="BQ31" s="671"/>
      <c r="BR31" s="671"/>
      <c r="BS31" s="671"/>
      <c r="BT31" s="671"/>
      <c r="BU31" s="671"/>
      <c r="BV31" s="671"/>
      <c r="BW31" s="672"/>
      <c r="BY31" s="677" t="s">
        <v>277</v>
      </c>
      <c r="BZ31" s="694"/>
      <c r="CA31" s="694"/>
      <c r="CB31" s="694"/>
      <c r="CC31" s="694"/>
      <c r="CD31" s="694"/>
      <c r="CE31" s="694"/>
      <c r="CF31" s="694"/>
      <c r="CG31" s="694"/>
      <c r="CH31" s="694"/>
      <c r="CI31" s="694"/>
      <c r="CJ31" s="694"/>
      <c r="CK31" s="694"/>
      <c r="CL31" s="679"/>
      <c r="CM31" s="596">
        <v>854618</v>
      </c>
      <c r="CN31" s="597"/>
      <c r="CO31" s="597"/>
      <c r="CP31" s="597"/>
      <c r="CQ31" s="597"/>
      <c r="CR31" s="597"/>
      <c r="CS31" s="597"/>
      <c r="CT31" s="598"/>
      <c r="CU31" s="599">
        <v>0.1</v>
      </c>
      <c r="CV31" s="674"/>
      <c r="CW31" s="674"/>
      <c r="CX31" s="676"/>
      <c r="CY31" s="602" t="s">
        <v>120</v>
      </c>
      <c r="CZ31" s="597"/>
      <c r="DA31" s="597"/>
      <c r="DB31" s="597"/>
      <c r="DC31" s="597"/>
      <c r="DD31" s="597"/>
      <c r="DE31" s="597"/>
      <c r="DF31" s="597"/>
      <c r="DG31" s="597"/>
      <c r="DH31" s="597"/>
      <c r="DI31" s="597"/>
      <c r="DJ31" s="597"/>
      <c r="DK31" s="598"/>
      <c r="DL31" s="602">
        <v>854618</v>
      </c>
      <c r="DM31" s="597"/>
      <c r="DN31" s="597"/>
      <c r="DO31" s="597"/>
      <c r="DP31" s="597"/>
      <c r="DQ31" s="597"/>
      <c r="DR31" s="597"/>
      <c r="DS31" s="597"/>
      <c r="DT31" s="597"/>
      <c r="DU31" s="597"/>
      <c r="DV31" s="597"/>
      <c r="DW31" s="597"/>
      <c r="DX31" s="693"/>
    </row>
    <row r="32" spans="2:128" ht="11.25" customHeight="1" x14ac:dyDescent="0.2">
      <c r="B32" s="593" t="s">
        <v>278</v>
      </c>
      <c r="C32" s="594"/>
      <c r="D32" s="594"/>
      <c r="E32" s="594"/>
      <c r="F32" s="594"/>
      <c r="G32" s="594"/>
      <c r="H32" s="594"/>
      <c r="I32" s="594"/>
      <c r="J32" s="594"/>
      <c r="K32" s="594"/>
      <c r="L32" s="594"/>
      <c r="M32" s="594"/>
      <c r="N32" s="594"/>
      <c r="O32" s="594"/>
      <c r="P32" s="594"/>
      <c r="Q32" s="595"/>
      <c r="R32" s="596">
        <v>8674305</v>
      </c>
      <c r="S32" s="597"/>
      <c r="T32" s="597"/>
      <c r="U32" s="597"/>
      <c r="V32" s="597"/>
      <c r="W32" s="597"/>
      <c r="X32" s="597"/>
      <c r="Y32" s="598"/>
      <c r="Z32" s="599">
        <v>1.3</v>
      </c>
      <c r="AA32" s="674"/>
      <c r="AB32" s="674"/>
      <c r="AC32" s="676"/>
      <c r="AD32" s="602" t="s">
        <v>120</v>
      </c>
      <c r="AE32" s="597"/>
      <c r="AF32" s="597"/>
      <c r="AG32" s="597"/>
      <c r="AH32" s="597"/>
      <c r="AI32" s="597"/>
      <c r="AJ32" s="597"/>
      <c r="AK32" s="598"/>
      <c r="AL32" s="599" t="s">
        <v>120</v>
      </c>
      <c r="AM32" s="674"/>
      <c r="AN32" s="674"/>
      <c r="AO32" s="675"/>
      <c r="AP32" s="593" t="s">
        <v>153</v>
      </c>
      <c r="AQ32" s="594"/>
      <c r="AR32" s="594"/>
      <c r="AS32" s="594"/>
      <c r="AT32" s="594"/>
      <c r="AU32" s="594"/>
      <c r="AV32" s="594"/>
      <c r="AW32" s="594"/>
      <c r="AX32" s="594"/>
      <c r="AY32" s="594"/>
      <c r="AZ32" s="594"/>
      <c r="BA32" s="594"/>
      <c r="BB32" s="594"/>
      <c r="BC32" s="595"/>
      <c r="BD32" s="596">
        <v>113461457</v>
      </c>
      <c r="BE32" s="597"/>
      <c r="BF32" s="597"/>
      <c r="BG32" s="597"/>
      <c r="BH32" s="597"/>
      <c r="BI32" s="597"/>
      <c r="BJ32" s="597"/>
      <c r="BK32" s="598"/>
      <c r="BL32" s="673">
        <v>100</v>
      </c>
      <c r="BM32" s="673"/>
      <c r="BN32" s="673"/>
      <c r="BO32" s="673"/>
      <c r="BP32" s="671">
        <v>633462</v>
      </c>
      <c r="BQ32" s="671"/>
      <c r="BR32" s="671"/>
      <c r="BS32" s="671"/>
      <c r="BT32" s="671"/>
      <c r="BU32" s="671"/>
      <c r="BV32" s="671"/>
      <c r="BW32" s="672"/>
      <c r="BY32" s="593" t="s">
        <v>279</v>
      </c>
      <c r="BZ32" s="594"/>
      <c r="CA32" s="594"/>
      <c r="CB32" s="594"/>
      <c r="CC32" s="594"/>
      <c r="CD32" s="594"/>
      <c r="CE32" s="594"/>
      <c r="CF32" s="594"/>
      <c r="CG32" s="594"/>
      <c r="CH32" s="594"/>
      <c r="CI32" s="594"/>
      <c r="CJ32" s="594"/>
      <c r="CK32" s="594"/>
      <c r="CL32" s="595"/>
      <c r="CM32" s="596" t="s">
        <v>222</v>
      </c>
      <c r="CN32" s="597"/>
      <c r="CO32" s="597"/>
      <c r="CP32" s="597"/>
      <c r="CQ32" s="597"/>
      <c r="CR32" s="597"/>
      <c r="CS32" s="597"/>
      <c r="CT32" s="598"/>
      <c r="CU32" s="599" t="s">
        <v>205</v>
      </c>
      <c r="CV32" s="674"/>
      <c r="CW32" s="674"/>
      <c r="CX32" s="676"/>
      <c r="CY32" s="602" t="s">
        <v>120</v>
      </c>
      <c r="CZ32" s="597"/>
      <c r="DA32" s="597"/>
      <c r="DB32" s="597"/>
      <c r="DC32" s="597"/>
      <c r="DD32" s="597"/>
      <c r="DE32" s="597"/>
      <c r="DF32" s="597"/>
      <c r="DG32" s="597"/>
      <c r="DH32" s="597"/>
      <c r="DI32" s="597"/>
      <c r="DJ32" s="597"/>
      <c r="DK32" s="598"/>
      <c r="DL32" s="602" t="s">
        <v>222</v>
      </c>
      <c r="DM32" s="597"/>
      <c r="DN32" s="597"/>
      <c r="DO32" s="597"/>
      <c r="DP32" s="597"/>
      <c r="DQ32" s="597"/>
      <c r="DR32" s="597"/>
      <c r="DS32" s="597"/>
      <c r="DT32" s="597"/>
      <c r="DU32" s="597"/>
      <c r="DV32" s="597"/>
      <c r="DW32" s="597"/>
      <c r="DX32" s="693"/>
    </row>
    <row r="33" spans="2:128" ht="11.25" customHeight="1" x14ac:dyDescent="0.2">
      <c r="B33" s="593" t="s">
        <v>280</v>
      </c>
      <c r="C33" s="594"/>
      <c r="D33" s="594"/>
      <c r="E33" s="594"/>
      <c r="F33" s="594"/>
      <c r="G33" s="594"/>
      <c r="H33" s="594"/>
      <c r="I33" s="594"/>
      <c r="J33" s="594"/>
      <c r="K33" s="594"/>
      <c r="L33" s="594"/>
      <c r="M33" s="594"/>
      <c r="N33" s="594"/>
      <c r="O33" s="594"/>
      <c r="P33" s="594"/>
      <c r="Q33" s="595"/>
      <c r="R33" s="596">
        <v>12633772</v>
      </c>
      <c r="S33" s="597"/>
      <c r="T33" s="597"/>
      <c r="U33" s="597"/>
      <c r="V33" s="597"/>
      <c r="W33" s="597"/>
      <c r="X33" s="597"/>
      <c r="Y33" s="598"/>
      <c r="Z33" s="599">
        <v>1.9</v>
      </c>
      <c r="AA33" s="674"/>
      <c r="AB33" s="674"/>
      <c r="AC33" s="676"/>
      <c r="AD33" s="602" t="s">
        <v>120</v>
      </c>
      <c r="AE33" s="597"/>
      <c r="AF33" s="597"/>
      <c r="AG33" s="597"/>
      <c r="AH33" s="597"/>
      <c r="AI33" s="597"/>
      <c r="AJ33" s="597"/>
      <c r="AK33" s="598"/>
      <c r="AL33" s="599" t="s">
        <v>120</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281</v>
      </c>
      <c r="BZ33" s="609"/>
      <c r="CA33" s="609"/>
      <c r="CB33" s="609"/>
      <c r="CC33" s="609"/>
      <c r="CD33" s="609"/>
      <c r="CE33" s="609"/>
      <c r="CF33" s="609"/>
      <c r="CG33" s="609"/>
      <c r="CH33" s="609"/>
      <c r="CI33" s="609"/>
      <c r="CJ33" s="609"/>
      <c r="CK33" s="609"/>
      <c r="CL33" s="610"/>
      <c r="CM33" s="596">
        <v>626675534</v>
      </c>
      <c r="CN33" s="597"/>
      <c r="CO33" s="597"/>
      <c r="CP33" s="597"/>
      <c r="CQ33" s="597"/>
      <c r="CR33" s="597"/>
      <c r="CS33" s="597"/>
      <c r="CT33" s="598"/>
      <c r="CU33" s="614">
        <v>100</v>
      </c>
      <c r="CV33" s="688"/>
      <c r="CW33" s="688"/>
      <c r="CX33" s="689"/>
      <c r="CY33" s="602">
        <v>141497444</v>
      </c>
      <c r="CZ33" s="597"/>
      <c r="DA33" s="597"/>
      <c r="DB33" s="597"/>
      <c r="DC33" s="597"/>
      <c r="DD33" s="597"/>
      <c r="DE33" s="597"/>
      <c r="DF33" s="597"/>
      <c r="DG33" s="597"/>
      <c r="DH33" s="597"/>
      <c r="DI33" s="597"/>
      <c r="DJ33" s="597"/>
      <c r="DK33" s="598"/>
      <c r="DL33" s="602">
        <v>344773665</v>
      </c>
      <c r="DM33" s="597"/>
      <c r="DN33" s="597"/>
      <c r="DO33" s="597"/>
      <c r="DP33" s="597"/>
      <c r="DQ33" s="597"/>
      <c r="DR33" s="597"/>
      <c r="DS33" s="597"/>
      <c r="DT33" s="597"/>
      <c r="DU33" s="597"/>
      <c r="DV33" s="597"/>
      <c r="DW33" s="597"/>
      <c r="DX33" s="693"/>
    </row>
    <row r="34" spans="2:128" ht="11.25" customHeight="1" x14ac:dyDescent="0.2">
      <c r="B34" s="593" t="s">
        <v>282</v>
      </c>
      <c r="C34" s="594"/>
      <c r="D34" s="594"/>
      <c r="E34" s="594"/>
      <c r="F34" s="594"/>
      <c r="G34" s="594"/>
      <c r="H34" s="594"/>
      <c r="I34" s="594"/>
      <c r="J34" s="594"/>
      <c r="K34" s="594"/>
      <c r="L34" s="594"/>
      <c r="M34" s="594"/>
      <c r="N34" s="594"/>
      <c r="O34" s="594"/>
      <c r="P34" s="594"/>
      <c r="Q34" s="595"/>
      <c r="R34" s="596">
        <v>78368949</v>
      </c>
      <c r="S34" s="597"/>
      <c r="T34" s="597"/>
      <c r="U34" s="597"/>
      <c r="V34" s="597"/>
      <c r="W34" s="597"/>
      <c r="X34" s="597"/>
      <c r="Y34" s="598"/>
      <c r="Z34" s="599">
        <v>12.1</v>
      </c>
      <c r="AA34" s="674"/>
      <c r="AB34" s="674"/>
      <c r="AC34" s="676"/>
      <c r="AD34" s="602">
        <v>383911</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283</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284</v>
      </c>
      <c r="C35" s="594"/>
      <c r="D35" s="594"/>
      <c r="E35" s="594"/>
      <c r="F35" s="594"/>
      <c r="G35" s="594"/>
      <c r="H35" s="594"/>
      <c r="I35" s="594"/>
      <c r="J35" s="594"/>
      <c r="K35" s="594"/>
      <c r="L35" s="594"/>
      <c r="M35" s="594"/>
      <c r="N35" s="594"/>
      <c r="O35" s="594"/>
      <c r="P35" s="594"/>
      <c r="Q35" s="595"/>
      <c r="R35" s="596">
        <v>87547461</v>
      </c>
      <c r="S35" s="597"/>
      <c r="T35" s="597"/>
      <c r="U35" s="597"/>
      <c r="V35" s="597"/>
      <c r="W35" s="597"/>
      <c r="X35" s="597"/>
      <c r="Y35" s="598"/>
      <c r="Z35" s="599">
        <v>13.5</v>
      </c>
      <c r="AA35" s="674"/>
      <c r="AB35" s="674"/>
      <c r="AC35" s="676"/>
      <c r="AD35" s="602" t="s">
        <v>120</v>
      </c>
      <c r="AE35" s="597"/>
      <c r="AF35" s="597"/>
      <c r="AG35" s="597"/>
      <c r="AH35" s="597"/>
      <c r="AI35" s="597"/>
      <c r="AJ35" s="597"/>
      <c r="AK35" s="598"/>
      <c r="AL35" s="599" t="s">
        <v>222</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189</v>
      </c>
      <c r="BZ35" s="657"/>
      <c r="CA35" s="657"/>
      <c r="CB35" s="657"/>
      <c r="CC35" s="657"/>
      <c r="CD35" s="657"/>
      <c r="CE35" s="657"/>
      <c r="CF35" s="657"/>
      <c r="CG35" s="657"/>
      <c r="CH35" s="657"/>
      <c r="CI35" s="657"/>
      <c r="CJ35" s="657"/>
      <c r="CK35" s="657"/>
      <c r="CL35" s="658"/>
      <c r="CM35" s="656" t="s">
        <v>285</v>
      </c>
      <c r="CN35" s="657"/>
      <c r="CO35" s="657"/>
      <c r="CP35" s="657"/>
      <c r="CQ35" s="657"/>
      <c r="CR35" s="657"/>
      <c r="CS35" s="657"/>
      <c r="CT35" s="658"/>
      <c r="CU35" s="656" t="s">
        <v>286</v>
      </c>
      <c r="CV35" s="657"/>
      <c r="CW35" s="657"/>
      <c r="CX35" s="658"/>
      <c r="CY35" s="656" t="s">
        <v>287</v>
      </c>
      <c r="CZ35" s="657"/>
      <c r="DA35" s="657"/>
      <c r="DB35" s="657"/>
      <c r="DC35" s="657"/>
      <c r="DD35" s="657"/>
      <c r="DE35" s="657"/>
      <c r="DF35" s="658"/>
      <c r="DG35" s="690" t="s">
        <v>288</v>
      </c>
      <c r="DH35" s="691"/>
      <c r="DI35" s="691"/>
      <c r="DJ35" s="691"/>
      <c r="DK35" s="691"/>
      <c r="DL35" s="691"/>
      <c r="DM35" s="691"/>
      <c r="DN35" s="691"/>
      <c r="DO35" s="691"/>
      <c r="DP35" s="691"/>
      <c r="DQ35" s="692"/>
      <c r="DR35" s="656" t="s">
        <v>289</v>
      </c>
      <c r="DS35" s="657"/>
      <c r="DT35" s="657"/>
      <c r="DU35" s="657"/>
      <c r="DV35" s="657"/>
      <c r="DW35" s="657"/>
      <c r="DX35" s="658"/>
    </row>
    <row r="36" spans="2:128" ht="11.25" customHeight="1" x14ac:dyDescent="0.2">
      <c r="B36" s="593" t="s">
        <v>290</v>
      </c>
      <c r="C36" s="594"/>
      <c r="D36" s="594"/>
      <c r="E36" s="594"/>
      <c r="F36" s="594"/>
      <c r="G36" s="594"/>
      <c r="H36" s="594"/>
      <c r="I36" s="594"/>
      <c r="J36" s="594"/>
      <c r="K36" s="594"/>
      <c r="L36" s="594"/>
      <c r="M36" s="594"/>
      <c r="N36" s="594"/>
      <c r="O36" s="594"/>
      <c r="P36" s="594"/>
      <c r="Q36" s="595"/>
      <c r="R36" s="596" t="s">
        <v>120</v>
      </c>
      <c r="S36" s="597"/>
      <c r="T36" s="597"/>
      <c r="U36" s="597"/>
      <c r="V36" s="597"/>
      <c r="W36" s="597"/>
      <c r="X36" s="597"/>
      <c r="Y36" s="598"/>
      <c r="Z36" s="599" t="s">
        <v>120</v>
      </c>
      <c r="AA36" s="674"/>
      <c r="AB36" s="674"/>
      <c r="AC36" s="676"/>
      <c r="AD36" s="602" t="s">
        <v>120</v>
      </c>
      <c r="AE36" s="597"/>
      <c r="AF36" s="597"/>
      <c r="AG36" s="597"/>
      <c r="AH36" s="597"/>
      <c r="AI36" s="597"/>
      <c r="AJ36" s="597"/>
      <c r="AK36" s="598"/>
      <c r="AL36" s="599" t="s">
        <v>120</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291</v>
      </c>
      <c r="BZ36" s="669"/>
      <c r="CA36" s="669"/>
      <c r="CB36" s="669"/>
      <c r="CC36" s="669"/>
      <c r="CD36" s="669"/>
      <c r="CE36" s="669"/>
      <c r="CF36" s="669"/>
      <c r="CG36" s="669"/>
      <c r="CH36" s="669"/>
      <c r="CI36" s="669"/>
      <c r="CJ36" s="669"/>
      <c r="CK36" s="669"/>
      <c r="CL36" s="670"/>
      <c r="CM36" s="686">
        <v>224591563</v>
      </c>
      <c r="CN36" s="681"/>
      <c r="CO36" s="681"/>
      <c r="CP36" s="681"/>
      <c r="CQ36" s="681"/>
      <c r="CR36" s="681"/>
      <c r="CS36" s="681"/>
      <c r="CT36" s="682"/>
      <c r="CU36" s="683">
        <v>35.799999999999997</v>
      </c>
      <c r="CV36" s="684"/>
      <c r="CW36" s="684"/>
      <c r="CX36" s="687"/>
      <c r="CY36" s="680">
        <v>195956835</v>
      </c>
      <c r="CZ36" s="681"/>
      <c r="DA36" s="681"/>
      <c r="DB36" s="681"/>
      <c r="DC36" s="681"/>
      <c r="DD36" s="681"/>
      <c r="DE36" s="681"/>
      <c r="DF36" s="682"/>
      <c r="DG36" s="680">
        <v>191214022</v>
      </c>
      <c r="DH36" s="681"/>
      <c r="DI36" s="681"/>
      <c r="DJ36" s="681"/>
      <c r="DK36" s="681"/>
      <c r="DL36" s="681"/>
      <c r="DM36" s="681"/>
      <c r="DN36" s="681"/>
      <c r="DO36" s="681"/>
      <c r="DP36" s="681"/>
      <c r="DQ36" s="682"/>
      <c r="DR36" s="683">
        <v>64.599999999999994</v>
      </c>
      <c r="DS36" s="684"/>
      <c r="DT36" s="684"/>
      <c r="DU36" s="684"/>
      <c r="DV36" s="684"/>
      <c r="DW36" s="684"/>
      <c r="DX36" s="685"/>
    </row>
    <row r="37" spans="2:128" ht="11.25" customHeight="1" x14ac:dyDescent="0.2">
      <c r="B37" s="593" t="s">
        <v>292</v>
      </c>
      <c r="C37" s="594"/>
      <c r="D37" s="594"/>
      <c r="E37" s="594"/>
      <c r="F37" s="594"/>
      <c r="G37" s="594"/>
      <c r="H37" s="594"/>
      <c r="I37" s="594"/>
      <c r="J37" s="594"/>
      <c r="K37" s="594"/>
      <c r="L37" s="594"/>
      <c r="M37" s="594"/>
      <c r="N37" s="594"/>
      <c r="O37" s="594"/>
      <c r="P37" s="594"/>
      <c r="Q37" s="595"/>
      <c r="R37" s="596" t="s">
        <v>120</v>
      </c>
      <c r="S37" s="597"/>
      <c r="T37" s="597"/>
      <c r="U37" s="597"/>
      <c r="V37" s="597"/>
      <c r="W37" s="597"/>
      <c r="X37" s="597"/>
      <c r="Y37" s="598"/>
      <c r="Z37" s="599" t="s">
        <v>120</v>
      </c>
      <c r="AA37" s="674"/>
      <c r="AB37" s="674"/>
      <c r="AC37" s="676"/>
      <c r="AD37" s="602" t="s">
        <v>205</v>
      </c>
      <c r="AE37" s="597"/>
      <c r="AF37" s="597"/>
      <c r="AG37" s="597"/>
      <c r="AH37" s="597"/>
      <c r="AI37" s="597"/>
      <c r="AJ37" s="597"/>
      <c r="AK37" s="598"/>
      <c r="AL37" s="599" t="s">
        <v>222</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293</v>
      </c>
      <c r="BZ37" s="594"/>
      <c r="CA37" s="594"/>
      <c r="CB37" s="594"/>
      <c r="CC37" s="594"/>
      <c r="CD37" s="594"/>
      <c r="CE37" s="594"/>
      <c r="CF37" s="594"/>
      <c r="CG37" s="594"/>
      <c r="CH37" s="594"/>
      <c r="CI37" s="594"/>
      <c r="CJ37" s="594"/>
      <c r="CK37" s="594"/>
      <c r="CL37" s="595"/>
      <c r="CM37" s="596">
        <v>135001683</v>
      </c>
      <c r="CN37" s="603"/>
      <c r="CO37" s="603"/>
      <c r="CP37" s="603"/>
      <c r="CQ37" s="603"/>
      <c r="CR37" s="603"/>
      <c r="CS37" s="603"/>
      <c r="CT37" s="604"/>
      <c r="CU37" s="599">
        <v>21.5</v>
      </c>
      <c r="CV37" s="600"/>
      <c r="CW37" s="600"/>
      <c r="CX37" s="601"/>
      <c r="CY37" s="602">
        <v>118007781</v>
      </c>
      <c r="CZ37" s="603"/>
      <c r="DA37" s="603"/>
      <c r="DB37" s="603"/>
      <c r="DC37" s="603"/>
      <c r="DD37" s="603"/>
      <c r="DE37" s="603"/>
      <c r="DF37" s="604"/>
      <c r="DG37" s="602">
        <v>116315350</v>
      </c>
      <c r="DH37" s="603"/>
      <c r="DI37" s="603"/>
      <c r="DJ37" s="603"/>
      <c r="DK37" s="603"/>
      <c r="DL37" s="603"/>
      <c r="DM37" s="603"/>
      <c r="DN37" s="603"/>
      <c r="DO37" s="603"/>
      <c r="DP37" s="603"/>
      <c r="DQ37" s="604"/>
      <c r="DR37" s="599">
        <v>39.299999999999997</v>
      </c>
      <c r="DS37" s="600"/>
      <c r="DT37" s="600"/>
      <c r="DU37" s="600"/>
      <c r="DV37" s="600"/>
      <c r="DW37" s="600"/>
      <c r="DX37" s="632"/>
    </row>
    <row r="38" spans="2:128" ht="11.25" customHeight="1" x14ac:dyDescent="0.2">
      <c r="B38" s="593" t="s">
        <v>294</v>
      </c>
      <c r="C38" s="594"/>
      <c r="D38" s="594"/>
      <c r="E38" s="594"/>
      <c r="F38" s="594"/>
      <c r="G38" s="594"/>
      <c r="H38" s="594"/>
      <c r="I38" s="594"/>
      <c r="J38" s="594"/>
      <c r="K38" s="594"/>
      <c r="L38" s="594"/>
      <c r="M38" s="594"/>
      <c r="N38" s="594"/>
      <c r="O38" s="594"/>
      <c r="P38" s="594"/>
      <c r="Q38" s="595"/>
      <c r="R38" s="596">
        <v>15300800</v>
      </c>
      <c r="S38" s="597"/>
      <c r="T38" s="597"/>
      <c r="U38" s="597"/>
      <c r="V38" s="597"/>
      <c r="W38" s="597"/>
      <c r="X38" s="597"/>
      <c r="Y38" s="598"/>
      <c r="Z38" s="599">
        <v>2.4</v>
      </c>
      <c r="AA38" s="674"/>
      <c r="AB38" s="674"/>
      <c r="AC38" s="676"/>
      <c r="AD38" s="602" t="s">
        <v>120</v>
      </c>
      <c r="AE38" s="597"/>
      <c r="AF38" s="597"/>
      <c r="AG38" s="597"/>
      <c r="AH38" s="597"/>
      <c r="AI38" s="597"/>
      <c r="AJ38" s="597"/>
      <c r="AK38" s="598"/>
      <c r="AL38" s="599" t="s">
        <v>120</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295</v>
      </c>
      <c r="BZ38" s="594"/>
      <c r="CA38" s="594"/>
      <c r="CB38" s="594"/>
      <c r="CC38" s="594"/>
      <c r="CD38" s="594"/>
      <c r="CE38" s="594"/>
      <c r="CF38" s="594"/>
      <c r="CG38" s="594"/>
      <c r="CH38" s="594"/>
      <c r="CI38" s="594"/>
      <c r="CJ38" s="594"/>
      <c r="CK38" s="594"/>
      <c r="CL38" s="595"/>
      <c r="CM38" s="596">
        <v>97388933</v>
      </c>
      <c r="CN38" s="597"/>
      <c r="CO38" s="597"/>
      <c r="CP38" s="597"/>
      <c r="CQ38" s="597"/>
      <c r="CR38" s="597"/>
      <c r="CS38" s="597"/>
      <c r="CT38" s="598"/>
      <c r="CU38" s="599">
        <v>15.5</v>
      </c>
      <c r="CV38" s="600"/>
      <c r="CW38" s="600"/>
      <c r="CX38" s="601"/>
      <c r="CY38" s="602">
        <v>81247261</v>
      </c>
      <c r="CZ38" s="603"/>
      <c r="DA38" s="603"/>
      <c r="DB38" s="603"/>
      <c r="DC38" s="603"/>
      <c r="DD38" s="603"/>
      <c r="DE38" s="603"/>
      <c r="DF38" s="604"/>
      <c r="DG38" s="602">
        <v>81247261</v>
      </c>
      <c r="DH38" s="603"/>
      <c r="DI38" s="603"/>
      <c r="DJ38" s="603"/>
      <c r="DK38" s="603"/>
      <c r="DL38" s="603"/>
      <c r="DM38" s="603"/>
      <c r="DN38" s="603"/>
      <c r="DO38" s="603"/>
      <c r="DP38" s="603"/>
      <c r="DQ38" s="604"/>
      <c r="DR38" s="599">
        <v>27.5</v>
      </c>
      <c r="DS38" s="600"/>
      <c r="DT38" s="600"/>
      <c r="DU38" s="600"/>
      <c r="DV38" s="600"/>
      <c r="DW38" s="600"/>
      <c r="DX38" s="632"/>
    </row>
    <row r="39" spans="2:128" ht="11.25" customHeight="1" x14ac:dyDescent="0.2">
      <c r="B39" s="608" t="s">
        <v>296</v>
      </c>
      <c r="C39" s="609"/>
      <c r="D39" s="609"/>
      <c r="E39" s="609"/>
      <c r="F39" s="609"/>
      <c r="G39" s="609"/>
      <c r="H39" s="609"/>
      <c r="I39" s="609"/>
      <c r="J39" s="609"/>
      <c r="K39" s="609"/>
      <c r="L39" s="609"/>
      <c r="M39" s="609"/>
      <c r="N39" s="609"/>
      <c r="O39" s="609"/>
      <c r="P39" s="609"/>
      <c r="Q39" s="610"/>
      <c r="R39" s="596">
        <v>648362342</v>
      </c>
      <c r="S39" s="597"/>
      <c r="T39" s="597"/>
      <c r="U39" s="597"/>
      <c r="V39" s="597"/>
      <c r="W39" s="597"/>
      <c r="X39" s="597"/>
      <c r="Y39" s="598"/>
      <c r="Z39" s="673">
        <v>100</v>
      </c>
      <c r="AA39" s="673"/>
      <c r="AB39" s="673"/>
      <c r="AC39" s="673"/>
      <c r="AD39" s="671">
        <v>280510162</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297</v>
      </c>
      <c r="BZ39" s="594"/>
      <c r="CA39" s="594"/>
      <c r="CB39" s="594"/>
      <c r="CC39" s="594"/>
      <c r="CD39" s="594"/>
      <c r="CE39" s="594"/>
      <c r="CF39" s="594"/>
      <c r="CG39" s="594"/>
      <c r="CH39" s="594"/>
      <c r="CI39" s="594"/>
      <c r="CJ39" s="594"/>
      <c r="CK39" s="594"/>
      <c r="CL39" s="595"/>
      <c r="CM39" s="596">
        <v>12211819</v>
      </c>
      <c r="CN39" s="603"/>
      <c r="CO39" s="603"/>
      <c r="CP39" s="603"/>
      <c r="CQ39" s="603"/>
      <c r="CR39" s="603"/>
      <c r="CS39" s="603"/>
      <c r="CT39" s="604"/>
      <c r="CU39" s="599">
        <v>1.9</v>
      </c>
      <c r="CV39" s="600"/>
      <c r="CW39" s="600"/>
      <c r="CX39" s="601"/>
      <c r="CY39" s="602">
        <v>5602483</v>
      </c>
      <c r="CZ39" s="603"/>
      <c r="DA39" s="603"/>
      <c r="DB39" s="603"/>
      <c r="DC39" s="603"/>
      <c r="DD39" s="603"/>
      <c r="DE39" s="603"/>
      <c r="DF39" s="604"/>
      <c r="DG39" s="602">
        <v>5602483</v>
      </c>
      <c r="DH39" s="603"/>
      <c r="DI39" s="603"/>
      <c r="DJ39" s="603"/>
      <c r="DK39" s="603"/>
      <c r="DL39" s="603"/>
      <c r="DM39" s="603"/>
      <c r="DN39" s="603"/>
      <c r="DO39" s="603"/>
      <c r="DP39" s="603"/>
      <c r="DQ39" s="604"/>
      <c r="DR39" s="599">
        <v>1.9</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298</v>
      </c>
      <c r="BZ40" s="594"/>
      <c r="CA40" s="594"/>
      <c r="CB40" s="594"/>
      <c r="CC40" s="594"/>
      <c r="CD40" s="594"/>
      <c r="CE40" s="594"/>
      <c r="CF40" s="594"/>
      <c r="CG40" s="594"/>
      <c r="CH40" s="594"/>
      <c r="CI40" s="594"/>
      <c r="CJ40" s="594"/>
      <c r="CK40" s="594"/>
      <c r="CL40" s="595"/>
      <c r="CM40" s="596">
        <v>77378061</v>
      </c>
      <c r="CN40" s="597"/>
      <c r="CO40" s="597"/>
      <c r="CP40" s="597"/>
      <c r="CQ40" s="597"/>
      <c r="CR40" s="597"/>
      <c r="CS40" s="597"/>
      <c r="CT40" s="598"/>
      <c r="CU40" s="599">
        <v>12.3</v>
      </c>
      <c r="CV40" s="600"/>
      <c r="CW40" s="600"/>
      <c r="CX40" s="601"/>
      <c r="CY40" s="602">
        <v>72346571</v>
      </c>
      <c r="CZ40" s="603"/>
      <c r="DA40" s="603"/>
      <c r="DB40" s="603"/>
      <c r="DC40" s="603"/>
      <c r="DD40" s="603"/>
      <c r="DE40" s="603"/>
      <c r="DF40" s="604"/>
      <c r="DG40" s="602">
        <v>69296189</v>
      </c>
      <c r="DH40" s="603"/>
      <c r="DI40" s="603"/>
      <c r="DJ40" s="603"/>
      <c r="DK40" s="603"/>
      <c r="DL40" s="603"/>
      <c r="DM40" s="603"/>
      <c r="DN40" s="603"/>
      <c r="DO40" s="603"/>
      <c r="DP40" s="603"/>
      <c r="DQ40" s="604"/>
      <c r="DR40" s="599">
        <v>23.4</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299</v>
      </c>
      <c r="BZ41" s="627"/>
      <c r="CA41" s="593" t="s">
        <v>69</v>
      </c>
      <c r="CB41" s="594"/>
      <c r="CC41" s="594"/>
      <c r="CD41" s="594"/>
      <c r="CE41" s="594"/>
      <c r="CF41" s="594"/>
      <c r="CG41" s="594"/>
      <c r="CH41" s="594"/>
      <c r="CI41" s="594"/>
      <c r="CJ41" s="594"/>
      <c r="CK41" s="594"/>
      <c r="CL41" s="595"/>
      <c r="CM41" s="596">
        <v>77376970</v>
      </c>
      <c r="CN41" s="603"/>
      <c r="CO41" s="603"/>
      <c r="CP41" s="603"/>
      <c r="CQ41" s="603"/>
      <c r="CR41" s="603"/>
      <c r="CS41" s="603"/>
      <c r="CT41" s="604"/>
      <c r="CU41" s="599">
        <v>12.3</v>
      </c>
      <c r="CV41" s="600"/>
      <c r="CW41" s="600"/>
      <c r="CX41" s="601"/>
      <c r="CY41" s="602">
        <v>72345480</v>
      </c>
      <c r="CZ41" s="603"/>
      <c r="DA41" s="603"/>
      <c r="DB41" s="603"/>
      <c r="DC41" s="603"/>
      <c r="DD41" s="603"/>
      <c r="DE41" s="603"/>
      <c r="DF41" s="604"/>
      <c r="DG41" s="602">
        <v>69295098</v>
      </c>
      <c r="DH41" s="603"/>
      <c r="DI41" s="603"/>
      <c r="DJ41" s="603"/>
      <c r="DK41" s="603"/>
      <c r="DL41" s="603"/>
      <c r="DM41" s="603"/>
      <c r="DN41" s="603"/>
      <c r="DO41" s="603"/>
      <c r="DP41" s="603"/>
      <c r="DQ41" s="604"/>
      <c r="DR41" s="599">
        <v>23.4</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300</v>
      </c>
      <c r="AQ42" s="657"/>
      <c r="AR42" s="657"/>
      <c r="AS42" s="657"/>
      <c r="AT42" s="657"/>
      <c r="AU42" s="657"/>
      <c r="AV42" s="657"/>
      <c r="AW42" s="657"/>
      <c r="AX42" s="657"/>
      <c r="AY42" s="657"/>
      <c r="AZ42" s="657"/>
      <c r="BA42" s="657"/>
      <c r="BB42" s="657"/>
      <c r="BC42" s="658"/>
      <c r="BD42" s="656" t="s">
        <v>301</v>
      </c>
      <c r="BE42" s="657"/>
      <c r="BF42" s="657"/>
      <c r="BG42" s="657"/>
      <c r="BH42" s="657"/>
      <c r="BI42" s="657"/>
      <c r="BJ42" s="657"/>
      <c r="BK42" s="657"/>
      <c r="BL42" s="657"/>
      <c r="BM42" s="658"/>
      <c r="BN42" s="656" t="s">
        <v>302</v>
      </c>
      <c r="BO42" s="657"/>
      <c r="BP42" s="657"/>
      <c r="BQ42" s="657"/>
      <c r="BR42" s="657"/>
      <c r="BS42" s="657"/>
      <c r="BT42" s="657"/>
      <c r="BU42" s="657"/>
      <c r="BV42" s="657"/>
      <c r="BW42" s="658"/>
      <c r="BY42" s="628"/>
      <c r="BZ42" s="629"/>
      <c r="CA42" s="593" t="s">
        <v>303</v>
      </c>
      <c r="CB42" s="594"/>
      <c r="CC42" s="594"/>
      <c r="CD42" s="594"/>
      <c r="CE42" s="594"/>
      <c r="CF42" s="594"/>
      <c r="CG42" s="594"/>
      <c r="CH42" s="594"/>
      <c r="CI42" s="594"/>
      <c r="CJ42" s="594"/>
      <c r="CK42" s="594"/>
      <c r="CL42" s="595"/>
      <c r="CM42" s="596">
        <v>72042601</v>
      </c>
      <c r="CN42" s="597"/>
      <c r="CO42" s="597"/>
      <c r="CP42" s="597"/>
      <c r="CQ42" s="597"/>
      <c r="CR42" s="597"/>
      <c r="CS42" s="597"/>
      <c r="CT42" s="598"/>
      <c r="CU42" s="599">
        <v>11.5</v>
      </c>
      <c r="CV42" s="600"/>
      <c r="CW42" s="600"/>
      <c r="CX42" s="601"/>
      <c r="CY42" s="602">
        <v>67058225</v>
      </c>
      <c r="CZ42" s="603"/>
      <c r="DA42" s="603"/>
      <c r="DB42" s="603"/>
      <c r="DC42" s="603"/>
      <c r="DD42" s="603"/>
      <c r="DE42" s="603"/>
      <c r="DF42" s="604"/>
      <c r="DG42" s="602">
        <v>64010121</v>
      </c>
      <c r="DH42" s="603"/>
      <c r="DI42" s="603"/>
      <c r="DJ42" s="603"/>
      <c r="DK42" s="603"/>
      <c r="DL42" s="603"/>
      <c r="DM42" s="603"/>
      <c r="DN42" s="603"/>
      <c r="DO42" s="603"/>
      <c r="DP42" s="603"/>
      <c r="DQ42" s="604"/>
      <c r="DR42" s="599">
        <v>21.6</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304</v>
      </c>
      <c r="AQ43" s="660"/>
      <c r="AR43" s="660"/>
      <c r="AS43" s="660"/>
      <c r="AT43" s="665" t="s">
        <v>305</v>
      </c>
      <c r="AU43" s="224"/>
      <c r="AV43" s="224"/>
      <c r="AW43" s="224"/>
      <c r="AX43" s="668" t="s">
        <v>153</v>
      </c>
      <c r="AY43" s="669"/>
      <c r="AZ43" s="669"/>
      <c r="BA43" s="669"/>
      <c r="BB43" s="669"/>
      <c r="BC43" s="670"/>
      <c r="BD43" s="649">
        <v>99</v>
      </c>
      <c r="BE43" s="647"/>
      <c r="BF43" s="647"/>
      <c r="BG43" s="647"/>
      <c r="BH43" s="647"/>
      <c r="BI43" s="647">
        <v>98.5</v>
      </c>
      <c r="BJ43" s="647"/>
      <c r="BK43" s="647"/>
      <c r="BL43" s="647"/>
      <c r="BM43" s="648"/>
      <c r="BN43" s="649">
        <v>99.5</v>
      </c>
      <c r="BO43" s="647"/>
      <c r="BP43" s="647"/>
      <c r="BQ43" s="647"/>
      <c r="BR43" s="647"/>
      <c r="BS43" s="647">
        <v>98.5</v>
      </c>
      <c r="BT43" s="647"/>
      <c r="BU43" s="647"/>
      <c r="BV43" s="647"/>
      <c r="BW43" s="648"/>
      <c r="BY43" s="628"/>
      <c r="BZ43" s="629"/>
      <c r="CA43" s="593" t="s">
        <v>306</v>
      </c>
      <c r="CB43" s="594"/>
      <c r="CC43" s="594"/>
      <c r="CD43" s="594"/>
      <c r="CE43" s="594"/>
      <c r="CF43" s="594"/>
      <c r="CG43" s="594"/>
      <c r="CH43" s="594"/>
      <c r="CI43" s="594"/>
      <c r="CJ43" s="594"/>
      <c r="CK43" s="594"/>
      <c r="CL43" s="595"/>
      <c r="CM43" s="596">
        <v>5334369</v>
      </c>
      <c r="CN43" s="603"/>
      <c r="CO43" s="603"/>
      <c r="CP43" s="603"/>
      <c r="CQ43" s="603"/>
      <c r="CR43" s="603"/>
      <c r="CS43" s="603"/>
      <c r="CT43" s="604"/>
      <c r="CU43" s="599">
        <v>0.9</v>
      </c>
      <c r="CV43" s="600"/>
      <c r="CW43" s="600"/>
      <c r="CX43" s="601"/>
      <c r="CY43" s="602">
        <v>5287255</v>
      </c>
      <c r="CZ43" s="603"/>
      <c r="DA43" s="603"/>
      <c r="DB43" s="603"/>
      <c r="DC43" s="603"/>
      <c r="DD43" s="603"/>
      <c r="DE43" s="603"/>
      <c r="DF43" s="604"/>
      <c r="DG43" s="602">
        <v>5284977</v>
      </c>
      <c r="DH43" s="603"/>
      <c r="DI43" s="603"/>
      <c r="DJ43" s="603"/>
      <c r="DK43" s="603"/>
      <c r="DL43" s="603"/>
      <c r="DM43" s="603"/>
      <c r="DN43" s="603"/>
      <c r="DO43" s="603"/>
      <c r="DP43" s="603"/>
      <c r="DQ43" s="604"/>
      <c r="DR43" s="599">
        <v>1.8</v>
      </c>
      <c r="DS43" s="600"/>
      <c r="DT43" s="600"/>
      <c r="DU43" s="600"/>
      <c r="DV43" s="600"/>
      <c r="DW43" s="600"/>
      <c r="DX43" s="632"/>
    </row>
    <row r="44" spans="2:128" ht="11.25" customHeight="1" x14ac:dyDescent="0.2">
      <c r="AP44" s="661"/>
      <c r="AQ44" s="662"/>
      <c r="AR44" s="662"/>
      <c r="AS44" s="662"/>
      <c r="AT44" s="666"/>
      <c r="AU44" s="213" t="s">
        <v>307</v>
      </c>
      <c r="AV44" s="213"/>
      <c r="AW44" s="213"/>
      <c r="AX44" s="593" t="s">
        <v>308</v>
      </c>
      <c r="AY44" s="594"/>
      <c r="AZ44" s="594"/>
      <c r="BA44" s="594"/>
      <c r="BB44" s="594"/>
      <c r="BC44" s="595"/>
      <c r="BD44" s="653">
        <v>99.2</v>
      </c>
      <c r="BE44" s="654"/>
      <c r="BF44" s="654"/>
      <c r="BG44" s="654"/>
      <c r="BH44" s="654"/>
      <c r="BI44" s="654">
        <v>97.7</v>
      </c>
      <c r="BJ44" s="654"/>
      <c r="BK44" s="654"/>
      <c r="BL44" s="654"/>
      <c r="BM44" s="655"/>
      <c r="BN44" s="653">
        <v>99.2</v>
      </c>
      <c r="BO44" s="654"/>
      <c r="BP44" s="654"/>
      <c r="BQ44" s="654"/>
      <c r="BR44" s="654"/>
      <c r="BS44" s="654">
        <v>97.6</v>
      </c>
      <c r="BT44" s="654"/>
      <c r="BU44" s="654"/>
      <c r="BV44" s="654"/>
      <c r="BW44" s="655"/>
      <c r="BY44" s="630"/>
      <c r="BZ44" s="631"/>
      <c r="CA44" s="593" t="s">
        <v>309</v>
      </c>
      <c r="CB44" s="594"/>
      <c r="CC44" s="594"/>
      <c r="CD44" s="594"/>
      <c r="CE44" s="594"/>
      <c r="CF44" s="594"/>
      <c r="CG44" s="594"/>
      <c r="CH44" s="594"/>
      <c r="CI44" s="594"/>
      <c r="CJ44" s="594"/>
      <c r="CK44" s="594"/>
      <c r="CL44" s="595"/>
      <c r="CM44" s="596">
        <v>1091</v>
      </c>
      <c r="CN44" s="597"/>
      <c r="CO44" s="597"/>
      <c r="CP44" s="597"/>
      <c r="CQ44" s="597"/>
      <c r="CR44" s="597"/>
      <c r="CS44" s="597"/>
      <c r="CT44" s="598"/>
      <c r="CU44" s="599">
        <v>0</v>
      </c>
      <c r="CV44" s="600"/>
      <c r="CW44" s="600"/>
      <c r="CX44" s="601"/>
      <c r="CY44" s="602">
        <v>1091</v>
      </c>
      <c r="CZ44" s="603"/>
      <c r="DA44" s="603"/>
      <c r="DB44" s="603"/>
      <c r="DC44" s="603"/>
      <c r="DD44" s="603"/>
      <c r="DE44" s="603"/>
      <c r="DF44" s="604"/>
      <c r="DG44" s="602">
        <v>1091</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310</v>
      </c>
      <c r="AY45" s="609"/>
      <c r="AZ45" s="609"/>
      <c r="BA45" s="609"/>
      <c r="BB45" s="609"/>
      <c r="BC45" s="610"/>
      <c r="BD45" s="650">
        <v>97.9</v>
      </c>
      <c r="BE45" s="651"/>
      <c r="BF45" s="651"/>
      <c r="BG45" s="651"/>
      <c r="BH45" s="651"/>
      <c r="BI45" s="651">
        <v>97.8</v>
      </c>
      <c r="BJ45" s="651"/>
      <c r="BK45" s="651"/>
      <c r="BL45" s="651"/>
      <c r="BM45" s="652"/>
      <c r="BN45" s="650">
        <v>99.8</v>
      </c>
      <c r="BO45" s="651"/>
      <c r="BP45" s="651"/>
      <c r="BQ45" s="651"/>
      <c r="BR45" s="651"/>
      <c r="BS45" s="651">
        <v>99.8</v>
      </c>
      <c r="BT45" s="651"/>
      <c r="BU45" s="651"/>
      <c r="BV45" s="651"/>
      <c r="BW45" s="652"/>
      <c r="BY45" s="593" t="s">
        <v>311</v>
      </c>
      <c r="BZ45" s="594"/>
      <c r="CA45" s="594"/>
      <c r="CB45" s="594"/>
      <c r="CC45" s="594"/>
      <c r="CD45" s="594"/>
      <c r="CE45" s="594"/>
      <c r="CF45" s="594"/>
      <c r="CG45" s="594"/>
      <c r="CH45" s="594"/>
      <c r="CI45" s="594"/>
      <c r="CJ45" s="594"/>
      <c r="CK45" s="594"/>
      <c r="CL45" s="595"/>
      <c r="CM45" s="596">
        <v>255579568</v>
      </c>
      <c r="CN45" s="603"/>
      <c r="CO45" s="603"/>
      <c r="CP45" s="603"/>
      <c r="CQ45" s="603"/>
      <c r="CR45" s="603"/>
      <c r="CS45" s="603"/>
      <c r="CT45" s="604"/>
      <c r="CU45" s="599">
        <v>40.799999999999997</v>
      </c>
      <c r="CV45" s="600"/>
      <c r="CW45" s="600"/>
      <c r="CX45" s="601"/>
      <c r="CY45" s="602">
        <v>136589743</v>
      </c>
      <c r="CZ45" s="603"/>
      <c r="DA45" s="603"/>
      <c r="DB45" s="603"/>
      <c r="DC45" s="603"/>
      <c r="DD45" s="603"/>
      <c r="DE45" s="603"/>
      <c r="DF45" s="604"/>
      <c r="DG45" s="602">
        <v>90503999</v>
      </c>
      <c r="DH45" s="603"/>
      <c r="DI45" s="603"/>
      <c r="DJ45" s="603"/>
      <c r="DK45" s="603"/>
      <c r="DL45" s="603"/>
      <c r="DM45" s="603"/>
      <c r="DN45" s="603"/>
      <c r="DO45" s="603"/>
      <c r="DP45" s="603"/>
      <c r="DQ45" s="604"/>
      <c r="DR45" s="599">
        <v>30.6</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312</v>
      </c>
      <c r="AQ46" s="641"/>
      <c r="AR46" s="641"/>
      <c r="AS46" s="641"/>
      <c r="AT46" s="641"/>
      <c r="AU46" s="641"/>
      <c r="AV46" s="641"/>
      <c r="AW46" s="642"/>
      <c r="AX46" s="643" t="s">
        <v>313</v>
      </c>
      <c r="AY46" s="643"/>
      <c r="AZ46" s="643"/>
      <c r="BA46" s="643"/>
      <c r="BB46" s="643"/>
      <c r="BC46" s="643"/>
      <c r="BD46" s="644">
        <v>3719719</v>
      </c>
      <c r="BE46" s="645"/>
      <c r="BF46" s="645"/>
      <c r="BG46" s="645"/>
      <c r="BH46" s="645"/>
      <c r="BI46" s="645"/>
      <c r="BJ46" s="645"/>
      <c r="BK46" s="645"/>
      <c r="BL46" s="645"/>
      <c r="BM46" s="646"/>
      <c r="BN46" s="644">
        <v>607137</v>
      </c>
      <c r="BO46" s="645"/>
      <c r="BP46" s="645"/>
      <c r="BQ46" s="645"/>
      <c r="BR46" s="645"/>
      <c r="BS46" s="645"/>
      <c r="BT46" s="645"/>
      <c r="BU46" s="645"/>
      <c r="BV46" s="645"/>
      <c r="BW46" s="646"/>
      <c r="BY46" s="593" t="s">
        <v>314</v>
      </c>
      <c r="BZ46" s="594"/>
      <c r="CA46" s="594"/>
      <c r="CB46" s="594"/>
      <c r="CC46" s="594"/>
      <c r="CD46" s="594"/>
      <c r="CE46" s="594"/>
      <c r="CF46" s="594"/>
      <c r="CG46" s="594"/>
      <c r="CH46" s="594"/>
      <c r="CI46" s="594"/>
      <c r="CJ46" s="594"/>
      <c r="CK46" s="594"/>
      <c r="CL46" s="595"/>
      <c r="CM46" s="596">
        <v>18575422</v>
      </c>
      <c r="CN46" s="597"/>
      <c r="CO46" s="597"/>
      <c r="CP46" s="597"/>
      <c r="CQ46" s="597"/>
      <c r="CR46" s="597"/>
      <c r="CS46" s="597"/>
      <c r="CT46" s="598"/>
      <c r="CU46" s="599">
        <v>3</v>
      </c>
      <c r="CV46" s="600"/>
      <c r="CW46" s="600"/>
      <c r="CX46" s="601"/>
      <c r="CY46" s="602">
        <v>15821834</v>
      </c>
      <c r="CZ46" s="603"/>
      <c r="DA46" s="603"/>
      <c r="DB46" s="603"/>
      <c r="DC46" s="603"/>
      <c r="DD46" s="603"/>
      <c r="DE46" s="603"/>
      <c r="DF46" s="604"/>
      <c r="DG46" s="602">
        <v>12647618</v>
      </c>
      <c r="DH46" s="603"/>
      <c r="DI46" s="603"/>
      <c r="DJ46" s="603"/>
      <c r="DK46" s="603"/>
      <c r="DL46" s="603"/>
      <c r="DM46" s="603"/>
      <c r="DN46" s="603"/>
      <c r="DO46" s="603"/>
      <c r="DP46" s="603"/>
      <c r="DQ46" s="604"/>
      <c r="DR46" s="599">
        <v>4.3</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315</v>
      </c>
      <c r="AQ47" s="634"/>
      <c r="AR47" s="634"/>
      <c r="AS47" s="634"/>
      <c r="AT47" s="634"/>
      <c r="AU47" s="634"/>
      <c r="AV47" s="634"/>
      <c r="AW47" s="635"/>
      <c r="AX47" s="636" t="s">
        <v>316</v>
      </c>
      <c r="AY47" s="636"/>
      <c r="AZ47" s="636"/>
      <c r="BA47" s="636"/>
      <c r="BB47" s="636"/>
      <c r="BC47" s="636"/>
      <c r="BD47" s="637">
        <v>3719719</v>
      </c>
      <c r="BE47" s="638"/>
      <c r="BF47" s="638"/>
      <c r="BG47" s="638"/>
      <c r="BH47" s="638"/>
      <c r="BI47" s="638"/>
      <c r="BJ47" s="638"/>
      <c r="BK47" s="638"/>
      <c r="BL47" s="638"/>
      <c r="BM47" s="639"/>
      <c r="BN47" s="637">
        <v>607137</v>
      </c>
      <c r="BO47" s="638"/>
      <c r="BP47" s="638"/>
      <c r="BQ47" s="638"/>
      <c r="BR47" s="638"/>
      <c r="BS47" s="638"/>
      <c r="BT47" s="638"/>
      <c r="BU47" s="638"/>
      <c r="BV47" s="638"/>
      <c r="BW47" s="639"/>
      <c r="BY47" s="593" t="s">
        <v>317</v>
      </c>
      <c r="BZ47" s="594"/>
      <c r="CA47" s="594"/>
      <c r="CB47" s="594"/>
      <c r="CC47" s="594"/>
      <c r="CD47" s="594"/>
      <c r="CE47" s="594"/>
      <c r="CF47" s="594"/>
      <c r="CG47" s="594"/>
      <c r="CH47" s="594"/>
      <c r="CI47" s="594"/>
      <c r="CJ47" s="594"/>
      <c r="CK47" s="594"/>
      <c r="CL47" s="595"/>
      <c r="CM47" s="596">
        <v>4480198</v>
      </c>
      <c r="CN47" s="603"/>
      <c r="CO47" s="603"/>
      <c r="CP47" s="603"/>
      <c r="CQ47" s="603"/>
      <c r="CR47" s="603"/>
      <c r="CS47" s="603"/>
      <c r="CT47" s="604"/>
      <c r="CU47" s="599">
        <v>0.7</v>
      </c>
      <c r="CV47" s="600"/>
      <c r="CW47" s="600"/>
      <c r="CX47" s="601"/>
      <c r="CY47" s="602">
        <v>3336683</v>
      </c>
      <c r="CZ47" s="603"/>
      <c r="DA47" s="603"/>
      <c r="DB47" s="603"/>
      <c r="DC47" s="603"/>
      <c r="DD47" s="603"/>
      <c r="DE47" s="603"/>
      <c r="DF47" s="604"/>
      <c r="DG47" s="602">
        <v>3336241</v>
      </c>
      <c r="DH47" s="603"/>
      <c r="DI47" s="603"/>
      <c r="DJ47" s="603"/>
      <c r="DK47" s="603"/>
      <c r="DL47" s="603"/>
      <c r="DM47" s="603"/>
      <c r="DN47" s="603"/>
      <c r="DO47" s="603"/>
      <c r="DP47" s="603"/>
      <c r="DQ47" s="604"/>
      <c r="DR47" s="599">
        <v>1.1000000000000001</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318</v>
      </c>
      <c r="BZ48" s="594"/>
      <c r="CA48" s="594"/>
      <c r="CB48" s="594"/>
      <c r="CC48" s="594"/>
      <c r="CD48" s="594"/>
      <c r="CE48" s="594"/>
      <c r="CF48" s="594"/>
      <c r="CG48" s="594"/>
      <c r="CH48" s="594"/>
      <c r="CI48" s="594"/>
      <c r="CJ48" s="594"/>
      <c r="CK48" s="594"/>
      <c r="CL48" s="595"/>
      <c r="CM48" s="596">
        <v>151111539</v>
      </c>
      <c r="CN48" s="597"/>
      <c r="CO48" s="597"/>
      <c r="CP48" s="597"/>
      <c r="CQ48" s="597"/>
      <c r="CR48" s="597"/>
      <c r="CS48" s="597"/>
      <c r="CT48" s="598"/>
      <c r="CU48" s="599">
        <v>24.1</v>
      </c>
      <c r="CV48" s="600"/>
      <c r="CW48" s="600"/>
      <c r="CX48" s="601"/>
      <c r="CY48" s="602">
        <v>108003345</v>
      </c>
      <c r="CZ48" s="603"/>
      <c r="DA48" s="603"/>
      <c r="DB48" s="603"/>
      <c r="DC48" s="603"/>
      <c r="DD48" s="603"/>
      <c r="DE48" s="603"/>
      <c r="DF48" s="604"/>
      <c r="DG48" s="602">
        <v>67980036</v>
      </c>
      <c r="DH48" s="603"/>
      <c r="DI48" s="603"/>
      <c r="DJ48" s="603"/>
      <c r="DK48" s="603"/>
      <c r="DL48" s="603"/>
      <c r="DM48" s="603"/>
      <c r="DN48" s="603"/>
      <c r="DO48" s="603"/>
      <c r="DP48" s="603"/>
      <c r="DQ48" s="604"/>
      <c r="DR48" s="599">
        <v>23</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319</v>
      </c>
      <c r="BZ49" s="594"/>
      <c r="CA49" s="594"/>
      <c r="CB49" s="594"/>
      <c r="CC49" s="594"/>
      <c r="CD49" s="594"/>
      <c r="CE49" s="594"/>
      <c r="CF49" s="594"/>
      <c r="CG49" s="594"/>
      <c r="CH49" s="594"/>
      <c r="CI49" s="594"/>
      <c r="CJ49" s="594"/>
      <c r="CK49" s="594"/>
      <c r="CL49" s="595"/>
      <c r="CM49" s="596">
        <v>6535326</v>
      </c>
      <c r="CN49" s="603"/>
      <c r="CO49" s="603"/>
      <c r="CP49" s="603"/>
      <c r="CQ49" s="603"/>
      <c r="CR49" s="603"/>
      <c r="CS49" s="603"/>
      <c r="CT49" s="604"/>
      <c r="CU49" s="599">
        <v>1</v>
      </c>
      <c r="CV49" s="600"/>
      <c r="CW49" s="600"/>
      <c r="CX49" s="601"/>
      <c r="CY49" s="602">
        <v>6535326</v>
      </c>
      <c r="CZ49" s="603"/>
      <c r="DA49" s="603"/>
      <c r="DB49" s="603"/>
      <c r="DC49" s="603"/>
      <c r="DD49" s="603"/>
      <c r="DE49" s="603"/>
      <c r="DF49" s="604"/>
      <c r="DG49" s="602">
        <v>6521092</v>
      </c>
      <c r="DH49" s="603"/>
      <c r="DI49" s="603"/>
      <c r="DJ49" s="603"/>
      <c r="DK49" s="603"/>
      <c r="DL49" s="603"/>
      <c r="DM49" s="603"/>
      <c r="DN49" s="603"/>
      <c r="DO49" s="603"/>
      <c r="DP49" s="603"/>
      <c r="DQ49" s="604"/>
      <c r="DR49" s="599">
        <v>2.2000000000000002</v>
      </c>
      <c r="DS49" s="600"/>
      <c r="DT49" s="600"/>
      <c r="DU49" s="600"/>
      <c r="DV49" s="600"/>
      <c r="DW49" s="600"/>
      <c r="DX49" s="632"/>
    </row>
    <row r="50" spans="2:128" ht="11.25" customHeight="1" x14ac:dyDescent="0.2">
      <c r="B50" s="213" t="s">
        <v>320</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321</v>
      </c>
      <c r="BZ50" s="594"/>
      <c r="CA50" s="594"/>
      <c r="CB50" s="594"/>
      <c r="CC50" s="594"/>
      <c r="CD50" s="594"/>
      <c r="CE50" s="594"/>
      <c r="CF50" s="594"/>
      <c r="CG50" s="594"/>
      <c r="CH50" s="594"/>
      <c r="CI50" s="594"/>
      <c r="CJ50" s="594"/>
      <c r="CK50" s="594"/>
      <c r="CL50" s="595"/>
      <c r="CM50" s="596">
        <v>3120697</v>
      </c>
      <c r="CN50" s="597"/>
      <c r="CO50" s="597"/>
      <c r="CP50" s="597"/>
      <c r="CQ50" s="597"/>
      <c r="CR50" s="597"/>
      <c r="CS50" s="597"/>
      <c r="CT50" s="598"/>
      <c r="CU50" s="599">
        <v>0.5</v>
      </c>
      <c r="CV50" s="600"/>
      <c r="CW50" s="600"/>
      <c r="CX50" s="601"/>
      <c r="CY50" s="602">
        <v>1925437</v>
      </c>
      <c r="CZ50" s="603"/>
      <c r="DA50" s="603"/>
      <c r="DB50" s="603"/>
      <c r="DC50" s="603"/>
      <c r="DD50" s="603"/>
      <c r="DE50" s="603"/>
      <c r="DF50" s="604"/>
      <c r="DG50" s="602" t="s">
        <v>120</v>
      </c>
      <c r="DH50" s="603"/>
      <c r="DI50" s="603"/>
      <c r="DJ50" s="603"/>
      <c r="DK50" s="603"/>
      <c r="DL50" s="603"/>
      <c r="DM50" s="603"/>
      <c r="DN50" s="603"/>
      <c r="DO50" s="603"/>
      <c r="DP50" s="603"/>
      <c r="DQ50" s="604"/>
      <c r="DR50" s="599" t="s">
        <v>120</v>
      </c>
      <c r="DS50" s="600"/>
      <c r="DT50" s="600"/>
      <c r="DU50" s="600"/>
      <c r="DV50" s="600"/>
      <c r="DW50" s="600"/>
      <c r="DX50" s="632"/>
    </row>
    <row r="51" spans="2:128" ht="11.25" customHeight="1" x14ac:dyDescent="0.2">
      <c r="B51" s="227" t="s">
        <v>322</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323</v>
      </c>
      <c r="BZ51" s="594"/>
      <c r="CA51" s="594"/>
      <c r="CB51" s="594"/>
      <c r="CC51" s="594"/>
      <c r="CD51" s="594"/>
      <c r="CE51" s="594"/>
      <c r="CF51" s="594"/>
      <c r="CG51" s="594"/>
      <c r="CH51" s="594"/>
      <c r="CI51" s="594"/>
      <c r="CJ51" s="594"/>
      <c r="CK51" s="594"/>
      <c r="CL51" s="595"/>
      <c r="CM51" s="596" t="s">
        <v>120</v>
      </c>
      <c r="CN51" s="603"/>
      <c r="CO51" s="603"/>
      <c r="CP51" s="603"/>
      <c r="CQ51" s="603"/>
      <c r="CR51" s="603"/>
      <c r="CS51" s="603"/>
      <c r="CT51" s="604"/>
      <c r="CU51" s="599" t="s">
        <v>120</v>
      </c>
      <c r="CV51" s="600"/>
      <c r="CW51" s="600"/>
      <c r="CX51" s="601"/>
      <c r="CY51" s="602" t="s">
        <v>120</v>
      </c>
      <c r="CZ51" s="603"/>
      <c r="DA51" s="603"/>
      <c r="DB51" s="603"/>
      <c r="DC51" s="603"/>
      <c r="DD51" s="603"/>
      <c r="DE51" s="603"/>
      <c r="DF51" s="604"/>
      <c r="DG51" s="602" t="s">
        <v>120</v>
      </c>
      <c r="DH51" s="603"/>
      <c r="DI51" s="603"/>
      <c r="DJ51" s="603"/>
      <c r="DK51" s="603"/>
      <c r="DL51" s="603"/>
      <c r="DM51" s="603"/>
      <c r="DN51" s="603"/>
      <c r="DO51" s="603"/>
      <c r="DP51" s="603"/>
      <c r="DQ51" s="604"/>
      <c r="DR51" s="599" t="s">
        <v>120</v>
      </c>
      <c r="DS51" s="600"/>
      <c r="DT51" s="600"/>
      <c r="DU51" s="600"/>
      <c r="DV51" s="600"/>
      <c r="DW51" s="600"/>
      <c r="DX51" s="632"/>
    </row>
    <row r="52" spans="2:128" ht="11.25" customHeight="1" x14ac:dyDescent="0.2">
      <c r="B52" s="228" t="s">
        <v>324</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325</v>
      </c>
      <c r="BZ52" s="594"/>
      <c r="CA52" s="594"/>
      <c r="CB52" s="594"/>
      <c r="CC52" s="594"/>
      <c r="CD52" s="594"/>
      <c r="CE52" s="594"/>
      <c r="CF52" s="594"/>
      <c r="CG52" s="594"/>
      <c r="CH52" s="594"/>
      <c r="CI52" s="594"/>
      <c r="CJ52" s="594"/>
      <c r="CK52" s="594"/>
      <c r="CL52" s="595"/>
      <c r="CM52" s="596">
        <v>71756386</v>
      </c>
      <c r="CN52" s="597"/>
      <c r="CO52" s="597"/>
      <c r="CP52" s="597"/>
      <c r="CQ52" s="597"/>
      <c r="CR52" s="597"/>
      <c r="CS52" s="597"/>
      <c r="CT52" s="598"/>
      <c r="CU52" s="599">
        <v>11.5</v>
      </c>
      <c r="CV52" s="600"/>
      <c r="CW52" s="600"/>
      <c r="CX52" s="601"/>
      <c r="CY52" s="602">
        <v>967118</v>
      </c>
      <c r="CZ52" s="603"/>
      <c r="DA52" s="603"/>
      <c r="DB52" s="603"/>
      <c r="DC52" s="603"/>
      <c r="DD52" s="603"/>
      <c r="DE52" s="603"/>
      <c r="DF52" s="604"/>
      <c r="DG52" s="602">
        <v>19012</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326</v>
      </c>
      <c r="BZ53" s="594"/>
      <c r="CA53" s="594"/>
      <c r="CB53" s="594"/>
      <c r="CC53" s="594"/>
      <c r="CD53" s="594"/>
      <c r="CE53" s="594"/>
      <c r="CF53" s="594"/>
      <c r="CG53" s="594"/>
      <c r="CH53" s="594"/>
      <c r="CI53" s="594"/>
      <c r="CJ53" s="594"/>
      <c r="CK53" s="594"/>
      <c r="CL53" s="595"/>
      <c r="CM53" s="596" t="s">
        <v>120</v>
      </c>
      <c r="CN53" s="603"/>
      <c r="CO53" s="603"/>
      <c r="CP53" s="603"/>
      <c r="CQ53" s="603"/>
      <c r="CR53" s="603"/>
      <c r="CS53" s="603"/>
      <c r="CT53" s="604"/>
      <c r="CU53" s="599" t="s">
        <v>120</v>
      </c>
      <c r="CV53" s="600"/>
      <c r="CW53" s="600"/>
      <c r="CX53" s="601"/>
      <c r="CY53" s="602" t="s">
        <v>120</v>
      </c>
      <c r="CZ53" s="603"/>
      <c r="DA53" s="603"/>
      <c r="DB53" s="603"/>
      <c r="DC53" s="603"/>
      <c r="DD53" s="603"/>
      <c r="DE53" s="603"/>
      <c r="DF53" s="604"/>
      <c r="DG53" s="602" t="s">
        <v>205</v>
      </c>
      <c r="DH53" s="603"/>
      <c r="DI53" s="603"/>
      <c r="DJ53" s="603"/>
      <c r="DK53" s="603"/>
      <c r="DL53" s="603"/>
      <c r="DM53" s="603"/>
      <c r="DN53" s="603"/>
      <c r="DO53" s="603"/>
      <c r="DP53" s="603"/>
      <c r="DQ53" s="604"/>
      <c r="DR53" s="599" t="s">
        <v>120</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327</v>
      </c>
      <c r="BZ54" s="594"/>
      <c r="CA54" s="594"/>
      <c r="CB54" s="594"/>
      <c r="CC54" s="594"/>
      <c r="CD54" s="594"/>
      <c r="CE54" s="594"/>
      <c r="CF54" s="594"/>
      <c r="CG54" s="594"/>
      <c r="CH54" s="594"/>
      <c r="CI54" s="594"/>
      <c r="CJ54" s="594"/>
      <c r="CK54" s="594"/>
      <c r="CL54" s="595"/>
      <c r="CM54" s="596">
        <v>146504403</v>
      </c>
      <c r="CN54" s="597"/>
      <c r="CO54" s="597"/>
      <c r="CP54" s="597"/>
      <c r="CQ54" s="597"/>
      <c r="CR54" s="597"/>
      <c r="CS54" s="597"/>
      <c r="CT54" s="598"/>
      <c r="CU54" s="599">
        <v>23.4</v>
      </c>
      <c r="CV54" s="600"/>
      <c r="CW54" s="600"/>
      <c r="CX54" s="601"/>
      <c r="CY54" s="602">
        <v>12227087</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328</v>
      </c>
      <c r="BZ55" s="594"/>
      <c r="CA55" s="594"/>
      <c r="CB55" s="594"/>
      <c r="CC55" s="594"/>
      <c r="CD55" s="594"/>
      <c r="CE55" s="594"/>
      <c r="CF55" s="594"/>
      <c r="CG55" s="594"/>
      <c r="CH55" s="594"/>
      <c r="CI55" s="594"/>
      <c r="CJ55" s="594"/>
      <c r="CK55" s="594"/>
      <c r="CL55" s="595"/>
      <c r="CM55" s="596">
        <v>3496954</v>
      </c>
      <c r="CN55" s="597"/>
      <c r="CO55" s="597"/>
      <c r="CP55" s="597"/>
      <c r="CQ55" s="597"/>
      <c r="CR55" s="597"/>
      <c r="CS55" s="597"/>
      <c r="CT55" s="598"/>
      <c r="CU55" s="599">
        <v>0.6</v>
      </c>
      <c r="CV55" s="600"/>
      <c r="CW55" s="600"/>
      <c r="CX55" s="601"/>
      <c r="CY55" s="602">
        <v>345290</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299</v>
      </c>
      <c r="BZ56" s="627"/>
      <c r="CA56" s="593" t="s">
        <v>329</v>
      </c>
      <c r="CB56" s="594"/>
      <c r="CC56" s="594"/>
      <c r="CD56" s="594"/>
      <c r="CE56" s="594"/>
      <c r="CF56" s="594"/>
      <c r="CG56" s="594"/>
      <c r="CH56" s="594"/>
      <c r="CI56" s="594"/>
      <c r="CJ56" s="594"/>
      <c r="CK56" s="594"/>
      <c r="CL56" s="595"/>
      <c r="CM56" s="596">
        <v>141497444</v>
      </c>
      <c r="CN56" s="597"/>
      <c r="CO56" s="597"/>
      <c r="CP56" s="597"/>
      <c r="CQ56" s="597"/>
      <c r="CR56" s="597"/>
      <c r="CS56" s="597"/>
      <c r="CT56" s="598"/>
      <c r="CU56" s="599">
        <v>22.6</v>
      </c>
      <c r="CV56" s="600"/>
      <c r="CW56" s="600"/>
      <c r="CX56" s="601"/>
      <c r="CY56" s="602">
        <v>12150363</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330</v>
      </c>
      <c r="CB57" s="594"/>
      <c r="CC57" s="594"/>
      <c r="CD57" s="594"/>
      <c r="CE57" s="594"/>
      <c r="CF57" s="594"/>
      <c r="CG57" s="594"/>
      <c r="CH57" s="594"/>
      <c r="CI57" s="594"/>
      <c r="CJ57" s="594"/>
      <c r="CK57" s="594"/>
      <c r="CL57" s="595"/>
      <c r="CM57" s="596">
        <v>94239403</v>
      </c>
      <c r="CN57" s="597"/>
      <c r="CO57" s="597"/>
      <c r="CP57" s="597"/>
      <c r="CQ57" s="597"/>
      <c r="CR57" s="597"/>
      <c r="CS57" s="597"/>
      <c r="CT57" s="598"/>
      <c r="CU57" s="599">
        <v>15</v>
      </c>
      <c r="CV57" s="600"/>
      <c r="CW57" s="600"/>
      <c r="CX57" s="601"/>
      <c r="CY57" s="602">
        <v>2300299</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331</v>
      </c>
      <c r="CB58" s="594"/>
      <c r="CC58" s="594"/>
      <c r="CD58" s="594"/>
      <c r="CE58" s="594"/>
      <c r="CF58" s="594"/>
      <c r="CG58" s="594"/>
      <c r="CH58" s="594"/>
      <c r="CI58" s="594"/>
      <c r="CJ58" s="594"/>
      <c r="CK58" s="594"/>
      <c r="CL58" s="595"/>
      <c r="CM58" s="596">
        <v>32823333</v>
      </c>
      <c r="CN58" s="597"/>
      <c r="CO58" s="597"/>
      <c r="CP58" s="597"/>
      <c r="CQ58" s="597"/>
      <c r="CR58" s="597"/>
      <c r="CS58" s="597"/>
      <c r="CT58" s="598"/>
      <c r="CU58" s="599">
        <v>5.2</v>
      </c>
      <c r="CV58" s="600"/>
      <c r="CW58" s="600"/>
      <c r="CX58" s="601"/>
      <c r="CY58" s="602">
        <v>9020409</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332</v>
      </c>
      <c r="CB59" s="594"/>
      <c r="CC59" s="594"/>
      <c r="CD59" s="594"/>
      <c r="CE59" s="594"/>
      <c r="CF59" s="594"/>
      <c r="CG59" s="594"/>
      <c r="CH59" s="594"/>
      <c r="CI59" s="594"/>
      <c r="CJ59" s="594"/>
      <c r="CK59" s="594"/>
      <c r="CL59" s="595"/>
      <c r="CM59" s="596">
        <v>5006959</v>
      </c>
      <c r="CN59" s="597"/>
      <c r="CO59" s="597"/>
      <c r="CP59" s="597"/>
      <c r="CQ59" s="597"/>
      <c r="CR59" s="597"/>
      <c r="CS59" s="597"/>
      <c r="CT59" s="598"/>
      <c r="CU59" s="599">
        <v>0.8</v>
      </c>
      <c r="CV59" s="600"/>
      <c r="CW59" s="600"/>
      <c r="CX59" s="601"/>
      <c r="CY59" s="602">
        <v>76724</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333</v>
      </c>
      <c r="CB60" s="594"/>
      <c r="CC60" s="594"/>
      <c r="CD60" s="594"/>
      <c r="CE60" s="594"/>
      <c r="CF60" s="594"/>
      <c r="CG60" s="594"/>
      <c r="CH60" s="594"/>
      <c r="CI60" s="594"/>
      <c r="CJ60" s="594"/>
      <c r="CK60" s="594"/>
      <c r="CL60" s="595"/>
      <c r="CM60" s="596" t="s">
        <v>120</v>
      </c>
      <c r="CN60" s="597"/>
      <c r="CO60" s="597"/>
      <c r="CP60" s="597"/>
      <c r="CQ60" s="597"/>
      <c r="CR60" s="597"/>
      <c r="CS60" s="597"/>
      <c r="CT60" s="598"/>
      <c r="CU60" s="599" t="s">
        <v>205</v>
      </c>
      <c r="CV60" s="600"/>
      <c r="CW60" s="600"/>
      <c r="CX60" s="601"/>
      <c r="CY60" s="602" t="s">
        <v>120</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334</v>
      </c>
      <c r="BZ61" s="609"/>
      <c r="CA61" s="609"/>
      <c r="CB61" s="609"/>
      <c r="CC61" s="609"/>
      <c r="CD61" s="609"/>
      <c r="CE61" s="609"/>
      <c r="CF61" s="609"/>
      <c r="CG61" s="609"/>
      <c r="CH61" s="609"/>
      <c r="CI61" s="609"/>
      <c r="CJ61" s="609"/>
      <c r="CK61" s="609"/>
      <c r="CL61" s="610"/>
      <c r="CM61" s="611">
        <v>626675534</v>
      </c>
      <c r="CN61" s="612"/>
      <c r="CO61" s="612"/>
      <c r="CP61" s="612"/>
      <c r="CQ61" s="612"/>
      <c r="CR61" s="612"/>
      <c r="CS61" s="612"/>
      <c r="CT61" s="613"/>
      <c r="CU61" s="614">
        <v>100</v>
      </c>
      <c r="CV61" s="615"/>
      <c r="CW61" s="615"/>
      <c r="CX61" s="616"/>
      <c r="CY61" s="617">
        <v>344773665</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eKk2nndJ9JU6t6yBbjK7Of6WhKONU4mSxVZ2XoDf37NgXdp3yr4N8/9IFj+igmwTuxeGS61YQeURe5EHa5o/Q==" saltValue="lTr60oPEcCCRlAJPXlMFZ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336</v>
      </c>
      <c r="DK2" s="1124"/>
      <c r="DL2" s="1124"/>
      <c r="DM2" s="1124"/>
      <c r="DN2" s="1124"/>
      <c r="DO2" s="1125"/>
      <c r="DP2" s="238"/>
      <c r="DQ2" s="1123" t="s">
        <v>337</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338</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339</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340</v>
      </c>
      <c r="B5" s="993"/>
      <c r="C5" s="993"/>
      <c r="D5" s="993"/>
      <c r="E5" s="993"/>
      <c r="F5" s="993"/>
      <c r="G5" s="993"/>
      <c r="H5" s="993"/>
      <c r="I5" s="993"/>
      <c r="J5" s="993"/>
      <c r="K5" s="993"/>
      <c r="L5" s="993"/>
      <c r="M5" s="993"/>
      <c r="N5" s="993"/>
      <c r="O5" s="993"/>
      <c r="P5" s="994"/>
      <c r="Q5" s="998" t="s">
        <v>341</v>
      </c>
      <c r="R5" s="999"/>
      <c r="S5" s="999"/>
      <c r="T5" s="999"/>
      <c r="U5" s="1000"/>
      <c r="V5" s="998" t="s">
        <v>342</v>
      </c>
      <c r="W5" s="999"/>
      <c r="X5" s="999"/>
      <c r="Y5" s="999"/>
      <c r="Z5" s="1000"/>
      <c r="AA5" s="998" t="s">
        <v>343</v>
      </c>
      <c r="AB5" s="999"/>
      <c r="AC5" s="999"/>
      <c r="AD5" s="999"/>
      <c r="AE5" s="999"/>
      <c r="AF5" s="1126" t="s">
        <v>344</v>
      </c>
      <c r="AG5" s="999"/>
      <c r="AH5" s="999"/>
      <c r="AI5" s="999"/>
      <c r="AJ5" s="1014"/>
      <c r="AK5" s="999" t="s">
        <v>345</v>
      </c>
      <c r="AL5" s="999"/>
      <c r="AM5" s="999"/>
      <c r="AN5" s="999"/>
      <c r="AO5" s="1000"/>
      <c r="AP5" s="998" t="s">
        <v>346</v>
      </c>
      <c r="AQ5" s="999"/>
      <c r="AR5" s="999"/>
      <c r="AS5" s="999"/>
      <c r="AT5" s="1000"/>
      <c r="AU5" s="998" t="s">
        <v>347</v>
      </c>
      <c r="AV5" s="999"/>
      <c r="AW5" s="999"/>
      <c r="AX5" s="999"/>
      <c r="AY5" s="1014"/>
      <c r="AZ5" s="245"/>
      <c r="BA5" s="245"/>
      <c r="BB5" s="245"/>
      <c r="BC5" s="245"/>
      <c r="BD5" s="245"/>
      <c r="BE5" s="246"/>
      <c r="BF5" s="246"/>
      <c r="BG5" s="246"/>
      <c r="BH5" s="246"/>
      <c r="BI5" s="246"/>
      <c r="BJ5" s="246"/>
      <c r="BK5" s="246"/>
      <c r="BL5" s="246"/>
      <c r="BM5" s="246"/>
      <c r="BN5" s="246"/>
      <c r="BO5" s="246"/>
      <c r="BP5" s="246"/>
      <c r="BQ5" s="992" t="s">
        <v>348</v>
      </c>
      <c r="BR5" s="993"/>
      <c r="BS5" s="993"/>
      <c r="BT5" s="993"/>
      <c r="BU5" s="993"/>
      <c r="BV5" s="993"/>
      <c r="BW5" s="993"/>
      <c r="BX5" s="993"/>
      <c r="BY5" s="993"/>
      <c r="BZ5" s="993"/>
      <c r="CA5" s="993"/>
      <c r="CB5" s="993"/>
      <c r="CC5" s="993"/>
      <c r="CD5" s="993"/>
      <c r="CE5" s="993"/>
      <c r="CF5" s="993"/>
      <c r="CG5" s="994"/>
      <c r="CH5" s="998" t="s">
        <v>349</v>
      </c>
      <c r="CI5" s="999"/>
      <c r="CJ5" s="999"/>
      <c r="CK5" s="999"/>
      <c r="CL5" s="1000"/>
      <c r="CM5" s="998" t="s">
        <v>350</v>
      </c>
      <c r="CN5" s="999"/>
      <c r="CO5" s="999"/>
      <c r="CP5" s="999"/>
      <c r="CQ5" s="1000"/>
      <c r="CR5" s="998" t="s">
        <v>351</v>
      </c>
      <c r="CS5" s="999"/>
      <c r="CT5" s="999"/>
      <c r="CU5" s="999"/>
      <c r="CV5" s="1000"/>
      <c r="CW5" s="998" t="s">
        <v>352</v>
      </c>
      <c r="CX5" s="999"/>
      <c r="CY5" s="999"/>
      <c r="CZ5" s="999"/>
      <c r="DA5" s="1000"/>
      <c r="DB5" s="998" t="s">
        <v>353</v>
      </c>
      <c r="DC5" s="999"/>
      <c r="DD5" s="999"/>
      <c r="DE5" s="999"/>
      <c r="DF5" s="1000"/>
      <c r="DG5" s="1111" t="s">
        <v>354</v>
      </c>
      <c r="DH5" s="1112"/>
      <c r="DI5" s="1112"/>
      <c r="DJ5" s="1112"/>
      <c r="DK5" s="1113"/>
      <c r="DL5" s="1111" t="s">
        <v>355</v>
      </c>
      <c r="DM5" s="1112"/>
      <c r="DN5" s="1112"/>
      <c r="DO5" s="1112"/>
      <c r="DP5" s="1113"/>
      <c r="DQ5" s="998" t="s">
        <v>356</v>
      </c>
      <c r="DR5" s="999"/>
      <c r="DS5" s="999"/>
      <c r="DT5" s="999"/>
      <c r="DU5" s="1000"/>
      <c r="DV5" s="998" t="s">
        <v>347</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7"/>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4"/>
      <c r="DH6" s="1115"/>
      <c r="DI6" s="1115"/>
      <c r="DJ6" s="1115"/>
      <c r="DK6" s="1116"/>
      <c r="DL6" s="1114"/>
      <c r="DM6" s="1115"/>
      <c r="DN6" s="1115"/>
      <c r="DO6" s="1115"/>
      <c r="DP6" s="1116"/>
      <c r="DQ6" s="1001"/>
      <c r="DR6" s="1002"/>
      <c r="DS6" s="1002"/>
      <c r="DT6" s="1002"/>
      <c r="DU6" s="1003"/>
      <c r="DV6" s="1001"/>
      <c r="DW6" s="1002"/>
      <c r="DX6" s="1002"/>
      <c r="DY6" s="1002"/>
      <c r="DZ6" s="1015"/>
      <c r="EA6" s="243"/>
    </row>
    <row r="7" spans="1:131" s="244" customFormat="1" ht="26.25" customHeight="1" thickTop="1" x14ac:dyDescent="0.2">
      <c r="A7" s="247">
        <v>1</v>
      </c>
      <c r="B7" s="1054" t="s">
        <v>357</v>
      </c>
      <c r="C7" s="1055"/>
      <c r="D7" s="1055"/>
      <c r="E7" s="1055"/>
      <c r="F7" s="1055"/>
      <c r="G7" s="1055"/>
      <c r="H7" s="1055"/>
      <c r="I7" s="1055"/>
      <c r="J7" s="1055"/>
      <c r="K7" s="1055"/>
      <c r="L7" s="1055"/>
      <c r="M7" s="1055"/>
      <c r="N7" s="1055"/>
      <c r="O7" s="1055"/>
      <c r="P7" s="1056"/>
      <c r="Q7" s="1117">
        <v>661624</v>
      </c>
      <c r="R7" s="1118"/>
      <c r="S7" s="1118"/>
      <c r="T7" s="1118"/>
      <c r="U7" s="1118"/>
      <c r="V7" s="1118">
        <v>643442</v>
      </c>
      <c r="W7" s="1118"/>
      <c r="X7" s="1118"/>
      <c r="Y7" s="1118"/>
      <c r="Z7" s="1118"/>
      <c r="AA7" s="1118">
        <v>18182</v>
      </c>
      <c r="AB7" s="1118"/>
      <c r="AC7" s="1118"/>
      <c r="AD7" s="1118"/>
      <c r="AE7" s="1119"/>
      <c r="AF7" s="1120">
        <v>13851</v>
      </c>
      <c r="AG7" s="1121"/>
      <c r="AH7" s="1121"/>
      <c r="AI7" s="1121"/>
      <c r="AJ7" s="1122"/>
      <c r="AK7" s="1104">
        <v>9069</v>
      </c>
      <c r="AL7" s="1105"/>
      <c r="AM7" s="1105"/>
      <c r="AN7" s="1105"/>
      <c r="AO7" s="1105"/>
      <c r="AP7" s="1105">
        <v>1048817</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t="s">
        <v>558</v>
      </c>
      <c r="BS7" s="1108" t="s">
        <v>559</v>
      </c>
      <c r="BT7" s="1109"/>
      <c r="BU7" s="1109"/>
      <c r="BV7" s="1109"/>
      <c r="BW7" s="1109"/>
      <c r="BX7" s="1109"/>
      <c r="BY7" s="1109"/>
      <c r="BZ7" s="1109"/>
      <c r="CA7" s="1109"/>
      <c r="CB7" s="1109"/>
      <c r="CC7" s="1109"/>
      <c r="CD7" s="1109"/>
      <c r="CE7" s="1109"/>
      <c r="CF7" s="1109"/>
      <c r="CG7" s="1110"/>
      <c r="CH7" s="1101">
        <v>-113</v>
      </c>
      <c r="CI7" s="1102"/>
      <c r="CJ7" s="1102"/>
      <c r="CK7" s="1102"/>
      <c r="CL7" s="1103"/>
      <c r="CM7" s="1101">
        <v>-18382</v>
      </c>
      <c r="CN7" s="1102"/>
      <c r="CO7" s="1102"/>
      <c r="CP7" s="1102"/>
      <c r="CQ7" s="1103"/>
      <c r="CR7" s="1101">
        <v>50</v>
      </c>
      <c r="CS7" s="1102"/>
      <c r="CT7" s="1102"/>
      <c r="CU7" s="1102"/>
      <c r="CV7" s="1103"/>
      <c r="CW7" s="1101">
        <v>235</v>
      </c>
      <c r="CX7" s="1102"/>
      <c r="CY7" s="1102"/>
      <c r="CZ7" s="1102"/>
      <c r="DA7" s="1103"/>
      <c r="DB7" s="1101">
        <v>12956</v>
      </c>
      <c r="DC7" s="1102"/>
      <c r="DD7" s="1102"/>
      <c r="DE7" s="1102"/>
      <c r="DF7" s="1103"/>
      <c r="DG7" s="1101">
        <v>23061.100999999999</v>
      </c>
      <c r="DH7" s="1102"/>
      <c r="DI7" s="1102"/>
      <c r="DJ7" s="1102"/>
      <c r="DK7" s="1103"/>
      <c r="DL7" s="1101" t="s">
        <v>492</v>
      </c>
      <c r="DM7" s="1102"/>
      <c r="DN7" s="1102"/>
      <c r="DO7" s="1102"/>
      <c r="DP7" s="1103"/>
      <c r="DQ7" s="1101">
        <v>20919</v>
      </c>
      <c r="DR7" s="1102"/>
      <c r="DS7" s="1102"/>
      <c r="DT7" s="1102"/>
      <c r="DU7" s="1103"/>
      <c r="DV7" s="1108"/>
      <c r="DW7" s="1109"/>
      <c r="DX7" s="1109"/>
      <c r="DY7" s="1109"/>
      <c r="DZ7" s="1128"/>
      <c r="EA7" s="243"/>
    </row>
    <row r="8" spans="1:131" s="244" customFormat="1" ht="26.25" customHeight="1" x14ac:dyDescent="0.2">
      <c r="A8" s="250">
        <v>2</v>
      </c>
      <c r="B8" s="1040" t="s">
        <v>358</v>
      </c>
      <c r="C8" s="1041"/>
      <c r="D8" s="1041"/>
      <c r="E8" s="1041"/>
      <c r="F8" s="1041"/>
      <c r="G8" s="1041"/>
      <c r="H8" s="1041"/>
      <c r="I8" s="1041"/>
      <c r="J8" s="1041"/>
      <c r="K8" s="1041"/>
      <c r="L8" s="1041"/>
      <c r="M8" s="1041"/>
      <c r="N8" s="1041"/>
      <c r="O8" s="1041"/>
      <c r="P8" s="1042"/>
      <c r="Q8" s="1047">
        <v>795</v>
      </c>
      <c r="R8" s="1044"/>
      <c r="S8" s="1044"/>
      <c r="T8" s="1044"/>
      <c r="U8" s="1044"/>
      <c r="V8" s="1044">
        <v>128</v>
      </c>
      <c r="W8" s="1044"/>
      <c r="X8" s="1044"/>
      <c r="Y8" s="1044"/>
      <c r="Z8" s="1044"/>
      <c r="AA8" s="1044">
        <v>667</v>
      </c>
      <c r="AB8" s="1044"/>
      <c r="AC8" s="1044"/>
      <c r="AD8" s="1044"/>
      <c r="AE8" s="1048"/>
      <c r="AF8" s="1096" t="s">
        <v>359</v>
      </c>
      <c r="AG8" s="1097"/>
      <c r="AH8" s="1097"/>
      <c r="AI8" s="1097"/>
      <c r="AJ8" s="1098"/>
      <c r="AK8" s="1099">
        <v>0</v>
      </c>
      <c r="AL8" s="1100"/>
      <c r="AM8" s="1100"/>
      <c r="AN8" s="1100"/>
      <c r="AO8" s="1100"/>
      <c r="AP8" s="1100">
        <v>33</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1" t="s">
        <v>560</v>
      </c>
      <c r="BT8" s="1012"/>
      <c r="BU8" s="1012"/>
      <c r="BV8" s="1012"/>
      <c r="BW8" s="1012"/>
      <c r="BX8" s="1012"/>
      <c r="BY8" s="1012"/>
      <c r="BZ8" s="1012"/>
      <c r="CA8" s="1012"/>
      <c r="CB8" s="1012"/>
      <c r="CC8" s="1012"/>
      <c r="CD8" s="1012"/>
      <c r="CE8" s="1012"/>
      <c r="CF8" s="1012"/>
      <c r="CG8" s="1013"/>
      <c r="CH8" s="986">
        <v>23</v>
      </c>
      <c r="CI8" s="987"/>
      <c r="CJ8" s="987"/>
      <c r="CK8" s="987"/>
      <c r="CL8" s="988"/>
      <c r="CM8" s="986">
        <v>-287</v>
      </c>
      <c r="CN8" s="987"/>
      <c r="CO8" s="987"/>
      <c r="CP8" s="987"/>
      <c r="CQ8" s="988"/>
      <c r="CR8" s="986">
        <v>5.03</v>
      </c>
      <c r="CS8" s="987"/>
      <c r="CT8" s="987"/>
      <c r="CU8" s="987"/>
      <c r="CV8" s="988"/>
      <c r="CW8" s="986">
        <v>4</v>
      </c>
      <c r="CX8" s="987"/>
      <c r="CY8" s="987"/>
      <c r="CZ8" s="987"/>
      <c r="DA8" s="988"/>
      <c r="DB8" s="986">
        <v>361</v>
      </c>
      <c r="DC8" s="987"/>
      <c r="DD8" s="987"/>
      <c r="DE8" s="987"/>
      <c r="DF8" s="988"/>
      <c r="DG8" s="986" t="s">
        <v>492</v>
      </c>
      <c r="DH8" s="987"/>
      <c r="DI8" s="987"/>
      <c r="DJ8" s="987"/>
      <c r="DK8" s="988"/>
      <c r="DL8" s="986" t="s">
        <v>492</v>
      </c>
      <c r="DM8" s="987"/>
      <c r="DN8" s="987"/>
      <c r="DO8" s="987"/>
      <c r="DP8" s="988"/>
      <c r="DQ8" s="986" t="s">
        <v>582</v>
      </c>
      <c r="DR8" s="987"/>
      <c r="DS8" s="987"/>
      <c r="DT8" s="987"/>
      <c r="DU8" s="988"/>
      <c r="DV8" s="1011"/>
      <c r="DW8" s="1012"/>
      <c r="DX8" s="1012"/>
      <c r="DY8" s="1012"/>
      <c r="DZ8" s="1049"/>
      <c r="EA8" s="243"/>
    </row>
    <row r="9" spans="1:131" s="244" customFormat="1" ht="26.25" customHeight="1" x14ac:dyDescent="0.2">
      <c r="A9" s="250">
        <v>3</v>
      </c>
      <c r="B9" s="1040" t="s">
        <v>360</v>
      </c>
      <c r="C9" s="1041"/>
      <c r="D9" s="1041"/>
      <c r="E9" s="1041"/>
      <c r="F9" s="1041"/>
      <c r="G9" s="1041"/>
      <c r="H9" s="1041"/>
      <c r="I9" s="1041"/>
      <c r="J9" s="1041"/>
      <c r="K9" s="1041"/>
      <c r="L9" s="1041"/>
      <c r="M9" s="1041"/>
      <c r="N9" s="1041"/>
      <c r="O9" s="1041"/>
      <c r="P9" s="1042"/>
      <c r="Q9" s="1047">
        <v>626</v>
      </c>
      <c r="R9" s="1044"/>
      <c r="S9" s="1044"/>
      <c r="T9" s="1044"/>
      <c r="U9" s="1044"/>
      <c r="V9" s="1044">
        <v>433</v>
      </c>
      <c r="W9" s="1044"/>
      <c r="X9" s="1044"/>
      <c r="Y9" s="1044"/>
      <c r="Z9" s="1044"/>
      <c r="AA9" s="1044">
        <v>193</v>
      </c>
      <c r="AB9" s="1044"/>
      <c r="AC9" s="1044"/>
      <c r="AD9" s="1044"/>
      <c r="AE9" s="1048"/>
      <c r="AF9" s="1096" t="s">
        <v>120</v>
      </c>
      <c r="AG9" s="1097"/>
      <c r="AH9" s="1097"/>
      <c r="AI9" s="1097"/>
      <c r="AJ9" s="1098"/>
      <c r="AK9" s="1099" t="s">
        <v>583</v>
      </c>
      <c r="AL9" s="1100"/>
      <c r="AM9" s="1100"/>
      <c r="AN9" s="1100"/>
      <c r="AO9" s="1100"/>
      <c r="AP9" s="1100">
        <v>3660</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1" t="s">
        <v>561</v>
      </c>
      <c r="BT9" s="1012"/>
      <c r="BU9" s="1012"/>
      <c r="BV9" s="1012"/>
      <c r="BW9" s="1012"/>
      <c r="BX9" s="1012"/>
      <c r="BY9" s="1012"/>
      <c r="BZ9" s="1012"/>
      <c r="CA9" s="1012"/>
      <c r="CB9" s="1012"/>
      <c r="CC9" s="1012"/>
      <c r="CD9" s="1012"/>
      <c r="CE9" s="1012"/>
      <c r="CF9" s="1012"/>
      <c r="CG9" s="1013"/>
      <c r="CH9" s="986">
        <v>-14</v>
      </c>
      <c r="CI9" s="987"/>
      <c r="CJ9" s="987"/>
      <c r="CK9" s="987"/>
      <c r="CL9" s="988"/>
      <c r="CM9" s="986">
        <v>548</v>
      </c>
      <c r="CN9" s="987"/>
      <c r="CO9" s="987"/>
      <c r="CP9" s="987"/>
      <c r="CQ9" s="988"/>
      <c r="CR9" s="986">
        <v>200</v>
      </c>
      <c r="CS9" s="987"/>
      <c r="CT9" s="987"/>
      <c r="CU9" s="987"/>
      <c r="CV9" s="988"/>
      <c r="CW9" s="986" t="s">
        <v>492</v>
      </c>
      <c r="CX9" s="987"/>
      <c r="CY9" s="987"/>
      <c r="CZ9" s="987"/>
      <c r="DA9" s="988"/>
      <c r="DB9" s="986" t="s">
        <v>492</v>
      </c>
      <c r="DC9" s="987"/>
      <c r="DD9" s="987"/>
      <c r="DE9" s="987"/>
      <c r="DF9" s="988"/>
      <c r="DG9" s="986" t="s">
        <v>492</v>
      </c>
      <c r="DH9" s="987"/>
      <c r="DI9" s="987"/>
      <c r="DJ9" s="987"/>
      <c r="DK9" s="988"/>
      <c r="DL9" s="986" t="s">
        <v>492</v>
      </c>
      <c r="DM9" s="987"/>
      <c r="DN9" s="987"/>
      <c r="DO9" s="987"/>
      <c r="DP9" s="988"/>
      <c r="DQ9" s="986" t="s">
        <v>582</v>
      </c>
      <c r="DR9" s="987"/>
      <c r="DS9" s="987"/>
      <c r="DT9" s="987"/>
      <c r="DU9" s="988"/>
      <c r="DV9" s="1011"/>
      <c r="DW9" s="1012"/>
      <c r="DX9" s="1012"/>
      <c r="DY9" s="1012"/>
      <c r="DZ9" s="1049"/>
      <c r="EA9" s="243"/>
    </row>
    <row r="10" spans="1:131" s="244" customFormat="1" ht="26.25" customHeight="1" x14ac:dyDescent="0.2">
      <c r="A10" s="250">
        <v>4</v>
      </c>
      <c r="B10" s="1040" t="s">
        <v>361</v>
      </c>
      <c r="C10" s="1041"/>
      <c r="D10" s="1041"/>
      <c r="E10" s="1041"/>
      <c r="F10" s="1041"/>
      <c r="G10" s="1041"/>
      <c r="H10" s="1041"/>
      <c r="I10" s="1041"/>
      <c r="J10" s="1041"/>
      <c r="K10" s="1041"/>
      <c r="L10" s="1041"/>
      <c r="M10" s="1041"/>
      <c r="N10" s="1041"/>
      <c r="O10" s="1041"/>
      <c r="P10" s="1042"/>
      <c r="Q10" s="1047">
        <v>194</v>
      </c>
      <c r="R10" s="1044"/>
      <c r="S10" s="1044"/>
      <c r="T10" s="1044"/>
      <c r="U10" s="1044"/>
      <c r="V10" s="1044">
        <v>139</v>
      </c>
      <c r="W10" s="1044"/>
      <c r="X10" s="1044"/>
      <c r="Y10" s="1044"/>
      <c r="Z10" s="1044"/>
      <c r="AA10" s="1044">
        <v>55</v>
      </c>
      <c r="AB10" s="1044"/>
      <c r="AC10" s="1044"/>
      <c r="AD10" s="1044"/>
      <c r="AE10" s="1048"/>
      <c r="AF10" s="1096" t="s">
        <v>120</v>
      </c>
      <c r="AG10" s="1097"/>
      <c r="AH10" s="1097"/>
      <c r="AI10" s="1097"/>
      <c r="AJ10" s="1098"/>
      <c r="AK10" s="1099">
        <v>18</v>
      </c>
      <c r="AL10" s="1100"/>
      <c r="AM10" s="1100"/>
      <c r="AN10" s="1100"/>
      <c r="AO10" s="1100"/>
      <c r="AP10" s="1100">
        <v>563</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1" t="s">
        <v>562</v>
      </c>
      <c r="BT10" s="1012"/>
      <c r="BU10" s="1012"/>
      <c r="BV10" s="1012"/>
      <c r="BW10" s="1012"/>
      <c r="BX10" s="1012"/>
      <c r="BY10" s="1012"/>
      <c r="BZ10" s="1012"/>
      <c r="CA10" s="1012"/>
      <c r="CB10" s="1012"/>
      <c r="CC10" s="1012"/>
      <c r="CD10" s="1012"/>
      <c r="CE10" s="1012"/>
      <c r="CF10" s="1012"/>
      <c r="CG10" s="1013"/>
      <c r="CH10" s="986">
        <v>-2</v>
      </c>
      <c r="CI10" s="987"/>
      <c r="CJ10" s="987"/>
      <c r="CK10" s="987"/>
      <c r="CL10" s="988"/>
      <c r="CM10" s="986">
        <v>302</v>
      </c>
      <c r="CN10" s="987"/>
      <c r="CO10" s="987"/>
      <c r="CP10" s="987"/>
      <c r="CQ10" s="988"/>
      <c r="CR10" s="986">
        <v>132</v>
      </c>
      <c r="CS10" s="987"/>
      <c r="CT10" s="987"/>
      <c r="CU10" s="987"/>
      <c r="CV10" s="988"/>
      <c r="CW10" s="986" t="s">
        <v>492</v>
      </c>
      <c r="CX10" s="987"/>
      <c r="CY10" s="987"/>
      <c r="CZ10" s="987"/>
      <c r="DA10" s="988"/>
      <c r="DB10" s="986" t="s">
        <v>492</v>
      </c>
      <c r="DC10" s="987"/>
      <c r="DD10" s="987"/>
      <c r="DE10" s="987"/>
      <c r="DF10" s="988"/>
      <c r="DG10" s="986" t="s">
        <v>492</v>
      </c>
      <c r="DH10" s="987"/>
      <c r="DI10" s="987"/>
      <c r="DJ10" s="987"/>
      <c r="DK10" s="988"/>
      <c r="DL10" s="986" t="s">
        <v>492</v>
      </c>
      <c r="DM10" s="987"/>
      <c r="DN10" s="987"/>
      <c r="DO10" s="987"/>
      <c r="DP10" s="988"/>
      <c r="DQ10" s="986" t="s">
        <v>582</v>
      </c>
      <c r="DR10" s="987"/>
      <c r="DS10" s="987"/>
      <c r="DT10" s="987"/>
      <c r="DU10" s="988"/>
      <c r="DV10" s="1011"/>
      <c r="DW10" s="1012"/>
      <c r="DX10" s="1012"/>
      <c r="DY10" s="1012"/>
      <c r="DZ10" s="1049"/>
      <c r="EA10" s="243"/>
    </row>
    <row r="11" spans="1:131" s="244" customFormat="1" ht="26.25" customHeight="1" x14ac:dyDescent="0.2">
      <c r="A11" s="250">
        <v>5</v>
      </c>
      <c r="B11" s="1040" t="s">
        <v>362</v>
      </c>
      <c r="C11" s="1041"/>
      <c r="D11" s="1041"/>
      <c r="E11" s="1041"/>
      <c r="F11" s="1041"/>
      <c r="G11" s="1041"/>
      <c r="H11" s="1041"/>
      <c r="I11" s="1041"/>
      <c r="J11" s="1041"/>
      <c r="K11" s="1041"/>
      <c r="L11" s="1041"/>
      <c r="M11" s="1041"/>
      <c r="N11" s="1041"/>
      <c r="O11" s="1041"/>
      <c r="P11" s="1042"/>
      <c r="Q11" s="1047">
        <v>342</v>
      </c>
      <c r="R11" s="1044"/>
      <c r="S11" s="1044"/>
      <c r="T11" s="1044"/>
      <c r="U11" s="1044"/>
      <c r="V11" s="1044">
        <v>291</v>
      </c>
      <c r="W11" s="1044"/>
      <c r="X11" s="1044"/>
      <c r="Y11" s="1044"/>
      <c r="Z11" s="1044"/>
      <c r="AA11" s="1044">
        <v>51</v>
      </c>
      <c r="AB11" s="1044"/>
      <c r="AC11" s="1044"/>
      <c r="AD11" s="1044"/>
      <c r="AE11" s="1048"/>
      <c r="AF11" s="1096" t="s">
        <v>120</v>
      </c>
      <c r="AG11" s="1097"/>
      <c r="AH11" s="1097"/>
      <c r="AI11" s="1097"/>
      <c r="AJ11" s="1098"/>
      <c r="AK11" s="1099" t="s">
        <v>583</v>
      </c>
      <c r="AL11" s="1100"/>
      <c r="AM11" s="1100"/>
      <c r="AN11" s="1100"/>
      <c r="AO11" s="1100"/>
      <c r="AP11" s="1100" t="s">
        <v>583</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1" t="s">
        <v>563</v>
      </c>
      <c r="BT11" s="1012"/>
      <c r="BU11" s="1012"/>
      <c r="BV11" s="1012"/>
      <c r="BW11" s="1012"/>
      <c r="BX11" s="1012"/>
      <c r="BY11" s="1012"/>
      <c r="BZ11" s="1012"/>
      <c r="CA11" s="1012"/>
      <c r="CB11" s="1012"/>
      <c r="CC11" s="1012"/>
      <c r="CD11" s="1012"/>
      <c r="CE11" s="1012"/>
      <c r="CF11" s="1012"/>
      <c r="CG11" s="1013"/>
      <c r="CH11" s="986">
        <v>-2</v>
      </c>
      <c r="CI11" s="987"/>
      <c r="CJ11" s="987"/>
      <c r="CK11" s="987"/>
      <c r="CL11" s="988"/>
      <c r="CM11" s="986">
        <v>389</v>
      </c>
      <c r="CN11" s="987"/>
      <c r="CO11" s="987"/>
      <c r="CP11" s="987"/>
      <c r="CQ11" s="988"/>
      <c r="CR11" s="986">
        <v>157</v>
      </c>
      <c r="CS11" s="987"/>
      <c r="CT11" s="987"/>
      <c r="CU11" s="987"/>
      <c r="CV11" s="988"/>
      <c r="CW11" s="986">
        <v>29</v>
      </c>
      <c r="CX11" s="987"/>
      <c r="CY11" s="987"/>
      <c r="CZ11" s="987"/>
      <c r="DA11" s="988"/>
      <c r="DB11" s="986" t="s">
        <v>492</v>
      </c>
      <c r="DC11" s="987"/>
      <c r="DD11" s="987"/>
      <c r="DE11" s="987"/>
      <c r="DF11" s="988"/>
      <c r="DG11" s="986" t="s">
        <v>492</v>
      </c>
      <c r="DH11" s="987"/>
      <c r="DI11" s="987"/>
      <c r="DJ11" s="987"/>
      <c r="DK11" s="988"/>
      <c r="DL11" s="986" t="s">
        <v>492</v>
      </c>
      <c r="DM11" s="987"/>
      <c r="DN11" s="987"/>
      <c r="DO11" s="987"/>
      <c r="DP11" s="988"/>
      <c r="DQ11" s="986" t="s">
        <v>582</v>
      </c>
      <c r="DR11" s="987"/>
      <c r="DS11" s="987"/>
      <c r="DT11" s="987"/>
      <c r="DU11" s="988"/>
      <c r="DV11" s="1011"/>
      <c r="DW11" s="1012"/>
      <c r="DX11" s="1012"/>
      <c r="DY11" s="1012"/>
      <c r="DZ11" s="1049"/>
      <c r="EA11" s="243"/>
    </row>
    <row r="12" spans="1:131" s="244" customFormat="1" ht="26.25" customHeight="1" x14ac:dyDescent="0.2">
      <c r="A12" s="250">
        <v>6</v>
      </c>
      <c r="B12" s="1040" t="s">
        <v>363</v>
      </c>
      <c r="C12" s="1041"/>
      <c r="D12" s="1041"/>
      <c r="E12" s="1041"/>
      <c r="F12" s="1041"/>
      <c r="G12" s="1041"/>
      <c r="H12" s="1041"/>
      <c r="I12" s="1041"/>
      <c r="J12" s="1041"/>
      <c r="K12" s="1041"/>
      <c r="L12" s="1041"/>
      <c r="M12" s="1041"/>
      <c r="N12" s="1041"/>
      <c r="O12" s="1041"/>
      <c r="P12" s="1042"/>
      <c r="Q12" s="1047">
        <v>203</v>
      </c>
      <c r="R12" s="1044"/>
      <c r="S12" s="1044"/>
      <c r="T12" s="1044"/>
      <c r="U12" s="1044"/>
      <c r="V12" s="1044">
        <v>176</v>
      </c>
      <c r="W12" s="1044"/>
      <c r="X12" s="1044"/>
      <c r="Y12" s="1044"/>
      <c r="Z12" s="1044"/>
      <c r="AA12" s="1044">
        <v>26</v>
      </c>
      <c r="AB12" s="1044"/>
      <c r="AC12" s="1044"/>
      <c r="AD12" s="1044"/>
      <c r="AE12" s="1048"/>
      <c r="AF12" s="1096">
        <v>26</v>
      </c>
      <c r="AG12" s="1097"/>
      <c r="AH12" s="1097"/>
      <c r="AI12" s="1097"/>
      <c r="AJ12" s="1098"/>
      <c r="AK12" s="1099" t="s">
        <v>583</v>
      </c>
      <c r="AL12" s="1100"/>
      <c r="AM12" s="1100"/>
      <c r="AN12" s="1100"/>
      <c r="AO12" s="1100"/>
      <c r="AP12" s="1100" t="s">
        <v>583</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1" t="s">
        <v>564</v>
      </c>
      <c r="BT12" s="1012"/>
      <c r="BU12" s="1012"/>
      <c r="BV12" s="1012"/>
      <c r="BW12" s="1012"/>
      <c r="BX12" s="1012"/>
      <c r="BY12" s="1012"/>
      <c r="BZ12" s="1012"/>
      <c r="CA12" s="1012"/>
      <c r="CB12" s="1012"/>
      <c r="CC12" s="1012"/>
      <c r="CD12" s="1012"/>
      <c r="CE12" s="1012"/>
      <c r="CF12" s="1012"/>
      <c r="CG12" s="1013"/>
      <c r="CH12" s="986">
        <v>0</v>
      </c>
      <c r="CI12" s="987"/>
      <c r="CJ12" s="987"/>
      <c r="CK12" s="987"/>
      <c r="CL12" s="988"/>
      <c r="CM12" s="986">
        <v>9.4779999999999998</v>
      </c>
      <c r="CN12" s="987"/>
      <c r="CO12" s="987"/>
      <c r="CP12" s="987"/>
      <c r="CQ12" s="988"/>
      <c r="CR12" s="986">
        <v>5</v>
      </c>
      <c r="CS12" s="987"/>
      <c r="CT12" s="987"/>
      <c r="CU12" s="987"/>
      <c r="CV12" s="988"/>
      <c r="CW12" s="986" t="s">
        <v>492</v>
      </c>
      <c r="CX12" s="987"/>
      <c r="CY12" s="987"/>
      <c r="CZ12" s="987"/>
      <c r="DA12" s="988"/>
      <c r="DB12" s="986" t="s">
        <v>492</v>
      </c>
      <c r="DC12" s="987"/>
      <c r="DD12" s="987"/>
      <c r="DE12" s="987"/>
      <c r="DF12" s="988"/>
      <c r="DG12" s="986" t="s">
        <v>492</v>
      </c>
      <c r="DH12" s="987"/>
      <c r="DI12" s="987"/>
      <c r="DJ12" s="987"/>
      <c r="DK12" s="988"/>
      <c r="DL12" s="986" t="s">
        <v>492</v>
      </c>
      <c r="DM12" s="987"/>
      <c r="DN12" s="987"/>
      <c r="DO12" s="987"/>
      <c r="DP12" s="988"/>
      <c r="DQ12" s="986" t="s">
        <v>582</v>
      </c>
      <c r="DR12" s="987"/>
      <c r="DS12" s="987"/>
      <c r="DT12" s="987"/>
      <c r="DU12" s="988"/>
      <c r="DV12" s="1011"/>
      <c r="DW12" s="1012"/>
      <c r="DX12" s="1012"/>
      <c r="DY12" s="1012"/>
      <c r="DZ12" s="1049"/>
      <c r="EA12" s="243"/>
    </row>
    <row r="13" spans="1:131" s="244" customFormat="1" ht="26.25" customHeight="1" x14ac:dyDescent="0.2">
      <c r="A13" s="250">
        <v>7</v>
      </c>
      <c r="B13" s="1040" t="s">
        <v>364</v>
      </c>
      <c r="C13" s="1041"/>
      <c r="D13" s="1041"/>
      <c r="E13" s="1041"/>
      <c r="F13" s="1041"/>
      <c r="G13" s="1041"/>
      <c r="H13" s="1041"/>
      <c r="I13" s="1041"/>
      <c r="J13" s="1041"/>
      <c r="K13" s="1041"/>
      <c r="L13" s="1041"/>
      <c r="M13" s="1041"/>
      <c r="N13" s="1041"/>
      <c r="O13" s="1041"/>
      <c r="P13" s="1042"/>
      <c r="Q13" s="1047">
        <v>2841</v>
      </c>
      <c r="R13" s="1044"/>
      <c r="S13" s="1044"/>
      <c r="T13" s="1044"/>
      <c r="U13" s="1044"/>
      <c r="V13" s="1044">
        <v>328</v>
      </c>
      <c r="W13" s="1044"/>
      <c r="X13" s="1044"/>
      <c r="Y13" s="1044"/>
      <c r="Z13" s="1044"/>
      <c r="AA13" s="1044">
        <v>2513</v>
      </c>
      <c r="AB13" s="1044"/>
      <c r="AC13" s="1044"/>
      <c r="AD13" s="1044"/>
      <c r="AE13" s="1048"/>
      <c r="AF13" s="1096" t="s">
        <v>365</v>
      </c>
      <c r="AG13" s="1097"/>
      <c r="AH13" s="1097"/>
      <c r="AI13" s="1097"/>
      <c r="AJ13" s="1098"/>
      <c r="AK13" s="1099">
        <v>11</v>
      </c>
      <c r="AL13" s="1100"/>
      <c r="AM13" s="1100"/>
      <c r="AN13" s="1100"/>
      <c r="AO13" s="1100"/>
      <c r="AP13" s="1100" t="s">
        <v>583</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1" t="s">
        <v>565</v>
      </c>
      <c r="BT13" s="1012"/>
      <c r="BU13" s="1012"/>
      <c r="BV13" s="1012"/>
      <c r="BW13" s="1012"/>
      <c r="BX13" s="1012"/>
      <c r="BY13" s="1012"/>
      <c r="BZ13" s="1012"/>
      <c r="CA13" s="1012"/>
      <c r="CB13" s="1012"/>
      <c r="CC13" s="1012"/>
      <c r="CD13" s="1012"/>
      <c r="CE13" s="1012"/>
      <c r="CF13" s="1012"/>
      <c r="CG13" s="1013"/>
      <c r="CH13" s="986">
        <v>0.182</v>
      </c>
      <c r="CI13" s="987"/>
      <c r="CJ13" s="987"/>
      <c r="CK13" s="987"/>
      <c r="CL13" s="988"/>
      <c r="CM13" s="986">
        <v>58.215000000000003</v>
      </c>
      <c r="CN13" s="987"/>
      <c r="CO13" s="987"/>
      <c r="CP13" s="987"/>
      <c r="CQ13" s="988"/>
      <c r="CR13" s="986">
        <v>26</v>
      </c>
      <c r="CS13" s="987"/>
      <c r="CT13" s="987"/>
      <c r="CU13" s="987"/>
      <c r="CV13" s="988"/>
      <c r="CW13" s="986" t="s">
        <v>492</v>
      </c>
      <c r="CX13" s="987"/>
      <c r="CY13" s="987"/>
      <c r="CZ13" s="987"/>
      <c r="DA13" s="988"/>
      <c r="DB13" s="986" t="s">
        <v>492</v>
      </c>
      <c r="DC13" s="987"/>
      <c r="DD13" s="987"/>
      <c r="DE13" s="987"/>
      <c r="DF13" s="988"/>
      <c r="DG13" s="986" t="s">
        <v>492</v>
      </c>
      <c r="DH13" s="987"/>
      <c r="DI13" s="987"/>
      <c r="DJ13" s="987"/>
      <c r="DK13" s="988"/>
      <c r="DL13" s="986" t="s">
        <v>492</v>
      </c>
      <c r="DM13" s="987"/>
      <c r="DN13" s="987"/>
      <c r="DO13" s="987"/>
      <c r="DP13" s="988"/>
      <c r="DQ13" s="986" t="s">
        <v>582</v>
      </c>
      <c r="DR13" s="987"/>
      <c r="DS13" s="987"/>
      <c r="DT13" s="987"/>
      <c r="DU13" s="988"/>
      <c r="DV13" s="1011"/>
      <c r="DW13" s="1012"/>
      <c r="DX13" s="1012"/>
      <c r="DY13" s="1012"/>
      <c r="DZ13" s="1049"/>
      <c r="EA13" s="243"/>
    </row>
    <row r="14" spans="1:131" s="244" customFormat="1" ht="26.25" customHeight="1" x14ac:dyDescent="0.2">
      <c r="A14" s="250">
        <v>8</v>
      </c>
      <c r="B14" s="1040" t="s">
        <v>366</v>
      </c>
      <c r="C14" s="1041"/>
      <c r="D14" s="1041"/>
      <c r="E14" s="1041"/>
      <c r="F14" s="1041"/>
      <c r="G14" s="1041"/>
      <c r="H14" s="1041"/>
      <c r="I14" s="1041"/>
      <c r="J14" s="1041"/>
      <c r="K14" s="1041"/>
      <c r="L14" s="1041"/>
      <c r="M14" s="1041"/>
      <c r="N14" s="1041"/>
      <c r="O14" s="1041"/>
      <c r="P14" s="1042"/>
      <c r="Q14" s="1047">
        <v>742</v>
      </c>
      <c r="R14" s="1044"/>
      <c r="S14" s="1044"/>
      <c r="T14" s="1044"/>
      <c r="U14" s="1044"/>
      <c r="V14" s="1044">
        <v>742</v>
      </c>
      <c r="W14" s="1044"/>
      <c r="X14" s="1044"/>
      <c r="Y14" s="1044"/>
      <c r="Z14" s="1044"/>
      <c r="AA14" s="1044" t="s">
        <v>583</v>
      </c>
      <c r="AB14" s="1044"/>
      <c r="AC14" s="1044"/>
      <c r="AD14" s="1044"/>
      <c r="AE14" s="1048"/>
      <c r="AF14" s="1096" t="s">
        <v>120</v>
      </c>
      <c r="AG14" s="1097"/>
      <c r="AH14" s="1097"/>
      <c r="AI14" s="1097"/>
      <c r="AJ14" s="1098"/>
      <c r="AK14" s="1099" t="s">
        <v>583</v>
      </c>
      <c r="AL14" s="1100"/>
      <c r="AM14" s="1100"/>
      <c r="AN14" s="1100"/>
      <c r="AO14" s="1100"/>
      <c r="AP14" s="1100" t="s">
        <v>583</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1" t="s">
        <v>566</v>
      </c>
      <c r="BT14" s="1012"/>
      <c r="BU14" s="1012"/>
      <c r="BV14" s="1012"/>
      <c r="BW14" s="1012"/>
      <c r="BX14" s="1012"/>
      <c r="BY14" s="1012"/>
      <c r="BZ14" s="1012"/>
      <c r="CA14" s="1012"/>
      <c r="CB14" s="1012"/>
      <c r="CC14" s="1012"/>
      <c r="CD14" s="1012"/>
      <c r="CE14" s="1012"/>
      <c r="CF14" s="1012"/>
      <c r="CG14" s="1013"/>
      <c r="CH14" s="986">
        <v>18</v>
      </c>
      <c r="CI14" s="987"/>
      <c r="CJ14" s="987"/>
      <c r="CK14" s="987"/>
      <c r="CL14" s="988"/>
      <c r="CM14" s="986">
        <v>329</v>
      </c>
      <c r="CN14" s="987"/>
      <c r="CO14" s="987"/>
      <c r="CP14" s="987"/>
      <c r="CQ14" s="988"/>
      <c r="CR14" s="986">
        <v>9</v>
      </c>
      <c r="CS14" s="987"/>
      <c r="CT14" s="987"/>
      <c r="CU14" s="987"/>
      <c r="CV14" s="988"/>
      <c r="CW14" s="986">
        <v>8.1549999999999994</v>
      </c>
      <c r="CX14" s="987"/>
      <c r="CY14" s="987"/>
      <c r="CZ14" s="987"/>
      <c r="DA14" s="988"/>
      <c r="DB14" s="986" t="s">
        <v>492</v>
      </c>
      <c r="DC14" s="987"/>
      <c r="DD14" s="987"/>
      <c r="DE14" s="987"/>
      <c r="DF14" s="988"/>
      <c r="DG14" s="986" t="s">
        <v>492</v>
      </c>
      <c r="DH14" s="987"/>
      <c r="DI14" s="987"/>
      <c r="DJ14" s="987"/>
      <c r="DK14" s="988"/>
      <c r="DL14" s="986" t="s">
        <v>492</v>
      </c>
      <c r="DM14" s="987"/>
      <c r="DN14" s="987"/>
      <c r="DO14" s="987"/>
      <c r="DP14" s="988"/>
      <c r="DQ14" s="986" t="s">
        <v>582</v>
      </c>
      <c r="DR14" s="987"/>
      <c r="DS14" s="987"/>
      <c r="DT14" s="987"/>
      <c r="DU14" s="988"/>
      <c r="DV14" s="1011"/>
      <c r="DW14" s="1012"/>
      <c r="DX14" s="1012"/>
      <c r="DY14" s="1012"/>
      <c r="DZ14" s="1049"/>
      <c r="EA14" s="243"/>
    </row>
    <row r="15" spans="1:131" s="244" customFormat="1" ht="26.25" customHeight="1" x14ac:dyDescent="0.2">
      <c r="A15" s="250">
        <v>9</v>
      </c>
      <c r="B15" s="1040" t="s">
        <v>367</v>
      </c>
      <c r="C15" s="1041"/>
      <c r="D15" s="1041"/>
      <c r="E15" s="1041"/>
      <c r="F15" s="1041"/>
      <c r="G15" s="1041"/>
      <c r="H15" s="1041"/>
      <c r="I15" s="1041"/>
      <c r="J15" s="1041"/>
      <c r="K15" s="1041"/>
      <c r="L15" s="1041"/>
      <c r="M15" s="1041"/>
      <c r="N15" s="1041"/>
      <c r="O15" s="1041"/>
      <c r="P15" s="1042"/>
      <c r="Q15" s="1047">
        <v>3669</v>
      </c>
      <c r="R15" s="1044"/>
      <c r="S15" s="1044"/>
      <c r="T15" s="1044"/>
      <c r="U15" s="1044"/>
      <c r="V15" s="1044">
        <v>3669</v>
      </c>
      <c r="W15" s="1044"/>
      <c r="X15" s="1044"/>
      <c r="Y15" s="1044"/>
      <c r="Z15" s="1044"/>
      <c r="AA15" s="1044" t="s">
        <v>583</v>
      </c>
      <c r="AB15" s="1044"/>
      <c r="AC15" s="1044"/>
      <c r="AD15" s="1044"/>
      <c r="AE15" s="1048"/>
      <c r="AF15" s="1096" t="s">
        <v>120</v>
      </c>
      <c r="AG15" s="1097"/>
      <c r="AH15" s="1097"/>
      <c r="AI15" s="1097"/>
      <c r="AJ15" s="1098"/>
      <c r="AK15" s="1099">
        <v>2</v>
      </c>
      <c r="AL15" s="1100"/>
      <c r="AM15" s="1100"/>
      <c r="AN15" s="1100"/>
      <c r="AO15" s="1100"/>
      <c r="AP15" s="1100">
        <v>3576</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1" t="s">
        <v>567</v>
      </c>
      <c r="BT15" s="1012"/>
      <c r="BU15" s="1012"/>
      <c r="BV15" s="1012"/>
      <c r="BW15" s="1012"/>
      <c r="BX15" s="1012"/>
      <c r="BY15" s="1012"/>
      <c r="BZ15" s="1012"/>
      <c r="CA15" s="1012"/>
      <c r="CB15" s="1012"/>
      <c r="CC15" s="1012"/>
      <c r="CD15" s="1012"/>
      <c r="CE15" s="1012"/>
      <c r="CF15" s="1012"/>
      <c r="CG15" s="1013"/>
      <c r="CH15" s="986">
        <v>-7</v>
      </c>
      <c r="CI15" s="987"/>
      <c r="CJ15" s="987"/>
      <c r="CK15" s="987"/>
      <c r="CL15" s="988"/>
      <c r="CM15" s="986">
        <v>870</v>
      </c>
      <c r="CN15" s="987"/>
      <c r="CO15" s="987"/>
      <c r="CP15" s="987"/>
      <c r="CQ15" s="988"/>
      <c r="CR15" s="986">
        <v>5</v>
      </c>
      <c r="CS15" s="987"/>
      <c r="CT15" s="987"/>
      <c r="CU15" s="987"/>
      <c r="CV15" s="988"/>
      <c r="CW15" s="986">
        <v>343</v>
      </c>
      <c r="CX15" s="987"/>
      <c r="CY15" s="987"/>
      <c r="CZ15" s="987"/>
      <c r="DA15" s="988"/>
      <c r="DB15" s="986">
        <v>8300</v>
      </c>
      <c r="DC15" s="987"/>
      <c r="DD15" s="987"/>
      <c r="DE15" s="987"/>
      <c r="DF15" s="988"/>
      <c r="DG15" s="986" t="s">
        <v>492</v>
      </c>
      <c r="DH15" s="987"/>
      <c r="DI15" s="987"/>
      <c r="DJ15" s="987"/>
      <c r="DK15" s="988"/>
      <c r="DL15" s="986" t="s">
        <v>492</v>
      </c>
      <c r="DM15" s="987"/>
      <c r="DN15" s="987"/>
      <c r="DO15" s="987"/>
      <c r="DP15" s="988"/>
      <c r="DQ15" s="986" t="s">
        <v>582</v>
      </c>
      <c r="DR15" s="987"/>
      <c r="DS15" s="987"/>
      <c r="DT15" s="987"/>
      <c r="DU15" s="988"/>
      <c r="DV15" s="1011"/>
      <c r="DW15" s="1012"/>
      <c r="DX15" s="1012"/>
      <c r="DY15" s="1012"/>
      <c r="DZ15" s="1049"/>
      <c r="EA15" s="243"/>
    </row>
    <row r="16" spans="1:131" s="244" customFormat="1" ht="26.25" customHeight="1" x14ac:dyDescent="0.2">
      <c r="A16" s="250">
        <v>10</v>
      </c>
      <c r="B16" s="1040" t="s">
        <v>368</v>
      </c>
      <c r="C16" s="1041"/>
      <c r="D16" s="1041"/>
      <c r="E16" s="1041"/>
      <c r="F16" s="1041"/>
      <c r="G16" s="1041"/>
      <c r="H16" s="1041"/>
      <c r="I16" s="1041"/>
      <c r="J16" s="1041"/>
      <c r="K16" s="1041"/>
      <c r="L16" s="1041"/>
      <c r="M16" s="1041"/>
      <c r="N16" s="1041"/>
      <c r="O16" s="1041"/>
      <c r="P16" s="1042"/>
      <c r="Q16" s="1047">
        <v>116941</v>
      </c>
      <c r="R16" s="1044"/>
      <c r="S16" s="1044"/>
      <c r="T16" s="1044"/>
      <c r="U16" s="1044"/>
      <c r="V16" s="1044">
        <v>116941</v>
      </c>
      <c r="W16" s="1044"/>
      <c r="X16" s="1044"/>
      <c r="Y16" s="1044"/>
      <c r="Z16" s="1044"/>
      <c r="AA16" s="1044" t="s">
        <v>583</v>
      </c>
      <c r="AB16" s="1044"/>
      <c r="AC16" s="1044"/>
      <c r="AD16" s="1044"/>
      <c r="AE16" s="1048"/>
      <c r="AF16" s="1096" t="s">
        <v>120</v>
      </c>
      <c r="AG16" s="1097"/>
      <c r="AH16" s="1097"/>
      <c r="AI16" s="1097"/>
      <c r="AJ16" s="1098"/>
      <c r="AK16" s="1099">
        <v>77342</v>
      </c>
      <c r="AL16" s="1100"/>
      <c r="AM16" s="1100"/>
      <c r="AN16" s="1100"/>
      <c r="AO16" s="1100"/>
      <c r="AP16" s="1100" t="s">
        <v>583</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1" t="s">
        <v>568</v>
      </c>
      <c r="BT16" s="1012"/>
      <c r="BU16" s="1012"/>
      <c r="BV16" s="1012"/>
      <c r="BW16" s="1012"/>
      <c r="BX16" s="1012"/>
      <c r="BY16" s="1012"/>
      <c r="BZ16" s="1012"/>
      <c r="CA16" s="1012"/>
      <c r="CB16" s="1012"/>
      <c r="CC16" s="1012"/>
      <c r="CD16" s="1012"/>
      <c r="CE16" s="1012"/>
      <c r="CF16" s="1012"/>
      <c r="CG16" s="1013"/>
      <c r="CH16" s="986">
        <v>-6</v>
      </c>
      <c r="CI16" s="987"/>
      <c r="CJ16" s="987"/>
      <c r="CK16" s="987"/>
      <c r="CL16" s="988"/>
      <c r="CM16" s="986">
        <v>10</v>
      </c>
      <c r="CN16" s="987"/>
      <c r="CO16" s="987"/>
      <c r="CP16" s="987"/>
      <c r="CQ16" s="988"/>
      <c r="CR16" s="986">
        <v>3</v>
      </c>
      <c r="CS16" s="987"/>
      <c r="CT16" s="987"/>
      <c r="CU16" s="987"/>
      <c r="CV16" s="988"/>
      <c r="CW16" s="986" t="s">
        <v>492</v>
      </c>
      <c r="CX16" s="987"/>
      <c r="CY16" s="987"/>
      <c r="CZ16" s="987"/>
      <c r="DA16" s="988"/>
      <c r="DB16" s="986" t="s">
        <v>492</v>
      </c>
      <c r="DC16" s="987"/>
      <c r="DD16" s="987"/>
      <c r="DE16" s="987"/>
      <c r="DF16" s="988"/>
      <c r="DG16" s="986" t="s">
        <v>492</v>
      </c>
      <c r="DH16" s="987"/>
      <c r="DI16" s="987"/>
      <c r="DJ16" s="987"/>
      <c r="DK16" s="988"/>
      <c r="DL16" s="986" t="s">
        <v>492</v>
      </c>
      <c r="DM16" s="987"/>
      <c r="DN16" s="987"/>
      <c r="DO16" s="987"/>
      <c r="DP16" s="988"/>
      <c r="DQ16" s="986" t="s">
        <v>582</v>
      </c>
      <c r="DR16" s="987"/>
      <c r="DS16" s="987"/>
      <c r="DT16" s="987"/>
      <c r="DU16" s="988"/>
      <c r="DV16" s="1011"/>
      <c r="DW16" s="1012"/>
      <c r="DX16" s="1012"/>
      <c r="DY16" s="1012"/>
      <c r="DZ16" s="1049"/>
      <c r="EA16" s="243"/>
    </row>
    <row r="17" spans="1:131" s="244" customFormat="1" ht="26.25" customHeight="1" x14ac:dyDescent="0.2">
      <c r="A17" s="250">
        <v>11</v>
      </c>
      <c r="B17" s="1040"/>
      <c r="C17" s="1041"/>
      <c r="D17" s="1041"/>
      <c r="E17" s="1041"/>
      <c r="F17" s="1041"/>
      <c r="G17" s="1041"/>
      <c r="H17" s="1041"/>
      <c r="I17" s="1041"/>
      <c r="J17" s="1041"/>
      <c r="K17" s="1041"/>
      <c r="L17" s="1041"/>
      <c r="M17" s="1041"/>
      <c r="N17" s="1041"/>
      <c r="O17" s="1041"/>
      <c r="P17" s="1042"/>
      <c r="Q17" s="1047"/>
      <c r="R17" s="1044"/>
      <c r="S17" s="1044"/>
      <c r="T17" s="1044"/>
      <c r="U17" s="1044"/>
      <c r="V17" s="1044"/>
      <c r="W17" s="1044"/>
      <c r="X17" s="1044"/>
      <c r="Y17" s="1044"/>
      <c r="Z17" s="1044"/>
      <c r="AA17" s="1044"/>
      <c r="AB17" s="1044"/>
      <c r="AC17" s="1044"/>
      <c r="AD17" s="1044"/>
      <c r="AE17" s="1048"/>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1" t="s">
        <v>569</v>
      </c>
      <c r="BT17" s="1012"/>
      <c r="BU17" s="1012"/>
      <c r="BV17" s="1012"/>
      <c r="BW17" s="1012"/>
      <c r="BX17" s="1012"/>
      <c r="BY17" s="1012"/>
      <c r="BZ17" s="1012"/>
      <c r="CA17" s="1012"/>
      <c r="CB17" s="1012"/>
      <c r="CC17" s="1012"/>
      <c r="CD17" s="1012"/>
      <c r="CE17" s="1012"/>
      <c r="CF17" s="1012"/>
      <c r="CG17" s="1013"/>
      <c r="CH17" s="986">
        <v>-44</v>
      </c>
      <c r="CI17" s="987"/>
      <c r="CJ17" s="987"/>
      <c r="CK17" s="987"/>
      <c r="CL17" s="988"/>
      <c r="CM17" s="986">
        <v>-31</v>
      </c>
      <c r="CN17" s="987"/>
      <c r="CO17" s="987"/>
      <c r="CP17" s="987"/>
      <c r="CQ17" s="988"/>
      <c r="CR17" s="986">
        <v>20</v>
      </c>
      <c r="CS17" s="987"/>
      <c r="CT17" s="987"/>
      <c r="CU17" s="987"/>
      <c r="CV17" s="988"/>
      <c r="CW17" s="986" t="s">
        <v>492</v>
      </c>
      <c r="CX17" s="987"/>
      <c r="CY17" s="987"/>
      <c r="CZ17" s="987"/>
      <c r="DA17" s="988"/>
      <c r="DB17" s="986" t="s">
        <v>492</v>
      </c>
      <c r="DC17" s="987"/>
      <c r="DD17" s="987"/>
      <c r="DE17" s="987"/>
      <c r="DF17" s="988"/>
      <c r="DG17" s="986" t="s">
        <v>492</v>
      </c>
      <c r="DH17" s="987"/>
      <c r="DI17" s="987"/>
      <c r="DJ17" s="987"/>
      <c r="DK17" s="988"/>
      <c r="DL17" s="986" t="s">
        <v>492</v>
      </c>
      <c r="DM17" s="987"/>
      <c r="DN17" s="987"/>
      <c r="DO17" s="987"/>
      <c r="DP17" s="988"/>
      <c r="DQ17" s="986" t="s">
        <v>582</v>
      </c>
      <c r="DR17" s="987"/>
      <c r="DS17" s="987"/>
      <c r="DT17" s="987"/>
      <c r="DU17" s="988"/>
      <c r="DV17" s="1011"/>
      <c r="DW17" s="1012"/>
      <c r="DX17" s="1012"/>
      <c r="DY17" s="1012"/>
      <c r="DZ17" s="1049"/>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t="s">
        <v>558</v>
      </c>
      <c r="BS18" s="1011" t="s">
        <v>570</v>
      </c>
      <c r="BT18" s="1012"/>
      <c r="BU18" s="1012"/>
      <c r="BV18" s="1012"/>
      <c r="BW18" s="1012"/>
      <c r="BX18" s="1012"/>
      <c r="BY18" s="1012"/>
      <c r="BZ18" s="1012"/>
      <c r="CA18" s="1012"/>
      <c r="CB18" s="1012"/>
      <c r="CC18" s="1012"/>
      <c r="CD18" s="1012"/>
      <c r="CE18" s="1012"/>
      <c r="CF18" s="1012"/>
      <c r="CG18" s="1013"/>
      <c r="CH18" s="986">
        <v>-3</v>
      </c>
      <c r="CI18" s="987"/>
      <c r="CJ18" s="987"/>
      <c r="CK18" s="987"/>
      <c r="CL18" s="988"/>
      <c r="CM18" s="986">
        <v>148</v>
      </c>
      <c r="CN18" s="987"/>
      <c r="CO18" s="987"/>
      <c r="CP18" s="987"/>
      <c r="CQ18" s="988"/>
      <c r="CR18" s="986">
        <v>1</v>
      </c>
      <c r="CS18" s="987"/>
      <c r="CT18" s="987"/>
      <c r="CU18" s="987"/>
      <c r="CV18" s="988"/>
      <c r="CW18" s="986">
        <v>65</v>
      </c>
      <c r="CX18" s="987"/>
      <c r="CY18" s="987"/>
      <c r="CZ18" s="987"/>
      <c r="DA18" s="988"/>
      <c r="DB18" s="986">
        <v>52</v>
      </c>
      <c r="DC18" s="987"/>
      <c r="DD18" s="987"/>
      <c r="DE18" s="987"/>
      <c r="DF18" s="988"/>
      <c r="DG18" s="986" t="s">
        <v>492</v>
      </c>
      <c r="DH18" s="987"/>
      <c r="DI18" s="987"/>
      <c r="DJ18" s="987"/>
      <c r="DK18" s="988"/>
      <c r="DL18" s="986">
        <v>21</v>
      </c>
      <c r="DM18" s="987"/>
      <c r="DN18" s="987"/>
      <c r="DO18" s="987"/>
      <c r="DP18" s="988"/>
      <c r="DQ18" s="986">
        <v>19</v>
      </c>
      <c r="DR18" s="987"/>
      <c r="DS18" s="987"/>
      <c r="DT18" s="987"/>
      <c r="DU18" s="988"/>
      <c r="DV18" s="1011"/>
      <c r="DW18" s="1012"/>
      <c r="DX18" s="1012"/>
      <c r="DY18" s="1012"/>
      <c r="DZ18" s="1049"/>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1" t="s">
        <v>571</v>
      </c>
      <c r="BT19" s="1012"/>
      <c r="BU19" s="1012"/>
      <c r="BV19" s="1012"/>
      <c r="BW19" s="1012"/>
      <c r="BX19" s="1012"/>
      <c r="BY19" s="1012"/>
      <c r="BZ19" s="1012"/>
      <c r="CA19" s="1012"/>
      <c r="CB19" s="1012"/>
      <c r="CC19" s="1012"/>
      <c r="CD19" s="1012"/>
      <c r="CE19" s="1012"/>
      <c r="CF19" s="1012"/>
      <c r="CG19" s="1013"/>
      <c r="CH19" s="986">
        <v>3</v>
      </c>
      <c r="CI19" s="987"/>
      <c r="CJ19" s="987"/>
      <c r="CK19" s="987"/>
      <c r="CL19" s="988"/>
      <c r="CM19" s="986">
        <v>46</v>
      </c>
      <c r="CN19" s="987"/>
      <c r="CO19" s="987"/>
      <c r="CP19" s="987"/>
      <c r="CQ19" s="988"/>
      <c r="CR19" s="986">
        <v>15</v>
      </c>
      <c r="CS19" s="987"/>
      <c r="CT19" s="987"/>
      <c r="CU19" s="987"/>
      <c r="CV19" s="988"/>
      <c r="CW19" s="986" t="s">
        <v>492</v>
      </c>
      <c r="CX19" s="987"/>
      <c r="CY19" s="987"/>
      <c r="CZ19" s="987"/>
      <c r="DA19" s="988"/>
      <c r="DB19" s="986" t="s">
        <v>492</v>
      </c>
      <c r="DC19" s="987"/>
      <c r="DD19" s="987"/>
      <c r="DE19" s="987"/>
      <c r="DF19" s="988"/>
      <c r="DG19" s="986" t="s">
        <v>492</v>
      </c>
      <c r="DH19" s="987"/>
      <c r="DI19" s="987"/>
      <c r="DJ19" s="987"/>
      <c r="DK19" s="988"/>
      <c r="DL19" s="986" t="s">
        <v>492</v>
      </c>
      <c r="DM19" s="987"/>
      <c r="DN19" s="987"/>
      <c r="DO19" s="987"/>
      <c r="DP19" s="988"/>
      <c r="DQ19" s="986" t="s">
        <v>582</v>
      </c>
      <c r="DR19" s="987"/>
      <c r="DS19" s="987"/>
      <c r="DT19" s="987"/>
      <c r="DU19" s="988"/>
      <c r="DV19" s="1011"/>
      <c r="DW19" s="1012"/>
      <c r="DX19" s="1012"/>
      <c r="DY19" s="1012"/>
      <c r="DZ19" s="1049"/>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t="s">
        <v>558</v>
      </c>
      <c r="BS20" s="1011" t="s">
        <v>572</v>
      </c>
      <c r="BT20" s="1012"/>
      <c r="BU20" s="1012"/>
      <c r="BV20" s="1012"/>
      <c r="BW20" s="1012"/>
      <c r="BX20" s="1012"/>
      <c r="BY20" s="1012"/>
      <c r="BZ20" s="1012"/>
      <c r="CA20" s="1012"/>
      <c r="CB20" s="1012"/>
      <c r="CC20" s="1012"/>
      <c r="CD20" s="1012"/>
      <c r="CE20" s="1012"/>
      <c r="CF20" s="1012"/>
      <c r="CG20" s="1013"/>
      <c r="CH20" s="986">
        <v>-1.069</v>
      </c>
      <c r="CI20" s="987"/>
      <c r="CJ20" s="987"/>
      <c r="CK20" s="987"/>
      <c r="CL20" s="988"/>
      <c r="CM20" s="986">
        <v>68</v>
      </c>
      <c r="CN20" s="987"/>
      <c r="CO20" s="987"/>
      <c r="CP20" s="987"/>
      <c r="CQ20" s="988"/>
      <c r="CR20" s="986">
        <v>10</v>
      </c>
      <c r="CS20" s="987"/>
      <c r="CT20" s="987"/>
      <c r="CU20" s="987"/>
      <c r="CV20" s="988"/>
      <c r="CW20" s="986">
        <v>37</v>
      </c>
      <c r="CX20" s="987"/>
      <c r="CY20" s="987"/>
      <c r="CZ20" s="987"/>
      <c r="DA20" s="988"/>
      <c r="DB20" s="986">
        <v>10413</v>
      </c>
      <c r="DC20" s="987"/>
      <c r="DD20" s="987"/>
      <c r="DE20" s="987"/>
      <c r="DF20" s="988"/>
      <c r="DG20" s="986" t="s">
        <v>492</v>
      </c>
      <c r="DH20" s="987"/>
      <c r="DI20" s="987"/>
      <c r="DJ20" s="987"/>
      <c r="DK20" s="988"/>
      <c r="DL20" s="986">
        <v>2931</v>
      </c>
      <c r="DM20" s="987"/>
      <c r="DN20" s="987"/>
      <c r="DO20" s="987"/>
      <c r="DP20" s="988"/>
      <c r="DQ20" s="986">
        <v>2638</v>
      </c>
      <c r="DR20" s="987"/>
      <c r="DS20" s="987"/>
      <c r="DT20" s="987"/>
      <c r="DU20" s="988"/>
      <c r="DV20" s="1011"/>
      <c r="DW20" s="1012"/>
      <c r="DX20" s="1012"/>
      <c r="DY20" s="1012"/>
      <c r="DZ20" s="1049"/>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1" t="s">
        <v>573</v>
      </c>
      <c r="BT21" s="1012"/>
      <c r="BU21" s="1012"/>
      <c r="BV21" s="1012"/>
      <c r="BW21" s="1012"/>
      <c r="BX21" s="1012"/>
      <c r="BY21" s="1012"/>
      <c r="BZ21" s="1012"/>
      <c r="CA21" s="1012"/>
      <c r="CB21" s="1012"/>
      <c r="CC21" s="1012"/>
      <c r="CD21" s="1012"/>
      <c r="CE21" s="1012"/>
      <c r="CF21" s="1012"/>
      <c r="CG21" s="1013"/>
      <c r="CH21" s="986">
        <v>-1</v>
      </c>
      <c r="CI21" s="987"/>
      <c r="CJ21" s="987"/>
      <c r="CK21" s="987"/>
      <c r="CL21" s="988"/>
      <c r="CM21" s="986">
        <v>1304</v>
      </c>
      <c r="CN21" s="987"/>
      <c r="CO21" s="987"/>
      <c r="CP21" s="987"/>
      <c r="CQ21" s="988"/>
      <c r="CR21" s="986">
        <v>931.25</v>
      </c>
      <c r="CS21" s="987"/>
      <c r="CT21" s="987"/>
      <c r="CU21" s="987"/>
      <c r="CV21" s="988"/>
      <c r="CW21" s="986" t="s">
        <v>492</v>
      </c>
      <c r="CX21" s="987"/>
      <c r="CY21" s="987"/>
      <c r="CZ21" s="987"/>
      <c r="DA21" s="988"/>
      <c r="DB21" s="986" t="s">
        <v>492</v>
      </c>
      <c r="DC21" s="987"/>
      <c r="DD21" s="987"/>
      <c r="DE21" s="987"/>
      <c r="DF21" s="988"/>
      <c r="DG21" s="986" t="s">
        <v>492</v>
      </c>
      <c r="DH21" s="987"/>
      <c r="DI21" s="987"/>
      <c r="DJ21" s="987"/>
      <c r="DK21" s="988"/>
      <c r="DL21" s="986" t="s">
        <v>492</v>
      </c>
      <c r="DM21" s="987"/>
      <c r="DN21" s="987"/>
      <c r="DO21" s="987"/>
      <c r="DP21" s="988"/>
      <c r="DQ21" s="986" t="s">
        <v>582</v>
      </c>
      <c r="DR21" s="987"/>
      <c r="DS21" s="987"/>
      <c r="DT21" s="987"/>
      <c r="DU21" s="988"/>
      <c r="DV21" s="1011"/>
      <c r="DW21" s="1012"/>
      <c r="DX21" s="1012"/>
      <c r="DY21" s="1012"/>
      <c r="DZ21" s="1049"/>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1" t="s">
        <v>369</v>
      </c>
      <c r="BA22" s="1031"/>
      <c r="BB22" s="1031"/>
      <c r="BC22" s="1031"/>
      <c r="BD22" s="1032"/>
      <c r="BE22" s="242"/>
      <c r="BF22" s="242"/>
      <c r="BG22" s="242"/>
      <c r="BH22" s="242"/>
      <c r="BI22" s="242"/>
      <c r="BJ22" s="242"/>
      <c r="BK22" s="242"/>
      <c r="BL22" s="242"/>
      <c r="BM22" s="242"/>
      <c r="BN22" s="242"/>
      <c r="BO22" s="242"/>
      <c r="BP22" s="242"/>
      <c r="BQ22" s="251">
        <v>16</v>
      </c>
      <c r="BR22" s="252"/>
      <c r="BS22" s="1011" t="s">
        <v>574</v>
      </c>
      <c r="BT22" s="1012"/>
      <c r="BU22" s="1012"/>
      <c r="BV22" s="1012"/>
      <c r="BW22" s="1012"/>
      <c r="BX22" s="1012"/>
      <c r="BY22" s="1012"/>
      <c r="BZ22" s="1012"/>
      <c r="CA22" s="1012"/>
      <c r="CB22" s="1012"/>
      <c r="CC22" s="1012"/>
      <c r="CD22" s="1012"/>
      <c r="CE22" s="1012"/>
      <c r="CF22" s="1012"/>
      <c r="CG22" s="1013"/>
      <c r="CH22" s="986">
        <v>-9.6299999999999997E-3</v>
      </c>
      <c r="CI22" s="987"/>
      <c r="CJ22" s="987"/>
      <c r="CK22" s="987"/>
      <c r="CL22" s="988"/>
      <c r="CM22" s="986">
        <v>43.665999999999997</v>
      </c>
      <c r="CN22" s="987"/>
      <c r="CO22" s="987"/>
      <c r="CP22" s="987"/>
      <c r="CQ22" s="988"/>
      <c r="CR22" s="986">
        <v>12.75</v>
      </c>
      <c r="CS22" s="987"/>
      <c r="CT22" s="987"/>
      <c r="CU22" s="987"/>
      <c r="CV22" s="988"/>
      <c r="CW22" s="986" t="s">
        <v>492</v>
      </c>
      <c r="CX22" s="987"/>
      <c r="CY22" s="987"/>
      <c r="CZ22" s="987"/>
      <c r="DA22" s="988"/>
      <c r="DB22" s="986" t="s">
        <v>492</v>
      </c>
      <c r="DC22" s="987"/>
      <c r="DD22" s="987"/>
      <c r="DE22" s="987"/>
      <c r="DF22" s="988"/>
      <c r="DG22" s="986" t="s">
        <v>492</v>
      </c>
      <c r="DH22" s="987"/>
      <c r="DI22" s="987"/>
      <c r="DJ22" s="987"/>
      <c r="DK22" s="988"/>
      <c r="DL22" s="986" t="s">
        <v>492</v>
      </c>
      <c r="DM22" s="987"/>
      <c r="DN22" s="987"/>
      <c r="DO22" s="987"/>
      <c r="DP22" s="988"/>
      <c r="DQ22" s="986" t="s">
        <v>582</v>
      </c>
      <c r="DR22" s="987"/>
      <c r="DS22" s="987"/>
      <c r="DT22" s="987"/>
      <c r="DU22" s="988"/>
      <c r="DV22" s="1011"/>
      <c r="DW22" s="1012"/>
      <c r="DX22" s="1012"/>
      <c r="DY22" s="1012"/>
      <c r="DZ22" s="1049"/>
      <c r="EA22" s="243"/>
    </row>
    <row r="23" spans="1:131" s="244" customFormat="1" ht="26.25" customHeight="1" thickBot="1" x14ac:dyDescent="0.25">
      <c r="A23" s="253" t="s">
        <v>370</v>
      </c>
      <c r="B23" s="941" t="s">
        <v>371</v>
      </c>
      <c r="C23" s="942"/>
      <c r="D23" s="942"/>
      <c r="E23" s="942"/>
      <c r="F23" s="942"/>
      <c r="G23" s="942"/>
      <c r="H23" s="942"/>
      <c r="I23" s="942"/>
      <c r="J23" s="942"/>
      <c r="K23" s="942"/>
      <c r="L23" s="942"/>
      <c r="M23" s="942"/>
      <c r="N23" s="942"/>
      <c r="O23" s="942"/>
      <c r="P23" s="943"/>
      <c r="Q23" s="1072">
        <v>649104</v>
      </c>
      <c r="R23" s="1073"/>
      <c r="S23" s="1073"/>
      <c r="T23" s="1073"/>
      <c r="U23" s="1073"/>
      <c r="V23" s="1073">
        <v>627418</v>
      </c>
      <c r="W23" s="1073"/>
      <c r="X23" s="1073"/>
      <c r="Y23" s="1073"/>
      <c r="Z23" s="1073"/>
      <c r="AA23" s="1073">
        <v>21687</v>
      </c>
      <c r="AB23" s="1073"/>
      <c r="AC23" s="1073"/>
      <c r="AD23" s="1073"/>
      <c r="AE23" s="1074"/>
      <c r="AF23" s="1075">
        <v>13877</v>
      </c>
      <c r="AG23" s="1073"/>
      <c r="AH23" s="1073"/>
      <c r="AI23" s="1073"/>
      <c r="AJ23" s="1076"/>
      <c r="AK23" s="1077"/>
      <c r="AL23" s="1078"/>
      <c r="AM23" s="1078"/>
      <c r="AN23" s="1078"/>
      <c r="AO23" s="1078"/>
      <c r="AP23" s="1073">
        <v>1056650</v>
      </c>
      <c r="AQ23" s="1073"/>
      <c r="AR23" s="1073"/>
      <c r="AS23" s="1073"/>
      <c r="AT23" s="1073"/>
      <c r="AU23" s="1079"/>
      <c r="AV23" s="1079"/>
      <c r="AW23" s="1079"/>
      <c r="AX23" s="1079"/>
      <c r="AY23" s="1080"/>
      <c r="AZ23" s="1069" t="s">
        <v>372</v>
      </c>
      <c r="BA23" s="1070"/>
      <c r="BB23" s="1070"/>
      <c r="BC23" s="1070"/>
      <c r="BD23" s="1071"/>
      <c r="BE23" s="242"/>
      <c r="BF23" s="242"/>
      <c r="BG23" s="242"/>
      <c r="BH23" s="242"/>
      <c r="BI23" s="242"/>
      <c r="BJ23" s="242"/>
      <c r="BK23" s="242"/>
      <c r="BL23" s="242"/>
      <c r="BM23" s="242"/>
      <c r="BN23" s="242"/>
      <c r="BO23" s="242"/>
      <c r="BP23" s="242"/>
      <c r="BQ23" s="251">
        <v>17</v>
      </c>
      <c r="BR23" s="252"/>
      <c r="BS23" s="1011" t="s">
        <v>575</v>
      </c>
      <c r="BT23" s="1012"/>
      <c r="BU23" s="1012"/>
      <c r="BV23" s="1012"/>
      <c r="BW23" s="1012"/>
      <c r="BX23" s="1012"/>
      <c r="BY23" s="1012"/>
      <c r="BZ23" s="1012"/>
      <c r="CA23" s="1012"/>
      <c r="CB23" s="1012"/>
      <c r="CC23" s="1012"/>
      <c r="CD23" s="1012"/>
      <c r="CE23" s="1012"/>
      <c r="CF23" s="1012"/>
      <c r="CG23" s="1013"/>
      <c r="CH23" s="986">
        <v>4</v>
      </c>
      <c r="CI23" s="987"/>
      <c r="CJ23" s="987"/>
      <c r="CK23" s="987"/>
      <c r="CL23" s="988"/>
      <c r="CM23" s="986">
        <v>57</v>
      </c>
      <c r="CN23" s="987"/>
      <c r="CO23" s="987"/>
      <c r="CP23" s="987"/>
      <c r="CQ23" s="988"/>
      <c r="CR23" s="986">
        <v>10</v>
      </c>
      <c r="CS23" s="987"/>
      <c r="CT23" s="987"/>
      <c r="CU23" s="987"/>
      <c r="CV23" s="988"/>
      <c r="CW23" s="986">
        <v>4.8499999999999996</v>
      </c>
      <c r="CX23" s="987"/>
      <c r="CY23" s="987"/>
      <c r="CZ23" s="987"/>
      <c r="DA23" s="988"/>
      <c r="DB23" s="986" t="s">
        <v>492</v>
      </c>
      <c r="DC23" s="987"/>
      <c r="DD23" s="987"/>
      <c r="DE23" s="987"/>
      <c r="DF23" s="988"/>
      <c r="DG23" s="986" t="s">
        <v>492</v>
      </c>
      <c r="DH23" s="987"/>
      <c r="DI23" s="987"/>
      <c r="DJ23" s="987"/>
      <c r="DK23" s="988"/>
      <c r="DL23" s="986" t="s">
        <v>492</v>
      </c>
      <c r="DM23" s="987"/>
      <c r="DN23" s="987"/>
      <c r="DO23" s="987"/>
      <c r="DP23" s="988"/>
      <c r="DQ23" s="986" t="s">
        <v>582</v>
      </c>
      <c r="DR23" s="987"/>
      <c r="DS23" s="987"/>
      <c r="DT23" s="987"/>
      <c r="DU23" s="988"/>
      <c r="DV23" s="1011"/>
      <c r="DW23" s="1012"/>
      <c r="DX23" s="1012"/>
      <c r="DY23" s="1012"/>
      <c r="DZ23" s="1049"/>
      <c r="EA23" s="243"/>
    </row>
    <row r="24" spans="1:131" s="244" customFormat="1" ht="26.25" customHeight="1" x14ac:dyDescent="0.2">
      <c r="A24" s="1068" t="s">
        <v>373</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1" t="s">
        <v>576</v>
      </c>
      <c r="BT24" s="1012"/>
      <c r="BU24" s="1012"/>
      <c r="BV24" s="1012"/>
      <c r="BW24" s="1012"/>
      <c r="BX24" s="1012"/>
      <c r="BY24" s="1012"/>
      <c r="BZ24" s="1012"/>
      <c r="CA24" s="1012"/>
      <c r="CB24" s="1012"/>
      <c r="CC24" s="1012"/>
      <c r="CD24" s="1012"/>
      <c r="CE24" s="1012"/>
      <c r="CF24" s="1012"/>
      <c r="CG24" s="1013"/>
      <c r="CH24" s="986">
        <v>-0.26600000000000001</v>
      </c>
      <c r="CI24" s="987"/>
      <c r="CJ24" s="987"/>
      <c r="CK24" s="987"/>
      <c r="CL24" s="988"/>
      <c r="CM24" s="986">
        <v>327</v>
      </c>
      <c r="CN24" s="987"/>
      <c r="CO24" s="987"/>
      <c r="CP24" s="987"/>
      <c r="CQ24" s="988"/>
      <c r="CR24" s="986">
        <v>320.5</v>
      </c>
      <c r="CS24" s="987"/>
      <c r="CT24" s="987"/>
      <c r="CU24" s="987"/>
      <c r="CV24" s="988"/>
      <c r="CW24" s="986" t="s">
        <v>492</v>
      </c>
      <c r="CX24" s="987"/>
      <c r="CY24" s="987"/>
      <c r="CZ24" s="987"/>
      <c r="DA24" s="988"/>
      <c r="DB24" s="986" t="s">
        <v>492</v>
      </c>
      <c r="DC24" s="987"/>
      <c r="DD24" s="987"/>
      <c r="DE24" s="987"/>
      <c r="DF24" s="988"/>
      <c r="DG24" s="986" t="s">
        <v>492</v>
      </c>
      <c r="DH24" s="987"/>
      <c r="DI24" s="987"/>
      <c r="DJ24" s="987"/>
      <c r="DK24" s="988"/>
      <c r="DL24" s="986" t="s">
        <v>492</v>
      </c>
      <c r="DM24" s="987"/>
      <c r="DN24" s="987"/>
      <c r="DO24" s="987"/>
      <c r="DP24" s="988"/>
      <c r="DQ24" s="986" t="s">
        <v>582</v>
      </c>
      <c r="DR24" s="987"/>
      <c r="DS24" s="987"/>
      <c r="DT24" s="987"/>
      <c r="DU24" s="988"/>
      <c r="DV24" s="1011"/>
      <c r="DW24" s="1012"/>
      <c r="DX24" s="1012"/>
      <c r="DY24" s="1012"/>
      <c r="DZ24" s="1049"/>
      <c r="EA24" s="243"/>
    </row>
    <row r="25" spans="1:131" s="236" customFormat="1" ht="26.25" customHeight="1" thickBot="1" x14ac:dyDescent="0.25">
      <c r="A25" s="1067" t="s">
        <v>374</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1" t="s">
        <v>577</v>
      </c>
      <c r="BT25" s="1012"/>
      <c r="BU25" s="1012"/>
      <c r="BV25" s="1012"/>
      <c r="BW25" s="1012"/>
      <c r="BX25" s="1012"/>
      <c r="BY25" s="1012"/>
      <c r="BZ25" s="1012"/>
      <c r="CA25" s="1012"/>
      <c r="CB25" s="1012"/>
      <c r="CC25" s="1012"/>
      <c r="CD25" s="1012"/>
      <c r="CE25" s="1012"/>
      <c r="CF25" s="1012"/>
      <c r="CG25" s="1013"/>
      <c r="CH25" s="986">
        <v>3</v>
      </c>
      <c r="CI25" s="987"/>
      <c r="CJ25" s="987"/>
      <c r="CK25" s="987"/>
      <c r="CL25" s="988"/>
      <c r="CM25" s="986">
        <v>898</v>
      </c>
      <c r="CN25" s="987"/>
      <c r="CO25" s="987"/>
      <c r="CP25" s="987"/>
      <c r="CQ25" s="988"/>
      <c r="CR25" s="986">
        <v>709</v>
      </c>
      <c r="CS25" s="987"/>
      <c r="CT25" s="987"/>
      <c r="CU25" s="987"/>
      <c r="CV25" s="988"/>
      <c r="CW25" s="986" t="s">
        <v>492</v>
      </c>
      <c r="CX25" s="987"/>
      <c r="CY25" s="987"/>
      <c r="CZ25" s="987"/>
      <c r="DA25" s="988"/>
      <c r="DB25" s="986" t="s">
        <v>492</v>
      </c>
      <c r="DC25" s="987"/>
      <c r="DD25" s="987"/>
      <c r="DE25" s="987"/>
      <c r="DF25" s="988"/>
      <c r="DG25" s="986" t="s">
        <v>492</v>
      </c>
      <c r="DH25" s="987"/>
      <c r="DI25" s="987"/>
      <c r="DJ25" s="987"/>
      <c r="DK25" s="988"/>
      <c r="DL25" s="986" t="s">
        <v>492</v>
      </c>
      <c r="DM25" s="987"/>
      <c r="DN25" s="987"/>
      <c r="DO25" s="987"/>
      <c r="DP25" s="988"/>
      <c r="DQ25" s="986" t="s">
        <v>582</v>
      </c>
      <c r="DR25" s="987"/>
      <c r="DS25" s="987"/>
      <c r="DT25" s="987"/>
      <c r="DU25" s="988"/>
      <c r="DV25" s="1011"/>
      <c r="DW25" s="1012"/>
      <c r="DX25" s="1012"/>
      <c r="DY25" s="1012"/>
      <c r="DZ25" s="1049"/>
      <c r="EA25" s="235"/>
    </row>
    <row r="26" spans="1:131" s="236" customFormat="1" ht="26.25" customHeight="1" x14ac:dyDescent="0.2">
      <c r="A26" s="992" t="s">
        <v>340</v>
      </c>
      <c r="B26" s="993"/>
      <c r="C26" s="993"/>
      <c r="D26" s="993"/>
      <c r="E26" s="993"/>
      <c r="F26" s="993"/>
      <c r="G26" s="993"/>
      <c r="H26" s="993"/>
      <c r="I26" s="993"/>
      <c r="J26" s="993"/>
      <c r="K26" s="993"/>
      <c r="L26" s="993"/>
      <c r="M26" s="993"/>
      <c r="N26" s="993"/>
      <c r="O26" s="993"/>
      <c r="P26" s="994"/>
      <c r="Q26" s="998" t="s">
        <v>375</v>
      </c>
      <c r="R26" s="999"/>
      <c r="S26" s="999"/>
      <c r="T26" s="999"/>
      <c r="U26" s="1000"/>
      <c r="V26" s="998" t="s">
        <v>376</v>
      </c>
      <c r="W26" s="999"/>
      <c r="X26" s="999"/>
      <c r="Y26" s="999"/>
      <c r="Z26" s="1000"/>
      <c r="AA26" s="998" t="s">
        <v>377</v>
      </c>
      <c r="AB26" s="999"/>
      <c r="AC26" s="999"/>
      <c r="AD26" s="999"/>
      <c r="AE26" s="999"/>
      <c r="AF26" s="1063" t="s">
        <v>378</v>
      </c>
      <c r="AG26" s="1005"/>
      <c r="AH26" s="1005"/>
      <c r="AI26" s="1005"/>
      <c r="AJ26" s="1064"/>
      <c r="AK26" s="999" t="s">
        <v>379</v>
      </c>
      <c r="AL26" s="999"/>
      <c r="AM26" s="999"/>
      <c r="AN26" s="999"/>
      <c r="AO26" s="1000"/>
      <c r="AP26" s="998" t="s">
        <v>380</v>
      </c>
      <c r="AQ26" s="999"/>
      <c r="AR26" s="999"/>
      <c r="AS26" s="999"/>
      <c r="AT26" s="1000"/>
      <c r="AU26" s="998" t="s">
        <v>381</v>
      </c>
      <c r="AV26" s="999"/>
      <c r="AW26" s="999"/>
      <c r="AX26" s="999"/>
      <c r="AY26" s="1000"/>
      <c r="AZ26" s="998" t="s">
        <v>382</v>
      </c>
      <c r="BA26" s="999"/>
      <c r="BB26" s="999"/>
      <c r="BC26" s="999"/>
      <c r="BD26" s="1000"/>
      <c r="BE26" s="998" t="s">
        <v>347</v>
      </c>
      <c r="BF26" s="999"/>
      <c r="BG26" s="999"/>
      <c r="BH26" s="999"/>
      <c r="BI26" s="1014"/>
      <c r="BJ26" s="241"/>
      <c r="BK26" s="241"/>
      <c r="BL26" s="241"/>
      <c r="BM26" s="241"/>
      <c r="BN26" s="241"/>
      <c r="BO26" s="254"/>
      <c r="BP26" s="254"/>
      <c r="BQ26" s="251">
        <v>20</v>
      </c>
      <c r="BR26" s="252"/>
      <c r="BS26" s="1011" t="s">
        <v>578</v>
      </c>
      <c r="BT26" s="1012"/>
      <c r="BU26" s="1012"/>
      <c r="BV26" s="1012"/>
      <c r="BW26" s="1012"/>
      <c r="BX26" s="1012"/>
      <c r="BY26" s="1012"/>
      <c r="BZ26" s="1012"/>
      <c r="CA26" s="1012"/>
      <c r="CB26" s="1012"/>
      <c r="CC26" s="1012"/>
      <c r="CD26" s="1012"/>
      <c r="CE26" s="1012"/>
      <c r="CF26" s="1012"/>
      <c r="CG26" s="1013"/>
      <c r="CH26" s="986">
        <v>-1</v>
      </c>
      <c r="CI26" s="987"/>
      <c r="CJ26" s="987"/>
      <c r="CK26" s="987"/>
      <c r="CL26" s="988"/>
      <c r="CM26" s="986">
        <v>114</v>
      </c>
      <c r="CN26" s="987"/>
      <c r="CO26" s="987"/>
      <c r="CP26" s="987"/>
      <c r="CQ26" s="988"/>
      <c r="CR26" s="986">
        <v>5</v>
      </c>
      <c r="CS26" s="987"/>
      <c r="CT26" s="987"/>
      <c r="CU26" s="987"/>
      <c r="CV26" s="988"/>
      <c r="CW26" s="986">
        <v>12</v>
      </c>
      <c r="CX26" s="987"/>
      <c r="CY26" s="987"/>
      <c r="CZ26" s="987"/>
      <c r="DA26" s="988"/>
      <c r="DB26" s="986" t="s">
        <v>492</v>
      </c>
      <c r="DC26" s="987"/>
      <c r="DD26" s="987"/>
      <c r="DE26" s="987"/>
      <c r="DF26" s="988"/>
      <c r="DG26" s="986" t="s">
        <v>492</v>
      </c>
      <c r="DH26" s="987"/>
      <c r="DI26" s="987"/>
      <c r="DJ26" s="987"/>
      <c r="DK26" s="988"/>
      <c r="DL26" s="986" t="s">
        <v>492</v>
      </c>
      <c r="DM26" s="987"/>
      <c r="DN26" s="987"/>
      <c r="DO26" s="987"/>
      <c r="DP26" s="988"/>
      <c r="DQ26" s="986" t="s">
        <v>582</v>
      </c>
      <c r="DR26" s="987"/>
      <c r="DS26" s="987"/>
      <c r="DT26" s="987"/>
      <c r="DU26" s="988"/>
      <c r="DV26" s="1011"/>
      <c r="DW26" s="1012"/>
      <c r="DX26" s="1012"/>
      <c r="DY26" s="1012"/>
      <c r="DZ26" s="1049"/>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5"/>
      <c r="AG27" s="1008"/>
      <c r="AH27" s="1008"/>
      <c r="AI27" s="1008"/>
      <c r="AJ27" s="1066"/>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579</v>
      </c>
      <c r="BT27" s="1012"/>
      <c r="BU27" s="1012"/>
      <c r="BV27" s="1012"/>
      <c r="BW27" s="1012"/>
      <c r="BX27" s="1012"/>
      <c r="BY27" s="1012"/>
      <c r="BZ27" s="1012"/>
      <c r="CA27" s="1012"/>
      <c r="CB27" s="1012"/>
      <c r="CC27" s="1012"/>
      <c r="CD27" s="1012"/>
      <c r="CE27" s="1012"/>
      <c r="CF27" s="1012"/>
      <c r="CG27" s="1013"/>
      <c r="CH27" s="986">
        <v>0</v>
      </c>
      <c r="CI27" s="987"/>
      <c r="CJ27" s="987"/>
      <c r="CK27" s="987"/>
      <c r="CL27" s="988"/>
      <c r="CM27" s="986">
        <v>39.084567</v>
      </c>
      <c r="CN27" s="987"/>
      <c r="CO27" s="987"/>
      <c r="CP27" s="987"/>
      <c r="CQ27" s="988"/>
      <c r="CR27" s="986">
        <v>30</v>
      </c>
      <c r="CS27" s="987"/>
      <c r="CT27" s="987"/>
      <c r="CU27" s="987"/>
      <c r="CV27" s="988"/>
      <c r="CW27" s="986">
        <v>53.457137000000003</v>
      </c>
      <c r="CX27" s="987"/>
      <c r="CY27" s="987"/>
      <c r="CZ27" s="987"/>
      <c r="DA27" s="988"/>
      <c r="DB27" s="986" t="s">
        <v>492</v>
      </c>
      <c r="DC27" s="987"/>
      <c r="DD27" s="987"/>
      <c r="DE27" s="987"/>
      <c r="DF27" s="988"/>
      <c r="DG27" s="986" t="s">
        <v>492</v>
      </c>
      <c r="DH27" s="987"/>
      <c r="DI27" s="987"/>
      <c r="DJ27" s="987"/>
      <c r="DK27" s="988"/>
      <c r="DL27" s="986" t="s">
        <v>492</v>
      </c>
      <c r="DM27" s="987"/>
      <c r="DN27" s="987"/>
      <c r="DO27" s="987"/>
      <c r="DP27" s="988"/>
      <c r="DQ27" s="986" t="s">
        <v>582</v>
      </c>
      <c r="DR27" s="987"/>
      <c r="DS27" s="987"/>
      <c r="DT27" s="987"/>
      <c r="DU27" s="988"/>
      <c r="DV27" s="1011"/>
      <c r="DW27" s="1012"/>
      <c r="DX27" s="1012"/>
      <c r="DY27" s="1012"/>
      <c r="DZ27" s="1049"/>
      <c r="EA27" s="235"/>
    </row>
    <row r="28" spans="1:131" s="236" customFormat="1" ht="26.25" customHeight="1" thickTop="1" x14ac:dyDescent="0.2">
      <c r="A28" s="255">
        <v>1</v>
      </c>
      <c r="B28" s="1054" t="s">
        <v>383</v>
      </c>
      <c r="C28" s="1055"/>
      <c r="D28" s="1055"/>
      <c r="E28" s="1055"/>
      <c r="F28" s="1055"/>
      <c r="G28" s="1055"/>
      <c r="H28" s="1055"/>
      <c r="I28" s="1055"/>
      <c r="J28" s="1055"/>
      <c r="K28" s="1055"/>
      <c r="L28" s="1055"/>
      <c r="M28" s="1055"/>
      <c r="N28" s="1055"/>
      <c r="O28" s="1055"/>
      <c r="P28" s="1056"/>
      <c r="Q28" s="1057">
        <v>16282</v>
      </c>
      <c r="R28" s="1058"/>
      <c r="S28" s="1058"/>
      <c r="T28" s="1058"/>
      <c r="U28" s="1058"/>
      <c r="V28" s="1058">
        <v>15698</v>
      </c>
      <c r="W28" s="1058"/>
      <c r="X28" s="1058"/>
      <c r="Y28" s="1058"/>
      <c r="Z28" s="1058"/>
      <c r="AA28" s="1058">
        <v>584</v>
      </c>
      <c r="AB28" s="1058"/>
      <c r="AC28" s="1058"/>
      <c r="AD28" s="1058"/>
      <c r="AE28" s="1059"/>
      <c r="AF28" s="1060">
        <v>584</v>
      </c>
      <c r="AG28" s="1058"/>
      <c r="AH28" s="1058"/>
      <c r="AI28" s="1058"/>
      <c r="AJ28" s="1061"/>
      <c r="AK28" s="1062" t="s">
        <v>583</v>
      </c>
      <c r="AL28" s="1050"/>
      <c r="AM28" s="1050"/>
      <c r="AN28" s="1050"/>
      <c r="AO28" s="1050"/>
      <c r="AP28" s="1050" t="s">
        <v>583</v>
      </c>
      <c r="AQ28" s="1050"/>
      <c r="AR28" s="1050"/>
      <c r="AS28" s="1050"/>
      <c r="AT28" s="1050"/>
      <c r="AU28" s="1050" t="s">
        <v>583</v>
      </c>
      <c r="AV28" s="1050"/>
      <c r="AW28" s="1050"/>
      <c r="AX28" s="1050"/>
      <c r="AY28" s="1050"/>
      <c r="AZ28" s="1051" t="s">
        <v>583</v>
      </c>
      <c r="BA28" s="1051"/>
      <c r="BB28" s="1051"/>
      <c r="BC28" s="1051"/>
      <c r="BD28" s="1051"/>
      <c r="BE28" s="1052"/>
      <c r="BF28" s="1052"/>
      <c r="BG28" s="1052"/>
      <c r="BH28" s="1052"/>
      <c r="BI28" s="1053"/>
      <c r="BJ28" s="241"/>
      <c r="BK28" s="241"/>
      <c r="BL28" s="241"/>
      <c r="BM28" s="241"/>
      <c r="BN28" s="241"/>
      <c r="BO28" s="254"/>
      <c r="BP28" s="254"/>
      <c r="BQ28" s="251">
        <v>22</v>
      </c>
      <c r="BR28" s="252" t="s">
        <v>558</v>
      </c>
      <c r="BS28" s="1011" t="s">
        <v>580</v>
      </c>
      <c r="BT28" s="1012"/>
      <c r="BU28" s="1012"/>
      <c r="BV28" s="1012"/>
      <c r="BW28" s="1012"/>
      <c r="BX28" s="1012"/>
      <c r="BY28" s="1012"/>
      <c r="BZ28" s="1012"/>
      <c r="CA28" s="1012"/>
      <c r="CB28" s="1012"/>
      <c r="CC28" s="1012"/>
      <c r="CD28" s="1012"/>
      <c r="CE28" s="1012"/>
      <c r="CF28" s="1012"/>
      <c r="CG28" s="1013"/>
      <c r="CH28" s="986">
        <v>1175</v>
      </c>
      <c r="CI28" s="987"/>
      <c r="CJ28" s="987"/>
      <c r="CK28" s="987"/>
      <c r="CL28" s="988"/>
      <c r="CM28" s="986">
        <v>61973</v>
      </c>
      <c r="CN28" s="987"/>
      <c r="CO28" s="987"/>
      <c r="CP28" s="987"/>
      <c r="CQ28" s="988"/>
      <c r="CR28" s="986">
        <v>59296.650999999998</v>
      </c>
      <c r="CS28" s="987"/>
      <c r="CT28" s="987"/>
      <c r="CU28" s="987"/>
      <c r="CV28" s="988"/>
      <c r="CW28" s="986">
        <v>1781</v>
      </c>
      <c r="CX28" s="987"/>
      <c r="CY28" s="987"/>
      <c r="CZ28" s="987"/>
      <c r="DA28" s="988"/>
      <c r="DB28" s="986">
        <v>4169</v>
      </c>
      <c r="DC28" s="987"/>
      <c r="DD28" s="987"/>
      <c r="DE28" s="987"/>
      <c r="DF28" s="988"/>
      <c r="DG28" s="986" t="s">
        <v>492</v>
      </c>
      <c r="DH28" s="987"/>
      <c r="DI28" s="987"/>
      <c r="DJ28" s="987"/>
      <c r="DK28" s="988"/>
      <c r="DL28" s="986" t="s">
        <v>492</v>
      </c>
      <c r="DM28" s="987"/>
      <c r="DN28" s="987"/>
      <c r="DO28" s="987"/>
      <c r="DP28" s="988"/>
      <c r="DQ28" s="986" t="s">
        <v>582</v>
      </c>
      <c r="DR28" s="987"/>
      <c r="DS28" s="987"/>
      <c r="DT28" s="987"/>
      <c r="DU28" s="988"/>
      <c r="DV28" s="1011"/>
      <c r="DW28" s="1012"/>
      <c r="DX28" s="1012"/>
      <c r="DY28" s="1012"/>
      <c r="DZ28" s="1049"/>
      <c r="EA28" s="235"/>
    </row>
    <row r="29" spans="1:131" s="236" customFormat="1" ht="26.25" customHeight="1" x14ac:dyDescent="0.2">
      <c r="A29" s="255">
        <v>2</v>
      </c>
      <c r="B29" s="1040" t="s">
        <v>384</v>
      </c>
      <c r="C29" s="1041"/>
      <c r="D29" s="1041"/>
      <c r="E29" s="1041"/>
      <c r="F29" s="1041"/>
      <c r="G29" s="1041"/>
      <c r="H29" s="1041"/>
      <c r="I29" s="1041"/>
      <c r="J29" s="1041"/>
      <c r="K29" s="1041"/>
      <c r="L29" s="1041"/>
      <c r="M29" s="1041"/>
      <c r="N29" s="1041"/>
      <c r="O29" s="1041"/>
      <c r="P29" s="1042"/>
      <c r="Q29" s="1047">
        <v>104404</v>
      </c>
      <c r="R29" s="1044"/>
      <c r="S29" s="1044"/>
      <c r="T29" s="1044"/>
      <c r="U29" s="1044"/>
      <c r="V29" s="1044">
        <v>100684</v>
      </c>
      <c r="W29" s="1044"/>
      <c r="X29" s="1044"/>
      <c r="Y29" s="1044"/>
      <c r="Z29" s="1044"/>
      <c r="AA29" s="1044">
        <v>3720</v>
      </c>
      <c r="AB29" s="1044"/>
      <c r="AC29" s="1044"/>
      <c r="AD29" s="1044"/>
      <c r="AE29" s="1048"/>
      <c r="AF29" s="1043">
        <v>3720</v>
      </c>
      <c r="AG29" s="1044"/>
      <c r="AH29" s="1044"/>
      <c r="AI29" s="1044"/>
      <c r="AJ29" s="1045"/>
      <c r="AK29" s="977">
        <v>6566</v>
      </c>
      <c r="AL29" s="968"/>
      <c r="AM29" s="968"/>
      <c r="AN29" s="968"/>
      <c r="AO29" s="968"/>
      <c r="AP29" s="968" t="s">
        <v>583</v>
      </c>
      <c r="AQ29" s="968"/>
      <c r="AR29" s="968"/>
      <c r="AS29" s="968"/>
      <c r="AT29" s="968"/>
      <c r="AU29" s="968" t="s">
        <v>583</v>
      </c>
      <c r="AV29" s="968"/>
      <c r="AW29" s="968"/>
      <c r="AX29" s="968"/>
      <c r="AY29" s="968"/>
      <c r="AZ29" s="1046" t="s">
        <v>583</v>
      </c>
      <c r="BA29" s="1046"/>
      <c r="BB29" s="1046"/>
      <c r="BC29" s="1046"/>
      <c r="BD29" s="1046"/>
      <c r="BE29" s="1038"/>
      <c r="BF29" s="1038"/>
      <c r="BG29" s="1038"/>
      <c r="BH29" s="1038"/>
      <c r="BI29" s="1039"/>
      <c r="BJ29" s="241"/>
      <c r="BK29" s="241"/>
      <c r="BL29" s="241"/>
      <c r="BM29" s="241"/>
      <c r="BN29" s="241"/>
      <c r="BO29" s="254"/>
      <c r="BP29" s="254"/>
      <c r="BQ29" s="251">
        <v>23</v>
      </c>
      <c r="BR29" s="252"/>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40" t="s">
        <v>385</v>
      </c>
      <c r="C30" s="1041"/>
      <c r="D30" s="1041"/>
      <c r="E30" s="1041"/>
      <c r="F30" s="1041"/>
      <c r="G30" s="1041"/>
      <c r="H30" s="1041"/>
      <c r="I30" s="1041"/>
      <c r="J30" s="1041"/>
      <c r="K30" s="1041"/>
      <c r="L30" s="1041"/>
      <c r="M30" s="1041"/>
      <c r="N30" s="1041"/>
      <c r="O30" s="1041"/>
      <c r="P30" s="1042"/>
      <c r="Q30" s="1047">
        <v>2253</v>
      </c>
      <c r="R30" s="1044"/>
      <c r="S30" s="1044"/>
      <c r="T30" s="1044"/>
      <c r="U30" s="1044"/>
      <c r="V30" s="1044">
        <v>2030</v>
      </c>
      <c r="W30" s="1044"/>
      <c r="X30" s="1044"/>
      <c r="Y30" s="1044"/>
      <c r="Z30" s="1044"/>
      <c r="AA30" s="1044">
        <v>222</v>
      </c>
      <c r="AB30" s="1044"/>
      <c r="AC30" s="1044"/>
      <c r="AD30" s="1044"/>
      <c r="AE30" s="1048"/>
      <c r="AF30" s="1043">
        <v>120</v>
      </c>
      <c r="AG30" s="1044"/>
      <c r="AH30" s="1044"/>
      <c r="AI30" s="1044"/>
      <c r="AJ30" s="1045"/>
      <c r="AK30" s="977">
        <v>675</v>
      </c>
      <c r="AL30" s="968"/>
      <c r="AM30" s="968"/>
      <c r="AN30" s="968"/>
      <c r="AO30" s="968"/>
      <c r="AP30" s="968">
        <v>3525</v>
      </c>
      <c r="AQ30" s="968"/>
      <c r="AR30" s="968"/>
      <c r="AS30" s="968"/>
      <c r="AT30" s="968"/>
      <c r="AU30" s="968">
        <v>3525</v>
      </c>
      <c r="AV30" s="968"/>
      <c r="AW30" s="968"/>
      <c r="AX30" s="968"/>
      <c r="AY30" s="968"/>
      <c r="AZ30" s="1046" t="s">
        <v>583</v>
      </c>
      <c r="BA30" s="1046"/>
      <c r="BB30" s="1046"/>
      <c r="BC30" s="1046"/>
      <c r="BD30" s="1046"/>
      <c r="BE30" s="1038" t="s">
        <v>386</v>
      </c>
      <c r="BF30" s="1038"/>
      <c r="BG30" s="1038"/>
      <c r="BH30" s="1038"/>
      <c r="BI30" s="1039"/>
      <c r="BJ30" s="241"/>
      <c r="BK30" s="241"/>
      <c r="BL30" s="241"/>
      <c r="BM30" s="241"/>
      <c r="BN30" s="241"/>
      <c r="BO30" s="254"/>
      <c r="BP30" s="254"/>
      <c r="BQ30" s="251">
        <v>24</v>
      </c>
      <c r="BR30" s="252"/>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40" t="s">
        <v>387</v>
      </c>
      <c r="C31" s="1041"/>
      <c r="D31" s="1041"/>
      <c r="E31" s="1041"/>
      <c r="F31" s="1041"/>
      <c r="G31" s="1041"/>
      <c r="H31" s="1041"/>
      <c r="I31" s="1041"/>
      <c r="J31" s="1041"/>
      <c r="K31" s="1041"/>
      <c r="L31" s="1041"/>
      <c r="M31" s="1041"/>
      <c r="N31" s="1041"/>
      <c r="O31" s="1041"/>
      <c r="P31" s="1042"/>
      <c r="Q31" s="1047">
        <v>737</v>
      </c>
      <c r="R31" s="1044"/>
      <c r="S31" s="1044"/>
      <c r="T31" s="1044"/>
      <c r="U31" s="1044"/>
      <c r="V31" s="1044">
        <v>584</v>
      </c>
      <c r="W31" s="1044"/>
      <c r="X31" s="1044"/>
      <c r="Y31" s="1044"/>
      <c r="Z31" s="1044"/>
      <c r="AA31" s="1044">
        <v>152</v>
      </c>
      <c r="AB31" s="1044"/>
      <c r="AC31" s="1044"/>
      <c r="AD31" s="1044"/>
      <c r="AE31" s="1048"/>
      <c r="AF31" s="1043">
        <v>2957</v>
      </c>
      <c r="AG31" s="1044"/>
      <c r="AH31" s="1044"/>
      <c r="AI31" s="1044"/>
      <c r="AJ31" s="1045"/>
      <c r="AK31" s="977" t="s">
        <v>583</v>
      </c>
      <c r="AL31" s="968"/>
      <c r="AM31" s="968"/>
      <c r="AN31" s="968"/>
      <c r="AO31" s="968"/>
      <c r="AP31" s="968" t="s">
        <v>583</v>
      </c>
      <c r="AQ31" s="968"/>
      <c r="AR31" s="968"/>
      <c r="AS31" s="968"/>
      <c r="AT31" s="968"/>
      <c r="AU31" s="968" t="s">
        <v>583</v>
      </c>
      <c r="AV31" s="968"/>
      <c r="AW31" s="968"/>
      <c r="AX31" s="968"/>
      <c r="AY31" s="968"/>
      <c r="AZ31" s="1046" t="s">
        <v>583</v>
      </c>
      <c r="BA31" s="1046"/>
      <c r="BB31" s="1046"/>
      <c r="BC31" s="1046"/>
      <c r="BD31" s="1046"/>
      <c r="BE31" s="1038" t="s">
        <v>388</v>
      </c>
      <c r="BF31" s="1038"/>
      <c r="BG31" s="1038"/>
      <c r="BH31" s="1038"/>
      <c r="BI31" s="1039"/>
      <c r="BJ31" s="241"/>
      <c r="BK31" s="241"/>
      <c r="BL31" s="241"/>
      <c r="BM31" s="241"/>
      <c r="BN31" s="241"/>
      <c r="BO31" s="254"/>
      <c r="BP31" s="254"/>
      <c r="BQ31" s="251">
        <v>25</v>
      </c>
      <c r="BR31" s="252"/>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40" t="s">
        <v>389</v>
      </c>
      <c r="C32" s="1041"/>
      <c r="D32" s="1041"/>
      <c r="E32" s="1041"/>
      <c r="F32" s="1041"/>
      <c r="G32" s="1041"/>
      <c r="H32" s="1041"/>
      <c r="I32" s="1041"/>
      <c r="J32" s="1041"/>
      <c r="K32" s="1041"/>
      <c r="L32" s="1041"/>
      <c r="M32" s="1041"/>
      <c r="N32" s="1041"/>
      <c r="O32" s="1041"/>
      <c r="P32" s="1042"/>
      <c r="Q32" s="1047">
        <v>7159</v>
      </c>
      <c r="R32" s="1044"/>
      <c r="S32" s="1044"/>
      <c r="T32" s="1044"/>
      <c r="U32" s="1044"/>
      <c r="V32" s="1044">
        <v>7196</v>
      </c>
      <c r="W32" s="1044"/>
      <c r="X32" s="1044"/>
      <c r="Y32" s="1044"/>
      <c r="Z32" s="1044"/>
      <c r="AA32" s="1044">
        <v>-37</v>
      </c>
      <c r="AB32" s="1044"/>
      <c r="AC32" s="1044"/>
      <c r="AD32" s="1044"/>
      <c r="AE32" s="1048"/>
      <c r="AF32" s="1043">
        <v>13</v>
      </c>
      <c r="AG32" s="1044"/>
      <c r="AH32" s="1044"/>
      <c r="AI32" s="1044"/>
      <c r="AJ32" s="1045"/>
      <c r="AK32" s="977">
        <v>240</v>
      </c>
      <c r="AL32" s="968"/>
      <c r="AM32" s="968"/>
      <c r="AN32" s="968"/>
      <c r="AO32" s="968"/>
      <c r="AP32" s="968">
        <v>9130</v>
      </c>
      <c r="AQ32" s="968"/>
      <c r="AR32" s="968"/>
      <c r="AS32" s="968"/>
      <c r="AT32" s="968"/>
      <c r="AU32" s="968">
        <v>9130</v>
      </c>
      <c r="AV32" s="968"/>
      <c r="AW32" s="968"/>
      <c r="AX32" s="968"/>
      <c r="AY32" s="968"/>
      <c r="AZ32" s="1046" t="s">
        <v>583</v>
      </c>
      <c r="BA32" s="1046"/>
      <c r="BB32" s="1046"/>
      <c r="BC32" s="1046"/>
      <c r="BD32" s="1046"/>
      <c r="BE32" s="1038" t="s">
        <v>388</v>
      </c>
      <c r="BF32" s="1038"/>
      <c r="BG32" s="1038"/>
      <c r="BH32" s="1038"/>
      <c r="BI32" s="1039"/>
      <c r="BJ32" s="241"/>
      <c r="BK32" s="241"/>
      <c r="BL32" s="241"/>
      <c r="BM32" s="241"/>
      <c r="BN32" s="241"/>
      <c r="BO32" s="254"/>
      <c r="BP32" s="254"/>
      <c r="BQ32" s="251">
        <v>26</v>
      </c>
      <c r="BR32" s="252"/>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40" t="s">
        <v>390</v>
      </c>
      <c r="C33" s="1041"/>
      <c r="D33" s="1041"/>
      <c r="E33" s="1041"/>
      <c r="F33" s="1041"/>
      <c r="G33" s="1041"/>
      <c r="H33" s="1041"/>
      <c r="I33" s="1041"/>
      <c r="J33" s="1041"/>
      <c r="K33" s="1041"/>
      <c r="L33" s="1041"/>
      <c r="M33" s="1041"/>
      <c r="N33" s="1041"/>
      <c r="O33" s="1041"/>
      <c r="P33" s="1042"/>
      <c r="Q33" s="1047">
        <v>412</v>
      </c>
      <c r="R33" s="1044"/>
      <c r="S33" s="1044"/>
      <c r="T33" s="1044"/>
      <c r="U33" s="1044"/>
      <c r="V33" s="1044">
        <v>215</v>
      </c>
      <c r="W33" s="1044"/>
      <c r="X33" s="1044"/>
      <c r="Y33" s="1044"/>
      <c r="Z33" s="1044"/>
      <c r="AA33" s="1044">
        <v>196</v>
      </c>
      <c r="AB33" s="1044"/>
      <c r="AC33" s="1044"/>
      <c r="AD33" s="1044"/>
      <c r="AE33" s="1048"/>
      <c r="AF33" s="1043" t="s">
        <v>365</v>
      </c>
      <c r="AG33" s="1044"/>
      <c r="AH33" s="1044"/>
      <c r="AI33" s="1044"/>
      <c r="AJ33" s="1045"/>
      <c r="AK33" s="977">
        <v>178</v>
      </c>
      <c r="AL33" s="968"/>
      <c r="AM33" s="968"/>
      <c r="AN33" s="968"/>
      <c r="AO33" s="968"/>
      <c r="AP33" s="968" t="s">
        <v>583</v>
      </c>
      <c r="AQ33" s="968"/>
      <c r="AR33" s="968"/>
      <c r="AS33" s="968"/>
      <c r="AT33" s="968"/>
      <c r="AU33" s="968">
        <v>788</v>
      </c>
      <c r="AV33" s="968"/>
      <c r="AW33" s="968"/>
      <c r="AX33" s="968"/>
      <c r="AY33" s="968"/>
      <c r="AZ33" s="1046" t="s">
        <v>583</v>
      </c>
      <c r="BA33" s="1046"/>
      <c r="BB33" s="1046"/>
      <c r="BC33" s="1046"/>
      <c r="BD33" s="1046"/>
      <c r="BE33" s="1038" t="s">
        <v>391</v>
      </c>
      <c r="BF33" s="1038"/>
      <c r="BG33" s="1038"/>
      <c r="BH33" s="1038"/>
      <c r="BI33" s="1039"/>
      <c r="BJ33" s="241"/>
      <c r="BK33" s="241"/>
      <c r="BL33" s="241"/>
      <c r="BM33" s="241"/>
      <c r="BN33" s="241"/>
      <c r="BO33" s="254"/>
      <c r="BP33" s="254"/>
      <c r="BQ33" s="251">
        <v>27</v>
      </c>
      <c r="BR33" s="252"/>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40" t="s">
        <v>392</v>
      </c>
      <c r="C34" s="1041"/>
      <c r="D34" s="1041"/>
      <c r="E34" s="1041"/>
      <c r="F34" s="1041"/>
      <c r="G34" s="1041"/>
      <c r="H34" s="1041"/>
      <c r="I34" s="1041"/>
      <c r="J34" s="1041"/>
      <c r="K34" s="1041"/>
      <c r="L34" s="1041"/>
      <c r="M34" s="1041"/>
      <c r="N34" s="1041"/>
      <c r="O34" s="1041"/>
      <c r="P34" s="1042"/>
      <c r="Q34" s="1047">
        <v>977</v>
      </c>
      <c r="R34" s="1044"/>
      <c r="S34" s="1044"/>
      <c r="T34" s="1044"/>
      <c r="U34" s="1044"/>
      <c r="V34" s="1044">
        <v>916</v>
      </c>
      <c r="W34" s="1044"/>
      <c r="X34" s="1044"/>
      <c r="Y34" s="1044"/>
      <c r="Z34" s="1044"/>
      <c r="AA34" s="1044">
        <v>61</v>
      </c>
      <c r="AB34" s="1044"/>
      <c r="AC34" s="1044"/>
      <c r="AD34" s="1044"/>
      <c r="AE34" s="1048"/>
      <c r="AF34" s="1043">
        <v>61</v>
      </c>
      <c r="AG34" s="1044"/>
      <c r="AH34" s="1044"/>
      <c r="AI34" s="1044"/>
      <c r="AJ34" s="1045"/>
      <c r="AK34" s="977" t="s">
        <v>583</v>
      </c>
      <c r="AL34" s="968"/>
      <c r="AM34" s="968"/>
      <c r="AN34" s="968"/>
      <c r="AO34" s="968"/>
      <c r="AP34" s="968">
        <v>664</v>
      </c>
      <c r="AQ34" s="968"/>
      <c r="AR34" s="968"/>
      <c r="AS34" s="968"/>
      <c r="AT34" s="968"/>
      <c r="AU34" s="968">
        <v>80</v>
      </c>
      <c r="AV34" s="968"/>
      <c r="AW34" s="968"/>
      <c r="AX34" s="968"/>
      <c r="AY34" s="968"/>
      <c r="AZ34" s="1046" t="s">
        <v>583</v>
      </c>
      <c r="BA34" s="1046"/>
      <c r="BB34" s="1046"/>
      <c r="BC34" s="1046"/>
      <c r="BD34" s="1046"/>
      <c r="BE34" s="1038" t="s">
        <v>393</v>
      </c>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394</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370</v>
      </c>
      <c r="B63" s="941" t="s">
        <v>395</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7455</v>
      </c>
      <c r="AG63" s="956"/>
      <c r="AH63" s="956"/>
      <c r="AI63" s="956"/>
      <c r="AJ63" s="1026"/>
      <c r="AK63" s="1027"/>
      <c r="AL63" s="960"/>
      <c r="AM63" s="960"/>
      <c r="AN63" s="960"/>
      <c r="AO63" s="960"/>
      <c r="AP63" s="956">
        <v>13319</v>
      </c>
      <c r="AQ63" s="956"/>
      <c r="AR63" s="956"/>
      <c r="AS63" s="956"/>
      <c r="AT63" s="956"/>
      <c r="AU63" s="956">
        <v>13523</v>
      </c>
      <c r="AV63" s="956"/>
      <c r="AW63" s="956"/>
      <c r="AX63" s="956"/>
      <c r="AY63" s="956"/>
      <c r="AZ63" s="1021"/>
      <c r="BA63" s="1021"/>
      <c r="BB63" s="1021"/>
      <c r="BC63" s="1021"/>
      <c r="BD63" s="1021"/>
      <c r="BE63" s="957"/>
      <c r="BF63" s="957"/>
      <c r="BG63" s="957"/>
      <c r="BH63" s="957"/>
      <c r="BI63" s="958"/>
      <c r="BJ63" s="1022" t="s">
        <v>365</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396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397</v>
      </c>
      <c r="B66" s="993"/>
      <c r="C66" s="993"/>
      <c r="D66" s="993"/>
      <c r="E66" s="993"/>
      <c r="F66" s="993"/>
      <c r="G66" s="993"/>
      <c r="H66" s="993"/>
      <c r="I66" s="993"/>
      <c r="J66" s="993"/>
      <c r="K66" s="993"/>
      <c r="L66" s="993"/>
      <c r="M66" s="993"/>
      <c r="N66" s="993"/>
      <c r="O66" s="993"/>
      <c r="P66" s="994"/>
      <c r="Q66" s="998" t="s">
        <v>375</v>
      </c>
      <c r="R66" s="999"/>
      <c r="S66" s="999"/>
      <c r="T66" s="999"/>
      <c r="U66" s="1000"/>
      <c r="V66" s="998" t="s">
        <v>398</v>
      </c>
      <c r="W66" s="999"/>
      <c r="X66" s="999"/>
      <c r="Y66" s="999"/>
      <c r="Z66" s="1000"/>
      <c r="AA66" s="998" t="s">
        <v>399</v>
      </c>
      <c r="AB66" s="999"/>
      <c r="AC66" s="999"/>
      <c r="AD66" s="999"/>
      <c r="AE66" s="1000"/>
      <c r="AF66" s="1004" t="s">
        <v>378</v>
      </c>
      <c r="AG66" s="1005"/>
      <c r="AH66" s="1005"/>
      <c r="AI66" s="1005"/>
      <c r="AJ66" s="1006"/>
      <c r="AK66" s="998" t="s">
        <v>379</v>
      </c>
      <c r="AL66" s="993"/>
      <c r="AM66" s="993"/>
      <c r="AN66" s="993"/>
      <c r="AO66" s="994"/>
      <c r="AP66" s="998" t="s">
        <v>380</v>
      </c>
      <c r="AQ66" s="999"/>
      <c r="AR66" s="999"/>
      <c r="AS66" s="999"/>
      <c r="AT66" s="1000"/>
      <c r="AU66" s="998" t="s">
        <v>400</v>
      </c>
      <c r="AV66" s="999"/>
      <c r="AW66" s="999"/>
      <c r="AX66" s="999"/>
      <c r="AY66" s="1000"/>
      <c r="AZ66" s="998" t="s">
        <v>347</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581</v>
      </c>
      <c r="C68" s="983"/>
      <c r="D68" s="983"/>
      <c r="E68" s="983"/>
      <c r="F68" s="983"/>
      <c r="G68" s="983"/>
      <c r="H68" s="983"/>
      <c r="I68" s="983"/>
      <c r="J68" s="983"/>
      <c r="K68" s="983"/>
      <c r="L68" s="983"/>
      <c r="M68" s="983"/>
      <c r="N68" s="983"/>
      <c r="O68" s="983"/>
      <c r="P68" s="984"/>
      <c r="Q68" s="985">
        <v>2517</v>
      </c>
      <c r="R68" s="979"/>
      <c r="S68" s="979"/>
      <c r="T68" s="979"/>
      <c r="U68" s="979"/>
      <c r="V68" s="979">
        <v>2456</v>
      </c>
      <c r="W68" s="979"/>
      <c r="X68" s="979"/>
      <c r="Y68" s="979"/>
      <c r="Z68" s="979"/>
      <c r="AA68" s="979">
        <v>62</v>
      </c>
      <c r="AB68" s="979"/>
      <c r="AC68" s="979"/>
      <c r="AD68" s="979"/>
      <c r="AE68" s="979"/>
      <c r="AF68" s="979">
        <v>62</v>
      </c>
      <c r="AG68" s="979"/>
      <c r="AH68" s="979"/>
      <c r="AI68" s="979"/>
      <c r="AJ68" s="979"/>
      <c r="AK68" s="979">
        <v>35</v>
      </c>
      <c r="AL68" s="979"/>
      <c r="AM68" s="979"/>
      <c r="AN68" s="979"/>
      <c r="AO68" s="979"/>
      <c r="AP68" s="979" t="s">
        <v>582</v>
      </c>
      <c r="AQ68" s="979"/>
      <c r="AR68" s="979"/>
      <c r="AS68" s="979"/>
      <c r="AT68" s="979"/>
      <c r="AU68" s="979" t="s">
        <v>582</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370</v>
      </c>
      <c r="B88" s="941" t="s">
        <v>401</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62</v>
      </c>
      <c r="AG88" s="956"/>
      <c r="AH88" s="956"/>
      <c r="AI88" s="956"/>
      <c r="AJ88" s="956"/>
      <c r="AK88" s="960"/>
      <c r="AL88" s="960"/>
      <c r="AM88" s="960"/>
      <c r="AN88" s="960"/>
      <c r="AO88" s="960"/>
      <c r="AP88" s="956" t="s">
        <v>582</v>
      </c>
      <c r="AQ88" s="956"/>
      <c r="AR88" s="956"/>
      <c r="AS88" s="956"/>
      <c r="AT88" s="956"/>
      <c r="AU88" s="956" t="s">
        <v>582</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370</v>
      </c>
      <c r="BR102" s="941" t="s">
        <v>402</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61953.180999999997</v>
      </c>
      <c r="CS102" s="948"/>
      <c r="CT102" s="948"/>
      <c r="CU102" s="948"/>
      <c r="CV102" s="949"/>
      <c r="CW102" s="947">
        <v>2572.462137</v>
      </c>
      <c r="CX102" s="948"/>
      <c r="CY102" s="948"/>
      <c r="CZ102" s="948"/>
      <c r="DA102" s="949"/>
      <c r="DB102" s="947">
        <v>36251</v>
      </c>
      <c r="DC102" s="948"/>
      <c r="DD102" s="948"/>
      <c r="DE102" s="948"/>
      <c r="DF102" s="949"/>
      <c r="DG102" s="947">
        <v>23061.100999999999</v>
      </c>
      <c r="DH102" s="948"/>
      <c r="DI102" s="948"/>
      <c r="DJ102" s="948"/>
      <c r="DK102" s="949"/>
      <c r="DL102" s="947">
        <v>2952</v>
      </c>
      <c r="DM102" s="948"/>
      <c r="DN102" s="948"/>
      <c r="DO102" s="948"/>
      <c r="DP102" s="949"/>
      <c r="DQ102" s="947">
        <v>23576</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403</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404</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407</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408</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409</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410</v>
      </c>
      <c r="AB109" s="891"/>
      <c r="AC109" s="891"/>
      <c r="AD109" s="891"/>
      <c r="AE109" s="892"/>
      <c r="AF109" s="893" t="s">
        <v>302</v>
      </c>
      <c r="AG109" s="891"/>
      <c r="AH109" s="891"/>
      <c r="AI109" s="891"/>
      <c r="AJ109" s="892"/>
      <c r="AK109" s="893" t="s">
        <v>301</v>
      </c>
      <c r="AL109" s="891"/>
      <c r="AM109" s="891"/>
      <c r="AN109" s="891"/>
      <c r="AO109" s="892"/>
      <c r="AP109" s="893" t="s">
        <v>411</v>
      </c>
      <c r="AQ109" s="891"/>
      <c r="AR109" s="891"/>
      <c r="AS109" s="891"/>
      <c r="AT109" s="922"/>
      <c r="AU109" s="890" t="s">
        <v>409</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410</v>
      </c>
      <c r="BR109" s="891"/>
      <c r="BS109" s="891"/>
      <c r="BT109" s="891"/>
      <c r="BU109" s="892"/>
      <c r="BV109" s="893" t="s">
        <v>302</v>
      </c>
      <c r="BW109" s="891"/>
      <c r="BX109" s="891"/>
      <c r="BY109" s="891"/>
      <c r="BZ109" s="892"/>
      <c r="CA109" s="893" t="s">
        <v>301</v>
      </c>
      <c r="CB109" s="891"/>
      <c r="CC109" s="891"/>
      <c r="CD109" s="891"/>
      <c r="CE109" s="892"/>
      <c r="CF109" s="929" t="s">
        <v>411</v>
      </c>
      <c r="CG109" s="929"/>
      <c r="CH109" s="929"/>
      <c r="CI109" s="929"/>
      <c r="CJ109" s="929"/>
      <c r="CK109" s="893" t="s">
        <v>412</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410</v>
      </c>
      <c r="DH109" s="891"/>
      <c r="DI109" s="891"/>
      <c r="DJ109" s="891"/>
      <c r="DK109" s="892"/>
      <c r="DL109" s="893" t="s">
        <v>302</v>
      </c>
      <c r="DM109" s="891"/>
      <c r="DN109" s="891"/>
      <c r="DO109" s="891"/>
      <c r="DP109" s="892"/>
      <c r="DQ109" s="893" t="s">
        <v>301</v>
      </c>
      <c r="DR109" s="891"/>
      <c r="DS109" s="891"/>
      <c r="DT109" s="891"/>
      <c r="DU109" s="892"/>
      <c r="DV109" s="893" t="s">
        <v>411</v>
      </c>
      <c r="DW109" s="891"/>
      <c r="DX109" s="891"/>
      <c r="DY109" s="891"/>
      <c r="DZ109" s="922"/>
    </row>
    <row r="110" spans="1:131" s="235" customFormat="1" ht="26.25" customHeight="1" x14ac:dyDescent="0.2">
      <c r="A110" s="791" t="s">
        <v>413</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72129332</v>
      </c>
      <c r="AB110" s="884"/>
      <c r="AC110" s="884"/>
      <c r="AD110" s="884"/>
      <c r="AE110" s="885"/>
      <c r="AF110" s="886">
        <v>73815684</v>
      </c>
      <c r="AG110" s="884"/>
      <c r="AH110" s="884"/>
      <c r="AI110" s="884"/>
      <c r="AJ110" s="885"/>
      <c r="AK110" s="886">
        <v>74340822</v>
      </c>
      <c r="AL110" s="884"/>
      <c r="AM110" s="884"/>
      <c r="AN110" s="884"/>
      <c r="AO110" s="885"/>
      <c r="AP110" s="887">
        <v>30</v>
      </c>
      <c r="AQ110" s="888"/>
      <c r="AR110" s="888"/>
      <c r="AS110" s="888"/>
      <c r="AT110" s="889"/>
      <c r="AU110" s="923" t="s">
        <v>72</v>
      </c>
      <c r="AV110" s="924"/>
      <c r="AW110" s="924"/>
      <c r="AX110" s="924"/>
      <c r="AY110" s="924"/>
      <c r="AZ110" s="846" t="s">
        <v>414</v>
      </c>
      <c r="BA110" s="792"/>
      <c r="BB110" s="792"/>
      <c r="BC110" s="792"/>
      <c r="BD110" s="792"/>
      <c r="BE110" s="792"/>
      <c r="BF110" s="792"/>
      <c r="BG110" s="792"/>
      <c r="BH110" s="792"/>
      <c r="BI110" s="792"/>
      <c r="BJ110" s="792"/>
      <c r="BK110" s="792"/>
      <c r="BL110" s="792"/>
      <c r="BM110" s="792"/>
      <c r="BN110" s="792"/>
      <c r="BO110" s="792"/>
      <c r="BP110" s="793"/>
      <c r="BQ110" s="847">
        <v>1029196538</v>
      </c>
      <c r="BR110" s="829"/>
      <c r="BS110" s="829"/>
      <c r="BT110" s="829"/>
      <c r="BU110" s="829"/>
      <c r="BV110" s="829">
        <v>1041121914</v>
      </c>
      <c r="BW110" s="829"/>
      <c r="BX110" s="829"/>
      <c r="BY110" s="829"/>
      <c r="BZ110" s="829"/>
      <c r="CA110" s="829">
        <v>1056649952</v>
      </c>
      <c r="CB110" s="829"/>
      <c r="CC110" s="829"/>
      <c r="CD110" s="829"/>
      <c r="CE110" s="829"/>
      <c r="CF110" s="856">
        <v>426.3</v>
      </c>
      <c r="CG110" s="857"/>
      <c r="CH110" s="857"/>
      <c r="CI110" s="857"/>
      <c r="CJ110" s="857"/>
      <c r="CK110" s="919" t="s">
        <v>415</v>
      </c>
      <c r="CL110" s="803"/>
      <c r="CM110" s="880" t="s">
        <v>416</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120</v>
      </c>
      <c r="DH110" s="829"/>
      <c r="DI110" s="829"/>
      <c r="DJ110" s="829"/>
      <c r="DK110" s="829"/>
      <c r="DL110" s="829" t="s">
        <v>365</v>
      </c>
      <c r="DM110" s="829"/>
      <c r="DN110" s="829"/>
      <c r="DO110" s="829"/>
      <c r="DP110" s="829"/>
      <c r="DQ110" s="829" t="s">
        <v>120</v>
      </c>
      <c r="DR110" s="829"/>
      <c r="DS110" s="829"/>
      <c r="DT110" s="829"/>
      <c r="DU110" s="829"/>
      <c r="DV110" s="830" t="s">
        <v>365</v>
      </c>
      <c r="DW110" s="830"/>
      <c r="DX110" s="830"/>
      <c r="DY110" s="830"/>
      <c r="DZ110" s="831"/>
    </row>
    <row r="111" spans="1:131" s="235" customFormat="1" ht="26.25" customHeight="1" x14ac:dyDescent="0.2">
      <c r="A111" s="758" t="s">
        <v>417</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365</v>
      </c>
      <c r="AB111" s="913"/>
      <c r="AC111" s="913"/>
      <c r="AD111" s="913"/>
      <c r="AE111" s="914"/>
      <c r="AF111" s="915" t="s">
        <v>365</v>
      </c>
      <c r="AG111" s="913"/>
      <c r="AH111" s="913"/>
      <c r="AI111" s="913"/>
      <c r="AJ111" s="914"/>
      <c r="AK111" s="915" t="s">
        <v>365</v>
      </c>
      <c r="AL111" s="913"/>
      <c r="AM111" s="913"/>
      <c r="AN111" s="913"/>
      <c r="AO111" s="914"/>
      <c r="AP111" s="916" t="s">
        <v>120</v>
      </c>
      <c r="AQ111" s="917"/>
      <c r="AR111" s="917"/>
      <c r="AS111" s="917"/>
      <c r="AT111" s="918"/>
      <c r="AU111" s="925"/>
      <c r="AV111" s="926"/>
      <c r="AW111" s="926"/>
      <c r="AX111" s="926"/>
      <c r="AY111" s="926"/>
      <c r="AZ111" s="799" t="s">
        <v>418</v>
      </c>
      <c r="BA111" s="734"/>
      <c r="BB111" s="734"/>
      <c r="BC111" s="734"/>
      <c r="BD111" s="734"/>
      <c r="BE111" s="734"/>
      <c r="BF111" s="734"/>
      <c r="BG111" s="734"/>
      <c r="BH111" s="734"/>
      <c r="BI111" s="734"/>
      <c r="BJ111" s="734"/>
      <c r="BK111" s="734"/>
      <c r="BL111" s="734"/>
      <c r="BM111" s="734"/>
      <c r="BN111" s="734"/>
      <c r="BO111" s="734"/>
      <c r="BP111" s="735"/>
      <c r="BQ111" s="800">
        <v>3154034</v>
      </c>
      <c r="BR111" s="801"/>
      <c r="BS111" s="801"/>
      <c r="BT111" s="801"/>
      <c r="BU111" s="801"/>
      <c r="BV111" s="801">
        <v>2867471</v>
      </c>
      <c r="BW111" s="801"/>
      <c r="BX111" s="801"/>
      <c r="BY111" s="801"/>
      <c r="BZ111" s="801"/>
      <c r="CA111" s="801">
        <v>1629987</v>
      </c>
      <c r="CB111" s="801"/>
      <c r="CC111" s="801"/>
      <c r="CD111" s="801"/>
      <c r="CE111" s="801"/>
      <c r="CF111" s="865">
        <v>0.7</v>
      </c>
      <c r="CG111" s="866"/>
      <c r="CH111" s="866"/>
      <c r="CI111" s="866"/>
      <c r="CJ111" s="866"/>
      <c r="CK111" s="920"/>
      <c r="CL111" s="805"/>
      <c r="CM111" s="808" t="s">
        <v>419</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120</v>
      </c>
      <c r="DH111" s="801"/>
      <c r="DI111" s="801"/>
      <c r="DJ111" s="801"/>
      <c r="DK111" s="801"/>
      <c r="DL111" s="801" t="s">
        <v>120</v>
      </c>
      <c r="DM111" s="801"/>
      <c r="DN111" s="801"/>
      <c r="DO111" s="801"/>
      <c r="DP111" s="801"/>
      <c r="DQ111" s="801" t="s">
        <v>365</v>
      </c>
      <c r="DR111" s="801"/>
      <c r="DS111" s="801"/>
      <c r="DT111" s="801"/>
      <c r="DU111" s="801"/>
      <c r="DV111" s="778" t="s">
        <v>365</v>
      </c>
      <c r="DW111" s="778"/>
      <c r="DX111" s="778"/>
      <c r="DY111" s="778"/>
      <c r="DZ111" s="779"/>
    </row>
    <row r="112" spans="1:131" s="235" customFormat="1" ht="26.25" customHeight="1" x14ac:dyDescent="0.2">
      <c r="A112" s="905" t="s">
        <v>420</v>
      </c>
      <c r="B112" s="906"/>
      <c r="C112" s="734" t="s">
        <v>421</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t="s">
        <v>422</v>
      </c>
      <c r="AB112" s="764"/>
      <c r="AC112" s="764"/>
      <c r="AD112" s="764"/>
      <c r="AE112" s="765"/>
      <c r="AF112" s="766" t="s">
        <v>120</v>
      </c>
      <c r="AG112" s="764"/>
      <c r="AH112" s="764"/>
      <c r="AI112" s="764"/>
      <c r="AJ112" s="765"/>
      <c r="AK112" s="766" t="s">
        <v>423</v>
      </c>
      <c r="AL112" s="764"/>
      <c r="AM112" s="764"/>
      <c r="AN112" s="764"/>
      <c r="AO112" s="765"/>
      <c r="AP112" s="811" t="s">
        <v>365</v>
      </c>
      <c r="AQ112" s="812"/>
      <c r="AR112" s="812"/>
      <c r="AS112" s="812"/>
      <c r="AT112" s="813"/>
      <c r="AU112" s="925"/>
      <c r="AV112" s="926"/>
      <c r="AW112" s="926"/>
      <c r="AX112" s="926"/>
      <c r="AY112" s="926"/>
      <c r="AZ112" s="799" t="s">
        <v>424</v>
      </c>
      <c r="BA112" s="734"/>
      <c r="BB112" s="734"/>
      <c r="BC112" s="734"/>
      <c r="BD112" s="734"/>
      <c r="BE112" s="734"/>
      <c r="BF112" s="734"/>
      <c r="BG112" s="734"/>
      <c r="BH112" s="734"/>
      <c r="BI112" s="734"/>
      <c r="BJ112" s="734"/>
      <c r="BK112" s="734"/>
      <c r="BL112" s="734"/>
      <c r="BM112" s="734"/>
      <c r="BN112" s="734"/>
      <c r="BO112" s="734"/>
      <c r="BP112" s="735"/>
      <c r="BQ112" s="800">
        <v>15220072</v>
      </c>
      <c r="BR112" s="801"/>
      <c r="BS112" s="801"/>
      <c r="BT112" s="801"/>
      <c r="BU112" s="801"/>
      <c r="BV112" s="801">
        <v>14301464</v>
      </c>
      <c r="BW112" s="801"/>
      <c r="BX112" s="801"/>
      <c r="BY112" s="801"/>
      <c r="BZ112" s="801"/>
      <c r="CA112" s="801">
        <v>13523087</v>
      </c>
      <c r="CB112" s="801"/>
      <c r="CC112" s="801"/>
      <c r="CD112" s="801"/>
      <c r="CE112" s="801"/>
      <c r="CF112" s="865">
        <v>5.5</v>
      </c>
      <c r="CG112" s="866"/>
      <c r="CH112" s="866"/>
      <c r="CI112" s="866"/>
      <c r="CJ112" s="866"/>
      <c r="CK112" s="920"/>
      <c r="CL112" s="805"/>
      <c r="CM112" s="808" t="s">
        <v>425</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120</v>
      </c>
      <c r="DH112" s="801"/>
      <c r="DI112" s="801"/>
      <c r="DJ112" s="801"/>
      <c r="DK112" s="801"/>
      <c r="DL112" s="801" t="s">
        <v>365</v>
      </c>
      <c r="DM112" s="801"/>
      <c r="DN112" s="801"/>
      <c r="DO112" s="801"/>
      <c r="DP112" s="801"/>
      <c r="DQ112" s="801" t="s">
        <v>120</v>
      </c>
      <c r="DR112" s="801"/>
      <c r="DS112" s="801"/>
      <c r="DT112" s="801"/>
      <c r="DU112" s="801"/>
      <c r="DV112" s="778" t="s">
        <v>426</v>
      </c>
      <c r="DW112" s="778"/>
      <c r="DX112" s="778"/>
      <c r="DY112" s="778"/>
      <c r="DZ112" s="779"/>
    </row>
    <row r="113" spans="1:130" s="235" customFormat="1" ht="26.25" customHeight="1" x14ac:dyDescent="0.2">
      <c r="A113" s="907"/>
      <c r="B113" s="908"/>
      <c r="C113" s="734" t="s">
        <v>427</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906187</v>
      </c>
      <c r="AB113" s="764"/>
      <c r="AC113" s="764"/>
      <c r="AD113" s="764"/>
      <c r="AE113" s="765"/>
      <c r="AF113" s="766">
        <v>994661</v>
      </c>
      <c r="AG113" s="764"/>
      <c r="AH113" s="764"/>
      <c r="AI113" s="764"/>
      <c r="AJ113" s="765"/>
      <c r="AK113" s="766">
        <v>964262</v>
      </c>
      <c r="AL113" s="764"/>
      <c r="AM113" s="764"/>
      <c r="AN113" s="764"/>
      <c r="AO113" s="765"/>
      <c r="AP113" s="811">
        <v>0.4</v>
      </c>
      <c r="AQ113" s="812"/>
      <c r="AR113" s="812"/>
      <c r="AS113" s="812"/>
      <c r="AT113" s="813"/>
      <c r="AU113" s="925"/>
      <c r="AV113" s="926"/>
      <c r="AW113" s="926"/>
      <c r="AX113" s="926"/>
      <c r="AY113" s="926"/>
      <c r="AZ113" s="799" t="s">
        <v>428</v>
      </c>
      <c r="BA113" s="734"/>
      <c r="BB113" s="734"/>
      <c r="BC113" s="734"/>
      <c r="BD113" s="734"/>
      <c r="BE113" s="734"/>
      <c r="BF113" s="734"/>
      <c r="BG113" s="734"/>
      <c r="BH113" s="734"/>
      <c r="BI113" s="734"/>
      <c r="BJ113" s="734"/>
      <c r="BK113" s="734"/>
      <c r="BL113" s="734"/>
      <c r="BM113" s="734"/>
      <c r="BN113" s="734"/>
      <c r="BO113" s="734"/>
      <c r="BP113" s="735"/>
      <c r="BQ113" s="800" t="s">
        <v>423</v>
      </c>
      <c r="BR113" s="801"/>
      <c r="BS113" s="801"/>
      <c r="BT113" s="801"/>
      <c r="BU113" s="801"/>
      <c r="BV113" s="801" t="s">
        <v>365</v>
      </c>
      <c r="BW113" s="801"/>
      <c r="BX113" s="801"/>
      <c r="BY113" s="801"/>
      <c r="BZ113" s="801"/>
      <c r="CA113" s="801" t="s">
        <v>365</v>
      </c>
      <c r="CB113" s="801"/>
      <c r="CC113" s="801"/>
      <c r="CD113" s="801"/>
      <c r="CE113" s="801"/>
      <c r="CF113" s="865" t="s">
        <v>120</v>
      </c>
      <c r="CG113" s="866"/>
      <c r="CH113" s="866"/>
      <c r="CI113" s="866"/>
      <c r="CJ113" s="866"/>
      <c r="CK113" s="920"/>
      <c r="CL113" s="805"/>
      <c r="CM113" s="808" t="s">
        <v>429</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1857200</v>
      </c>
      <c r="DH113" s="801"/>
      <c r="DI113" s="801"/>
      <c r="DJ113" s="801"/>
      <c r="DK113" s="801"/>
      <c r="DL113" s="801">
        <v>1742621</v>
      </c>
      <c r="DM113" s="801"/>
      <c r="DN113" s="801"/>
      <c r="DO113" s="801"/>
      <c r="DP113" s="801"/>
      <c r="DQ113" s="801">
        <v>1629987</v>
      </c>
      <c r="DR113" s="801"/>
      <c r="DS113" s="801"/>
      <c r="DT113" s="801"/>
      <c r="DU113" s="801"/>
      <c r="DV113" s="778">
        <v>0.7</v>
      </c>
      <c r="DW113" s="778"/>
      <c r="DX113" s="778"/>
      <c r="DY113" s="778"/>
      <c r="DZ113" s="779"/>
    </row>
    <row r="114" spans="1:130" s="235" customFormat="1" ht="26.25" customHeight="1" x14ac:dyDescent="0.2">
      <c r="A114" s="907"/>
      <c r="B114" s="908"/>
      <c r="C114" s="734" t="s">
        <v>430</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365</v>
      </c>
      <c r="AB114" s="764"/>
      <c r="AC114" s="764"/>
      <c r="AD114" s="764"/>
      <c r="AE114" s="765"/>
      <c r="AF114" s="766" t="s">
        <v>120</v>
      </c>
      <c r="AG114" s="764"/>
      <c r="AH114" s="764"/>
      <c r="AI114" s="764"/>
      <c r="AJ114" s="765"/>
      <c r="AK114" s="766" t="s">
        <v>365</v>
      </c>
      <c r="AL114" s="764"/>
      <c r="AM114" s="764"/>
      <c r="AN114" s="764"/>
      <c r="AO114" s="765"/>
      <c r="AP114" s="811" t="s">
        <v>365</v>
      </c>
      <c r="AQ114" s="812"/>
      <c r="AR114" s="812"/>
      <c r="AS114" s="812"/>
      <c r="AT114" s="813"/>
      <c r="AU114" s="925"/>
      <c r="AV114" s="926"/>
      <c r="AW114" s="926"/>
      <c r="AX114" s="926"/>
      <c r="AY114" s="926"/>
      <c r="AZ114" s="799" t="s">
        <v>431</v>
      </c>
      <c r="BA114" s="734"/>
      <c r="BB114" s="734"/>
      <c r="BC114" s="734"/>
      <c r="BD114" s="734"/>
      <c r="BE114" s="734"/>
      <c r="BF114" s="734"/>
      <c r="BG114" s="734"/>
      <c r="BH114" s="734"/>
      <c r="BI114" s="734"/>
      <c r="BJ114" s="734"/>
      <c r="BK114" s="734"/>
      <c r="BL114" s="734"/>
      <c r="BM114" s="734"/>
      <c r="BN114" s="734"/>
      <c r="BO114" s="734"/>
      <c r="BP114" s="735"/>
      <c r="BQ114" s="800">
        <v>105664583</v>
      </c>
      <c r="BR114" s="801"/>
      <c r="BS114" s="801"/>
      <c r="BT114" s="801"/>
      <c r="BU114" s="801"/>
      <c r="BV114" s="801">
        <v>97839910</v>
      </c>
      <c r="BW114" s="801"/>
      <c r="BX114" s="801"/>
      <c r="BY114" s="801"/>
      <c r="BZ114" s="801"/>
      <c r="CA114" s="801">
        <v>95012623</v>
      </c>
      <c r="CB114" s="801"/>
      <c r="CC114" s="801"/>
      <c r="CD114" s="801"/>
      <c r="CE114" s="801"/>
      <c r="CF114" s="865">
        <v>38.299999999999997</v>
      </c>
      <c r="CG114" s="866"/>
      <c r="CH114" s="866"/>
      <c r="CI114" s="866"/>
      <c r="CJ114" s="866"/>
      <c r="CK114" s="920"/>
      <c r="CL114" s="805"/>
      <c r="CM114" s="808" t="s">
        <v>432</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1296834</v>
      </c>
      <c r="DH114" s="801"/>
      <c r="DI114" s="801"/>
      <c r="DJ114" s="801"/>
      <c r="DK114" s="801"/>
      <c r="DL114" s="801">
        <v>1124850</v>
      </c>
      <c r="DM114" s="801"/>
      <c r="DN114" s="801"/>
      <c r="DO114" s="801"/>
      <c r="DP114" s="801"/>
      <c r="DQ114" s="801" t="s">
        <v>120</v>
      </c>
      <c r="DR114" s="801"/>
      <c r="DS114" s="801"/>
      <c r="DT114" s="801"/>
      <c r="DU114" s="801"/>
      <c r="DV114" s="778" t="s">
        <v>120</v>
      </c>
      <c r="DW114" s="778"/>
      <c r="DX114" s="778"/>
      <c r="DY114" s="778"/>
      <c r="DZ114" s="779"/>
    </row>
    <row r="115" spans="1:130" s="235" customFormat="1" ht="26.25" customHeight="1" x14ac:dyDescent="0.2">
      <c r="A115" s="907"/>
      <c r="B115" s="908"/>
      <c r="C115" s="734" t="s">
        <v>433</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319949</v>
      </c>
      <c r="AB115" s="764"/>
      <c r="AC115" s="764"/>
      <c r="AD115" s="764"/>
      <c r="AE115" s="765"/>
      <c r="AF115" s="766">
        <v>317374</v>
      </c>
      <c r="AG115" s="764"/>
      <c r="AH115" s="764"/>
      <c r="AI115" s="764"/>
      <c r="AJ115" s="765"/>
      <c r="AK115" s="766">
        <v>245535</v>
      </c>
      <c r="AL115" s="764"/>
      <c r="AM115" s="764"/>
      <c r="AN115" s="764"/>
      <c r="AO115" s="765"/>
      <c r="AP115" s="811">
        <v>0.1</v>
      </c>
      <c r="AQ115" s="812"/>
      <c r="AR115" s="812"/>
      <c r="AS115" s="812"/>
      <c r="AT115" s="813"/>
      <c r="AU115" s="925"/>
      <c r="AV115" s="926"/>
      <c r="AW115" s="926"/>
      <c r="AX115" s="926"/>
      <c r="AY115" s="926"/>
      <c r="AZ115" s="799" t="s">
        <v>434</v>
      </c>
      <c r="BA115" s="734"/>
      <c r="BB115" s="734"/>
      <c r="BC115" s="734"/>
      <c r="BD115" s="734"/>
      <c r="BE115" s="734"/>
      <c r="BF115" s="734"/>
      <c r="BG115" s="734"/>
      <c r="BH115" s="734"/>
      <c r="BI115" s="734"/>
      <c r="BJ115" s="734"/>
      <c r="BK115" s="734"/>
      <c r="BL115" s="734"/>
      <c r="BM115" s="734"/>
      <c r="BN115" s="734"/>
      <c r="BO115" s="734"/>
      <c r="BP115" s="735"/>
      <c r="BQ115" s="800">
        <v>25217976</v>
      </c>
      <c r="BR115" s="801"/>
      <c r="BS115" s="801"/>
      <c r="BT115" s="801"/>
      <c r="BU115" s="801"/>
      <c r="BV115" s="801">
        <v>24280778</v>
      </c>
      <c r="BW115" s="801"/>
      <c r="BX115" s="801"/>
      <c r="BY115" s="801"/>
      <c r="BZ115" s="801"/>
      <c r="CA115" s="801">
        <v>24302878</v>
      </c>
      <c r="CB115" s="801"/>
      <c r="CC115" s="801"/>
      <c r="CD115" s="801"/>
      <c r="CE115" s="801"/>
      <c r="CF115" s="865">
        <v>9.8000000000000007</v>
      </c>
      <c r="CG115" s="866"/>
      <c r="CH115" s="866"/>
      <c r="CI115" s="866"/>
      <c r="CJ115" s="866"/>
      <c r="CK115" s="920"/>
      <c r="CL115" s="805"/>
      <c r="CM115" s="799" t="s">
        <v>435</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423</v>
      </c>
      <c r="DH115" s="801"/>
      <c r="DI115" s="801"/>
      <c r="DJ115" s="801"/>
      <c r="DK115" s="801"/>
      <c r="DL115" s="801" t="s">
        <v>365</v>
      </c>
      <c r="DM115" s="801"/>
      <c r="DN115" s="801"/>
      <c r="DO115" s="801"/>
      <c r="DP115" s="801"/>
      <c r="DQ115" s="801" t="s">
        <v>365</v>
      </c>
      <c r="DR115" s="801"/>
      <c r="DS115" s="801"/>
      <c r="DT115" s="801"/>
      <c r="DU115" s="801"/>
      <c r="DV115" s="778" t="s">
        <v>365</v>
      </c>
      <c r="DW115" s="778"/>
      <c r="DX115" s="778"/>
      <c r="DY115" s="778"/>
      <c r="DZ115" s="779"/>
    </row>
    <row r="116" spans="1:130" s="235" customFormat="1" ht="26.25" customHeight="1" x14ac:dyDescent="0.2">
      <c r="A116" s="909"/>
      <c r="B116" s="910"/>
      <c r="C116" s="870" t="s">
        <v>436</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1166</v>
      </c>
      <c r="AB116" s="764"/>
      <c r="AC116" s="764"/>
      <c r="AD116" s="764"/>
      <c r="AE116" s="765"/>
      <c r="AF116" s="766">
        <v>1110</v>
      </c>
      <c r="AG116" s="764"/>
      <c r="AH116" s="764"/>
      <c r="AI116" s="764"/>
      <c r="AJ116" s="765"/>
      <c r="AK116" s="766">
        <v>1024</v>
      </c>
      <c r="AL116" s="764"/>
      <c r="AM116" s="764"/>
      <c r="AN116" s="764"/>
      <c r="AO116" s="765"/>
      <c r="AP116" s="811">
        <v>0</v>
      </c>
      <c r="AQ116" s="812"/>
      <c r="AR116" s="812"/>
      <c r="AS116" s="812"/>
      <c r="AT116" s="813"/>
      <c r="AU116" s="925"/>
      <c r="AV116" s="926"/>
      <c r="AW116" s="926"/>
      <c r="AX116" s="926"/>
      <c r="AY116" s="926"/>
      <c r="AZ116" s="853" t="s">
        <v>437</v>
      </c>
      <c r="BA116" s="854"/>
      <c r="BB116" s="854"/>
      <c r="BC116" s="854"/>
      <c r="BD116" s="854"/>
      <c r="BE116" s="854"/>
      <c r="BF116" s="854"/>
      <c r="BG116" s="854"/>
      <c r="BH116" s="854"/>
      <c r="BI116" s="854"/>
      <c r="BJ116" s="854"/>
      <c r="BK116" s="854"/>
      <c r="BL116" s="854"/>
      <c r="BM116" s="854"/>
      <c r="BN116" s="854"/>
      <c r="BO116" s="854"/>
      <c r="BP116" s="855"/>
      <c r="BQ116" s="800" t="s">
        <v>365</v>
      </c>
      <c r="BR116" s="801"/>
      <c r="BS116" s="801"/>
      <c r="BT116" s="801"/>
      <c r="BU116" s="801"/>
      <c r="BV116" s="801" t="s">
        <v>120</v>
      </c>
      <c r="BW116" s="801"/>
      <c r="BX116" s="801"/>
      <c r="BY116" s="801"/>
      <c r="BZ116" s="801"/>
      <c r="CA116" s="801" t="s">
        <v>120</v>
      </c>
      <c r="CB116" s="801"/>
      <c r="CC116" s="801"/>
      <c r="CD116" s="801"/>
      <c r="CE116" s="801"/>
      <c r="CF116" s="865" t="s">
        <v>365</v>
      </c>
      <c r="CG116" s="866"/>
      <c r="CH116" s="866"/>
      <c r="CI116" s="866"/>
      <c r="CJ116" s="866"/>
      <c r="CK116" s="920"/>
      <c r="CL116" s="805"/>
      <c r="CM116" s="808" t="s">
        <v>438</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120</v>
      </c>
      <c r="DH116" s="801"/>
      <c r="DI116" s="801"/>
      <c r="DJ116" s="801"/>
      <c r="DK116" s="801"/>
      <c r="DL116" s="801" t="s">
        <v>365</v>
      </c>
      <c r="DM116" s="801"/>
      <c r="DN116" s="801"/>
      <c r="DO116" s="801"/>
      <c r="DP116" s="801"/>
      <c r="DQ116" s="801" t="s">
        <v>365</v>
      </c>
      <c r="DR116" s="801"/>
      <c r="DS116" s="801"/>
      <c r="DT116" s="801"/>
      <c r="DU116" s="801"/>
      <c r="DV116" s="778" t="s">
        <v>120</v>
      </c>
      <c r="DW116" s="778"/>
      <c r="DX116" s="778"/>
      <c r="DY116" s="778"/>
      <c r="DZ116" s="779"/>
    </row>
    <row r="117" spans="1:130" s="235" customFormat="1" ht="26.25" customHeight="1" x14ac:dyDescent="0.2">
      <c r="A117" s="890" t="s">
        <v>153</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439</v>
      </c>
      <c r="Z117" s="892"/>
      <c r="AA117" s="897">
        <v>73356634</v>
      </c>
      <c r="AB117" s="898"/>
      <c r="AC117" s="898"/>
      <c r="AD117" s="898"/>
      <c r="AE117" s="899"/>
      <c r="AF117" s="900">
        <v>75128829</v>
      </c>
      <c r="AG117" s="898"/>
      <c r="AH117" s="898"/>
      <c r="AI117" s="898"/>
      <c r="AJ117" s="899"/>
      <c r="AK117" s="900">
        <v>75551643</v>
      </c>
      <c r="AL117" s="898"/>
      <c r="AM117" s="898"/>
      <c r="AN117" s="898"/>
      <c r="AO117" s="899"/>
      <c r="AP117" s="901"/>
      <c r="AQ117" s="902"/>
      <c r="AR117" s="902"/>
      <c r="AS117" s="902"/>
      <c r="AT117" s="903"/>
      <c r="AU117" s="925"/>
      <c r="AV117" s="926"/>
      <c r="AW117" s="926"/>
      <c r="AX117" s="926"/>
      <c r="AY117" s="926"/>
      <c r="AZ117" s="799" t="s">
        <v>440</v>
      </c>
      <c r="BA117" s="734"/>
      <c r="BB117" s="734"/>
      <c r="BC117" s="734"/>
      <c r="BD117" s="734"/>
      <c r="BE117" s="734"/>
      <c r="BF117" s="734"/>
      <c r="BG117" s="734"/>
      <c r="BH117" s="734"/>
      <c r="BI117" s="734"/>
      <c r="BJ117" s="734"/>
      <c r="BK117" s="734"/>
      <c r="BL117" s="734"/>
      <c r="BM117" s="734"/>
      <c r="BN117" s="734"/>
      <c r="BO117" s="734"/>
      <c r="BP117" s="735"/>
      <c r="BQ117" s="800" t="s">
        <v>120</v>
      </c>
      <c r="BR117" s="801"/>
      <c r="BS117" s="801"/>
      <c r="BT117" s="801"/>
      <c r="BU117" s="801"/>
      <c r="BV117" s="801" t="s">
        <v>423</v>
      </c>
      <c r="BW117" s="801"/>
      <c r="BX117" s="801"/>
      <c r="BY117" s="801"/>
      <c r="BZ117" s="801"/>
      <c r="CA117" s="801" t="s">
        <v>441</v>
      </c>
      <c r="CB117" s="801"/>
      <c r="CC117" s="801"/>
      <c r="CD117" s="801"/>
      <c r="CE117" s="801"/>
      <c r="CF117" s="865" t="s">
        <v>120</v>
      </c>
      <c r="CG117" s="866"/>
      <c r="CH117" s="866"/>
      <c r="CI117" s="866"/>
      <c r="CJ117" s="866"/>
      <c r="CK117" s="920"/>
      <c r="CL117" s="805"/>
      <c r="CM117" s="808" t="s">
        <v>442</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120</v>
      </c>
      <c r="DH117" s="801"/>
      <c r="DI117" s="801"/>
      <c r="DJ117" s="801"/>
      <c r="DK117" s="801"/>
      <c r="DL117" s="801" t="s">
        <v>120</v>
      </c>
      <c r="DM117" s="801"/>
      <c r="DN117" s="801"/>
      <c r="DO117" s="801"/>
      <c r="DP117" s="801"/>
      <c r="DQ117" s="801" t="s">
        <v>441</v>
      </c>
      <c r="DR117" s="801"/>
      <c r="DS117" s="801"/>
      <c r="DT117" s="801"/>
      <c r="DU117" s="801"/>
      <c r="DV117" s="778" t="s">
        <v>365</v>
      </c>
      <c r="DW117" s="778"/>
      <c r="DX117" s="778"/>
      <c r="DY117" s="778"/>
      <c r="DZ117" s="779"/>
    </row>
    <row r="118" spans="1:130" s="235" customFormat="1" ht="26.25" customHeight="1" x14ac:dyDescent="0.2">
      <c r="A118" s="890" t="s">
        <v>412</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410</v>
      </c>
      <c r="AB118" s="891"/>
      <c r="AC118" s="891"/>
      <c r="AD118" s="891"/>
      <c r="AE118" s="892"/>
      <c r="AF118" s="893" t="s">
        <v>302</v>
      </c>
      <c r="AG118" s="891"/>
      <c r="AH118" s="891"/>
      <c r="AI118" s="891"/>
      <c r="AJ118" s="892"/>
      <c r="AK118" s="893" t="s">
        <v>301</v>
      </c>
      <c r="AL118" s="891"/>
      <c r="AM118" s="891"/>
      <c r="AN118" s="891"/>
      <c r="AO118" s="892"/>
      <c r="AP118" s="894" t="s">
        <v>411</v>
      </c>
      <c r="AQ118" s="895"/>
      <c r="AR118" s="895"/>
      <c r="AS118" s="895"/>
      <c r="AT118" s="896"/>
      <c r="AU118" s="925"/>
      <c r="AV118" s="926"/>
      <c r="AW118" s="926"/>
      <c r="AX118" s="926"/>
      <c r="AY118" s="926"/>
      <c r="AZ118" s="869" t="s">
        <v>443</v>
      </c>
      <c r="BA118" s="870"/>
      <c r="BB118" s="870"/>
      <c r="BC118" s="870"/>
      <c r="BD118" s="870"/>
      <c r="BE118" s="870"/>
      <c r="BF118" s="870"/>
      <c r="BG118" s="870"/>
      <c r="BH118" s="870"/>
      <c r="BI118" s="870"/>
      <c r="BJ118" s="870"/>
      <c r="BK118" s="870"/>
      <c r="BL118" s="870"/>
      <c r="BM118" s="870"/>
      <c r="BN118" s="870"/>
      <c r="BO118" s="870"/>
      <c r="BP118" s="871"/>
      <c r="BQ118" s="852" t="s">
        <v>120</v>
      </c>
      <c r="BR118" s="832"/>
      <c r="BS118" s="832"/>
      <c r="BT118" s="832"/>
      <c r="BU118" s="832"/>
      <c r="BV118" s="832" t="s">
        <v>441</v>
      </c>
      <c r="BW118" s="832"/>
      <c r="BX118" s="832"/>
      <c r="BY118" s="832"/>
      <c r="BZ118" s="832"/>
      <c r="CA118" s="832" t="s">
        <v>365</v>
      </c>
      <c r="CB118" s="832"/>
      <c r="CC118" s="832"/>
      <c r="CD118" s="832"/>
      <c r="CE118" s="832"/>
      <c r="CF118" s="865" t="s">
        <v>365</v>
      </c>
      <c r="CG118" s="866"/>
      <c r="CH118" s="866"/>
      <c r="CI118" s="866"/>
      <c r="CJ118" s="866"/>
      <c r="CK118" s="920"/>
      <c r="CL118" s="805"/>
      <c r="CM118" s="808" t="s">
        <v>444</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365</v>
      </c>
      <c r="DH118" s="801"/>
      <c r="DI118" s="801"/>
      <c r="DJ118" s="801"/>
      <c r="DK118" s="801"/>
      <c r="DL118" s="801" t="s">
        <v>365</v>
      </c>
      <c r="DM118" s="801"/>
      <c r="DN118" s="801"/>
      <c r="DO118" s="801"/>
      <c r="DP118" s="801"/>
      <c r="DQ118" s="801" t="s">
        <v>365</v>
      </c>
      <c r="DR118" s="801"/>
      <c r="DS118" s="801"/>
      <c r="DT118" s="801"/>
      <c r="DU118" s="801"/>
      <c r="DV118" s="778" t="s">
        <v>423</v>
      </c>
      <c r="DW118" s="778"/>
      <c r="DX118" s="778"/>
      <c r="DY118" s="778"/>
      <c r="DZ118" s="779"/>
    </row>
    <row r="119" spans="1:130" s="235" customFormat="1" ht="26.25" customHeight="1" x14ac:dyDescent="0.2">
      <c r="A119" s="802" t="s">
        <v>415</v>
      </c>
      <c r="B119" s="803"/>
      <c r="C119" s="880" t="s">
        <v>416</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120</v>
      </c>
      <c r="AB119" s="884"/>
      <c r="AC119" s="884"/>
      <c r="AD119" s="884"/>
      <c r="AE119" s="885"/>
      <c r="AF119" s="886" t="s">
        <v>120</v>
      </c>
      <c r="AG119" s="884"/>
      <c r="AH119" s="884"/>
      <c r="AI119" s="884"/>
      <c r="AJ119" s="885"/>
      <c r="AK119" s="886" t="s">
        <v>120</v>
      </c>
      <c r="AL119" s="884"/>
      <c r="AM119" s="884"/>
      <c r="AN119" s="884"/>
      <c r="AO119" s="885"/>
      <c r="AP119" s="887" t="s">
        <v>120</v>
      </c>
      <c r="AQ119" s="888"/>
      <c r="AR119" s="888"/>
      <c r="AS119" s="888"/>
      <c r="AT119" s="889"/>
      <c r="AU119" s="927"/>
      <c r="AV119" s="928"/>
      <c r="AW119" s="928"/>
      <c r="AX119" s="928"/>
      <c r="AY119" s="928"/>
      <c r="AZ119" s="266" t="s">
        <v>153</v>
      </c>
      <c r="BA119" s="266"/>
      <c r="BB119" s="266"/>
      <c r="BC119" s="266"/>
      <c r="BD119" s="266"/>
      <c r="BE119" s="266"/>
      <c r="BF119" s="266"/>
      <c r="BG119" s="266"/>
      <c r="BH119" s="266"/>
      <c r="BI119" s="266"/>
      <c r="BJ119" s="266"/>
      <c r="BK119" s="266"/>
      <c r="BL119" s="266"/>
      <c r="BM119" s="266"/>
      <c r="BN119" s="266"/>
      <c r="BO119" s="867" t="s">
        <v>445</v>
      </c>
      <c r="BP119" s="868"/>
      <c r="BQ119" s="852">
        <v>1178453203</v>
      </c>
      <c r="BR119" s="832"/>
      <c r="BS119" s="832"/>
      <c r="BT119" s="832"/>
      <c r="BU119" s="832"/>
      <c r="BV119" s="832">
        <v>1180411537</v>
      </c>
      <c r="BW119" s="832"/>
      <c r="BX119" s="832"/>
      <c r="BY119" s="832"/>
      <c r="BZ119" s="832"/>
      <c r="CA119" s="832">
        <v>1191118527</v>
      </c>
      <c r="CB119" s="832"/>
      <c r="CC119" s="832"/>
      <c r="CD119" s="832"/>
      <c r="CE119" s="832"/>
      <c r="CF119" s="730"/>
      <c r="CG119" s="731"/>
      <c r="CH119" s="731"/>
      <c r="CI119" s="731"/>
      <c r="CJ119" s="821"/>
      <c r="CK119" s="921"/>
      <c r="CL119" s="807"/>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365</v>
      </c>
      <c r="DH119" s="801"/>
      <c r="DI119" s="801"/>
      <c r="DJ119" s="801"/>
      <c r="DK119" s="801"/>
      <c r="DL119" s="801" t="s">
        <v>365</v>
      </c>
      <c r="DM119" s="801"/>
      <c r="DN119" s="801"/>
      <c r="DO119" s="801"/>
      <c r="DP119" s="801"/>
      <c r="DQ119" s="801" t="s">
        <v>365</v>
      </c>
      <c r="DR119" s="801"/>
      <c r="DS119" s="801"/>
      <c r="DT119" s="801"/>
      <c r="DU119" s="801"/>
      <c r="DV119" s="778" t="s">
        <v>120</v>
      </c>
      <c r="DW119" s="778"/>
      <c r="DX119" s="778"/>
      <c r="DY119" s="778"/>
      <c r="DZ119" s="779"/>
    </row>
    <row r="120" spans="1:130" s="235" customFormat="1" ht="26.25" customHeight="1" x14ac:dyDescent="0.2">
      <c r="A120" s="804"/>
      <c r="B120" s="805"/>
      <c r="C120" s="808" t="s">
        <v>419</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120</v>
      </c>
      <c r="AB120" s="764"/>
      <c r="AC120" s="764"/>
      <c r="AD120" s="764"/>
      <c r="AE120" s="765"/>
      <c r="AF120" s="766" t="s">
        <v>120</v>
      </c>
      <c r="AG120" s="764"/>
      <c r="AH120" s="764"/>
      <c r="AI120" s="764"/>
      <c r="AJ120" s="765"/>
      <c r="AK120" s="766" t="s">
        <v>120</v>
      </c>
      <c r="AL120" s="764"/>
      <c r="AM120" s="764"/>
      <c r="AN120" s="764"/>
      <c r="AO120" s="765"/>
      <c r="AP120" s="811" t="s">
        <v>365</v>
      </c>
      <c r="AQ120" s="812"/>
      <c r="AR120" s="812"/>
      <c r="AS120" s="812"/>
      <c r="AT120" s="813"/>
      <c r="AU120" s="872" t="s">
        <v>447</v>
      </c>
      <c r="AV120" s="873"/>
      <c r="AW120" s="873"/>
      <c r="AX120" s="873"/>
      <c r="AY120" s="874"/>
      <c r="AZ120" s="846" t="s">
        <v>448</v>
      </c>
      <c r="BA120" s="792"/>
      <c r="BB120" s="792"/>
      <c r="BC120" s="792"/>
      <c r="BD120" s="792"/>
      <c r="BE120" s="792"/>
      <c r="BF120" s="792"/>
      <c r="BG120" s="792"/>
      <c r="BH120" s="792"/>
      <c r="BI120" s="792"/>
      <c r="BJ120" s="792"/>
      <c r="BK120" s="792"/>
      <c r="BL120" s="792"/>
      <c r="BM120" s="792"/>
      <c r="BN120" s="792"/>
      <c r="BO120" s="792"/>
      <c r="BP120" s="793"/>
      <c r="BQ120" s="847">
        <v>65071949</v>
      </c>
      <c r="BR120" s="829"/>
      <c r="BS120" s="829"/>
      <c r="BT120" s="829"/>
      <c r="BU120" s="829"/>
      <c r="BV120" s="829">
        <v>63234637</v>
      </c>
      <c r="BW120" s="829"/>
      <c r="BX120" s="829"/>
      <c r="BY120" s="829"/>
      <c r="BZ120" s="829"/>
      <c r="CA120" s="829">
        <v>58234903</v>
      </c>
      <c r="CB120" s="829"/>
      <c r="CC120" s="829"/>
      <c r="CD120" s="829"/>
      <c r="CE120" s="829"/>
      <c r="CF120" s="856">
        <v>23.5</v>
      </c>
      <c r="CG120" s="857"/>
      <c r="CH120" s="857"/>
      <c r="CI120" s="857"/>
      <c r="CJ120" s="857"/>
      <c r="CK120" s="858" t="s">
        <v>449</v>
      </c>
      <c r="CL120" s="838"/>
      <c r="CM120" s="838"/>
      <c r="CN120" s="838"/>
      <c r="CO120" s="839"/>
      <c r="CP120" s="862" t="s">
        <v>389</v>
      </c>
      <c r="CQ120" s="863"/>
      <c r="CR120" s="863"/>
      <c r="CS120" s="863"/>
      <c r="CT120" s="863"/>
      <c r="CU120" s="863"/>
      <c r="CV120" s="863"/>
      <c r="CW120" s="863"/>
      <c r="CX120" s="863"/>
      <c r="CY120" s="863"/>
      <c r="CZ120" s="863"/>
      <c r="DA120" s="863"/>
      <c r="DB120" s="863"/>
      <c r="DC120" s="863"/>
      <c r="DD120" s="863"/>
      <c r="DE120" s="863"/>
      <c r="DF120" s="864"/>
      <c r="DG120" s="847" t="s">
        <v>120</v>
      </c>
      <c r="DH120" s="829"/>
      <c r="DI120" s="829"/>
      <c r="DJ120" s="829"/>
      <c r="DK120" s="829"/>
      <c r="DL120" s="829">
        <v>9545147</v>
      </c>
      <c r="DM120" s="829"/>
      <c r="DN120" s="829"/>
      <c r="DO120" s="829"/>
      <c r="DP120" s="829"/>
      <c r="DQ120" s="829">
        <v>9129956</v>
      </c>
      <c r="DR120" s="829"/>
      <c r="DS120" s="829"/>
      <c r="DT120" s="829"/>
      <c r="DU120" s="829"/>
      <c r="DV120" s="830">
        <v>3.7</v>
      </c>
      <c r="DW120" s="830"/>
      <c r="DX120" s="830"/>
      <c r="DY120" s="830"/>
      <c r="DZ120" s="831"/>
    </row>
    <row r="121" spans="1:130" s="235" customFormat="1" ht="26.25" customHeight="1" x14ac:dyDescent="0.2">
      <c r="A121" s="804"/>
      <c r="B121" s="805"/>
      <c r="C121" s="853" t="s">
        <v>450</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120</v>
      </c>
      <c r="AB121" s="764"/>
      <c r="AC121" s="764"/>
      <c r="AD121" s="764"/>
      <c r="AE121" s="765"/>
      <c r="AF121" s="766" t="s">
        <v>365</v>
      </c>
      <c r="AG121" s="764"/>
      <c r="AH121" s="764"/>
      <c r="AI121" s="764"/>
      <c r="AJ121" s="765"/>
      <c r="AK121" s="766" t="s">
        <v>120</v>
      </c>
      <c r="AL121" s="764"/>
      <c r="AM121" s="764"/>
      <c r="AN121" s="764"/>
      <c r="AO121" s="765"/>
      <c r="AP121" s="811" t="s">
        <v>120</v>
      </c>
      <c r="AQ121" s="812"/>
      <c r="AR121" s="812"/>
      <c r="AS121" s="812"/>
      <c r="AT121" s="813"/>
      <c r="AU121" s="875"/>
      <c r="AV121" s="876"/>
      <c r="AW121" s="876"/>
      <c r="AX121" s="876"/>
      <c r="AY121" s="877"/>
      <c r="AZ121" s="799" t="s">
        <v>451</v>
      </c>
      <c r="BA121" s="734"/>
      <c r="BB121" s="734"/>
      <c r="BC121" s="734"/>
      <c r="BD121" s="734"/>
      <c r="BE121" s="734"/>
      <c r="BF121" s="734"/>
      <c r="BG121" s="734"/>
      <c r="BH121" s="734"/>
      <c r="BI121" s="734"/>
      <c r="BJ121" s="734"/>
      <c r="BK121" s="734"/>
      <c r="BL121" s="734"/>
      <c r="BM121" s="734"/>
      <c r="BN121" s="734"/>
      <c r="BO121" s="734"/>
      <c r="BP121" s="735"/>
      <c r="BQ121" s="800">
        <v>18964693</v>
      </c>
      <c r="BR121" s="801"/>
      <c r="BS121" s="801"/>
      <c r="BT121" s="801"/>
      <c r="BU121" s="801"/>
      <c r="BV121" s="801">
        <v>18808186</v>
      </c>
      <c r="BW121" s="801"/>
      <c r="BX121" s="801"/>
      <c r="BY121" s="801"/>
      <c r="BZ121" s="801"/>
      <c r="CA121" s="801">
        <v>17123087</v>
      </c>
      <c r="CB121" s="801"/>
      <c r="CC121" s="801"/>
      <c r="CD121" s="801"/>
      <c r="CE121" s="801"/>
      <c r="CF121" s="865">
        <v>6.9</v>
      </c>
      <c r="CG121" s="866"/>
      <c r="CH121" s="866"/>
      <c r="CI121" s="866"/>
      <c r="CJ121" s="866"/>
      <c r="CK121" s="859"/>
      <c r="CL121" s="841"/>
      <c r="CM121" s="841"/>
      <c r="CN121" s="841"/>
      <c r="CO121" s="842"/>
      <c r="CP121" s="822" t="s">
        <v>452</v>
      </c>
      <c r="CQ121" s="823"/>
      <c r="CR121" s="823"/>
      <c r="CS121" s="823"/>
      <c r="CT121" s="823"/>
      <c r="CU121" s="823"/>
      <c r="CV121" s="823"/>
      <c r="CW121" s="823"/>
      <c r="CX121" s="823"/>
      <c r="CY121" s="823"/>
      <c r="CZ121" s="823"/>
      <c r="DA121" s="823"/>
      <c r="DB121" s="823"/>
      <c r="DC121" s="823"/>
      <c r="DD121" s="823"/>
      <c r="DE121" s="823"/>
      <c r="DF121" s="824"/>
      <c r="DG121" s="800">
        <v>4136743</v>
      </c>
      <c r="DH121" s="801"/>
      <c r="DI121" s="801"/>
      <c r="DJ121" s="801"/>
      <c r="DK121" s="801"/>
      <c r="DL121" s="801">
        <v>3813245</v>
      </c>
      <c r="DM121" s="801"/>
      <c r="DN121" s="801"/>
      <c r="DO121" s="801"/>
      <c r="DP121" s="801"/>
      <c r="DQ121" s="801">
        <v>3524972</v>
      </c>
      <c r="DR121" s="801"/>
      <c r="DS121" s="801"/>
      <c r="DT121" s="801"/>
      <c r="DU121" s="801"/>
      <c r="DV121" s="778">
        <v>1.4</v>
      </c>
      <c r="DW121" s="778"/>
      <c r="DX121" s="778"/>
      <c r="DY121" s="778"/>
      <c r="DZ121" s="779"/>
    </row>
    <row r="122" spans="1:130" s="235" customFormat="1" ht="26.25" customHeight="1" x14ac:dyDescent="0.2">
      <c r="A122" s="804"/>
      <c r="B122" s="805"/>
      <c r="C122" s="808" t="s">
        <v>432</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171983</v>
      </c>
      <c r="AB122" s="764"/>
      <c r="AC122" s="764"/>
      <c r="AD122" s="764"/>
      <c r="AE122" s="765"/>
      <c r="AF122" s="766">
        <v>171984</v>
      </c>
      <c r="AG122" s="764"/>
      <c r="AH122" s="764"/>
      <c r="AI122" s="764"/>
      <c r="AJ122" s="765"/>
      <c r="AK122" s="766">
        <v>111803</v>
      </c>
      <c r="AL122" s="764"/>
      <c r="AM122" s="764"/>
      <c r="AN122" s="764"/>
      <c r="AO122" s="765"/>
      <c r="AP122" s="811">
        <v>0</v>
      </c>
      <c r="AQ122" s="812"/>
      <c r="AR122" s="812"/>
      <c r="AS122" s="812"/>
      <c r="AT122" s="813"/>
      <c r="AU122" s="875"/>
      <c r="AV122" s="876"/>
      <c r="AW122" s="876"/>
      <c r="AX122" s="876"/>
      <c r="AY122" s="877"/>
      <c r="AZ122" s="869" t="s">
        <v>453</v>
      </c>
      <c r="BA122" s="870"/>
      <c r="BB122" s="870"/>
      <c r="BC122" s="870"/>
      <c r="BD122" s="870"/>
      <c r="BE122" s="870"/>
      <c r="BF122" s="870"/>
      <c r="BG122" s="870"/>
      <c r="BH122" s="870"/>
      <c r="BI122" s="870"/>
      <c r="BJ122" s="870"/>
      <c r="BK122" s="870"/>
      <c r="BL122" s="870"/>
      <c r="BM122" s="870"/>
      <c r="BN122" s="870"/>
      <c r="BO122" s="870"/>
      <c r="BP122" s="871"/>
      <c r="BQ122" s="852">
        <v>611568419</v>
      </c>
      <c r="BR122" s="832"/>
      <c r="BS122" s="832"/>
      <c r="BT122" s="832"/>
      <c r="BU122" s="832"/>
      <c r="BV122" s="832">
        <v>606506474</v>
      </c>
      <c r="BW122" s="832"/>
      <c r="BX122" s="832"/>
      <c r="BY122" s="832"/>
      <c r="BZ122" s="832"/>
      <c r="CA122" s="832">
        <v>608771645</v>
      </c>
      <c r="CB122" s="832"/>
      <c r="CC122" s="832"/>
      <c r="CD122" s="832"/>
      <c r="CE122" s="832"/>
      <c r="CF122" s="833">
        <v>245.6</v>
      </c>
      <c r="CG122" s="834"/>
      <c r="CH122" s="834"/>
      <c r="CI122" s="834"/>
      <c r="CJ122" s="834"/>
      <c r="CK122" s="859"/>
      <c r="CL122" s="841"/>
      <c r="CM122" s="841"/>
      <c r="CN122" s="841"/>
      <c r="CO122" s="842"/>
      <c r="CP122" s="822" t="s">
        <v>454</v>
      </c>
      <c r="CQ122" s="823"/>
      <c r="CR122" s="823"/>
      <c r="CS122" s="823"/>
      <c r="CT122" s="823"/>
      <c r="CU122" s="823"/>
      <c r="CV122" s="823"/>
      <c r="CW122" s="823"/>
      <c r="CX122" s="823"/>
      <c r="CY122" s="823"/>
      <c r="CZ122" s="823"/>
      <c r="DA122" s="823"/>
      <c r="DB122" s="823"/>
      <c r="DC122" s="823"/>
      <c r="DD122" s="823"/>
      <c r="DE122" s="823"/>
      <c r="DF122" s="824"/>
      <c r="DG122" s="800">
        <v>1021690</v>
      </c>
      <c r="DH122" s="801"/>
      <c r="DI122" s="801"/>
      <c r="DJ122" s="801"/>
      <c r="DK122" s="801"/>
      <c r="DL122" s="801">
        <v>861776</v>
      </c>
      <c r="DM122" s="801"/>
      <c r="DN122" s="801"/>
      <c r="DO122" s="801"/>
      <c r="DP122" s="801"/>
      <c r="DQ122" s="801">
        <v>787815</v>
      </c>
      <c r="DR122" s="801"/>
      <c r="DS122" s="801"/>
      <c r="DT122" s="801"/>
      <c r="DU122" s="801"/>
      <c r="DV122" s="778">
        <v>0.3</v>
      </c>
      <c r="DW122" s="778"/>
      <c r="DX122" s="778"/>
      <c r="DY122" s="778"/>
      <c r="DZ122" s="779"/>
    </row>
    <row r="123" spans="1:130" s="235" customFormat="1" ht="26.25" customHeight="1" x14ac:dyDescent="0.2">
      <c r="A123" s="804"/>
      <c r="B123" s="805"/>
      <c r="C123" s="808" t="s">
        <v>438</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365</v>
      </c>
      <c r="AB123" s="764"/>
      <c r="AC123" s="764"/>
      <c r="AD123" s="764"/>
      <c r="AE123" s="765"/>
      <c r="AF123" s="766" t="s">
        <v>120</v>
      </c>
      <c r="AG123" s="764"/>
      <c r="AH123" s="764"/>
      <c r="AI123" s="764"/>
      <c r="AJ123" s="765"/>
      <c r="AK123" s="766" t="s">
        <v>120</v>
      </c>
      <c r="AL123" s="764"/>
      <c r="AM123" s="764"/>
      <c r="AN123" s="764"/>
      <c r="AO123" s="765"/>
      <c r="AP123" s="811" t="s">
        <v>365</v>
      </c>
      <c r="AQ123" s="812"/>
      <c r="AR123" s="812"/>
      <c r="AS123" s="812"/>
      <c r="AT123" s="813"/>
      <c r="AU123" s="878"/>
      <c r="AV123" s="879"/>
      <c r="AW123" s="879"/>
      <c r="AX123" s="879"/>
      <c r="AY123" s="879"/>
      <c r="AZ123" s="266" t="s">
        <v>153</v>
      </c>
      <c r="BA123" s="266"/>
      <c r="BB123" s="266"/>
      <c r="BC123" s="266"/>
      <c r="BD123" s="266"/>
      <c r="BE123" s="266"/>
      <c r="BF123" s="266"/>
      <c r="BG123" s="266"/>
      <c r="BH123" s="266"/>
      <c r="BI123" s="266"/>
      <c r="BJ123" s="266"/>
      <c r="BK123" s="266"/>
      <c r="BL123" s="266"/>
      <c r="BM123" s="266"/>
      <c r="BN123" s="266"/>
      <c r="BO123" s="867" t="s">
        <v>455</v>
      </c>
      <c r="BP123" s="868"/>
      <c r="BQ123" s="819">
        <v>695605061</v>
      </c>
      <c r="BR123" s="820"/>
      <c r="BS123" s="820"/>
      <c r="BT123" s="820"/>
      <c r="BU123" s="820"/>
      <c r="BV123" s="820">
        <v>688549297</v>
      </c>
      <c r="BW123" s="820"/>
      <c r="BX123" s="820"/>
      <c r="BY123" s="820"/>
      <c r="BZ123" s="820"/>
      <c r="CA123" s="820">
        <v>684129635</v>
      </c>
      <c r="CB123" s="820"/>
      <c r="CC123" s="820"/>
      <c r="CD123" s="820"/>
      <c r="CE123" s="820"/>
      <c r="CF123" s="730"/>
      <c r="CG123" s="731"/>
      <c r="CH123" s="731"/>
      <c r="CI123" s="731"/>
      <c r="CJ123" s="821"/>
      <c r="CK123" s="859"/>
      <c r="CL123" s="841"/>
      <c r="CM123" s="841"/>
      <c r="CN123" s="841"/>
      <c r="CO123" s="842"/>
      <c r="CP123" s="822" t="s">
        <v>392</v>
      </c>
      <c r="CQ123" s="823"/>
      <c r="CR123" s="823"/>
      <c r="CS123" s="823"/>
      <c r="CT123" s="823"/>
      <c r="CU123" s="823"/>
      <c r="CV123" s="823"/>
      <c r="CW123" s="823"/>
      <c r="CX123" s="823"/>
      <c r="CY123" s="823"/>
      <c r="CZ123" s="823"/>
      <c r="DA123" s="823"/>
      <c r="DB123" s="823"/>
      <c r="DC123" s="823"/>
      <c r="DD123" s="823"/>
      <c r="DE123" s="823"/>
      <c r="DF123" s="824"/>
      <c r="DG123" s="800">
        <v>52850</v>
      </c>
      <c r="DH123" s="801"/>
      <c r="DI123" s="801"/>
      <c r="DJ123" s="801"/>
      <c r="DK123" s="801"/>
      <c r="DL123" s="801">
        <v>81296</v>
      </c>
      <c r="DM123" s="801"/>
      <c r="DN123" s="801"/>
      <c r="DO123" s="801"/>
      <c r="DP123" s="801"/>
      <c r="DQ123" s="801">
        <v>80344</v>
      </c>
      <c r="DR123" s="801"/>
      <c r="DS123" s="801"/>
      <c r="DT123" s="801"/>
      <c r="DU123" s="801"/>
      <c r="DV123" s="778">
        <v>0</v>
      </c>
      <c r="DW123" s="778"/>
      <c r="DX123" s="778"/>
      <c r="DY123" s="778"/>
      <c r="DZ123" s="779"/>
    </row>
    <row r="124" spans="1:130" s="235" customFormat="1" ht="26.25" customHeight="1" thickBot="1" x14ac:dyDescent="0.25">
      <c r="A124" s="804"/>
      <c r="B124" s="805"/>
      <c r="C124" s="808" t="s">
        <v>442</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365</v>
      </c>
      <c r="AB124" s="764"/>
      <c r="AC124" s="764"/>
      <c r="AD124" s="764"/>
      <c r="AE124" s="765"/>
      <c r="AF124" s="766" t="s">
        <v>365</v>
      </c>
      <c r="AG124" s="764"/>
      <c r="AH124" s="764"/>
      <c r="AI124" s="764"/>
      <c r="AJ124" s="765"/>
      <c r="AK124" s="766" t="s">
        <v>365</v>
      </c>
      <c r="AL124" s="764"/>
      <c r="AM124" s="764"/>
      <c r="AN124" s="764"/>
      <c r="AO124" s="765"/>
      <c r="AP124" s="811" t="s">
        <v>365</v>
      </c>
      <c r="AQ124" s="812"/>
      <c r="AR124" s="812"/>
      <c r="AS124" s="812"/>
      <c r="AT124" s="813"/>
      <c r="AU124" s="814" t="s">
        <v>456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197.5</v>
      </c>
      <c r="BR124" s="818"/>
      <c r="BS124" s="818"/>
      <c r="BT124" s="818"/>
      <c r="BU124" s="818"/>
      <c r="BV124" s="818">
        <v>203.6</v>
      </c>
      <c r="BW124" s="818"/>
      <c r="BX124" s="818"/>
      <c r="BY124" s="818"/>
      <c r="BZ124" s="818"/>
      <c r="CA124" s="818">
        <v>204.5</v>
      </c>
      <c r="CB124" s="818"/>
      <c r="CC124" s="818"/>
      <c r="CD124" s="818"/>
      <c r="CE124" s="818"/>
      <c r="CF124" s="708"/>
      <c r="CG124" s="709"/>
      <c r="CH124" s="709"/>
      <c r="CI124" s="709"/>
      <c r="CJ124" s="848"/>
      <c r="CK124" s="860"/>
      <c r="CL124" s="860"/>
      <c r="CM124" s="860"/>
      <c r="CN124" s="860"/>
      <c r="CO124" s="861"/>
      <c r="CP124" s="849" t="s">
        <v>457</v>
      </c>
      <c r="CQ124" s="850"/>
      <c r="CR124" s="850"/>
      <c r="CS124" s="850"/>
      <c r="CT124" s="850"/>
      <c r="CU124" s="850"/>
      <c r="CV124" s="850"/>
      <c r="CW124" s="850"/>
      <c r="CX124" s="850"/>
      <c r="CY124" s="850"/>
      <c r="CZ124" s="850"/>
      <c r="DA124" s="850"/>
      <c r="DB124" s="850"/>
      <c r="DC124" s="850"/>
      <c r="DD124" s="850"/>
      <c r="DE124" s="850"/>
      <c r="DF124" s="851"/>
      <c r="DG124" s="852">
        <v>10008789</v>
      </c>
      <c r="DH124" s="832"/>
      <c r="DI124" s="832"/>
      <c r="DJ124" s="832"/>
      <c r="DK124" s="832"/>
      <c r="DL124" s="832" t="s">
        <v>120</v>
      </c>
      <c r="DM124" s="832"/>
      <c r="DN124" s="832"/>
      <c r="DO124" s="832"/>
      <c r="DP124" s="832"/>
      <c r="DQ124" s="832" t="s">
        <v>120</v>
      </c>
      <c r="DR124" s="832"/>
      <c r="DS124" s="832"/>
      <c r="DT124" s="832"/>
      <c r="DU124" s="832"/>
      <c r="DV124" s="835" t="s">
        <v>120</v>
      </c>
      <c r="DW124" s="835"/>
      <c r="DX124" s="835"/>
      <c r="DY124" s="835"/>
      <c r="DZ124" s="836"/>
    </row>
    <row r="125" spans="1:130" s="235" customFormat="1" ht="26.25" customHeight="1" x14ac:dyDescent="0.2">
      <c r="A125" s="804"/>
      <c r="B125" s="805"/>
      <c r="C125" s="808" t="s">
        <v>444</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365</v>
      </c>
      <c r="AB125" s="764"/>
      <c r="AC125" s="764"/>
      <c r="AD125" s="764"/>
      <c r="AE125" s="765"/>
      <c r="AF125" s="766" t="s">
        <v>120</v>
      </c>
      <c r="AG125" s="764"/>
      <c r="AH125" s="764"/>
      <c r="AI125" s="764"/>
      <c r="AJ125" s="765"/>
      <c r="AK125" s="766" t="s">
        <v>120</v>
      </c>
      <c r="AL125" s="764"/>
      <c r="AM125" s="764"/>
      <c r="AN125" s="764"/>
      <c r="AO125" s="765"/>
      <c r="AP125" s="811" t="s">
        <v>120</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458</v>
      </c>
      <c r="CL125" s="838"/>
      <c r="CM125" s="838"/>
      <c r="CN125" s="838"/>
      <c r="CO125" s="839"/>
      <c r="CP125" s="846" t="s">
        <v>459</v>
      </c>
      <c r="CQ125" s="792"/>
      <c r="CR125" s="792"/>
      <c r="CS125" s="792"/>
      <c r="CT125" s="792"/>
      <c r="CU125" s="792"/>
      <c r="CV125" s="792"/>
      <c r="CW125" s="792"/>
      <c r="CX125" s="792"/>
      <c r="CY125" s="792"/>
      <c r="CZ125" s="792"/>
      <c r="DA125" s="792"/>
      <c r="DB125" s="792"/>
      <c r="DC125" s="792"/>
      <c r="DD125" s="792"/>
      <c r="DE125" s="792"/>
      <c r="DF125" s="793"/>
      <c r="DG125" s="847" t="s">
        <v>120</v>
      </c>
      <c r="DH125" s="829"/>
      <c r="DI125" s="829"/>
      <c r="DJ125" s="829"/>
      <c r="DK125" s="829"/>
      <c r="DL125" s="829" t="s">
        <v>365</v>
      </c>
      <c r="DM125" s="829"/>
      <c r="DN125" s="829"/>
      <c r="DO125" s="829"/>
      <c r="DP125" s="829"/>
      <c r="DQ125" s="829" t="s">
        <v>365</v>
      </c>
      <c r="DR125" s="829"/>
      <c r="DS125" s="829"/>
      <c r="DT125" s="829"/>
      <c r="DU125" s="829"/>
      <c r="DV125" s="830" t="s">
        <v>120</v>
      </c>
      <c r="DW125" s="830"/>
      <c r="DX125" s="830"/>
      <c r="DY125" s="830"/>
      <c r="DZ125" s="831"/>
    </row>
    <row r="126" spans="1:130" s="235" customFormat="1" ht="26.25" customHeight="1" thickBot="1" x14ac:dyDescent="0.25">
      <c r="A126" s="804"/>
      <c r="B126" s="805"/>
      <c r="C126" s="808" t="s">
        <v>446</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116525</v>
      </c>
      <c r="AB126" s="764"/>
      <c r="AC126" s="764"/>
      <c r="AD126" s="764"/>
      <c r="AE126" s="765"/>
      <c r="AF126" s="766">
        <v>114579</v>
      </c>
      <c r="AG126" s="764"/>
      <c r="AH126" s="764"/>
      <c r="AI126" s="764"/>
      <c r="AJ126" s="765"/>
      <c r="AK126" s="766">
        <v>112634</v>
      </c>
      <c r="AL126" s="764"/>
      <c r="AM126" s="764"/>
      <c r="AN126" s="764"/>
      <c r="AO126" s="765"/>
      <c r="AP126" s="811">
        <v>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460</v>
      </c>
      <c r="CQ126" s="734"/>
      <c r="CR126" s="734"/>
      <c r="CS126" s="734"/>
      <c r="CT126" s="734"/>
      <c r="CU126" s="734"/>
      <c r="CV126" s="734"/>
      <c r="CW126" s="734"/>
      <c r="CX126" s="734"/>
      <c r="CY126" s="734"/>
      <c r="CZ126" s="734"/>
      <c r="DA126" s="734"/>
      <c r="DB126" s="734"/>
      <c r="DC126" s="734"/>
      <c r="DD126" s="734"/>
      <c r="DE126" s="734"/>
      <c r="DF126" s="735"/>
      <c r="DG126" s="800">
        <v>21592975</v>
      </c>
      <c r="DH126" s="801"/>
      <c r="DI126" s="801"/>
      <c r="DJ126" s="801"/>
      <c r="DK126" s="801"/>
      <c r="DL126" s="801">
        <v>20830962</v>
      </c>
      <c r="DM126" s="801"/>
      <c r="DN126" s="801"/>
      <c r="DO126" s="801"/>
      <c r="DP126" s="801"/>
      <c r="DQ126" s="801">
        <v>20918887</v>
      </c>
      <c r="DR126" s="801"/>
      <c r="DS126" s="801"/>
      <c r="DT126" s="801"/>
      <c r="DU126" s="801"/>
      <c r="DV126" s="778">
        <v>8.4</v>
      </c>
      <c r="DW126" s="778"/>
      <c r="DX126" s="778"/>
      <c r="DY126" s="778"/>
      <c r="DZ126" s="779"/>
    </row>
    <row r="127" spans="1:130" s="235" customFormat="1" ht="26.25" customHeight="1" x14ac:dyDescent="0.2">
      <c r="A127" s="806"/>
      <c r="B127" s="807"/>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31441</v>
      </c>
      <c r="AB127" s="764"/>
      <c r="AC127" s="764"/>
      <c r="AD127" s="764"/>
      <c r="AE127" s="765"/>
      <c r="AF127" s="766">
        <v>30811</v>
      </c>
      <c r="AG127" s="764"/>
      <c r="AH127" s="764"/>
      <c r="AI127" s="764"/>
      <c r="AJ127" s="765"/>
      <c r="AK127" s="766">
        <v>21098</v>
      </c>
      <c r="AL127" s="764"/>
      <c r="AM127" s="764"/>
      <c r="AN127" s="764"/>
      <c r="AO127" s="765"/>
      <c r="AP127" s="811">
        <v>0</v>
      </c>
      <c r="AQ127" s="812"/>
      <c r="AR127" s="812"/>
      <c r="AS127" s="812"/>
      <c r="AT127" s="813"/>
      <c r="AU127" s="271"/>
      <c r="AV127" s="271"/>
      <c r="AW127" s="271"/>
      <c r="AX127" s="828" t="s">
        <v>462</v>
      </c>
      <c r="AY127" s="796"/>
      <c r="AZ127" s="796"/>
      <c r="BA127" s="796"/>
      <c r="BB127" s="796"/>
      <c r="BC127" s="796"/>
      <c r="BD127" s="796"/>
      <c r="BE127" s="797"/>
      <c r="BF127" s="795" t="s">
        <v>463</v>
      </c>
      <c r="BG127" s="796"/>
      <c r="BH127" s="796"/>
      <c r="BI127" s="796"/>
      <c r="BJ127" s="796"/>
      <c r="BK127" s="796"/>
      <c r="BL127" s="797"/>
      <c r="BM127" s="795" t="s">
        <v>464</v>
      </c>
      <c r="BN127" s="796"/>
      <c r="BO127" s="796"/>
      <c r="BP127" s="796"/>
      <c r="BQ127" s="796"/>
      <c r="BR127" s="796"/>
      <c r="BS127" s="797"/>
      <c r="BT127" s="795" t="s">
        <v>465</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466</v>
      </c>
      <c r="CQ127" s="734"/>
      <c r="CR127" s="734"/>
      <c r="CS127" s="734"/>
      <c r="CT127" s="734"/>
      <c r="CU127" s="734"/>
      <c r="CV127" s="734"/>
      <c r="CW127" s="734"/>
      <c r="CX127" s="734"/>
      <c r="CY127" s="734"/>
      <c r="CZ127" s="734"/>
      <c r="DA127" s="734"/>
      <c r="DB127" s="734"/>
      <c r="DC127" s="734"/>
      <c r="DD127" s="734"/>
      <c r="DE127" s="734"/>
      <c r="DF127" s="735"/>
      <c r="DG127" s="800" t="s">
        <v>120</v>
      </c>
      <c r="DH127" s="801"/>
      <c r="DI127" s="801"/>
      <c r="DJ127" s="801"/>
      <c r="DK127" s="801"/>
      <c r="DL127" s="801" t="s">
        <v>120</v>
      </c>
      <c r="DM127" s="801"/>
      <c r="DN127" s="801"/>
      <c r="DO127" s="801"/>
      <c r="DP127" s="801"/>
      <c r="DQ127" s="801" t="s">
        <v>365</v>
      </c>
      <c r="DR127" s="801"/>
      <c r="DS127" s="801"/>
      <c r="DT127" s="801"/>
      <c r="DU127" s="801"/>
      <c r="DV127" s="778" t="s">
        <v>365</v>
      </c>
      <c r="DW127" s="778"/>
      <c r="DX127" s="778"/>
      <c r="DY127" s="778"/>
      <c r="DZ127" s="779"/>
    </row>
    <row r="128" spans="1:130" s="235" customFormat="1" ht="26.25" customHeight="1" thickBot="1" x14ac:dyDescent="0.25">
      <c r="A128" s="780" t="s">
        <v>467</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468</v>
      </c>
      <c r="X128" s="782"/>
      <c r="Y128" s="782"/>
      <c r="Z128" s="783"/>
      <c r="AA128" s="784">
        <v>3689493</v>
      </c>
      <c r="AB128" s="785"/>
      <c r="AC128" s="785"/>
      <c r="AD128" s="785"/>
      <c r="AE128" s="786"/>
      <c r="AF128" s="787">
        <v>4628796</v>
      </c>
      <c r="AG128" s="785"/>
      <c r="AH128" s="785"/>
      <c r="AI128" s="785"/>
      <c r="AJ128" s="786"/>
      <c r="AK128" s="787">
        <v>5032952</v>
      </c>
      <c r="AL128" s="785"/>
      <c r="AM128" s="785"/>
      <c r="AN128" s="785"/>
      <c r="AO128" s="786"/>
      <c r="AP128" s="788"/>
      <c r="AQ128" s="789"/>
      <c r="AR128" s="789"/>
      <c r="AS128" s="789"/>
      <c r="AT128" s="790"/>
      <c r="AU128" s="271"/>
      <c r="AV128" s="271"/>
      <c r="AW128" s="271"/>
      <c r="AX128" s="791" t="s">
        <v>469</v>
      </c>
      <c r="AY128" s="792"/>
      <c r="AZ128" s="792"/>
      <c r="BA128" s="792"/>
      <c r="BB128" s="792"/>
      <c r="BC128" s="792"/>
      <c r="BD128" s="792"/>
      <c r="BE128" s="793"/>
      <c r="BF128" s="770" t="s">
        <v>423</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470</v>
      </c>
      <c r="CQ128" s="712"/>
      <c r="CR128" s="712"/>
      <c r="CS128" s="712"/>
      <c r="CT128" s="712"/>
      <c r="CU128" s="712"/>
      <c r="CV128" s="712"/>
      <c r="CW128" s="712"/>
      <c r="CX128" s="712"/>
      <c r="CY128" s="712"/>
      <c r="CZ128" s="712"/>
      <c r="DA128" s="712"/>
      <c r="DB128" s="712"/>
      <c r="DC128" s="712"/>
      <c r="DD128" s="712"/>
      <c r="DE128" s="712"/>
      <c r="DF128" s="713"/>
      <c r="DG128" s="774">
        <v>3625001</v>
      </c>
      <c r="DH128" s="775"/>
      <c r="DI128" s="775"/>
      <c r="DJ128" s="775"/>
      <c r="DK128" s="775"/>
      <c r="DL128" s="775">
        <v>3449816</v>
      </c>
      <c r="DM128" s="775"/>
      <c r="DN128" s="775"/>
      <c r="DO128" s="775"/>
      <c r="DP128" s="775"/>
      <c r="DQ128" s="775">
        <v>3383991</v>
      </c>
      <c r="DR128" s="775"/>
      <c r="DS128" s="775"/>
      <c r="DT128" s="775"/>
      <c r="DU128" s="775"/>
      <c r="DV128" s="776">
        <v>1.4</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471</v>
      </c>
      <c r="X129" s="761"/>
      <c r="Y129" s="761"/>
      <c r="Z129" s="762"/>
      <c r="AA129" s="763">
        <v>296271096</v>
      </c>
      <c r="AB129" s="764"/>
      <c r="AC129" s="764"/>
      <c r="AD129" s="764"/>
      <c r="AE129" s="765"/>
      <c r="AF129" s="766">
        <v>293691174</v>
      </c>
      <c r="AG129" s="764"/>
      <c r="AH129" s="764"/>
      <c r="AI129" s="764"/>
      <c r="AJ129" s="765"/>
      <c r="AK129" s="766">
        <v>298707463</v>
      </c>
      <c r="AL129" s="764"/>
      <c r="AM129" s="764"/>
      <c r="AN129" s="764"/>
      <c r="AO129" s="765"/>
      <c r="AP129" s="767"/>
      <c r="AQ129" s="768"/>
      <c r="AR129" s="768"/>
      <c r="AS129" s="768"/>
      <c r="AT129" s="769"/>
      <c r="AU129" s="273"/>
      <c r="AV129" s="273"/>
      <c r="AW129" s="273"/>
      <c r="AX129" s="733" t="s">
        <v>472</v>
      </c>
      <c r="AY129" s="734"/>
      <c r="AZ129" s="734"/>
      <c r="BA129" s="734"/>
      <c r="BB129" s="734"/>
      <c r="BC129" s="734"/>
      <c r="BD129" s="734"/>
      <c r="BE129" s="735"/>
      <c r="BF129" s="753" t="s">
        <v>120</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473</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474</v>
      </c>
      <c r="X130" s="761"/>
      <c r="Y130" s="761"/>
      <c r="Z130" s="762"/>
      <c r="AA130" s="763">
        <v>51812445</v>
      </c>
      <c r="AB130" s="764"/>
      <c r="AC130" s="764"/>
      <c r="AD130" s="764"/>
      <c r="AE130" s="765"/>
      <c r="AF130" s="766">
        <v>52160528</v>
      </c>
      <c r="AG130" s="764"/>
      <c r="AH130" s="764"/>
      <c r="AI130" s="764"/>
      <c r="AJ130" s="765"/>
      <c r="AK130" s="766">
        <v>50837929</v>
      </c>
      <c r="AL130" s="764"/>
      <c r="AM130" s="764"/>
      <c r="AN130" s="764"/>
      <c r="AO130" s="765"/>
      <c r="AP130" s="767"/>
      <c r="AQ130" s="768"/>
      <c r="AR130" s="768"/>
      <c r="AS130" s="768"/>
      <c r="AT130" s="769"/>
      <c r="AU130" s="273"/>
      <c r="AV130" s="273"/>
      <c r="AW130" s="273"/>
      <c r="AX130" s="733" t="s">
        <v>475</v>
      </c>
      <c r="AY130" s="734"/>
      <c r="AZ130" s="734"/>
      <c r="BA130" s="734"/>
      <c r="BB130" s="734"/>
      <c r="BC130" s="734"/>
      <c r="BD130" s="734"/>
      <c r="BE130" s="735"/>
      <c r="BF130" s="736">
        <v>7.6</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476</v>
      </c>
      <c r="X131" s="744"/>
      <c r="Y131" s="744"/>
      <c r="Z131" s="745"/>
      <c r="AA131" s="746">
        <v>244458651</v>
      </c>
      <c r="AB131" s="747"/>
      <c r="AC131" s="747"/>
      <c r="AD131" s="747"/>
      <c r="AE131" s="748"/>
      <c r="AF131" s="749">
        <v>241530646</v>
      </c>
      <c r="AG131" s="747"/>
      <c r="AH131" s="747"/>
      <c r="AI131" s="747"/>
      <c r="AJ131" s="748"/>
      <c r="AK131" s="749">
        <v>247869534</v>
      </c>
      <c r="AL131" s="747"/>
      <c r="AM131" s="747"/>
      <c r="AN131" s="747"/>
      <c r="AO131" s="748"/>
      <c r="AP131" s="750"/>
      <c r="AQ131" s="751"/>
      <c r="AR131" s="751"/>
      <c r="AS131" s="751"/>
      <c r="AT131" s="752"/>
      <c r="AU131" s="273"/>
      <c r="AV131" s="273"/>
      <c r="AW131" s="273"/>
      <c r="AX131" s="711" t="s">
        <v>477</v>
      </c>
      <c r="AY131" s="712"/>
      <c r="AZ131" s="712"/>
      <c r="BA131" s="712"/>
      <c r="BB131" s="712"/>
      <c r="BC131" s="712"/>
      <c r="BD131" s="712"/>
      <c r="BE131" s="713"/>
      <c r="BF131" s="714">
        <v>204.5</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479</v>
      </c>
      <c r="W132" s="724"/>
      <c r="X132" s="724"/>
      <c r="Y132" s="724"/>
      <c r="Z132" s="725"/>
      <c r="AA132" s="726">
        <v>7.3037693399999997</v>
      </c>
      <c r="AB132" s="727"/>
      <c r="AC132" s="727"/>
      <c r="AD132" s="727"/>
      <c r="AE132" s="728"/>
      <c r="AF132" s="729">
        <v>7.5930343850000002</v>
      </c>
      <c r="AG132" s="727"/>
      <c r="AH132" s="727"/>
      <c r="AI132" s="727"/>
      <c r="AJ132" s="728"/>
      <c r="AK132" s="729">
        <v>7.9399681290000004</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480</v>
      </c>
      <c r="W133" s="703"/>
      <c r="X133" s="703"/>
      <c r="Y133" s="703"/>
      <c r="Z133" s="704"/>
      <c r="AA133" s="705">
        <v>7.8</v>
      </c>
      <c r="AB133" s="706"/>
      <c r="AC133" s="706"/>
      <c r="AD133" s="706"/>
      <c r="AE133" s="707"/>
      <c r="AF133" s="705">
        <v>7.5</v>
      </c>
      <c r="AG133" s="706"/>
      <c r="AH133" s="706"/>
      <c r="AI133" s="706"/>
      <c r="AJ133" s="707"/>
      <c r="AK133" s="705">
        <v>7.6</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lDipI0KIuIB/5tz325RZBG/bOuvCUKA+vpwDBA0bA372e85x9bJIvLbPHRE4e5ACJ0fD4wG4Vcg8ZZMgqrGuFA==" saltValue="2LJVwONk0XAkInZ67zWx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481</v>
      </c>
    </row>
  </sheetData>
  <sheetProtection algorithmName="SHA-512" hashValue="1c1hP51ruScrqeywNZOLKmKiD8u7sUJsJRk9SyRk9qkV/jzuXgKAqyoVOCNoADtHGp/MhfU81kX/iO33utEVOw==" saltValue="C/Ur5LWY3G1v+FBC6CvM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481</v>
      </c>
    </row>
  </sheetData>
  <sheetProtection algorithmName="SHA-512" hashValue="GbeI5fRNjCg7uHogCaLzvXLWr8M1JLJarz2y6xbpE0Y3mjjZ8jBmQNppd7J8Cqy2shejgRJ+JBUXILl1J2Ns+w==" saltValue="gumEBal3RKM2ijgl7nFPt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483</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9" t="s">
        <v>484</v>
      </c>
      <c r="AP7" s="294"/>
      <c r="AQ7" s="295" t="s">
        <v>485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0"/>
      <c r="AP8" s="300" t="s">
        <v>486</v>
      </c>
      <c r="AQ8" s="301" t="s">
        <v>487</v>
      </c>
      <c r="AR8" s="302" t="s">
        <v>488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3" t="s">
        <v>489</v>
      </c>
      <c r="AL9" s="1144"/>
      <c r="AM9" s="1144"/>
      <c r="AN9" s="1145"/>
      <c r="AO9" s="303">
        <v>135001683</v>
      </c>
      <c r="AP9" s="303">
        <v>142897</v>
      </c>
      <c r="AQ9" s="304">
        <v>138258</v>
      </c>
      <c r="AR9" s="305">
        <v>3.4</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3" t="s">
        <v>490</v>
      </c>
      <c r="AL10" s="1144"/>
      <c r="AM10" s="1144"/>
      <c r="AN10" s="1145"/>
      <c r="AO10" s="303">
        <v>190549</v>
      </c>
      <c r="AP10" s="303">
        <v>202</v>
      </c>
      <c r="AQ10" s="304">
        <v>792</v>
      </c>
      <c r="AR10" s="305">
        <v>-74.5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3" t="s">
        <v>491</v>
      </c>
      <c r="AL11" s="1144"/>
      <c r="AM11" s="1144"/>
      <c r="AN11" s="1145"/>
      <c r="AO11" s="303" t="s">
        <v>492</v>
      </c>
      <c r="AP11" s="303" t="s">
        <v>492</v>
      </c>
      <c r="AQ11" s="304">
        <v>69</v>
      </c>
      <c r="AR11" s="305" t="s">
        <v>492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3" t="s">
        <v>493</v>
      </c>
      <c r="AL12" s="1144"/>
      <c r="AM12" s="1144"/>
      <c r="AN12" s="1145"/>
      <c r="AO12" s="303" t="s">
        <v>492</v>
      </c>
      <c r="AP12" s="303" t="s">
        <v>492</v>
      </c>
      <c r="AQ12" s="304">
        <v>4</v>
      </c>
      <c r="AR12" s="305" t="s">
        <v>492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3" t="s">
        <v>494</v>
      </c>
      <c r="AL13" s="1144"/>
      <c r="AM13" s="1144"/>
      <c r="AN13" s="1145"/>
      <c r="AO13" s="303">
        <v>3496954</v>
      </c>
      <c r="AP13" s="303">
        <v>3701</v>
      </c>
      <c r="AQ13" s="304">
        <v>3038</v>
      </c>
      <c r="AR13" s="305">
        <v>21.8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3" t="s">
        <v>495</v>
      </c>
      <c r="AL14" s="1144"/>
      <c r="AM14" s="1144"/>
      <c r="AN14" s="1145"/>
      <c r="AO14" s="303">
        <v>-12344332</v>
      </c>
      <c r="AP14" s="303">
        <v>-13066</v>
      </c>
      <c r="AQ14" s="304">
        <v>-12065</v>
      </c>
      <c r="AR14" s="305">
        <v>8.3000000000000007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0" t="s">
        <v>153</v>
      </c>
      <c r="AL15" s="1141"/>
      <c r="AM15" s="1141"/>
      <c r="AN15" s="1142"/>
      <c r="AO15" s="303">
        <v>126344854</v>
      </c>
      <c r="AP15" s="303">
        <v>133734</v>
      </c>
      <c r="AQ15" s="304">
        <v>130097</v>
      </c>
      <c r="AR15" s="305">
        <v>2.8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497</v>
      </c>
      <c r="AP20" s="314" t="s">
        <v>498</v>
      </c>
      <c r="AQ20" s="315" t="s">
        <v>499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6" t="s">
        <v>500</v>
      </c>
      <c r="AL21" s="1147"/>
      <c r="AM21" s="1147"/>
      <c r="AN21" s="1148"/>
      <c r="AO21" s="318">
        <v>1558.4</v>
      </c>
      <c r="AP21" s="319">
        <v>1535.1</v>
      </c>
      <c r="AQ21" s="320">
        <v>23.3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6" t="s">
        <v>501</v>
      </c>
      <c r="AL22" s="1147"/>
      <c r="AM22" s="1147"/>
      <c r="AN22" s="1148"/>
      <c r="AO22" s="323">
        <v>99.5</v>
      </c>
      <c r="AP22" s="324">
        <v>98.7</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504</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9" t="s">
        <v>484</v>
      </c>
      <c r="AP30" s="294"/>
      <c r="AQ30" s="295" t="s">
        <v>485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0"/>
      <c r="AP31" s="300" t="s">
        <v>486</v>
      </c>
      <c r="AQ31" s="301" t="s">
        <v>487</v>
      </c>
      <c r="AR31" s="302" t="s">
        <v>488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7" t="s">
        <v>505</v>
      </c>
      <c r="AL32" s="1138"/>
      <c r="AM32" s="1138"/>
      <c r="AN32" s="1139"/>
      <c r="AO32" s="303">
        <v>74340822</v>
      </c>
      <c r="AP32" s="303">
        <v>78688</v>
      </c>
      <c r="AQ32" s="304">
        <v>71472</v>
      </c>
      <c r="AR32" s="305">
        <v>10.1</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7" t="s">
        <v>506</v>
      </c>
      <c r="AL33" s="1138"/>
      <c r="AM33" s="1138"/>
      <c r="AN33" s="1139"/>
      <c r="AO33" s="303" t="s">
        <v>492</v>
      </c>
      <c r="AP33" s="303" t="s">
        <v>492</v>
      </c>
      <c r="AQ33" s="304" t="s">
        <v>492</v>
      </c>
      <c r="AR33" s="305" t="s">
        <v>492</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7" t="s">
        <v>507</v>
      </c>
      <c r="AL34" s="1138"/>
      <c r="AM34" s="1138"/>
      <c r="AN34" s="1139"/>
      <c r="AO34" s="303" t="s">
        <v>492</v>
      </c>
      <c r="AP34" s="303" t="s">
        <v>492</v>
      </c>
      <c r="AQ34" s="304">
        <v>4653</v>
      </c>
      <c r="AR34" s="305" t="s">
        <v>492</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7" t="s">
        <v>508</v>
      </c>
      <c r="AL35" s="1138"/>
      <c r="AM35" s="1138"/>
      <c r="AN35" s="1139"/>
      <c r="AO35" s="303">
        <v>964262</v>
      </c>
      <c r="AP35" s="303">
        <v>1021</v>
      </c>
      <c r="AQ35" s="304">
        <v>1755</v>
      </c>
      <c r="AR35" s="305">
        <v>-41.8</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7" t="s">
        <v>509</v>
      </c>
      <c r="AL36" s="1138"/>
      <c r="AM36" s="1138"/>
      <c r="AN36" s="1139"/>
      <c r="AO36" s="303" t="s">
        <v>492</v>
      </c>
      <c r="AP36" s="303" t="s">
        <v>492</v>
      </c>
      <c r="AQ36" s="304">
        <v>141</v>
      </c>
      <c r="AR36" s="305" t="s">
        <v>492</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7" t="s">
        <v>510</v>
      </c>
      <c r="AL37" s="1138"/>
      <c r="AM37" s="1138"/>
      <c r="AN37" s="1139"/>
      <c r="AO37" s="303">
        <v>245535</v>
      </c>
      <c r="AP37" s="303">
        <v>260</v>
      </c>
      <c r="AQ37" s="304">
        <v>567</v>
      </c>
      <c r="AR37" s="305">
        <v>-54.1</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4" t="s">
        <v>511</v>
      </c>
      <c r="AL38" s="1135"/>
      <c r="AM38" s="1135"/>
      <c r="AN38" s="1136"/>
      <c r="AO38" s="333">
        <v>1024</v>
      </c>
      <c r="AP38" s="333">
        <v>1</v>
      </c>
      <c r="AQ38" s="334">
        <v>2</v>
      </c>
      <c r="AR38" s="325">
        <v>-50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4" t="s">
        <v>512</v>
      </c>
      <c r="AL39" s="1135"/>
      <c r="AM39" s="1135"/>
      <c r="AN39" s="1136"/>
      <c r="AO39" s="303">
        <v>-5032952</v>
      </c>
      <c r="AP39" s="303">
        <v>-5327</v>
      </c>
      <c r="AQ39" s="304">
        <v>-2184</v>
      </c>
      <c r="AR39" s="305">
        <v>143.9</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7" t="s">
        <v>513</v>
      </c>
      <c r="AL40" s="1138"/>
      <c r="AM40" s="1138"/>
      <c r="AN40" s="1139"/>
      <c r="AO40" s="303">
        <v>-50837929</v>
      </c>
      <c r="AP40" s="303">
        <v>-53811</v>
      </c>
      <c r="AQ40" s="304">
        <v>-49470</v>
      </c>
      <c r="AR40" s="305">
        <v>8.8000000000000007</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0" t="s">
        <v>514</v>
      </c>
      <c r="AL41" s="1141"/>
      <c r="AM41" s="1141"/>
      <c r="AN41" s="1142"/>
      <c r="AO41" s="303">
        <v>19680762</v>
      </c>
      <c r="AP41" s="303">
        <v>20832</v>
      </c>
      <c r="AQ41" s="304">
        <v>26935</v>
      </c>
      <c r="AR41" s="305">
        <v>-22.7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2" t="s">
        <v>484</v>
      </c>
      <c r="AN49" s="1129" t="s">
        <v>517</v>
      </c>
      <c r="AO49" s="1130"/>
      <c r="AP49" s="1130"/>
      <c r="AQ49" s="1130"/>
      <c r="AR49" s="1131"/>
      <c r="AU49" s="341"/>
      <c r="AV49" s="342"/>
      <c r="AW49" s="1132"/>
      <c r="AX49" s="1129"/>
      <c r="AY49" s="1130"/>
      <c r="AZ49" s="1130"/>
      <c r="BA49" s="1130"/>
      <c r="BB49" s="1131"/>
      <c r="BC49" s="290"/>
      <c r="BD49" s="288"/>
      <c r="BE49" s="341"/>
      <c r="BF49" s="342"/>
      <c r="BG49" s="1132"/>
      <c r="BH49" s="1129"/>
      <c r="BI49" s="1130"/>
      <c r="BJ49" s="1130"/>
      <c r="BK49" s="1130"/>
      <c r="BL49" s="1131"/>
      <c r="BM49" s="290"/>
      <c r="BN49" s="288"/>
      <c r="BO49" s="341"/>
      <c r="BP49" s="342"/>
      <c r="BQ49" s="1132"/>
      <c r="BR49" s="1129"/>
      <c r="BS49" s="1130"/>
      <c r="BT49" s="1130"/>
      <c r="BU49" s="1130"/>
      <c r="BV49" s="1131"/>
      <c r="BW49" s="290"/>
      <c r="BX49" s="288"/>
      <c r="BY49" s="341"/>
      <c r="BZ49" s="342"/>
      <c r="CA49" s="1132"/>
      <c r="CB49" s="1129"/>
      <c r="CC49" s="1130"/>
      <c r="CD49" s="1130"/>
      <c r="CE49" s="1130"/>
      <c r="CF49" s="1131"/>
      <c r="CG49" s="290"/>
      <c r="CH49" s="288"/>
      <c r="CI49" s="341"/>
      <c r="CJ49" s="342"/>
      <c r="CK49" s="1132"/>
      <c r="CL49" s="1129"/>
      <c r="CM49" s="1130"/>
      <c r="CN49" s="1130"/>
      <c r="CO49" s="1130"/>
      <c r="CP49" s="1131"/>
      <c r="CQ49" s="290"/>
      <c r="CR49" s="288"/>
      <c r="CS49" s="341"/>
      <c r="CT49" s="342"/>
      <c r="CU49" s="1132"/>
      <c r="CV49" s="1129"/>
      <c r="CW49" s="1130"/>
      <c r="CX49" s="1130"/>
      <c r="CY49" s="1130"/>
      <c r="CZ49" s="1131"/>
      <c r="DA49" s="290"/>
      <c r="DB49" s="288"/>
      <c r="DC49" s="341"/>
      <c r="DD49" s="342"/>
      <c r="DE49" s="1132"/>
      <c r="DF49" s="1129"/>
      <c r="DG49" s="1130"/>
      <c r="DH49" s="1130"/>
      <c r="DI49" s="1130"/>
      <c r="DJ49" s="1131"/>
      <c r="DK49" s="290"/>
      <c r="DL49" s="288"/>
      <c r="DM49" s="341"/>
      <c r="DN49" s="342"/>
      <c r="DO49" s="1132"/>
      <c r="DP49" s="1129"/>
      <c r="DQ49" s="1130"/>
      <c r="DR49" s="1130"/>
      <c r="DS49" s="1130"/>
      <c r="DT49" s="1131"/>
      <c r="DU49" s="290"/>
      <c r="DV49" s="288"/>
      <c r="DW49" s="341"/>
      <c r="DX49" s="342"/>
      <c r="DY49" s="1132"/>
      <c r="DZ49" s="1129"/>
      <c r="EA49" s="1130"/>
      <c r="EB49" s="1130"/>
      <c r="EC49" s="1130"/>
      <c r="ED49" s="1131"/>
      <c r="EE49" s="290"/>
      <c r="EF49" s="288"/>
      <c r="EG49" s="341"/>
      <c r="EH49" s="342"/>
      <c r="EI49" s="1132"/>
      <c r="EJ49" s="1129"/>
      <c r="EK49" s="1130"/>
      <c r="EL49" s="1130"/>
      <c r="EM49" s="1130"/>
      <c r="EN49" s="1131"/>
      <c r="EO49" s="290"/>
      <c r="EP49" s="288"/>
      <c r="EQ49" s="341"/>
      <c r="ER49" s="342"/>
      <c r="ES49" s="1132"/>
      <c r="ET49" s="1129"/>
      <c r="EU49" s="1130"/>
      <c r="EV49" s="1130"/>
      <c r="EW49" s="1130"/>
      <c r="EX49" s="1131"/>
      <c r="EY49" s="290"/>
      <c r="EZ49" s="288"/>
      <c r="FA49" s="341"/>
      <c r="FB49" s="342"/>
      <c r="FC49" s="1132"/>
      <c r="FD49" s="1129"/>
      <c r="FE49" s="1130"/>
      <c r="FF49" s="1130"/>
      <c r="FG49" s="1130"/>
      <c r="FH49" s="1131"/>
      <c r="FI49" s="290"/>
      <c r="FJ49" s="288"/>
      <c r="FK49" s="341"/>
      <c r="FL49" s="342"/>
      <c r="FM49" s="1132"/>
      <c r="FN49" s="1129"/>
      <c r="FO49" s="1130"/>
      <c r="FP49" s="1130"/>
      <c r="FQ49" s="1130"/>
      <c r="FR49" s="1131"/>
      <c r="FS49" s="290"/>
      <c r="FT49" s="288"/>
      <c r="FU49" s="341"/>
      <c r="FV49" s="342"/>
      <c r="FW49" s="1132"/>
      <c r="FX49" s="1129"/>
      <c r="FY49" s="1130"/>
      <c r="FZ49" s="1130"/>
      <c r="GA49" s="1130"/>
      <c r="GB49" s="1131"/>
      <c r="GC49" s="290"/>
      <c r="GD49" s="288"/>
      <c r="GE49" s="341"/>
      <c r="GF49" s="342"/>
      <c r="GG49" s="1132"/>
      <c r="GH49" s="1129"/>
      <c r="GI49" s="1130"/>
      <c r="GJ49" s="1130"/>
      <c r="GK49" s="1130"/>
      <c r="GL49" s="1131"/>
      <c r="GM49" s="290"/>
      <c r="GN49" s="288"/>
      <c r="GO49" s="341"/>
      <c r="GP49" s="342"/>
      <c r="GQ49" s="1132"/>
      <c r="GR49" s="1129"/>
      <c r="GS49" s="1130"/>
      <c r="GT49" s="1130"/>
      <c r="GU49" s="1130"/>
      <c r="GV49" s="1131"/>
      <c r="GW49" s="290"/>
      <c r="GX49" s="288"/>
      <c r="GY49" s="341"/>
      <c r="GZ49" s="342"/>
      <c r="HA49" s="1132"/>
      <c r="HB49" s="1129"/>
      <c r="HC49" s="1130"/>
      <c r="HD49" s="1130"/>
      <c r="HE49" s="1130"/>
      <c r="HF49" s="1131"/>
      <c r="HG49" s="290"/>
      <c r="HH49" s="288"/>
      <c r="HI49" s="341"/>
      <c r="HJ49" s="342"/>
      <c r="HK49" s="1132"/>
      <c r="HL49" s="1129"/>
      <c r="HM49" s="1130"/>
      <c r="HN49" s="1130"/>
      <c r="HO49" s="1130"/>
      <c r="HP49" s="1131"/>
      <c r="HQ49" s="290"/>
      <c r="HR49" s="288"/>
      <c r="HS49" s="341"/>
      <c r="HT49" s="342"/>
      <c r="HU49" s="1132"/>
      <c r="HV49" s="1129"/>
      <c r="HW49" s="1130"/>
      <c r="HX49" s="1130"/>
      <c r="HY49" s="1130"/>
      <c r="HZ49" s="1131"/>
      <c r="IA49" s="290"/>
      <c r="IB49" s="288"/>
      <c r="IC49" s="341"/>
      <c r="ID49" s="342"/>
      <c r="IE49" s="1132"/>
      <c r="IF49" s="1129"/>
      <c r="IG49" s="1130"/>
      <c r="IH49" s="1130"/>
      <c r="II49" s="1130"/>
      <c r="IJ49" s="1131"/>
      <c r="IK49" s="290"/>
      <c r="IL49" s="288"/>
      <c r="IM49" s="341"/>
      <c r="IN49" s="342"/>
      <c r="IO49" s="1132"/>
      <c r="IP49" s="1129"/>
      <c r="IQ49" s="1130"/>
      <c r="IR49" s="1130"/>
      <c r="IS49" s="1130"/>
      <c r="IT49" s="1131"/>
      <c r="IU49" s="290"/>
      <c r="IV49" s="288"/>
      <c r="IW49" s="341"/>
      <c r="IX49" s="342"/>
      <c r="IY49" s="1132"/>
      <c r="IZ49" s="1129"/>
      <c r="JA49" s="1130"/>
      <c r="JB49" s="1130"/>
      <c r="JC49" s="1130"/>
      <c r="JD49" s="1131"/>
      <c r="JE49" s="290"/>
      <c r="JF49" s="288"/>
      <c r="JG49" s="341"/>
      <c r="JH49" s="342"/>
      <c r="JI49" s="1132"/>
      <c r="JJ49" s="1129"/>
      <c r="JK49" s="1130"/>
      <c r="JL49" s="1130"/>
      <c r="JM49" s="1130"/>
      <c r="JN49" s="1131"/>
      <c r="JO49" s="290"/>
      <c r="JP49" s="288"/>
      <c r="JQ49" s="341"/>
      <c r="JR49" s="342"/>
      <c r="JS49" s="1132"/>
      <c r="JT49" s="1129"/>
      <c r="JU49" s="1130"/>
      <c r="JV49" s="1130"/>
      <c r="JW49" s="1130"/>
      <c r="JX49" s="1131"/>
      <c r="JY49" s="290"/>
      <c r="JZ49" s="288"/>
      <c r="KA49" s="341"/>
      <c r="KB49" s="342"/>
      <c r="KC49" s="1132"/>
      <c r="KD49" s="1129"/>
      <c r="KE49" s="1130"/>
      <c r="KF49" s="1130"/>
      <c r="KG49" s="1130"/>
      <c r="KH49" s="1131"/>
      <c r="KI49" s="290"/>
      <c r="KJ49" s="288"/>
      <c r="KK49" s="341"/>
      <c r="KL49" s="342"/>
      <c r="KM49" s="1132"/>
      <c r="KN49" s="1129"/>
      <c r="KO49" s="1130"/>
      <c r="KP49" s="1130"/>
      <c r="KQ49" s="1130"/>
      <c r="KR49" s="1131"/>
      <c r="KS49" s="290"/>
      <c r="KT49" s="288"/>
      <c r="KU49" s="341"/>
      <c r="KV49" s="342"/>
      <c r="KW49" s="1132"/>
      <c r="KX49" s="1129"/>
      <c r="KY49" s="1130"/>
      <c r="KZ49" s="1130"/>
      <c r="LA49" s="1130"/>
      <c r="LB49" s="1131"/>
      <c r="LC49" s="290"/>
      <c r="LD49" s="288"/>
      <c r="LE49" s="341"/>
      <c r="LF49" s="342"/>
      <c r="LG49" s="1132"/>
      <c r="LH49" s="1129"/>
      <c r="LI49" s="1130"/>
      <c r="LJ49" s="1130"/>
      <c r="LK49" s="1130"/>
      <c r="LL49" s="1131"/>
      <c r="LM49" s="290"/>
      <c r="LN49" s="288"/>
      <c r="LO49" s="341"/>
      <c r="LP49" s="342"/>
      <c r="LQ49" s="1132"/>
      <c r="LR49" s="1129"/>
      <c r="LS49" s="1130"/>
      <c r="LT49" s="1130"/>
      <c r="LU49" s="1130"/>
      <c r="LV49" s="1131"/>
      <c r="LW49" s="290"/>
      <c r="LX49" s="288"/>
      <c r="LY49" s="341"/>
      <c r="LZ49" s="342"/>
      <c r="MA49" s="1132"/>
      <c r="MB49" s="1129"/>
      <c r="MC49" s="1130"/>
      <c r="MD49" s="1130"/>
      <c r="ME49" s="1130"/>
      <c r="MF49" s="1131"/>
      <c r="MG49" s="290"/>
      <c r="MH49" s="288"/>
      <c r="MI49" s="341"/>
      <c r="MJ49" s="342"/>
      <c r="MK49" s="1132"/>
      <c r="ML49" s="1129"/>
      <c r="MM49" s="1130"/>
      <c r="MN49" s="1130"/>
      <c r="MO49" s="1130"/>
      <c r="MP49" s="1131"/>
      <c r="MQ49" s="290"/>
      <c r="MR49" s="288"/>
      <c r="MS49" s="341"/>
      <c r="MT49" s="342"/>
      <c r="MU49" s="1132"/>
      <c r="MV49" s="1129"/>
      <c r="MW49" s="1130"/>
      <c r="MX49" s="1130"/>
      <c r="MY49" s="1130"/>
      <c r="MZ49" s="1131"/>
      <c r="NA49" s="290"/>
      <c r="NB49" s="288"/>
      <c r="NC49" s="341"/>
      <c r="ND49" s="342"/>
      <c r="NE49" s="1132"/>
      <c r="NF49" s="1129"/>
      <c r="NG49" s="1130"/>
      <c r="NH49" s="1130"/>
      <c r="NI49" s="1130"/>
      <c r="NJ49" s="1131"/>
      <c r="NK49" s="290"/>
      <c r="NL49" s="288"/>
      <c r="NM49" s="341"/>
      <c r="NN49" s="342"/>
      <c r="NO49" s="1132"/>
      <c r="NP49" s="1129"/>
      <c r="NQ49" s="1130"/>
      <c r="NR49" s="1130"/>
      <c r="NS49" s="1130"/>
      <c r="NT49" s="1131"/>
      <c r="NU49" s="290"/>
      <c r="NV49" s="288"/>
      <c r="NW49" s="341"/>
      <c r="NX49" s="342"/>
      <c r="NY49" s="1132"/>
      <c r="NZ49" s="1129"/>
      <c r="OA49" s="1130"/>
      <c r="OB49" s="1130"/>
      <c r="OC49" s="1130"/>
      <c r="OD49" s="1131"/>
      <c r="OE49" s="290"/>
      <c r="OF49" s="288"/>
      <c r="OG49" s="341"/>
      <c r="OH49" s="342"/>
      <c r="OI49" s="1132"/>
      <c r="OJ49" s="1129"/>
      <c r="OK49" s="1130"/>
      <c r="OL49" s="1130"/>
      <c r="OM49" s="1130"/>
      <c r="ON49" s="1131"/>
      <c r="OO49" s="290"/>
      <c r="OP49" s="288"/>
      <c r="OQ49" s="341"/>
      <c r="OR49" s="342"/>
      <c r="OS49" s="1132"/>
      <c r="OT49" s="1129"/>
      <c r="OU49" s="1130"/>
      <c r="OV49" s="1130"/>
      <c r="OW49" s="1130"/>
      <c r="OX49" s="1131"/>
      <c r="OY49" s="290"/>
      <c r="OZ49" s="288"/>
      <c r="PA49" s="341"/>
      <c r="PB49" s="342"/>
      <c r="PC49" s="1132"/>
      <c r="PD49" s="1129"/>
      <c r="PE49" s="1130"/>
      <c r="PF49" s="1130"/>
      <c r="PG49" s="1130"/>
      <c r="PH49" s="1131"/>
      <c r="PI49" s="290"/>
      <c r="PJ49" s="288"/>
      <c r="PK49" s="341"/>
      <c r="PL49" s="342"/>
      <c r="PM49" s="1132"/>
      <c r="PN49" s="1129"/>
      <c r="PO49" s="1130"/>
      <c r="PP49" s="1130"/>
      <c r="PQ49" s="1130"/>
      <c r="PR49" s="1131"/>
      <c r="PS49" s="290"/>
      <c r="PT49" s="288"/>
      <c r="PU49" s="341"/>
      <c r="PV49" s="342"/>
      <c r="PW49" s="1132"/>
      <c r="PX49" s="1129"/>
      <c r="PY49" s="1130"/>
      <c r="PZ49" s="1130"/>
      <c r="QA49" s="1130"/>
      <c r="QB49" s="1131"/>
      <c r="QC49" s="290"/>
      <c r="QD49" s="288"/>
      <c r="QE49" s="341"/>
      <c r="QF49" s="342"/>
      <c r="QG49" s="1132"/>
      <c r="QH49" s="1129"/>
      <c r="QI49" s="1130"/>
      <c r="QJ49" s="1130"/>
      <c r="QK49" s="1130"/>
      <c r="QL49" s="1131"/>
      <c r="QM49" s="290"/>
      <c r="QN49" s="288"/>
      <c r="QO49" s="341"/>
      <c r="QP49" s="342"/>
      <c r="QQ49" s="1132"/>
      <c r="QR49" s="1129"/>
      <c r="QS49" s="1130"/>
      <c r="QT49" s="1130"/>
      <c r="QU49" s="1130"/>
      <c r="QV49" s="1131"/>
      <c r="QW49" s="290"/>
      <c r="QX49" s="288"/>
      <c r="QY49" s="341"/>
      <c r="QZ49" s="342"/>
      <c r="RA49" s="1132"/>
      <c r="RB49" s="1129"/>
      <c r="RC49" s="1130"/>
      <c r="RD49" s="1130"/>
      <c r="RE49" s="1130"/>
      <c r="RF49" s="1131"/>
      <c r="RG49" s="290"/>
      <c r="RH49" s="288"/>
      <c r="RI49" s="341"/>
      <c r="RJ49" s="342"/>
      <c r="RK49" s="1132"/>
      <c r="RL49" s="1129"/>
      <c r="RM49" s="1130"/>
      <c r="RN49" s="1130"/>
      <c r="RO49" s="1130"/>
      <c r="RP49" s="1131"/>
      <c r="RQ49" s="290"/>
      <c r="RR49" s="288"/>
      <c r="RS49" s="341"/>
      <c r="RT49" s="342"/>
      <c r="RU49" s="1132"/>
      <c r="RV49" s="1129"/>
      <c r="RW49" s="1130"/>
      <c r="RX49" s="1130"/>
      <c r="RY49" s="1130"/>
      <c r="RZ49" s="1131"/>
      <c r="SA49" s="290"/>
      <c r="SB49" s="288"/>
      <c r="SC49" s="341"/>
      <c r="SD49" s="342"/>
      <c r="SE49" s="1132"/>
      <c r="SF49" s="1129"/>
      <c r="SG49" s="1130"/>
      <c r="SH49" s="1130"/>
      <c r="SI49" s="1130"/>
      <c r="SJ49" s="1131"/>
      <c r="SK49" s="290"/>
      <c r="SL49" s="288"/>
      <c r="SM49" s="341"/>
      <c r="SN49" s="342"/>
      <c r="SO49" s="1132"/>
      <c r="SP49" s="1129"/>
      <c r="SQ49" s="1130"/>
      <c r="SR49" s="1130"/>
      <c r="SS49" s="1130"/>
      <c r="ST49" s="1131"/>
      <c r="SU49" s="290"/>
      <c r="SV49" s="288"/>
      <c r="SW49" s="341"/>
      <c r="SX49" s="342"/>
      <c r="SY49" s="1132"/>
      <c r="SZ49" s="1129"/>
      <c r="TA49" s="1130"/>
      <c r="TB49" s="1130"/>
      <c r="TC49" s="1130"/>
      <c r="TD49" s="1131"/>
      <c r="TE49" s="290"/>
      <c r="TF49" s="288"/>
      <c r="TG49" s="341"/>
      <c r="TH49" s="342"/>
      <c r="TI49" s="1132"/>
      <c r="TJ49" s="1129"/>
      <c r="TK49" s="1130"/>
      <c r="TL49" s="1130"/>
      <c r="TM49" s="1130"/>
      <c r="TN49" s="1131"/>
      <c r="TO49" s="290"/>
      <c r="TP49" s="288"/>
      <c r="TQ49" s="341"/>
      <c r="TR49" s="342"/>
      <c r="TS49" s="1132"/>
      <c r="TT49" s="1129"/>
      <c r="TU49" s="1130"/>
      <c r="TV49" s="1130"/>
      <c r="TW49" s="1130"/>
      <c r="TX49" s="1131"/>
      <c r="TY49" s="290"/>
      <c r="TZ49" s="288"/>
      <c r="UA49" s="341"/>
      <c r="UB49" s="342"/>
      <c r="UC49" s="1132"/>
      <c r="UD49" s="1129"/>
      <c r="UE49" s="1130"/>
      <c r="UF49" s="1130"/>
      <c r="UG49" s="1130"/>
      <c r="UH49" s="1131"/>
      <c r="UI49" s="290"/>
      <c r="UJ49" s="288"/>
      <c r="UK49" s="341"/>
      <c r="UL49" s="342"/>
      <c r="UM49" s="1132"/>
      <c r="UN49" s="1129"/>
      <c r="UO49" s="1130"/>
      <c r="UP49" s="1130"/>
      <c r="UQ49" s="1130"/>
      <c r="UR49" s="1131"/>
      <c r="US49" s="290"/>
      <c r="UT49" s="288"/>
      <c r="UU49" s="341"/>
      <c r="UV49" s="342"/>
      <c r="UW49" s="1132"/>
      <c r="UX49" s="1129"/>
      <c r="UY49" s="1130"/>
      <c r="UZ49" s="1130"/>
      <c r="VA49" s="1130"/>
      <c r="VB49" s="1131"/>
      <c r="VC49" s="290"/>
      <c r="VD49" s="288"/>
      <c r="VE49" s="341"/>
      <c r="VF49" s="342"/>
      <c r="VG49" s="1132"/>
      <c r="VH49" s="1129"/>
      <c r="VI49" s="1130"/>
      <c r="VJ49" s="1130"/>
      <c r="VK49" s="1130"/>
      <c r="VL49" s="1131"/>
      <c r="VM49" s="290"/>
      <c r="VN49" s="288"/>
      <c r="VO49" s="341"/>
      <c r="VP49" s="342"/>
      <c r="VQ49" s="1132"/>
      <c r="VR49" s="1129"/>
      <c r="VS49" s="1130"/>
      <c r="VT49" s="1130"/>
      <c r="VU49" s="1130"/>
      <c r="VV49" s="1131"/>
      <c r="VW49" s="290"/>
      <c r="VX49" s="288"/>
      <c r="VY49" s="341"/>
      <c r="VZ49" s="342"/>
      <c r="WA49" s="1132"/>
      <c r="WB49" s="1129"/>
      <c r="WC49" s="1130"/>
      <c r="WD49" s="1130"/>
      <c r="WE49" s="1130"/>
      <c r="WF49" s="1131"/>
      <c r="WG49" s="290"/>
      <c r="WH49" s="288"/>
      <c r="WI49" s="341"/>
      <c r="WJ49" s="342"/>
      <c r="WK49" s="1132"/>
      <c r="WL49" s="1129"/>
      <c r="WM49" s="1130"/>
      <c r="WN49" s="1130"/>
      <c r="WO49" s="1130"/>
      <c r="WP49" s="1131"/>
      <c r="WQ49" s="290"/>
      <c r="WR49" s="288"/>
      <c r="WS49" s="341"/>
      <c r="WT49" s="342"/>
      <c r="WU49" s="1132"/>
      <c r="WV49" s="1129"/>
      <c r="WW49" s="1130"/>
      <c r="WX49" s="1130"/>
      <c r="WY49" s="1130"/>
      <c r="WZ49" s="1131"/>
      <c r="XA49" s="290"/>
      <c r="XB49" s="288"/>
      <c r="XC49" s="341"/>
      <c r="XD49" s="342"/>
      <c r="XE49" s="1132"/>
      <c r="XF49" s="1129"/>
      <c r="XG49" s="1130"/>
      <c r="XH49" s="1130"/>
      <c r="XI49" s="1130"/>
      <c r="XJ49" s="1131"/>
      <c r="XK49" s="290"/>
      <c r="XL49" s="288"/>
      <c r="XM49" s="341"/>
      <c r="XN49" s="342"/>
      <c r="XO49" s="1132"/>
      <c r="XP49" s="1129"/>
      <c r="XQ49" s="1130"/>
      <c r="XR49" s="1130"/>
      <c r="XS49" s="1130"/>
      <c r="XT49" s="1131"/>
      <c r="XU49" s="290"/>
      <c r="XV49" s="288"/>
      <c r="XW49" s="341"/>
      <c r="XX49" s="342"/>
      <c r="XY49" s="1132"/>
      <c r="XZ49" s="1129"/>
      <c r="YA49" s="1130"/>
      <c r="YB49" s="1130"/>
      <c r="YC49" s="1130"/>
      <c r="YD49" s="1131"/>
      <c r="YE49" s="290"/>
      <c r="YF49" s="288"/>
      <c r="YG49" s="341"/>
      <c r="YH49" s="342"/>
      <c r="YI49" s="1132"/>
      <c r="YJ49" s="1129"/>
      <c r="YK49" s="1130"/>
      <c r="YL49" s="1130"/>
      <c r="YM49" s="1130"/>
      <c r="YN49" s="1131"/>
      <c r="YO49" s="290"/>
      <c r="YP49" s="288"/>
      <c r="YQ49" s="341"/>
      <c r="YR49" s="342"/>
      <c r="YS49" s="1132"/>
      <c r="YT49" s="1129"/>
      <c r="YU49" s="1130"/>
      <c r="YV49" s="1130"/>
      <c r="YW49" s="1130"/>
      <c r="YX49" s="1131"/>
      <c r="YY49" s="290"/>
      <c r="YZ49" s="288"/>
      <c r="ZA49" s="341"/>
      <c r="ZB49" s="342"/>
      <c r="ZC49" s="1132"/>
      <c r="ZD49" s="1129"/>
      <c r="ZE49" s="1130"/>
      <c r="ZF49" s="1130"/>
      <c r="ZG49" s="1130"/>
      <c r="ZH49" s="1131"/>
      <c r="ZI49" s="290"/>
      <c r="ZJ49" s="288"/>
      <c r="ZK49" s="341"/>
      <c r="ZL49" s="342"/>
      <c r="ZM49" s="1132"/>
      <c r="ZN49" s="1129"/>
      <c r="ZO49" s="1130"/>
      <c r="ZP49" s="1130"/>
      <c r="ZQ49" s="1130"/>
      <c r="ZR49" s="1131"/>
      <c r="ZS49" s="290"/>
      <c r="ZT49" s="288"/>
      <c r="ZU49" s="341"/>
      <c r="ZV49" s="342"/>
      <c r="ZW49" s="1132"/>
      <c r="ZX49" s="1129"/>
      <c r="ZY49" s="1130"/>
      <c r="ZZ49" s="1130"/>
      <c r="AAA49" s="1130"/>
      <c r="AAB49" s="1131"/>
      <c r="AAC49" s="290"/>
      <c r="AAD49" s="288"/>
      <c r="AAE49" s="341"/>
      <c r="AAF49" s="342"/>
      <c r="AAG49" s="1132"/>
      <c r="AAH49" s="1129"/>
      <c r="AAI49" s="1130"/>
      <c r="AAJ49" s="1130"/>
      <c r="AAK49" s="1130"/>
      <c r="AAL49" s="1131"/>
      <c r="AAM49" s="290"/>
      <c r="AAN49" s="288"/>
      <c r="AAO49" s="341"/>
      <c r="AAP49" s="342"/>
      <c r="AAQ49" s="1132"/>
      <c r="AAR49" s="1129"/>
      <c r="AAS49" s="1130"/>
      <c r="AAT49" s="1130"/>
      <c r="AAU49" s="1130"/>
      <c r="AAV49" s="1131"/>
      <c r="AAW49" s="290"/>
      <c r="AAX49" s="288"/>
      <c r="AAY49" s="341"/>
      <c r="AAZ49" s="342"/>
      <c r="ABA49" s="1132"/>
      <c r="ABB49" s="1129"/>
      <c r="ABC49" s="1130"/>
      <c r="ABD49" s="1130"/>
      <c r="ABE49" s="1130"/>
      <c r="ABF49" s="1131"/>
      <c r="ABG49" s="290"/>
      <c r="ABH49" s="288"/>
      <c r="ABI49" s="341"/>
      <c r="ABJ49" s="342"/>
      <c r="ABK49" s="1132"/>
      <c r="ABL49" s="1129"/>
      <c r="ABM49" s="1130"/>
      <c r="ABN49" s="1130"/>
      <c r="ABO49" s="1130"/>
      <c r="ABP49" s="1131"/>
      <c r="ABQ49" s="290"/>
      <c r="ABR49" s="288"/>
      <c r="ABS49" s="341"/>
      <c r="ABT49" s="342"/>
      <c r="ABU49" s="1132"/>
      <c r="ABV49" s="1129"/>
      <c r="ABW49" s="1130"/>
      <c r="ABX49" s="1130"/>
      <c r="ABY49" s="1130"/>
      <c r="ABZ49" s="1131"/>
      <c r="ACA49" s="290"/>
      <c r="ACB49" s="288"/>
      <c r="ACC49" s="341"/>
      <c r="ACD49" s="342"/>
      <c r="ACE49" s="1132"/>
      <c r="ACF49" s="1129"/>
      <c r="ACG49" s="1130"/>
      <c r="ACH49" s="1130"/>
      <c r="ACI49" s="1130"/>
      <c r="ACJ49" s="1131"/>
      <c r="ACK49" s="290"/>
      <c r="ACL49" s="288"/>
      <c r="ACM49" s="341"/>
      <c r="ACN49" s="342"/>
      <c r="ACO49" s="1132"/>
      <c r="ACP49" s="1129"/>
      <c r="ACQ49" s="1130"/>
      <c r="ACR49" s="1130"/>
      <c r="ACS49" s="1130"/>
      <c r="ACT49" s="1131"/>
      <c r="ACU49" s="290"/>
      <c r="ACV49" s="288"/>
      <c r="ACW49" s="341"/>
      <c r="ACX49" s="342"/>
      <c r="ACY49" s="1132"/>
      <c r="ACZ49" s="1129"/>
      <c r="ADA49" s="1130"/>
      <c r="ADB49" s="1130"/>
      <c r="ADC49" s="1130"/>
      <c r="ADD49" s="1131"/>
      <c r="ADE49" s="290"/>
      <c r="ADF49" s="288"/>
      <c r="ADG49" s="341"/>
      <c r="ADH49" s="342"/>
      <c r="ADI49" s="1132"/>
      <c r="ADJ49" s="1129"/>
      <c r="ADK49" s="1130"/>
      <c r="ADL49" s="1130"/>
      <c r="ADM49" s="1130"/>
      <c r="ADN49" s="1131"/>
      <c r="ADO49" s="290"/>
      <c r="ADP49" s="288"/>
      <c r="ADQ49" s="341"/>
      <c r="ADR49" s="342"/>
      <c r="ADS49" s="1132"/>
      <c r="ADT49" s="1129"/>
      <c r="ADU49" s="1130"/>
      <c r="ADV49" s="1130"/>
      <c r="ADW49" s="1130"/>
      <c r="ADX49" s="1131"/>
      <c r="ADY49" s="290"/>
      <c r="ADZ49" s="288"/>
      <c r="AEA49" s="341"/>
      <c r="AEB49" s="342"/>
      <c r="AEC49" s="1132"/>
      <c r="AED49" s="1129"/>
      <c r="AEE49" s="1130"/>
      <c r="AEF49" s="1130"/>
      <c r="AEG49" s="1130"/>
      <c r="AEH49" s="1131"/>
      <c r="AEI49" s="290"/>
      <c r="AEJ49" s="288"/>
      <c r="AEK49" s="341"/>
      <c r="AEL49" s="342"/>
      <c r="AEM49" s="1132"/>
      <c r="AEN49" s="1129"/>
      <c r="AEO49" s="1130"/>
      <c r="AEP49" s="1130"/>
      <c r="AEQ49" s="1130"/>
      <c r="AER49" s="1131"/>
      <c r="AES49" s="290"/>
      <c r="AET49" s="288"/>
      <c r="AEU49" s="341"/>
      <c r="AEV49" s="342"/>
      <c r="AEW49" s="1132"/>
      <c r="AEX49" s="1129"/>
      <c r="AEY49" s="1130"/>
      <c r="AEZ49" s="1130"/>
      <c r="AFA49" s="1130"/>
      <c r="AFB49" s="1131"/>
      <c r="AFC49" s="290"/>
      <c r="AFD49" s="288"/>
      <c r="AFE49" s="341"/>
      <c r="AFF49" s="342"/>
      <c r="AFG49" s="1132"/>
      <c r="AFH49" s="1129"/>
      <c r="AFI49" s="1130"/>
      <c r="AFJ49" s="1130"/>
      <c r="AFK49" s="1130"/>
      <c r="AFL49" s="1131"/>
      <c r="AFM49" s="290"/>
      <c r="AFN49" s="288"/>
      <c r="AFO49" s="341"/>
      <c r="AFP49" s="342"/>
      <c r="AFQ49" s="1132"/>
      <c r="AFR49" s="1129"/>
      <c r="AFS49" s="1130"/>
      <c r="AFT49" s="1130"/>
      <c r="AFU49" s="1130"/>
      <c r="AFV49" s="1131"/>
      <c r="AFW49" s="290"/>
      <c r="AFX49" s="288"/>
      <c r="AFY49" s="341"/>
      <c r="AFZ49" s="342"/>
      <c r="AGA49" s="1132"/>
      <c r="AGB49" s="1129"/>
      <c r="AGC49" s="1130"/>
      <c r="AGD49" s="1130"/>
      <c r="AGE49" s="1130"/>
      <c r="AGF49" s="1131"/>
      <c r="AGG49" s="290"/>
      <c r="AGH49" s="288"/>
      <c r="AGI49" s="341"/>
      <c r="AGJ49" s="342"/>
      <c r="AGK49" s="1132"/>
      <c r="AGL49" s="1129"/>
      <c r="AGM49" s="1130"/>
      <c r="AGN49" s="1130"/>
      <c r="AGO49" s="1130"/>
      <c r="AGP49" s="1131"/>
      <c r="AGQ49" s="290"/>
      <c r="AGR49" s="288"/>
      <c r="AGS49" s="341"/>
      <c r="AGT49" s="342"/>
      <c r="AGU49" s="1132"/>
      <c r="AGV49" s="1129"/>
      <c r="AGW49" s="1130"/>
      <c r="AGX49" s="1130"/>
      <c r="AGY49" s="1130"/>
      <c r="AGZ49" s="1131"/>
      <c r="AHA49" s="290"/>
      <c r="AHB49" s="288"/>
      <c r="AHC49" s="341"/>
      <c r="AHD49" s="342"/>
      <c r="AHE49" s="1132"/>
      <c r="AHF49" s="1129"/>
      <c r="AHG49" s="1130"/>
      <c r="AHH49" s="1130"/>
      <c r="AHI49" s="1130"/>
      <c r="AHJ49" s="1131"/>
      <c r="AHK49" s="290"/>
      <c r="AHL49" s="288"/>
      <c r="AHM49" s="341"/>
      <c r="AHN49" s="342"/>
      <c r="AHO49" s="1132"/>
      <c r="AHP49" s="1129"/>
      <c r="AHQ49" s="1130"/>
      <c r="AHR49" s="1130"/>
      <c r="AHS49" s="1130"/>
      <c r="AHT49" s="1131"/>
      <c r="AHU49" s="290"/>
      <c r="AHV49" s="288"/>
      <c r="AHW49" s="341"/>
      <c r="AHX49" s="342"/>
      <c r="AHY49" s="1132"/>
      <c r="AHZ49" s="1129"/>
      <c r="AIA49" s="1130"/>
      <c r="AIB49" s="1130"/>
      <c r="AIC49" s="1130"/>
      <c r="AID49" s="1131"/>
      <c r="AIE49" s="290"/>
      <c r="AIF49" s="288"/>
      <c r="AIG49" s="341"/>
      <c r="AIH49" s="342"/>
      <c r="AII49" s="1132"/>
      <c r="AIJ49" s="1129"/>
      <c r="AIK49" s="1130"/>
      <c r="AIL49" s="1130"/>
      <c r="AIM49" s="1130"/>
      <c r="AIN49" s="1131"/>
      <c r="AIO49" s="290"/>
      <c r="AIP49" s="288"/>
      <c r="AIQ49" s="341"/>
      <c r="AIR49" s="342"/>
      <c r="AIS49" s="1132"/>
      <c r="AIT49" s="1129"/>
      <c r="AIU49" s="1130"/>
      <c r="AIV49" s="1130"/>
      <c r="AIW49" s="1130"/>
      <c r="AIX49" s="1131"/>
      <c r="AIY49" s="290"/>
      <c r="AIZ49" s="288"/>
      <c r="AJA49" s="341"/>
      <c r="AJB49" s="342"/>
      <c r="AJC49" s="1132"/>
      <c r="AJD49" s="1129"/>
      <c r="AJE49" s="1130"/>
      <c r="AJF49" s="1130"/>
      <c r="AJG49" s="1130"/>
      <c r="AJH49" s="1131"/>
      <c r="AJI49" s="290"/>
      <c r="AJJ49" s="288"/>
      <c r="AJK49" s="341"/>
      <c r="AJL49" s="342"/>
      <c r="AJM49" s="1132"/>
      <c r="AJN49" s="1129"/>
      <c r="AJO49" s="1130"/>
      <c r="AJP49" s="1130"/>
      <c r="AJQ49" s="1130"/>
      <c r="AJR49" s="1131"/>
      <c r="AJS49" s="290"/>
      <c r="AJT49" s="288"/>
      <c r="AJU49" s="341"/>
      <c r="AJV49" s="342"/>
      <c r="AJW49" s="1132"/>
      <c r="AJX49" s="1129"/>
      <c r="AJY49" s="1130"/>
      <c r="AJZ49" s="1130"/>
      <c r="AKA49" s="1130"/>
      <c r="AKB49" s="1131"/>
      <c r="AKC49" s="290"/>
      <c r="AKD49" s="288"/>
      <c r="AKE49" s="341"/>
      <c r="AKF49" s="342"/>
      <c r="AKG49" s="1132"/>
      <c r="AKH49" s="1129"/>
      <c r="AKI49" s="1130"/>
      <c r="AKJ49" s="1130"/>
      <c r="AKK49" s="1130"/>
      <c r="AKL49" s="1131"/>
      <c r="AKM49" s="290"/>
      <c r="AKN49" s="288"/>
      <c r="AKO49" s="341"/>
      <c r="AKP49" s="342"/>
      <c r="AKQ49" s="1132"/>
      <c r="AKR49" s="1129"/>
      <c r="AKS49" s="1130"/>
      <c r="AKT49" s="1130"/>
      <c r="AKU49" s="1130"/>
      <c r="AKV49" s="1131"/>
      <c r="AKW49" s="290"/>
      <c r="AKX49" s="288"/>
      <c r="AKY49" s="341"/>
      <c r="AKZ49" s="342"/>
      <c r="ALA49" s="1132"/>
      <c r="ALB49" s="1129"/>
      <c r="ALC49" s="1130"/>
      <c r="ALD49" s="1130"/>
      <c r="ALE49" s="1130"/>
      <c r="ALF49" s="1131"/>
      <c r="ALG49" s="290"/>
      <c r="ALH49" s="288"/>
      <c r="ALI49" s="341"/>
      <c r="ALJ49" s="342"/>
      <c r="ALK49" s="1132"/>
      <c r="ALL49" s="1129"/>
      <c r="ALM49" s="1130"/>
      <c r="ALN49" s="1130"/>
      <c r="ALO49" s="1130"/>
      <c r="ALP49" s="1131"/>
      <c r="ALQ49" s="290"/>
      <c r="ALR49" s="288"/>
      <c r="ALS49" s="341"/>
      <c r="ALT49" s="342"/>
      <c r="ALU49" s="1132"/>
      <c r="ALV49" s="1129"/>
      <c r="ALW49" s="1130"/>
      <c r="ALX49" s="1130"/>
      <c r="ALY49" s="1130"/>
      <c r="ALZ49" s="1131"/>
      <c r="AMA49" s="290"/>
      <c r="AMB49" s="288"/>
      <c r="AMC49" s="341"/>
      <c r="AMD49" s="342"/>
      <c r="AME49" s="1132"/>
      <c r="AMF49" s="1129"/>
      <c r="AMG49" s="1130"/>
      <c r="AMH49" s="1130"/>
      <c r="AMI49" s="1130"/>
      <c r="AMJ49" s="1131"/>
      <c r="AMK49" s="290"/>
      <c r="AML49" s="288"/>
      <c r="AMM49" s="341"/>
      <c r="AMN49" s="342"/>
      <c r="AMO49" s="1132"/>
      <c r="AMP49" s="1129"/>
      <c r="AMQ49" s="1130"/>
      <c r="AMR49" s="1130"/>
      <c r="AMS49" s="1130"/>
      <c r="AMT49" s="1131"/>
      <c r="AMU49" s="290"/>
      <c r="AMV49" s="288"/>
      <c r="AMW49" s="341"/>
      <c r="AMX49" s="342"/>
      <c r="AMY49" s="1132"/>
      <c r="AMZ49" s="1129"/>
      <c r="ANA49" s="1130"/>
      <c r="ANB49" s="1130"/>
      <c r="ANC49" s="1130"/>
      <c r="AND49" s="1131"/>
      <c r="ANE49" s="290"/>
      <c r="ANF49" s="288"/>
      <c r="ANG49" s="341"/>
      <c r="ANH49" s="342"/>
      <c r="ANI49" s="1132"/>
      <c r="ANJ49" s="1129"/>
      <c r="ANK49" s="1130"/>
      <c r="ANL49" s="1130"/>
      <c r="ANM49" s="1130"/>
      <c r="ANN49" s="1131"/>
      <c r="ANO49" s="290"/>
      <c r="ANP49" s="288"/>
      <c r="ANQ49" s="341"/>
      <c r="ANR49" s="342"/>
      <c r="ANS49" s="1132"/>
      <c r="ANT49" s="1129"/>
      <c r="ANU49" s="1130"/>
      <c r="ANV49" s="1130"/>
      <c r="ANW49" s="1130"/>
      <c r="ANX49" s="1131"/>
      <c r="ANY49" s="290"/>
      <c r="ANZ49" s="288"/>
      <c r="AOA49" s="341"/>
      <c r="AOB49" s="342"/>
      <c r="AOC49" s="1132"/>
      <c r="AOD49" s="1129"/>
      <c r="AOE49" s="1130"/>
      <c r="AOF49" s="1130"/>
      <c r="AOG49" s="1130"/>
      <c r="AOH49" s="1131"/>
      <c r="AOI49" s="290"/>
      <c r="AOJ49" s="288"/>
      <c r="AOK49" s="341"/>
      <c r="AOL49" s="342"/>
      <c r="AOM49" s="1132"/>
      <c r="AON49" s="1129"/>
      <c r="AOO49" s="1130"/>
      <c r="AOP49" s="1130"/>
      <c r="AOQ49" s="1130"/>
      <c r="AOR49" s="1131"/>
      <c r="AOS49" s="290"/>
      <c r="AOT49" s="288"/>
      <c r="AOU49" s="341"/>
      <c r="AOV49" s="342"/>
      <c r="AOW49" s="1132"/>
      <c r="AOX49" s="1129"/>
      <c r="AOY49" s="1130"/>
      <c r="AOZ49" s="1130"/>
      <c r="APA49" s="1130"/>
      <c r="APB49" s="1131"/>
      <c r="APC49" s="290"/>
      <c r="APD49" s="288"/>
      <c r="APE49" s="341"/>
      <c r="APF49" s="342"/>
      <c r="APG49" s="1132"/>
      <c r="APH49" s="1129"/>
      <c r="API49" s="1130"/>
      <c r="APJ49" s="1130"/>
      <c r="APK49" s="1130"/>
      <c r="APL49" s="1131"/>
      <c r="APM49" s="290"/>
      <c r="APN49" s="288"/>
      <c r="APO49" s="341"/>
      <c r="APP49" s="342"/>
      <c r="APQ49" s="1132"/>
      <c r="APR49" s="1129"/>
      <c r="APS49" s="1130"/>
      <c r="APT49" s="1130"/>
      <c r="APU49" s="1130"/>
      <c r="APV49" s="1131"/>
      <c r="APW49" s="290"/>
      <c r="APX49" s="288"/>
      <c r="APY49" s="341"/>
      <c r="APZ49" s="342"/>
      <c r="AQA49" s="1132"/>
      <c r="AQB49" s="1129"/>
      <c r="AQC49" s="1130"/>
      <c r="AQD49" s="1130"/>
      <c r="AQE49" s="1130"/>
      <c r="AQF49" s="1131"/>
      <c r="AQG49" s="290"/>
      <c r="AQH49" s="288"/>
      <c r="AQI49" s="341"/>
      <c r="AQJ49" s="342"/>
      <c r="AQK49" s="1132"/>
      <c r="AQL49" s="1129"/>
      <c r="AQM49" s="1130"/>
      <c r="AQN49" s="1130"/>
      <c r="AQO49" s="1130"/>
      <c r="AQP49" s="1131"/>
      <c r="AQQ49" s="290"/>
      <c r="AQR49" s="288"/>
      <c r="AQS49" s="341"/>
      <c r="AQT49" s="342"/>
      <c r="AQU49" s="1132"/>
      <c r="AQV49" s="1129"/>
      <c r="AQW49" s="1130"/>
      <c r="AQX49" s="1130"/>
      <c r="AQY49" s="1130"/>
      <c r="AQZ49" s="1131"/>
      <c r="ARA49" s="290"/>
      <c r="ARB49" s="288"/>
      <c r="ARC49" s="341"/>
      <c r="ARD49" s="342"/>
      <c r="ARE49" s="1132"/>
      <c r="ARF49" s="1129"/>
      <c r="ARG49" s="1130"/>
      <c r="ARH49" s="1130"/>
      <c r="ARI49" s="1130"/>
      <c r="ARJ49" s="1131"/>
      <c r="ARK49" s="290"/>
      <c r="ARL49" s="288"/>
      <c r="ARM49" s="341"/>
      <c r="ARN49" s="342"/>
      <c r="ARO49" s="1132"/>
      <c r="ARP49" s="1129"/>
      <c r="ARQ49" s="1130"/>
      <c r="ARR49" s="1130"/>
      <c r="ARS49" s="1130"/>
      <c r="ART49" s="1131"/>
      <c r="ARU49" s="290"/>
      <c r="ARV49" s="288"/>
      <c r="ARW49" s="341"/>
      <c r="ARX49" s="342"/>
      <c r="ARY49" s="1132"/>
      <c r="ARZ49" s="1129"/>
      <c r="ASA49" s="1130"/>
      <c r="ASB49" s="1130"/>
      <c r="ASC49" s="1130"/>
      <c r="ASD49" s="1131"/>
      <c r="ASE49" s="290"/>
      <c r="ASF49" s="288"/>
      <c r="ASG49" s="341"/>
      <c r="ASH49" s="342"/>
      <c r="ASI49" s="1132"/>
      <c r="ASJ49" s="1129"/>
      <c r="ASK49" s="1130"/>
      <c r="ASL49" s="1130"/>
      <c r="ASM49" s="1130"/>
      <c r="ASN49" s="1131"/>
      <c r="ASO49" s="290"/>
      <c r="ASP49" s="288"/>
      <c r="ASQ49" s="341"/>
      <c r="ASR49" s="342"/>
      <c r="ASS49" s="1132"/>
      <c r="AST49" s="1129"/>
      <c r="ASU49" s="1130"/>
      <c r="ASV49" s="1130"/>
      <c r="ASW49" s="1130"/>
      <c r="ASX49" s="1131"/>
      <c r="ASY49" s="290"/>
      <c r="ASZ49" s="288"/>
      <c r="ATA49" s="341"/>
      <c r="ATB49" s="342"/>
      <c r="ATC49" s="1132"/>
      <c r="ATD49" s="1129"/>
      <c r="ATE49" s="1130"/>
      <c r="ATF49" s="1130"/>
      <c r="ATG49" s="1130"/>
      <c r="ATH49" s="1131"/>
      <c r="ATI49" s="290"/>
      <c r="ATJ49" s="288"/>
      <c r="ATK49" s="341"/>
      <c r="ATL49" s="342"/>
      <c r="ATM49" s="1132"/>
      <c r="ATN49" s="1129"/>
      <c r="ATO49" s="1130"/>
      <c r="ATP49" s="1130"/>
      <c r="ATQ49" s="1130"/>
      <c r="ATR49" s="1131"/>
      <c r="ATS49" s="290"/>
      <c r="ATT49" s="288"/>
      <c r="ATU49" s="341"/>
      <c r="ATV49" s="342"/>
      <c r="ATW49" s="1132"/>
      <c r="ATX49" s="1129"/>
      <c r="ATY49" s="1130"/>
      <c r="ATZ49" s="1130"/>
      <c r="AUA49" s="1130"/>
      <c r="AUB49" s="1131"/>
      <c r="AUC49" s="290"/>
      <c r="AUD49" s="288"/>
      <c r="AUE49" s="341"/>
      <c r="AUF49" s="342"/>
      <c r="AUG49" s="1132"/>
      <c r="AUH49" s="1129"/>
      <c r="AUI49" s="1130"/>
      <c r="AUJ49" s="1130"/>
      <c r="AUK49" s="1130"/>
      <c r="AUL49" s="1131"/>
      <c r="AUM49" s="290"/>
      <c r="AUN49" s="288"/>
      <c r="AUO49" s="341"/>
      <c r="AUP49" s="342"/>
      <c r="AUQ49" s="1132"/>
      <c r="AUR49" s="1129"/>
      <c r="AUS49" s="1130"/>
      <c r="AUT49" s="1130"/>
      <c r="AUU49" s="1130"/>
      <c r="AUV49" s="1131"/>
      <c r="AUW49" s="290"/>
      <c r="AUX49" s="288"/>
      <c r="AUY49" s="341"/>
      <c r="AUZ49" s="342"/>
      <c r="AVA49" s="1132"/>
      <c r="AVB49" s="1129"/>
      <c r="AVC49" s="1130"/>
      <c r="AVD49" s="1130"/>
      <c r="AVE49" s="1130"/>
      <c r="AVF49" s="1131"/>
      <c r="AVG49" s="290"/>
      <c r="AVH49" s="288"/>
      <c r="AVI49" s="341"/>
      <c r="AVJ49" s="342"/>
      <c r="AVK49" s="1132"/>
      <c r="AVL49" s="1129"/>
      <c r="AVM49" s="1130"/>
      <c r="AVN49" s="1130"/>
      <c r="AVO49" s="1130"/>
      <c r="AVP49" s="1131"/>
      <c r="AVQ49" s="290"/>
      <c r="AVR49" s="288"/>
      <c r="AVS49" s="341"/>
      <c r="AVT49" s="342"/>
      <c r="AVU49" s="1132"/>
      <c r="AVV49" s="1129"/>
      <c r="AVW49" s="1130"/>
      <c r="AVX49" s="1130"/>
      <c r="AVY49" s="1130"/>
      <c r="AVZ49" s="1131"/>
      <c r="AWA49" s="290"/>
      <c r="AWB49" s="288"/>
      <c r="AWC49" s="341"/>
      <c r="AWD49" s="342"/>
      <c r="AWE49" s="1132"/>
      <c r="AWF49" s="1129"/>
      <c r="AWG49" s="1130"/>
      <c r="AWH49" s="1130"/>
      <c r="AWI49" s="1130"/>
      <c r="AWJ49" s="1131"/>
      <c r="AWK49" s="290"/>
      <c r="AWL49" s="288"/>
      <c r="AWM49" s="341"/>
      <c r="AWN49" s="342"/>
      <c r="AWO49" s="1132"/>
      <c r="AWP49" s="1129"/>
      <c r="AWQ49" s="1130"/>
      <c r="AWR49" s="1130"/>
      <c r="AWS49" s="1130"/>
      <c r="AWT49" s="1131"/>
      <c r="AWU49" s="290"/>
      <c r="AWV49" s="288"/>
      <c r="AWW49" s="341"/>
      <c r="AWX49" s="342"/>
      <c r="AWY49" s="1132"/>
      <c r="AWZ49" s="1129"/>
      <c r="AXA49" s="1130"/>
      <c r="AXB49" s="1130"/>
      <c r="AXC49" s="1130"/>
      <c r="AXD49" s="1131"/>
      <c r="AXE49" s="290"/>
      <c r="AXF49" s="288"/>
      <c r="AXG49" s="341"/>
      <c r="AXH49" s="342"/>
      <c r="AXI49" s="1132"/>
      <c r="AXJ49" s="1129"/>
      <c r="AXK49" s="1130"/>
      <c r="AXL49" s="1130"/>
      <c r="AXM49" s="1130"/>
      <c r="AXN49" s="1131"/>
      <c r="AXO49" s="290"/>
      <c r="AXP49" s="288"/>
      <c r="AXQ49" s="341"/>
      <c r="AXR49" s="342"/>
      <c r="AXS49" s="1132"/>
      <c r="AXT49" s="1129"/>
      <c r="AXU49" s="1130"/>
      <c r="AXV49" s="1130"/>
      <c r="AXW49" s="1130"/>
      <c r="AXX49" s="1131"/>
      <c r="AXY49" s="290"/>
      <c r="AXZ49" s="288"/>
      <c r="AYA49" s="341"/>
      <c r="AYB49" s="342"/>
      <c r="AYC49" s="1132"/>
      <c r="AYD49" s="1129"/>
      <c r="AYE49" s="1130"/>
      <c r="AYF49" s="1130"/>
      <c r="AYG49" s="1130"/>
      <c r="AYH49" s="1131"/>
      <c r="AYI49" s="290"/>
      <c r="AYJ49" s="288"/>
      <c r="AYK49" s="341"/>
      <c r="AYL49" s="342"/>
      <c r="AYM49" s="1132"/>
      <c r="AYN49" s="1129"/>
      <c r="AYO49" s="1130"/>
      <c r="AYP49" s="1130"/>
      <c r="AYQ49" s="1130"/>
      <c r="AYR49" s="1131"/>
      <c r="AYS49" s="290"/>
      <c r="AYT49" s="288"/>
      <c r="AYU49" s="341"/>
      <c r="AYV49" s="342"/>
      <c r="AYW49" s="1132"/>
      <c r="AYX49" s="1129"/>
      <c r="AYY49" s="1130"/>
      <c r="AYZ49" s="1130"/>
      <c r="AZA49" s="1130"/>
      <c r="AZB49" s="1131"/>
      <c r="AZC49" s="290"/>
      <c r="AZD49" s="288"/>
      <c r="AZE49" s="341"/>
      <c r="AZF49" s="342"/>
      <c r="AZG49" s="1132"/>
      <c r="AZH49" s="1129"/>
      <c r="AZI49" s="1130"/>
      <c r="AZJ49" s="1130"/>
      <c r="AZK49" s="1130"/>
      <c r="AZL49" s="1131"/>
      <c r="AZM49" s="290"/>
      <c r="AZN49" s="288"/>
      <c r="AZO49" s="341"/>
      <c r="AZP49" s="342"/>
      <c r="AZQ49" s="1132"/>
      <c r="AZR49" s="1129"/>
      <c r="AZS49" s="1130"/>
      <c r="AZT49" s="1130"/>
      <c r="AZU49" s="1130"/>
      <c r="AZV49" s="1131"/>
      <c r="AZW49" s="290"/>
      <c r="AZX49" s="288"/>
      <c r="AZY49" s="341"/>
      <c r="AZZ49" s="342"/>
      <c r="BAA49" s="1132"/>
      <c r="BAB49" s="1129"/>
      <c r="BAC49" s="1130"/>
      <c r="BAD49" s="1130"/>
      <c r="BAE49" s="1130"/>
      <c r="BAF49" s="1131"/>
      <c r="BAG49" s="290"/>
      <c r="BAH49" s="288"/>
      <c r="BAI49" s="341"/>
      <c r="BAJ49" s="342"/>
      <c r="BAK49" s="1132"/>
      <c r="BAL49" s="1129"/>
      <c r="BAM49" s="1130"/>
      <c r="BAN49" s="1130"/>
      <c r="BAO49" s="1130"/>
      <c r="BAP49" s="1131"/>
      <c r="BAQ49" s="290"/>
      <c r="BAR49" s="288"/>
      <c r="BAS49" s="341"/>
      <c r="BAT49" s="342"/>
      <c r="BAU49" s="1132"/>
      <c r="BAV49" s="1129"/>
      <c r="BAW49" s="1130"/>
      <c r="BAX49" s="1130"/>
      <c r="BAY49" s="1130"/>
      <c r="BAZ49" s="1131"/>
      <c r="BBA49" s="290"/>
      <c r="BBB49" s="288"/>
      <c r="BBC49" s="341"/>
      <c r="BBD49" s="342"/>
      <c r="BBE49" s="1132"/>
      <c r="BBF49" s="1129"/>
      <c r="BBG49" s="1130"/>
      <c r="BBH49" s="1130"/>
      <c r="BBI49" s="1130"/>
      <c r="BBJ49" s="1131"/>
      <c r="BBK49" s="290"/>
      <c r="BBL49" s="288"/>
      <c r="BBM49" s="341"/>
      <c r="BBN49" s="342"/>
      <c r="BBO49" s="1132"/>
      <c r="BBP49" s="1129"/>
      <c r="BBQ49" s="1130"/>
      <c r="BBR49" s="1130"/>
      <c r="BBS49" s="1130"/>
      <c r="BBT49" s="1131"/>
      <c r="BBU49" s="290"/>
      <c r="BBV49" s="288"/>
      <c r="BBW49" s="341"/>
      <c r="BBX49" s="342"/>
      <c r="BBY49" s="1132"/>
      <c r="BBZ49" s="1129"/>
      <c r="BCA49" s="1130"/>
      <c r="BCB49" s="1130"/>
      <c r="BCC49" s="1130"/>
      <c r="BCD49" s="1131"/>
      <c r="BCE49" s="290"/>
      <c r="BCF49" s="288"/>
      <c r="BCG49" s="341"/>
      <c r="BCH49" s="342"/>
      <c r="BCI49" s="1132"/>
      <c r="BCJ49" s="1129"/>
      <c r="BCK49" s="1130"/>
      <c r="BCL49" s="1130"/>
      <c r="BCM49" s="1130"/>
      <c r="BCN49" s="1131"/>
      <c r="BCO49" s="290"/>
      <c r="BCP49" s="288"/>
      <c r="BCQ49" s="341"/>
      <c r="BCR49" s="342"/>
      <c r="BCS49" s="1132"/>
      <c r="BCT49" s="1129"/>
      <c r="BCU49" s="1130"/>
      <c r="BCV49" s="1130"/>
      <c r="BCW49" s="1130"/>
      <c r="BCX49" s="1131"/>
      <c r="BCY49" s="290"/>
      <c r="BCZ49" s="288"/>
      <c r="BDA49" s="341"/>
      <c r="BDB49" s="342"/>
      <c r="BDC49" s="1132"/>
      <c r="BDD49" s="1129"/>
      <c r="BDE49" s="1130"/>
      <c r="BDF49" s="1130"/>
      <c r="BDG49" s="1130"/>
      <c r="BDH49" s="1131"/>
      <c r="BDI49" s="290"/>
      <c r="BDJ49" s="288"/>
      <c r="BDK49" s="341"/>
      <c r="BDL49" s="342"/>
      <c r="BDM49" s="1132"/>
      <c r="BDN49" s="1129"/>
      <c r="BDO49" s="1130"/>
      <c r="BDP49" s="1130"/>
      <c r="BDQ49" s="1130"/>
      <c r="BDR49" s="1131"/>
      <c r="BDS49" s="290"/>
      <c r="BDT49" s="288"/>
      <c r="BDU49" s="341"/>
      <c r="BDV49" s="342"/>
      <c r="BDW49" s="1132"/>
      <c r="BDX49" s="1129"/>
      <c r="BDY49" s="1130"/>
      <c r="BDZ49" s="1130"/>
      <c r="BEA49" s="1130"/>
      <c r="BEB49" s="1131"/>
      <c r="BEC49" s="290"/>
      <c r="BED49" s="288"/>
      <c r="BEE49" s="341"/>
      <c r="BEF49" s="342"/>
      <c r="BEG49" s="1132"/>
      <c r="BEH49" s="1129"/>
      <c r="BEI49" s="1130"/>
      <c r="BEJ49" s="1130"/>
      <c r="BEK49" s="1130"/>
      <c r="BEL49" s="1131"/>
      <c r="BEM49" s="290"/>
      <c r="BEN49" s="288"/>
      <c r="BEO49" s="341"/>
      <c r="BEP49" s="342"/>
      <c r="BEQ49" s="1132"/>
      <c r="BER49" s="1129"/>
      <c r="BES49" s="1130"/>
      <c r="BET49" s="1130"/>
      <c r="BEU49" s="1130"/>
      <c r="BEV49" s="1131"/>
      <c r="BEW49" s="290"/>
      <c r="BEX49" s="288"/>
      <c r="BEY49" s="341"/>
      <c r="BEZ49" s="342"/>
      <c r="BFA49" s="1132"/>
      <c r="BFB49" s="1129"/>
      <c r="BFC49" s="1130"/>
      <c r="BFD49" s="1130"/>
      <c r="BFE49" s="1130"/>
      <c r="BFF49" s="1131"/>
      <c r="BFG49" s="290"/>
      <c r="BFH49" s="288"/>
      <c r="BFI49" s="341"/>
      <c r="BFJ49" s="342"/>
      <c r="BFK49" s="1132"/>
      <c r="BFL49" s="1129"/>
      <c r="BFM49" s="1130"/>
      <c r="BFN49" s="1130"/>
      <c r="BFO49" s="1130"/>
      <c r="BFP49" s="1131"/>
      <c r="BFQ49" s="290"/>
      <c r="BFR49" s="288"/>
      <c r="BFS49" s="341"/>
      <c r="BFT49" s="342"/>
      <c r="BFU49" s="1132"/>
      <c r="BFV49" s="1129"/>
      <c r="BFW49" s="1130"/>
      <c r="BFX49" s="1130"/>
      <c r="BFY49" s="1130"/>
      <c r="BFZ49" s="1131"/>
      <c r="BGA49" s="290"/>
      <c r="BGB49" s="288"/>
      <c r="BGC49" s="341"/>
      <c r="BGD49" s="342"/>
      <c r="BGE49" s="1132"/>
      <c r="BGF49" s="1129"/>
      <c r="BGG49" s="1130"/>
      <c r="BGH49" s="1130"/>
      <c r="BGI49" s="1130"/>
      <c r="BGJ49" s="1131"/>
      <c r="BGK49" s="290"/>
      <c r="BGL49" s="288"/>
      <c r="BGM49" s="341"/>
      <c r="BGN49" s="342"/>
      <c r="BGO49" s="1132"/>
      <c r="BGP49" s="1129"/>
      <c r="BGQ49" s="1130"/>
      <c r="BGR49" s="1130"/>
      <c r="BGS49" s="1130"/>
      <c r="BGT49" s="1131"/>
      <c r="BGU49" s="290"/>
      <c r="BGV49" s="288"/>
      <c r="BGW49" s="341"/>
      <c r="BGX49" s="342"/>
      <c r="BGY49" s="1132"/>
      <c r="BGZ49" s="1129"/>
      <c r="BHA49" s="1130"/>
      <c r="BHB49" s="1130"/>
      <c r="BHC49" s="1130"/>
      <c r="BHD49" s="1131"/>
      <c r="BHE49" s="290"/>
      <c r="BHF49" s="288"/>
      <c r="BHG49" s="341"/>
      <c r="BHH49" s="342"/>
      <c r="BHI49" s="1132"/>
      <c r="BHJ49" s="1129"/>
      <c r="BHK49" s="1130"/>
      <c r="BHL49" s="1130"/>
      <c r="BHM49" s="1130"/>
      <c r="BHN49" s="1131"/>
      <c r="BHO49" s="290"/>
      <c r="BHP49" s="288"/>
      <c r="BHQ49" s="341"/>
      <c r="BHR49" s="342"/>
      <c r="BHS49" s="1132"/>
      <c r="BHT49" s="1129"/>
      <c r="BHU49" s="1130"/>
      <c r="BHV49" s="1130"/>
      <c r="BHW49" s="1130"/>
      <c r="BHX49" s="1131"/>
      <c r="BHY49" s="290"/>
      <c r="BHZ49" s="288"/>
      <c r="BIA49" s="341"/>
      <c r="BIB49" s="342"/>
      <c r="BIC49" s="1132"/>
      <c r="BID49" s="1129"/>
      <c r="BIE49" s="1130"/>
      <c r="BIF49" s="1130"/>
      <c r="BIG49" s="1130"/>
      <c r="BIH49" s="1131"/>
      <c r="BII49" s="290"/>
      <c r="BIJ49" s="288"/>
      <c r="BIK49" s="341"/>
      <c r="BIL49" s="342"/>
      <c r="BIM49" s="1132"/>
      <c r="BIN49" s="1129"/>
      <c r="BIO49" s="1130"/>
      <c r="BIP49" s="1130"/>
      <c r="BIQ49" s="1130"/>
      <c r="BIR49" s="1131"/>
      <c r="BIS49" s="290"/>
      <c r="BIT49" s="288"/>
      <c r="BIU49" s="341"/>
      <c r="BIV49" s="342"/>
      <c r="BIW49" s="1132"/>
      <c r="BIX49" s="1129"/>
      <c r="BIY49" s="1130"/>
      <c r="BIZ49" s="1130"/>
      <c r="BJA49" s="1130"/>
      <c r="BJB49" s="1131"/>
      <c r="BJC49" s="290"/>
      <c r="BJD49" s="288"/>
      <c r="BJE49" s="341"/>
      <c r="BJF49" s="342"/>
      <c r="BJG49" s="1132"/>
      <c r="BJH49" s="1129"/>
      <c r="BJI49" s="1130"/>
      <c r="BJJ49" s="1130"/>
      <c r="BJK49" s="1130"/>
      <c r="BJL49" s="1131"/>
      <c r="BJM49" s="290"/>
      <c r="BJN49" s="288"/>
      <c r="BJO49" s="341"/>
      <c r="BJP49" s="342"/>
      <c r="BJQ49" s="1132"/>
      <c r="BJR49" s="1129"/>
      <c r="BJS49" s="1130"/>
      <c r="BJT49" s="1130"/>
      <c r="BJU49" s="1130"/>
      <c r="BJV49" s="1131"/>
      <c r="BJW49" s="290"/>
      <c r="BJX49" s="288"/>
      <c r="BJY49" s="341"/>
      <c r="BJZ49" s="342"/>
      <c r="BKA49" s="1132"/>
      <c r="BKB49" s="1129"/>
      <c r="BKC49" s="1130"/>
      <c r="BKD49" s="1130"/>
      <c r="BKE49" s="1130"/>
      <c r="BKF49" s="1131"/>
      <c r="BKG49" s="290"/>
      <c r="BKH49" s="288"/>
      <c r="BKI49" s="341"/>
      <c r="BKJ49" s="342"/>
      <c r="BKK49" s="1132"/>
      <c r="BKL49" s="1129"/>
      <c r="BKM49" s="1130"/>
      <c r="BKN49" s="1130"/>
      <c r="BKO49" s="1130"/>
      <c r="BKP49" s="1131"/>
      <c r="BKQ49" s="290"/>
      <c r="BKR49" s="288"/>
      <c r="BKS49" s="341"/>
      <c r="BKT49" s="342"/>
      <c r="BKU49" s="1132"/>
      <c r="BKV49" s="1129"/>
      <c r="BKW49" s="1130"/>
      <c r="BKX49" s="1130"/>
      <c r="BKY49" s="1130"/>
      <c r="BKZ49" s="1131"/>
      <c r="BLA49" s="290"/>
      <c r="BLB49" s="288"/>
      <c r="BLC49" s="341"/>
      <c r="BLD49" s="342"/>
      <c r="BLE49" s="1132"/>
      <c r="BLF49" s="1129"/>
      <c r="BLG49" s="1130"/>
      <c r="BLH49" s="1130"/>
      <c r="BLI49" s="1130"/>
      <c r="BLJ49" s="1131"/>
      <c r="BLK49" s="290"/>
      <c r="BLL49" s="288"/>
      <c r="BLM49" s="341"/>
      <c r="BLN49" s="342"/>
      <c r="BLO49" s="1132"/>
      <c r="BLP49" s="1129"/>
      <c r="BLQ49" s="1130"/>
      <c r="BLR49" s="1130"/>
      <c r="BLS49" s="1130"/>
      <c r="BLT49" s="1131"/>
      <c r="BLU49" s="290"/>
      <c r="BLV49" s="288"/>
      <c r="BLW49" s="341"/>
      <c r="BLX49" s="342"/>
      <c r="BLY49" s="1132"/>
      <c r="BLZ49" s="1129"/>
      <c r="BMA49" s="1130"/>
      <c r="BMB49" s="1130"/>
      <c r="BMC49" s="1130"/>
      <c r="BMD49" s="1131"/>
      <c r="BME49" s="290"/>
      <c r="BMF49" s="288"/>
      <c r="BMG49" s="341"/>
      <c r="BMH49" s="342"/>
      <c r="BMI49" s="1132"/>
      <c r="BMJ49" s="1129"/>
      <c r="BMK49" s="1130"/>
      <c r="BML49" s="1130"/>
      <c r="BMM49" s="1130"/>
      <c r="BMN49" s="1131"/>
      <c r="BMO49" s="290"/>
      <c r="BMP49" s="288"/>
      <c r="BMQ49" s="341"/>
      <c r="BMR49" s="342"/>
      <c r="BMS49" s="1132"/>
      <c r="BMT49" s="1129"/>
      <c r="BMU49" s="1130"/>
      <c r="BMV49" s="1130"/>
      <c r="BMW49" s="1130"/>
      <c r="BMX49" s="1131"/>
      <c r="BMY49" s="290"/>
      <c r="BMZ49" s="288"/>
      <c r="BNA49" s="341"/>
      <c r="BNB49" s="342"/>
      <c r="BNC49" s="1132"/>
      <c r="BND49" s="1129"/>
      <c r="BNE49" s="1130"/>
      <c r="BNF49" s="1130"/>
      <c r="BNG49" s="1130"/>
      <c r="BNH49" s="1131"/>
      <c r="BNI49" s="290"/>
      <c r="BNJ49" s="288"/>
      <c r="BNK49" s="341"/>
      <c r="BNL49" s="342"/>
      <c r="BNM49" s="1132"/>
      <c r="BNN49" s="1129"/>
      <c r="BNO49" s="1130"/>
      <c r="BNP49" s="1130"/>
      <c r="BNQ49" s="1130"/>
      <c r="BNR49" s="1131"/>
      <c r="BNS49" s="290"/>
      <c r="BNT49" s="288"/>
      <c r="BNU49" s="341"/>
      <c r="BNV49" s="342"/>
      <c r="BNW49" s="1132"/>
      <c r="BNX49" s="1129"/>
      <c r="BNY49" s="1130"/>
      <c r="BNZ49" s="1130"/>
      <c r="BOA49" s="1130"/>
      <c r="BOB49" s="1131"/>
      <c r="BOC49" s="290"/>
      <c r="BOD49" s="288"/>
      <c r="BOE49" s="341"/>
      <c r="BOF49" s="342"/>
      <c r="BOG49" s="1132"/>
      <c r="BOH49" s="1129"/>
      <c r="BOI49" s="1130"/>
      <c r="BOJ49" s="1130"/>
      <c r="BOK49" s="1130"/>
      <c r="BOL49" s="1131"/>
      <c r="BOM49" s="290"/>
      <c r="BON49" s="288"/>
      <c r="BOO49" s="341"/>
      <c r="BOP49" s="342"/>
      <c r="BOQ49" s="1132"/>
      <c r="BOR49" s="1129"/>
      <c r="BOS49" s="1130"/>
      <c r="BOT49" s="1130"/>
      <c r="BOU49" s="1130"/>
      <c r="BOV49" s="1131"/>
      <c r="BOW49" s="290"/>
      <c r="BOX49" s="288"/>
      <c r="BOY49" s="341"/>
      <c r="BOZ49" s="342"/>
      <c r="BPA49" s="1132"/>
      <c r="BPB49" s="1129"/>
      <c r="BPC49" s="1130"/>
      <c r="BPD49" s="1130"/>
      <c r="BPE49" s="1130"/>
      <c r="BPF49" s="1131"/>
      <c r="BPG49" s="290"/>
      <c r="BPH49" s="288"/>
      <c r="BPI49" s="341"/>
      <c r="BPJ49" s="342"/>
      <c r="BPK49" s="1132"/>
      <c r="BPL49" s="1129"/>
      <c r="BPM49" s="1130"/>
      <c r="BPN49" s="1130"/>
      <c r="BPO49" s="1130"/>
      <c r="BPP49" s="1131"/>
      <c r="BPQ49" s="290"/>
      <c r="BPR49" s="288"/>
      <c r="BPS49" s="341"/>
      <c r="BPT49" s="342"/>
      <c r="BPU49" s="1132"/>
      <c r="BPV49" s="1129"/>
      <c r="BPW49" s="1130"/>
      <c r="BPX49" s="1130"/>
      <c r="BPY49" s="1130"/>
      <c r="BPZ49" s="1131"/>
      <c r="BQA49" s="290"/>
      <c r="BQB49" s="288"/>
      <c r="BQC49" s="341"/>
      <c r="BQD49" s="342"/>
      <c r="BQE49" s="1132"/>
      <c r="BQF49" s="1129"/>
      <c r="BQG49" s="1130"/>
      <c r="BQH49" s="1130"/>
      <c r="BQI49" s="1130"/>
      <c r="BQJ49" s="1131"/>
      <c r="BQK49" s="290"/>
      <c r="BQL49" s="288"/>
      <c r="BQM49" s="341"/>
      <c r="BQN49" s="342"/>
      <c r="BQO49" s="1132"/>
      <c r="BQP49" s="1129"/>
      <c r="BQQ49" s="1130"/>
      <c r="BQR49" s="1130"/>
      <c r="BQS49" s="1130"/>
      <c r="BQT49" s="1131"/>
      <c r="BQU49" s="290"/>
      <c r="BQV49" s="288"/>
      <c r="BQW49" s="341"/>
      <c r="BQX49" s="342"/>
      <c r="BQY49" s="1132"/>
      <c r="BQZ49" s="1129"/>
      <c r="BRA49" s="1130"/>
      <c r="BRB49" s="1130"/>
      <c r="BRC49" s="1130"/>
      <c r="BRD49" s="1131"/>
      <c r="BRE49" s="290"/>
      <c r="BRF49" s="288"/>
      <c r="BRG49" s="341"/>
      <c r="BRH49" s="342"/>
      <c r="BRI49" s="1132"/>
      <c r="BRJ49" s="1129"/>
      <c r="BRK49" s="1130"/>
      <c r="BRL49" s="1130"/>
      <c r="BRM49" s="1130"/>
      <c r="BRN49" s="1131"/>
      <c r="BRO49" s="290"/>
      <c r="BRP49" s="288"/>
      <c r="BRQ49" s="341"/>
      <c r="BRR49" s="342"/>
      <c r="BRS49" s="1132"/>
      <c r="BRT49" s="1129"/>
      <c r="BRU49" s="1130"/>
      <c r="BRV49" s="1130"/>
      <c r="BRW49" s="1130"/>
      <c r="BRX49" s="1131"/>
      <c r="BRY49" s="290"/>
      <c r="BRZ49" s="288"/>
      <c r="BSA49" s="341"/>
      <c r="BSB49" s="342"/>
      <c r="BSC49" s="1132"/>
      <c r="BSD49" s="1129"/>
      <c r="BSE49" s="1130"/>
      <c r="BSF49" s="1130"/>
      <c r="BSG49" s="1130"/>
      <c r="BSH49" s="1131"/>
      <c r="BSI49" s="290"/>
      <c r="BSJ49" s="288"/>
      <c r="BSK49" s="341"/>
      <c r="BSL49" s="342"/>
      <c r="BSM49" s="1132"/>
      <c r="BSN49" s="1129"/>
      <c r="BSO49" s="1130"/>
      <c r="BSP49" s="1130"/>
      <c r="BSQ49" s="1130"/>
      <c r="BSR49" s="1131"/>
      <c r="BSS49" s="290"/>
      <c r="BST49" s="288"/>
      <c r="BSU49" s="341"/>
      <c r="BSV49" s="342"/>
      <c r="BSW49" s="1132"/>
      <c r="BSX49" s="1129"/>
      <c r="BSY49" s="1130"/>
      <c r="BSZ49" s="1130"/>
      <c r="BTA49" s="1130"/>
      <c r="BTB49" s="1131"/>
      <c r="BTC49" s="290"/>
      <c r="BTD49" s="288"/>
      <c r="BTE49" s="341"/>
      <c r="BTF49" s="342"/>
      <c r="BTG49" s="1132"/>
      <c r="BTH49" s="1129"/>
      <c r="BTI49" s="1130"/>
      <c r="BTJ49" s="1130"/>
      <c r="BTK49" s="1130"/>
      <c r="BTL49" s="1131"/>
      <c r="BTM49" s="290"/>
      <c r="BTN49" s="288"/>
      <c r="BTO49" s="341"/>
      <c r="BTP49" s="342"/>
      <c r="BTQ49" s="1132"/>
      <c r="BTR49" s="1129"/>
      <c r="BTS49" s="1130"/>
      <c r="BTT49" s="1130"/>
      <c r="BTU49" s="1130"/>
      <c r="BTV49" s="1131"/>
      <c r="BTW49" s="290"/>
      <c r="BTX49" s="288"/>
      <c r="BTY49" s="341"/>
      <c r="BTZ49" s="342"/>
      <c r="BUA49" s="1132"/>
      <c r="BUB49" s="1129"/>
      <c r="BUC49" s="1130"/>
      <c r="BUD49" s="1130"/>
      <c r="BUE49" s="1130"/>
      <c r="BUF49" s="1131"/>
      <c r="BUG49" s="290"/>
      <c r="BUH49" s="288"/>
      <c r="BUI49" s="341"/>
      <c r="BUJ49" s="342"/>
      <c r="BUK49" s="1132"/>
      <c r="BUL49" s="1129"/>
      <c r="BUM49" s="1130"/>
      <c r="BUN49" s="1130"/>
      <c r="BUO49" s="1130"/>
      <c r="BUP49" s="1131"/>
      <c r="BUQ49" s="290"/>
      <c r="BUR49" s="288"/>
      <c r="BUS49" s="341"/>
      <c r="BUT49" s="342"/>
      <c r="BUU49" s="1132"/>
      <c r="BUV49" s="1129"/>
      <c r="BUW49" s="1130"/>
      <c r="BUX49" s="1130"/>
      <c r="BUY49" s="1130"/>
      <c r="BUZ49" s="1131"/>
      <c r="BVA49" s="290"/>
      <c r="BVB49" s="288"/>
      <c r="BVC49" s="341"/>
      <c r="BVD49" s="342"/>
      <c r="BVE49" s="1132"/>
      <c r="BVF49" s="1129"/>
      <c r="BVG49" s="1130"/>
      <c r="BVH49" s="1130"/>
      <c r="BVI49" s="1130"/>
      <c r="BVJ49" s="1131"/>
      <c r="BVK49" s="290"/>
      <c r="BVL49" s="288"/>
      <c r="BVM49" s="341"/>
      <c r="BVN49" s="342"/>
      <c r="BVO49" s="1132"/>
      <c r="BVP49" s="1129"/>
      <c r="BVQ49" s="1130"/>
      <c r="BVR49" s="1130"/>
      <c r="BVS49" s="1130"/>
      <c r="BVT49" s="1131"/>
      <c r="BVU49" s="290"/>
      <c r="BVV49" s="288"/>
      <c r="BVW49" s="341"/>
      <c r="BVX49" s="342"/>
      <c r="BVY49" s="1132"/>
      <c r="BVZ49" s="1129"/>
      <c r="BWA49" s="1130"/>
      <c r="BWB49" s="1130"/>
      <c r="BWC49" s="1130"/>
      <c r="BWD49" s="1131"/>
      <c r="BWE49" s="290"/>
      <c r="BWF49" s="288"/>
      <c r="BWG49" s="341"/>
      <c r="BWH49" s="342"/>
      <c r="BWI49" s="1132"/>
      <c r="BWJ49" s="1129"/>
      <c r="BWK49" s="1130"/>
      <c r="BWL49" s="1130"/>
      <c r="BWM49" s="1130"/>
      <c r="BWN49" s="1131"/>
      <c r="BWO49" s="290"/>
      <c r="BWP49" s="288"/>
      <c r="BWQ49" s="341"/>
      <c r="BWR49" s="342"/>
      <c r="BWS49" s="1132"/>
      <c r="BWT49" s="1129"/>
      <c r="BWU49" s="1130"/>
      <c r="BWV49" s="1130"/>
      <c r="BWW49" s="1130"/>
      <c r="BWX49" s="1131"/>
      <c r="BWY49" s="290"/>
      <c r="BWZ49" s="288"/>
      <c r="BXA49" s="341"/>
      <c r="BXB49" s="342"/>
      <c r="BXC49" s="1132"/>
      <c r="BXD49" s="1129"/>
      <c r="BXE49" s="1130"/>
      <c r="BXF49" s="1130"/>
      <c r="BXG49" s="1130"/>
      <c r="BXH49" s="1131"/>
      <c r="BXI49" s="290"/>
      <c r="BXJ49" s="288"/>
      <c r="BXK49" s="341"/>
      <c r="BXL49" s="342"/>
      <c r="BXM49" s="1132"/>
      <c r="BXN49" s="1129"/>
      <c r="BXO49" s="1130"/>
      <c r="BXP49" s="1130"/>
      <c r="BXQ49" s="1130"/>
      <c r="BXR49" s="1131"/>
      <c r="BXS49" s="290"/>
      <c r="BXT49" s="288"/>
      <c r="BXU49" s="341"/>
      <c r="BXV49" s="342"/>
      <c r="BXW49" s="1132"/>
      <c r="BXX49" s="1129"/>
      <c r="BXY49" s="1130"/>
      <c r="BXZ49" s="1130"/>
      <c r="BYA49" s="1130"/>
      <c r="BYB49" s="1131"/>
      <c r="BYC49" s="290"/>
      <c r="BYD49" s="288"/>
      <c r="BYE49" s="341"/>
      <c r="BYF49" s="342"/>
      <c r="BYG49" s="1132"/>
      <c r="BYH49" s="1129"/>
      <c r="BYI49" s="1130"/>
      <c r="BYJ49" s="1130"/>
      <c r="BYK49" s="1130"/>
      <c r="BYL49" s="1131"/>
      <c r="BYM49" s="290"/>
      <c r="BYN49" s="288"/>
      <c r="BYO49" s="341"/>
      <c r="BYP49" s="342"/>
      <c r="BYQ49" s="1132"/>
      <c r="BYR49" s="1129"/>
      <c r="BYS49" s="1130"/>
      <c r="BYT49" s="1130"/>
      <c r="BYU49" s="1130"/>
      <c r="BYV49" s="1131"/>
      <c r="BYW49" s="290"/>
      <c r="BYX49" s="288"/>
      <c r="BYY49" s="341"/>
      <c r="BYZ49" s="342"/>
      <c r="BZA49" s="1132"/>
      <c r="BZB49" s="1129"/>
      <c r="BZC49" s="1130"/>
      <c r="BZD49" s="1130"/>
      <c r="BZE49" s="1130"/>
      <c r="BZF49" s="1131"/>
      <c r="BZG49" s="290"/>
      <c r="BZH49" s="288"/>
      <c r="BZI49" s="341"/>
      <c r="BZJ49" s="342"/>
      <c r="BZK49" s="1132"/>
      <c r="BZL49" s="1129"/>
      <c r="BZM49" s="1130"/>
      <c r="BZN49" s="1130"/>
      <c r="BZO49" s="1130"/>
      <c r="BZP49" s="1131"/>
      <c r="BZQ49" s="290"/>
      <c r="BZR49" s="288"/>
      <c r="BZS49" s="341"/>
      <c r="BZT49" s="342"/>
      <c r="BZU49" s="1132"/>
      <c r="BZV49" s="1129"/>
      <c r="BZW49" s="1130"/>
      <c r="BZX49" s="1130"/>
      <c r="BZY49" s="1130"/>
      <c r="BZZ49" s="1131"/>
      <c r="CAA49" s="290"/>
      <c r="CAB49" s="288"/>
      <c r="CAC49" s="341"/>
      <c r="CAD49" s="342"/>
      <c r="CAE49" s="1132"/>
      <c r="CAF49" s="1129"/>
      <c r="CAG49" s="1130"/>
      <c r="CAH49" s="1130"/>
      <c r="CAI49" s="1130"/>
      <c r="CAJ49" s="1131"/>
      <c r="CAK49" s="290"/>
      <c r="CAL49" s="288"/>
      <c r="CAM49" s="341"/>
      <c r="CAN49" s="342"/>
      <c r="CAO49" s="1132"/>
      <c r="CAP49" s="1129"/>
      <c r="CAQ49" s="1130"/>
      <c r="CAR49" s="1130"/>
      <c r="CAS49" s="1130"/>
      <c r="CAT49" s="1131"/>
      <c r="CAU49" s="290"/>
      <c r="CAV49" s="288"/>
      <c r="CAW49" s="341"/>
      <c r="CAX49" s="342"/>
      <c r="CAY49" s="1132"/>
      <c r="CAZ49" s="1129"/>
      <c r="CBA49" s="1130"/>
      <c r="CBB49" s="1130"/>
      <c r="CBC49" s="1130"/>
      <c r="CBD49" s="1131"/>
      <c r="CBE49" s="290"/>
      <c r="CBF49" s="288"/>
      <c r="CBG49" s="341"/>
      <c r="CBH49" s="342"/>
      <c r="CBI49" s="1132"/>
      <c r="CBJ49" s="1129"/>
      <c r="CBK49" s="1130"/>
      <c r="CBL49" s="1130"/>
      <c r="CBM49" s="1130"/>
      <c r="CBN49" s="1131"/>
      <c r="CBO49" s="290"/>
      <c r="CBP49" s="288"/>
      <c r="CBQ49" s="341"/>
      <c r="CBR49" s="342"/>
      <c r="CBS49" s="1132"/>
      <c r="CBT49" s="1129"/>
      <c r="CBU49" s="1130"/>
      <c r="CBV49" s="1130"/>
      <c r="CBW49" s="1130"/>
      <c r="CBX49" s="1131"/>
      <c r="CBY49" s="290"/>
      <c r="CBZ49" s="288"/>
      <c r="CCA49" s="341"/>
      <c r="CCB49" s="342"/>
      <c r="CCC49" s="1132"/>
      <c r="CCD49" s="1129"/>
      <c r="CCE49" s="1130"/>
      <c r="CCF49" s="1130"/>
      <c r="CCG49" s="1130"/>
      <c r="CCH49" s="1131"/>
      <c r="CCI49" s="290"/>
      <c r="CCJ49" s="288"/>
      <c r="CCK49" s="341"/>
      <c r="CCL49" s="342"/>
      <c r="CCM49" s="1132"/>
      <c r="CCN49" s="1129"/>
      <c r="CCO49" s="1130"/>
      <c r="CCP49" s="1130"/>
      <c r="CCQ49" s="1130"/>
      <c r="CCR49" s="1131"/>
      <c r="CCS49" s="290"/>
      <c r="CCT49" s="288"/>
      <c r="CCU49" s="341"/>
      <c r="CCV49" s="342"/>
      <c r="CCW49" s="1132"/>
      <c r="CCX49" s="1129"/>
      <c r="CCY49" s="1130"/>
      <c r="CCZ49" s="1130"/>
      <c r="CDA49" s="1130"/>
      <c r="CDB49" s="1131"/>
      <c r="CDC49" s="290"/>
      <c r="CDD49" s="288"/>
      <c r="CDE49" s="341"/>
      <c r="CDF49" s="342"/>
      <c r="CDG49" s="1132"/>
      <c r="CDH49" s="1129"/>
      <c r="CDI49" s="1130"/>
      <c r="CDJ49" s="1130"/>
      <c r="CDK49" s="1130"/>
      <c r="CDL49" s="1131"/>
      <c r="CDM49" s="290"/>
      <c r="CDN49" s="288"/>
      <c r="CDO49" s="341"/>
      <c r="CDP49" s="342"/>
      <c r="CDQ49" s="1132"/>
      <c r="CDR49" s="1129"/>
      <c r="CDS49" s="1130"/>
      <c r="CDT49" s="1130"/>
      <c r="CDU49" s="1130"/>
      <c r="CDV49" s="1131"/>
      <c r="CDW49" s="290"/>
      <c r="CDX49" s="288"/>
      <c r="CDY49" s="341"/>
      <c r="CDZ49" s="342"/>
      <c r="CEA49" s="1132"/>
      <c r="CEB49" s="1129"/>
      <c r="CEC49" s="1130"/>
      <c r="CED49" s="1130"/>
      <c r="CEE49" s="1130"/>
      <c r="CEF49" s="1131"/>
      <c r="CEG49" s="290"/>
      <c r="CEH49" s="288"/>
      <c r="CEI49" s="341"/>
      <c r="CEJ49" s="342"/>
      <c r="CEK49" s="1132"/>
      <c r="CEL49" s="1129"/>
      <c r="CEM49" s="1130"/>
      <c r="CEN49" s="1130"/>
      <c r="CEO49" s="1130"/>
      <c r="CEP49" s="1131"/>
      <c r="CEQ49" s="290"/>
      <c r="CER49" s="288"/>
      <c r="CES49" s="341"/>
      <c r="CET49" s="342"/>
      <c r="CEU49" s="1132"/>
      <c r="CEV49" s="1129"/>
      <c r="CEW49" s="1130"/>
      <c r="CEX49" s="1130"/>
      <c r="CEY49" s="1130"/>
      <c r="CEZ49" s="1131"/>
      <c r="CFA49" s="290"/>
      <c r="CFB49" s="288"/>
      <c r="CFC49" s="341"/>
      <c r="CFD49" s="342"/>
      <c r="CFE49" s="1132"/>
      <c r="CFF49" s="1129"/>
      <c r="CFG49" s="1130"/>
      <c r="CFH49" s="1130"/>
      <c r="CFI49" s="1130"/>
      <c r="CFJ49" s="1131"/>
      <c r="CFK49" s="290"/>
      <c r="CFL49" s="288"/>
      <c r="CFM49" s="341"/>
      <c r="CFN49" s="342"/>
      <c r="CFO49" s="1132"/>
      <c r="CFP49" s="1129"/>
      <c r="CFQ49" s="1130"/>
      <c r="CFR49" s="1130"/>
      <c r="CFS49" s="1130"/>
      <c r="CFT49" s="1131"/>
      <c r="CFU49" s="290"/>
      <c r="CFV49" s="288"/>
      <c r="CFW49" s="341"/>
      <c r="CFX49" s="342"/>
      <c r="CFY49" s="1132"/>
      <c r="CFZ49" s="1129"/>
      <c r="CGA49" s="1130"/>
      <c r="CGB49" s="1130"/>
      <c r="CGC49" s="1130"/>
      <c r="CGD49" s="1131"/>
      <c r="CGE49" s="290"/>
      <c r="CGF49" s="288"/>
      <c r="CGG49" s="341"/>
      <c r="CGH49" s="342"/>
      <c r="CGI49" s="1132"/>
      <c r="CGJ49" s="1129"/>
      <c r="CGK49" s="1130"/>
      <c r="CGL49" s="1130"/>
      <c r="CGM49" s="1130"/>
      <c r="CGN49" s="1131"/>
      <c r="CGO49" s="290"/>
      <c r="CGP49" s="288"/>
      <c r="CGQ49" s="341"/>
      <c r="CGR49" s="342"/>
      <c r="CGS49" s="1132"/>
      <c r="CGT49" s="1129"/>
      <c r="CGU49" s="1130"/>
      <c r="CGV49" s="1130"/>
      <c r="CGW49" s="1130"/>
      <c r="CGX49" s="1131"/>
      <c r="CGY49" s="290"/>
      <c r="CGZ49" s="288"/>
      <c r="CHA49" s="341"/>
      <c r="CHB49" s="342"/>
      <c r="CHC49" s="1132"/>
      <c r="CHD49" s="1129"/>
      <c r="CHE49" s="1130"/>
      <c r="CHF49" s="1130"/>
      <c r="CHG49" s="1130"/>
      <c r="CHH49" s="1131"/>
      <c r="CHI49" s="290"/>
      <c r="CHJ49" s="288"/>
      <c r="CHK49" s="341"/>
      <c r="CHL49" s="342"/>
      <c r="CHM49" s="1132"/>
      <c r="CHN49" s="1129"/>
      <c r="CHO49" s="1130"/>
      <c r="CHP49" s="1130"/>
      <c r="CHQ49" s="1130"/>
      <c r="CHR49" s="1131"/>
      <c r="CHS49" s="290"/>
      <c r="CHT49" s="288"/>
      <c r="CHU49" s="341"/>
      <c r="CHV49" s="342"/>
      <c r="CHW49" s="1132"/>
      <c r="CHX49" s="1129"/>
      <c r="CHY49" s="1130"/>
      <c r="CHZ49" s="1130"/>
      <c r="CIA49" s="1130"/>
      <c r="CIB49" s="1131"/>
      <c r="CIC49" s="290"/>
      <c r="CID49" s="288"/>
      <c r="CIE49" s="341"/>
      <c r="CIF49" s="342"/>
      <c r="CIG49" s="1132"/>
      <c r="CIH49" s="1129"/>
      <c r="CII49" s="1130"/>
      <c r="CIJ49" s="1130"/>
      <c r="CIK49" s="1130"/>
      <c r="CIL49" s="1131"/>
      <c r="CIM49" s="290"/>
      <c r="CIN49" s="288"/>
      <c r="CIO49" s="341"/>
      <c r="CIP49" s="342"/>
      <c r="CIQ49" s="1132"/>
      <c r="CIR49" s="1129"/>
      <c r="CIS49" s="1130"/>
      <c r="CIT49" s="1130"/>
      <c r="CIU49" s="1130"/>
      <c r="CIV49" s="1131"/>
      <c r="CIW49" s="290"/>
      <c r="CIX49" s="288"/>
      <c r="CIY49" s="341"/>
      <c r="CIZ49" s="342"/>
      <c r="CJA49" s="1132"/>
      <c r="CJB49" s="1129"/>
      <c r="CJC49" s="1130"/>
      <c r="CJD49" s="1130"/>
      <c r="CJE49" s="1130"/>
      <c r="CJF49" s="1131"/>
      <c r="CJG49" s="290"/>
      <c r="CJH49" s="288"/>
      <c r="CJI49" s="341"/>
      <c r="CJJ49" s="342"/>
      <c r="CJK49" s="1132"/>
      <c r="CJL49" s="1129"/>
      <c r="CJM49" s="1130"/>
      <c r="CJN49" s="1130"/>
      <c r="CJO49" s="1130"/>
      <c r="CJP49" s="1131"/>
      <c r="CJQ49" s="290"/>
      <c r="CJR49" s="288"/>
      <c r="CJS49" s="341"/>
      <c r="CJT49" s="342"/>
      <c r="CJU49" s="1132"/>
      <c r="CJV49" s="1129"/>
      <c r="CJW49" s="1130"/>
      <c r="CJX49" s="1130"/>
      <c r="CJY49" s="1130"/>
      <c r="CJZ49" s="1131"/>
      <c r="CKA49" s="290"/>
      <c r="CKB49" s="288"/>
      <c r="CKC49" s="341"/>
      <c r="CKD49" s="342"/>
      <c r="CKE49" s="1132"/>
      <c r="CKF49" s="1129"/>
      <c r="CKG49" s="1130"/>
      <c r="CKH49" s="1130"/>
      <c r="CKI49" s="1130"/>
      <c r="CKJ49" s="1131"/>
      <c r="CKK49" s="290"/>
      <c r="CKL49" s="288"/>
      <c r="CKM49" s="341"/>
      <c r="CKN49" s="342"/>
      <c r="CKO49" s="1132"/>
      <c r="CKP49" s="1129"/>
      <c r="CKQ49" s="1130"/>
      <c r="CKR49" s="1130"/>
      <c r="CKS49" s="1130"/>
      <c r="CKT49" s="1131"/>
      <c r="CKU49" s="290"/>
      <c r="CKV49" s="288"/>
      <c r="CKW49" s="341"/>
      <c r="CKX49" s="342"/>
      <c r="CKY49" s="1132"/>
      <c r="CKZ49" s="1129"/>
      <c r="CLA49" s="1130"/>
      <c r="CLB49" s="1130"/>
      <c r="CLC49" s="1130"/>
      <c r="CLD49" s="1131"/>
      <c r="CLE49" s="290"/>
      <c r="CLF49" s="288"/>
      <c r="CLG49" s="341"/>
      <c r="CLH49" s="342"/>
      <c r="CLI49" s="1132"/>
      <c r="CLJ49" s="1129"/>
      <c r="CLK49" s="1130"/>
      <c r="CLL49" s="1130"/>
      <c r="CLM49" s="1130"/>
      <c r="CLN49" s="1131"/>
      <c r="CLO49" s="290"/>
      <c r="CLP49" s="288"/>
      <c r="CLQ49" s="341"/>
      <c r="CLR49" s="342"/>
      <c r="CLS49" s="1132"/>
      <c r="CLT49" s="1129"/>
      <c r="CLU49" s="1130"/>
      <c r="CLV49" s="1130"/>
      <c r="CLW49" s="1130"/>
      <c r="CLX49" s="1131"/>
      <c r="CLY49" s="290"/>
      <c r="CLZ49" s="288"/>
      <c r="CMA49" s="341"/>
      <c r="CMB49" s="342"/>
      <c r="CMC49" s="1132"/>
      <c r="CMD49" s="1129"/>
      <c r="CME49" s="1130"/>
      <c r="CMF49" s="1130"/>
      <c r="CMG49" s="1130"/>
      <c r="CMH49" s="1131"/>
      <c r="CMI49" s="290"/>
      <c r="CMJ49" s="288"/>
      <c r="CMK49" s="341"/>
      <c r="CML49" s="342"/>
      <c r="CMM49" s="1132"/>
      <c r="CMN49" s="1129"/>
      <c r="CMO49" s="1130"/>
      <c r="CMP49" s="1130"/>
      <c r="CMQ49" s="1130"/>
      <c r="CMR49" s="1131"/>
      <c r="CMS49" s="290"/>
      <c r="CMT49" s="288"/>
      <c r="CMU49" s="341"/>
      <c r="CMV49" s="342"/>
      <c r="CMW49" s="1132"/>
      <c r="CMX49" s="1129"/>
      <c r="CMY49" s="1130"/>
      <c r="CMZ49" s="1130"/>
      <c r="CNA49" s="1130"/>
      <c r="CNB49" s="1131"/>
      <c r="CNC49" s="290"/>
      <c r="CND49" s="288"/>
      <c r="CNE49" s="341"/>
      <c r="CNF49" s="342"/>
      <c r="CNG49" s="1132"/>
      <c r="CNH49" s="1129"/>
      <c r="CNI49" s="1130"/>
      <c r="CNJ49" s="1130"/>
      <c r="CNK49" s="1130"/>
      <c r="CNL49" s="1131"/>
      <c r="CNM49" s="290"/>
      <c r="CNN49" s="288"/>
      <c r="CNO49" s="341"/>
      <c r="CNP49" s="342"/>
      <c r="CNQ49" s="1132"/>
      <c r="CNR49" s="1129"/>
      <c r="CNS49" s="1130"/>
      <c r="CNT49" s="1130"/>
      <c r="CNU49" s="1130"/>
      <c r="CNV49" s="1131"/>
      <c r="CNW49" s="290"/>
      <c r="CNX49" s="288"/>
      <c r="CNY49" s="341"/>
      <c r="CNZ49" s="342"/>
      <c r="COA49" s="1132"/>
      <c r="COB49" s="1129"/>
      <c r="COC49" s="1130"/>
      <c r="COD49" s="1130"/>
      <c r="COE49" s="1130"/>
      <c r="COF49" s="1131"/>
      <c r="COG49" s="290"/>
      <c r="COH49" s="288"/>
      <c r="COI49" s="341"/>
      <c r="COJ49" s="342"/>
      <c r="COK49" s="1132"/>
      <c r="COL49" s="1129"/>
      <c r="COM49" s="1130"/>
      <c r="CON49" s="1130"/>
      <c r="COO49" s="1130"/>
      <c r="COP49" s="1131"/>
      <c r="COQ49" s="290"/>
      <c r="COR49" s="288"/>
      <c r="COS49" s="341"/>
      <c r="COT49" s="342"/>
      <c r="COU49" s="1132"/>
      <c r="COV49" s="1129"/>
      <c r="COW49" s="1130"/>
      <c r="COX49" s="1130"/>
      <c r="COY49" s="1130"/>
      <c r="COZ49" s="1131"/>
      <c r="CPA49" s="290"/>
      <c r="CPB49" s="288"/>
      <c r="CPC49" s="341"/>
      <c r="CPD49" s="342"/>
      <c r="CPE49" s="1132"/>
      <c r="CPF49" s="1129"/>
      <c r="CPG49" s="1130"/>
      <c r="CPH49" s="1130"/>
      <c r="CPI49" s="1130"/>
      <c r="CPJ49" s="1131"/>
      <c r="CPK49" s="290"/>
      <c r="CPL49" s="288"/>
      <c r="CPM49" s="341"/>
      <c r="CPN49" s="342"/>
      <c r="CPO49" s="1132"/>
      <c r="CPP49" s="1129"/>
      <c r="CPQ49" s="1130"/>
      <c r="CPR49" s="1130"/>
      <c r="CPS49" s="1130"/>
      <c r="CPT49" s="1131"/>
      <c r="CPU49" s="290"/>
      <c r="CPV49" s="288"/>
      <c r="CPW49" s="341"/>
      <c r="CPX49" s="342"/>
      <c r="CPY49" s="1132"/>
      <c r="CPZ49" s="1129"/>
      <c r="CQA49" s="1130"/>
      <c r="CQB49" s="1130"/>
      <c r="CQC49" s="1130"/>
      <c r="CQD49" s="1131"/>
      <c r="CQE49" s="290"/>
      <c r="CQF49" s="288"/>
      <c r="CQG49" s="341"/>
      <c r="CQH49" s="342"/>
      <c r="CQI49" s="1132"/>
      <c r="CQJ49" s="1129"/>
      <c r="CQK49" s="1130"/>
      <c r="CQL49" s="1130"/>
      <c r="CQM49" s="1130"/>
      <c r="CQN49" s="1131"/>
      <c r="CQO49" s="290"/>
      <c r="CQP49" s="288"/>
      <c r="CQQ49" s="341"/>
      <c r="CQR49" s="342"/>
      <c r="CQS49" s="1132"/>
      <c r="CQT49" s="1129"/>
      <c r="CQU49" s="1130"/>
      <c r="CQV49" s="1130"/>
      <c r="CQW49" s="1130"/>
      <c r="CQX49" s="1131"/>
      <c r="CQY49" s="290"/>
      <c r="CQZ49" s="288"/>
      <c r="CRA49" s="341"/>
      <c r="CRB49" s="342"/>
      <c r="CRC49" s="1132"/>
      <c r="CRD49" s="1129"/>
      <c r="CRE49" s="1130"/>
      <c r="CRF49" s="1130"/>
      <c r="CRG49" s="1130"/>
      <c r="CRH49" s="1131"/>
      <c r="CRI49" s="290"/>
      <c r="CRJ49" s="288"/>
      <c r="CRK49" s="341"/>
      <c r="CRL49" s="342"/>
      <c r="CRM49" s="1132"/>
      <c r="CRN49" s="1129"/>
      <c r="CRO49" s="1130"/>
      <c r="CRP49" s="1130"/>
      <c r="CRQ49" s="1130"/>
      <c r="CRR49" s="1131"/>
      <c r="CRS49" s="290"/>
      <c r="CRT49" s="288"/>
      <c r="CRU49" s="341"/>
      <c r="CRV49" s="342"/>
      <c r="CRW49" s="1132"/>
      <c r="CRX49" s="1129"/>
      <c r="CRY49" s="1130"/>
      <c r="CRZ49" s="1130"/>
      <c r="CSA49" s="1130"/>
      <c r="CSB49" s="1131"/>
      <c r="CSC49" s="290"/>
      <c r="CSD49" s="288"/>
      <c r="CSE49" s="341"/>
      <c r="CSF49" s="342"/>
      <c r="CSG49" s="1132"/>
      <c r="CSH49" s="1129"/>
      <c r="CSI49" s="1130"/>
      <c r="CSJ49" s="1130"/>
      <c r="CSK49" s="1130"/>
      <c r="CSL49" s="1131"/>
      <c r="CSM49" s="290"/>
      <c r="CSN49" s="288"/>
      <c r="CSO49" s="341"/>
      <c r="CSP49" s="342"/>
      <c r="CSQ49" s="1132"/>
      <c r="CSR49" s="1129"/>
      <c r="CSS49" s="1130"/>
      <c r="CST49" s="1130"/>
      <c r="CSU49" s="1130"/>
      <c r="CSV49" s="1131"/>
      <c r="CSW49" s="290"/>
      <c r="CSX49" s="288"/>
      <c r="CSY49" s="341"/>
      <c r="CSZ49" s="342"/>
      <c r="CTA49" s="1132"/>
      <c r="CTB49" s="1129"/>
      <c r="CTC49" s="1130"/>
      <c r="CTD49" s="1130"/>
      <c r="CTE49" s="1130"/>
      <c r="CTF49" s="1131"/>
      <c r="CTG49" s="290"/>
      <c r="CTH49" s="288"/>
      <c r="CTI49" s="341"/>
      <c r="CTJ49" s="342"/>
      <c r="CTK49" s="1132"/>
      <c r="CTL49" s="1129"/>
      <c r="CTM49" s="1130"/>
      <c r="CTN49" s="1130"/>
      <c r="CTO49" s="1130"/>
      <c r="CTP49" s="1131"/>
      <c r="CTQ49" s="290"/>
      <c r="CTR49" s="288"/>
      <c r="CTS49" s="341"/>
      <c r="CTT49" s="342"/>
      <c r="CTU49" s="1132"/>
      <c r="CTV49" s="1129"/>
      <c r="CTW49" s="1130"/>
      <c r="CTX49" s="1130"/>
      <c r="CTY49" s="1130"/>
      <c r="CTZ49" s="1131"/>
      <c r="CUA49" s="290"/>
      <c r="CUB49" s="288"/>
      <c r="CUC49" s="341"/>
      <c r="CUD49" s="342"/>
      <c r="CUE49" s="1132"/>
      <c r="CUF49" s="1129"/>
      <c r="CUG49" s="1130"/>
      <c r="CUH49" s="1130"/>
      <c r="CUI49" s="1130"/>
      <c r="CUJ49" s="1131"/>
      <c r="CUK49" s="290"/>
      <c r="CUL49" s="288"/>
      <c r="CUM49" s="341"/>
      <c r="CUN49" s="342"/>
      <c r="CUO49" s="1132"/>
      <c r="CUP49" s="1129"/>
      <c r="CUQ49" s="1130"/>
      <c r="CUR49" s="1130"/>
      <c r="CUS49" s="1130"/>
      <c r="CUT49" s="1131"/>
      <c r="CUU49" s="290"/>
      <c r="CUV49" s="288"/>
      <c r="CUW49" s="341"/>
      <c r="CUX49" s="342"/>
      <c r="CUY49" s="1132"/>
      <c r="CUZ49" s="1129"/>
      <c r="CVA49" s="1130"/>
      <c r="CVB49" s="1130"/>
      <c r="CVC49" s="1130"/>
      <c r="CVD49" s="1131"/>
      <c r="CVE49" s="290"/>
      <c r="CVF49" s="288"/>
      <c r="CVG49" s="341"/>
      <c r="CVH49" s="342"/>
      <c r="CVI49" s="1132"/>
      <c r="CVJ49" s="1129"/>
      <c r="CVK49" s="1130"/>
      <c r="CVL49" s="1130"/>
      <c r="CVM49" s="1130"/>
      <c r="CVN49" s="1131"/>
      <c r="CVO49" s="290"/>
      <c r="CVP49" s="288"/>
      <c r="CVQ49" s="341"/>
      <c r="CVR49" s="342"/>
      <c r="CVS49" s="1132"/>
      <c r="CVT49" s="1129"/>
      <c r="CVU49" s="1130"/>
      <c r="CVV49" s="1130"/>
      <c r="CVW49" s="1130"/>
      <c r="CVX49" s="1131"/>
      <c r="CVY49" s="290"/>
      <c r="CVZ49" s="288"/>
      <c r="CWA49" s="341"/>
      <c r="CWB49" s="342"/>
      <c r="CWC49" s="1132"/>
      <c r="CWD49" s="1129"/>
      <c r="CWE49" s="1130"/>
      <c r="CWF49" s="1130"/>
      <c r="CWG49" s="1130"/>
      <c r="CWH49" s="1131"/>
      <c r="CWI49" s="290"/>
      <c r="CWJ49" s="288"/>
      <c r="CWK49" s="341"/>
      <c r="CWL49" s="342"/>
      <c r="CWM49" s="1132"/>
      <c r="CWN49" s="1129"/>
      <c r="CWO49" s="1130"/>
      <c r="CWP49" s="1130"/>
      <c r="CWQ49" s="1130"/>
      <c r="CWR49" s="1131"/>
      <c r="CWS49" s="290"/>
      <c r="CWT49" s="288"/>
      <c r="CWU49" s="341"/>
      <c r="CWV49" s="342"/>
      <c r="CWW49" s="1132"/>
      <c r="CWX49" s="1129"/>
      <c r="CWY49" s="1130"/>
      <c r="CWZ49" s="1130"/>
      <c r="CXA49" s="1130"/>
      <c r="CXB49" s="1131"/>
      <c r="CXC49" s="290"/>
      <c r="CXD49" s="288"/>
      <c r="CXE49" s="341"/>
      <c r="CXF49" s="342"/>
      <c r="CXG49" s="1132"/>
      <c r="CXH49" s="1129"/>
      <c r="CXI49" s="1130"/>
      <c r="CXJ49" s="1130"/>
      <c r="CXK49" s="1130"/>
      <c r="CXL49" s="1131"/>
      <c r="CXM49" s="290"/>
      <c r="CXN49" s="288"/>
      <c r="CXO49" s="341"/>
      <c r="CXP49" s="342"/>
      <c r="CXQ49" s="1132"/>
      <c r="CXR49" s="1129"/>
      <c r="CXS49" s="1130"/>
      <c r="CXT49" s="1130"/>
      <c r="CXU49" s="1130"/>
      <c r="CXV49" s="1131"/>
      <c r="CXW49" s="290"/>
      <c r="CXX49" s="288"/>
      <c r="CXY49" s="341"/>
      <c r="CXZ49" s="342"/>
      <c r="CYA49" s="1132"/>
      <c r="CYB49" s="1129"/>
      <c r="CYC49" s="1130"/>
      <c r="CYD49" s="1130"/>
      <c r="CYE49" s="1130"/>
      <c r="CYF49" s="1131"/>
      <c r="CYG49" s="290"/>
      <c r="CYH49" s="288"/>
      <c r="CYI49" s="341"/>
      <c r="CYJ49" s="342"/>
      <c r="CYK49" s="1132"/>
      <c r="CYL49" s="1129"/>
      <c r="CYM49" s="1130"/>
      <c r="CYN49" s="1130"/>
      <c r="CYO49" s="1130"/>
      <c r="CYP49" s="1131"/>
      <c r="CYQ49" s="290"/>
      <c r="CYR49" s="288"/>
      <c r="CYS49" s="341"/>
      <c r="CYT49" s="342"/>
      <c r="CYU49" s="1132"/>
      <c r="CYV49" s="1129"/>
      <c r="CYW49" s="1130"/>
      <c r="CYX49" s="1130"/>
      <c r="CYY49" s="1130"/>
      <c r="CYZ49" s="1131"/>
      <c r="CZA49" s="290"/>
      <c r="CZB49" s="288"/>
      <c r="CZC49" s="341"/>
      <c r="CZD49" s="342"/>
      <c r="CZE49" s="1132"/>
      <c r="CZF49" s="1129"/>
      <c r="CZG49" s="1130"/>
      <c r="CZH49" s="1130"/>
      <c r="CZI49" s="1130"/>
      <c r="CZJ49" s="1131"/>
      <c r="CZK49" s="290"/>
      <c r="CZL49" s="288"/>
      <c r="CZM49" s="341"/>
      <c r="CZN49" s="342"/>
      <c r="CZO49" s="1132"/>
      <c r="CZP49" s="1129"/>
      <c r="CZQ49" s="1130"/>
      <c r="CZR49" s="1130"/>
      <c r="CZS49" s="1130"/>
      <c r="CZT49" s="1131"/>
      <c r="CZU49" s="290"/>
      <c r="CZV49" s="288"/>
      <c r="CZW49" s="341"/>
      <c r="CZX49" s="342"/>
      <c r="CZY49" s="1132"/>
      <c r="CZZ49" s="1129"/>
      <c r="DAA49" s="1130"/>
      <c r="DAB49" s="1130"/>
      <c r="DAC49" s="1130"/>
      <c r="DAD49" s="1131"/>
      <c r="DAE49" s="290"/>
      <c r="DAF49" s="288"/>
      <c r="DAG49" s="341"/>
      <c r="DAH49" s="342"/>
      <c r="DAI49" s="1132"/>
      <c r="DAJ49" s="1129"/>
      <c r="DAK49" s="1130"/>
      <c r="DAL49" s="1130"/>
      <c r="DAM49" s="1130"/>
      <c r="DAN49" s="1131"/>
      <c r="DAO49" s="290"/>
      <c r="DAP49" s="288"/>
      <c r="DAQ49" s="341"/>
      <c r="DAR49" s="342"/>
      <c r="DAS49" s="1132"/>
      <c r="DAT49" s="1129"/>
      <c r="DAU49" s="1130"/>
      <c r="DAV49" s="1130"/>
      <c r="DAW49" s="1130"/>
      <c r="DAX49" s="1131"/>
      <c r="DAY49" s="290"/>
      <c r="DAZ49" s="288"/>
      <c r="DBA49" s="341"/>
      <c r="DBB49" s="342"/>
      <c r="DBC49" s="1132"/>
      <c r="DBD49" s="1129"/>
      <c r="DBE49" s="1130"/>
      <c r="DBF49" s="1130"/>
      <c r="DBG49" s="1130"/>
      <c r="DBH49" s="1131"/>
      <c r="DBI49" s="290"/>
      <c r="DBJ49" s="288"/>
      <c r="DBK49" s="341"/>
      <c r="DBL49" s="342"/>
      <c r="DBM49" s="1132"/>
      <c r="DBN49" s="1129"/>
      <c r="DBO49" s="1130"/>
      <c r="DBP49" s="1130"/>
      <c r="DBQ49" s="1130"/>
      <c r="DBR49" s="1131"/>
      <c r="DBS49" s="290"/>
      <c r="DBT49" s="288"/>
      <c r="DBU49" s="341"/>
      <c r="DBV49" s="342"/>
      <c r="DBW49" s="1132"/>
      <c r="DBX49" s="1129"/>
      <c r="DBY49" s="1130"/>
      <c r="DBZ49" s="1130"/>
      <c r="DCA49" s="1130"/>
      <c r="DCB49" s="1131"/>
      <c r="DCC49" s="290"/>
      <c r="DCD49" s="288"/>
      <c r="DCE49" s="341"/>
      <c r="DCF49" s="342"/>
      <c r="DCG49" s="1132"/>
      <c r="DCH49" s="1129"/>
      <c r="DCI49" s="1130"/>
      <c r="DCJ49" s="1130"/>
      <c r="DCK49" s="1130"/>
      <c r="DCL49" s="1131"/>
      <c r="DCM49" s="290"/>
      <c r="DCN49" s="288"/>
      <c r="DCO49" s="341"/>
      <c r="DCP49" s="342"/>
      <c r="DCQ49" s="1132"/>
      <c r="DCR49" s="1129"/>
      <c r="DCS49" s="1130"/>
      <c r="DCT49" s="1130"/>
      <c r="DCU49" s="1130"/>
      <c r="DCV49" s="1131"/>
      <c r="DCW49" s="290"/>
      <c r="DCX49" s="288"/>
      <c r="DCY49" s="341"/>
      <c r="DCZ49" s="342"/>
      <c r="DDA49" s="1132"/>
      <c r="DDB49" s="1129"/>
      <c r="DDC49" s="1130"/>
      <c r="DDD49" s="1130"/>
      <c r="DDE49" s="1130"/>
      <c r="DDF49" s="1131"/>
      <c r="DDG49" s="290"/>
      <c r="DDH49" s="288"/>
      <c r="DDI49" s="341"/>
      <c r="DDJ49" s="342"/>
      <c r="DDK49" s="1132"/>
      <c r="DDL49" s="1129"/>
      <c r="DDM49" s="1130"/>
      <c r="DDN49" s="1130"/>
      <c r="DDO49" s="1130"/>
      <c r="DDP49" s="1131"/>
      <c r="DDQ49" s="290"/>
      <c r="DDR49" s="288"/>
      <c r="DDS49" s="341"/>
      <c r="DDT49" s="342"/>
      <c r="DDU49" s="1132"/>
      <c r="DDV49" s="1129"/>
      <c r="DDW49" s="1130"/>
      <c r="DDX49" s="1130"/>
      <c r="DDY49" s="1130"/>
      <c r="DDZ49" s="1131"/>
      <c r="DEA49" s="290"/>
      <c r="DEB49" s="288"/>
      <c r="DEC49" s="341"/>
      <c r="DED49" s="342"/>
      <c r="DEE49" s="1132"/>
      <c r="DEF49" s="1129"/>
      <c r="DEG49" s="1130"/>
      <c r="DEH49" s="1130"/>
      <c r="DEI49" s="1130"/>
      <c r="DEJ49" s="1131"/>
      <c r="DEK49" s="290"/>
      <c r="DEL49" s="288"/>
      <c r="DEM49" s="341"/>
      <c r="DEN49" s="342"/>
      <c r="DEO49" s="1132"/>
      <c r="DEP49" s="1129"/>
      <c r="DEQ49" s="1130"/>
      <c r="DER49" s="1130"/>
      <c r="DES49" s="1130"/>
      <c r="DET49" s="1131"/>
      <c r="DEU49" s="290"/>
      <c r="DEV49" s="288"/>
      <c r="DEW49" s="341"/>
      <c r="DEX49" s="342"/>
      <c r="DEY49" s="1132"/>
      <c r="DEZ49" s="1129"/>
      <c r="DFA49" s="1130"/>
      <c r="DFB49" s="1130"/>
      <c r="DFC49" s="1130"/>
      <c r="DFD49" s="1131"/>
      <c r="DFE49" s="290"/>
      <c r="DFF49" s="288"/>
      <c r="DFG49" s="341"/>
      <c r="DFH49" s="342"/>
      <c r="DFI49" s="1132"/>
      <c r="DFJ49" s="1129"/>
      <c r="DFK49" s="1130"/>
      <c r="DFL49" s="1130"/>
      <c r="DFM49" s="1130"/>
      <c r="DFN49" s="1131"/>
      <c r="DFO49" s="290"/>
      <c r="DFP49" s="288"/>
      <c r="DFQ49" s="341"/>
      <c r="DFR49" s="342"/>
      <c r="DFS49" s="1132"/>
      <c r="DFT49" s="1129"/>
      <c r="DFU49" s="1130"/>
      <c r="DFV49" s="1130"/>
      <c r="DFW49" s="1130"/>
      <c r="DFX49" s="1131"/>
      <c r="DFY49" s="290"/>
      <c r="DFZ49" s="288"/>
      <c r="DGA49" s="341"/>
      <c r="DGB49" s="342"/>
      <c r="DGC49" s="1132"/>
      <c r="DGD49" s="1129"/>
      <c r="DGE49" s="1130"/>
      <c r="DGF49" s="1130"/>
      <c r="DGG49" s="1130"/>
      <c r="DGH49" s="1131"/>
      <c r="DGI49" s="290"/>
      <c r="DGJ49" s="288"/>
      <c r="DGK49" s="341"/>
      <c r="DGL49" s="342"/>
      <c r="DGM49" s="1132"/>
      <c r="DGN49" s="1129"/>
      <c r="DGO49" s="1130"/>
      <c r="DGP49" s="1130"/>
      <c r="DGQ49" s="1130"/>
      <c r="DGR49" s="1131"/>
      <c r="DGS49" s="290"/>
      <c r="DGT49" s="288"/>
      <c r="DGU49" s="341"/>
      <c r="DGV49" s="342"/>
      <c r="DGW49" s="1132"/>
      <c r="DGX49" s="1129"/>
      <c r="DGY49" s="1130"/>
      <c r="DGZ49" s="1130"/>
      <c r="DHA49" s="1130"/>
      <c r="DHB49" s="1131"/>
      <c r="DHC49" s="290"/>
      <c r="DHD49" s="288"/>
      <c r="DHE49" s="341"/>
      <c r="DHF49" s="342"/>
      <c r="DHG49" s="1132"/>
      <c r="DHH49" s="1129"/>
      <c r="DHI49" s="1130"/>
      <c r="DHJ49" s="1130"/>
      <c r="DHK49" s="1130"/>
      <c r="DHL49" s="1131"/>
      <c r="DHM49" s="290"/>
      <c r="DHN49" s="288"/>
      <c r="DHO49" s="341"/>
      <c r="DHP49" s="342"/>
      <c r="DHQ49" s="1132"/>
      <c r="DHR49" s="1129"/>
      <c r="DHS49" s="1130"/>
      <c r="DHT49" s="1130"/>
      <c r="DHU49" s="1130"/>
      <c r="DHV49" s="1131"/>
      <c r="DHW49" s="290"/>
      <c r="DHX49" s="288"/>
      <c r="DHY49" s="341"/>
      <c r="DHZ49" s="342"/>
      <c r="DIA49" s="1132"/>
      <c r="DIB49" s="1129"/>
      <c r="DIC49" s="1130"/>
      <c r="DID49" s="1130"/>
      <c r="DIE49" s="1130"/>
      <c r="DIF49" s="1131"/>
      <c r="DIG49" s="290"/>
      <c r="DIH49" s="288"/>
      <c r="DII49" s="341"/>
      <c r="DIJ49" s="342"/>
      <c r="DIK49" s="1132"/>
      <c r="DIL49" s="1129"/>
      <c r="DIM49" s="1130"/>
      <c r="DIN49" s="1130"/>
      <c r="DIO49" s="1130"/>
      <c r="DIP49" s="1131"/>
      <c r="DIQ49" s="290"/>
      <c r="DIR49" s="288"/>
      <c r="DIS49" s="341"/>
      <c r="DIT49" s="342"/>
      <c r="DIU49" s="1132"/>
      <c r="DIV49" s="1129"/>
      <c r="DIW49" s="1130"/>
      <c r="DIX49" s="1130"/>
      <c r="DIY49" s="1130"/>
      <c r="DIZ49" s="1131"/>
      <c r="DJA49" s="290"/>
      <c r="DJB49" s="288"/>
      <c r="DJC49" s="341"/>
      <c r="DJD49" s="342"/>
      <c r="DJE49" s="1132"/>
      <c r="DJF49" s="1129"/>
      <c r="DJG49" s="1130"/>
      <c r="DJH49" s="1130"/>
      <c r="DJI49" s="1130"/>
      <c r="DJJ49" s="1131"/>
      <c r="DJK49" s="290"/>
      <c r="DJL49" s="288"/>
      <c r="DJM49" s="341"/>
      <c r="DJN49" s="342"/>
      <c r="DJO49" s="1132"/>
      <c r="DJP49" s="1129"/>
      <c r="DJQ49" s="1130"/>
      <c r="DJR49" s="1130"/>
      <c r="DJS49" s="1130"/>
      <c r="DJT49" s="1131"/>
      <c r="DJU49" s="290"/>
      <c r="DJV49" s="288"/>
      <c r="DJW49" s="341"/>
      <c r="DJX49" s="342"/>
      <c r="DJY49" s="1132"/>
      <c r="DJZ49" s="1129"/>
      <c r="DKA49" s="1130"/>
      <c r="DKB49" s="1130"/>
      <c r="DKC49" s="1130"/>
      <c r="DKD49" s="1131"/>
      <c r="DKE49" s="290"/>
      <c r="DKF49" s="288"/>
      <c r="DKG49" s="341"/>
      <c r="DKH49" s="342"/>
      <c r="DKI49" s="1132"/>
      <c r="DKJ49" s="1129"/>
      <c r="DKK49" s="1130"/>
      <c r="DKL49" s="1130"/>
      <c r="DKM49" s="1130"/>
      <c r="DKN49" s="1131"/>
      <c r="DKO49" s="290"/>
      <c r="DKP49" s="288"/>
      <c r="DKQ49" s="341"/>
      <c r="DKR49" s="342"/>
      <c r="DKS49" s="1132"/>
      <c r="DKT49" s="1129"/>
      <c r="DKU49" s="1130"/>
      <c r="DKV49" s="1130"/>
      <c r="DKW49" s="1130"/>
      <c r="DKX49" s="1131"/>
      <c r="DKY49" s="290"/>
      <c r="DKZ49" s="288"/>
      <c r="DLA49" s="341"/>
      <c r="DLB49" s="342"/>
      <c r="DLC49" s="1132"/>
      <c r="DLD49" s="1129"/>
      <c r="DLE49" s="1130"/>
      <c r="DLF49" s="1130"/>
      <c r="DLG49" s="1130"/>
      <c r="DLH49" s="1131"/>
      <c r="DLI49" s="290"/>
      <c r="DLJ49" s="288"/>
      <c r="DLK49" s="341"/>
      <c r="DLL49" s="342"/>
      <c r="DLM49" s="1132"/>
      <c r="DLN49" s="1129"/>
      <c r="DLO49" s="1130"/>
      <c r="DLP49" s="1130"/>
      <c r="DLQ49" s="1130"/>
      <c r="DLR49" s="1131"/>
      <c r="DLS49" s="290"/>
      <c r="DLT49" s="288"/>
      <c r="DLU49" s="341"/>
      <c r="DLV49" s="342"/>
      <c r="DLW49" s="1132"/>
      <c r="DLX49" s="1129"/>
      <c r="DLY49" s="1130"/>
      <c r="DLZ49" s="1130"/>
      <c r="DMA49" s="1130"/>
      <c r="DMB49" s="1131"/>
      <c r="DMC49" s="290"/>
      <c r="DMD49" s="288"/>
      <c r="DME49" s="341"/>
      <c r="DMF49" s="342"/>
      <c r="DMG49" s="1132"/>
      <c r="DMH49" s="1129"/>
      <c r="DMI49" s="1130"/>
      <c r="DMJ49" s="1130"/>
      <c r="DMK49" s="1130"/>
      <c r="DML49" s="1131"/>
      <c r="DMM49" s="290"/>
      <c r="DMN49" s="288"/>
      <c r="DMO49" s="341"/>
      <c r="DMP49" s="342"/>
      <c r="DMQ49" s="1132"/>
      <c r="DMR49" s="1129"/>
      <c r="DMS49" s="1130"/>
      <c r="DMT49" s="1130"/>
      <c r="DMU49" s="1130"/>
      <c r="DMV49" s="1131"/>
      <c r="DMW49" s="290"/>
      <c r="DMX49" s="288"/>
      <c r="DMY49" s="341"/>
      <c r="DMZ49" s="342"/>
      <c r="DNA49" s="1132"/>
      <c r="DNB49" s="1129"/>
      <c r="DNC49" s="1130"/>
      <c r="DND49" s="1130"/>
      <c r="DNE49" s="1130"/>
      <c r="DNF49" s="1131"/>
      <c r="DNG49" s="290"/>
      <c r="DNH49" s="288"/>
      <c r="DNI49" s="341"/>
      <c r="DNJ49" s="342"/>
      <c r="DNK49" s="1132"/>
      <c r="DNL49" s="1129"/>
      <c r="DNM49" s="1130"/>
      <c r="DNN49" s="1130"/>
      <c r="DNO49" s="1130"/>
      <c r="DNP49" s="1131"/>
      <c r="DNQ49" s="290"/>
      <c r="DNR49" s="288"/>
      <c r="DNS49" s="341"/>
      <c r="DNT49" s="342"/>
      <c r="DNU49" s="1132"/>
      <c r="DNV49" s="1129"/>
      <c r="DNW49" s="1130"/>
      <c r="DNX49" s="1130"/>
      <c r="DNY49" s="1130"/>
      <c r="DNZ49" s="1131"/>
      <c r="DOA49" s="290"/>
      <c r="DOB49" s="288"/>
      <c r="DOC49" s="341"/>
      <c r="DOD49" s="342"/>
      <c r="DOE49" s="1132"/>
      <c r="DOF49" s="1129"/>
      <c r="DOG49" s="1130"/>
      <c r="DOH49" s="1130"/>
      <c r="DOI49" s="1130"/>
      <c r="DOJ49" s="1131"/>
      <c r="DOK49" s="290"/>
      <c r="DOL49" s="288"/>
      <c r="DOM49" s="341"/>
      <c r="DON49" s="342"/>
      <c r="DOO49" s="1132"/>
      <c r="DOP49" s="1129"/>
      <c r="DOQ49" s="1130"/>
      <c r="DOR49" s="1130"/>
      <c r="DOS49" s="1130"/>
      <c r="DOT49" s="1131"/>
      <c r="DOU49" s="290"/>
      <c r="DOV49" s="288"/>
      <c r="DOW49" s="341"/>
      <c r="DOX49" s="342"/>
      <c r="DOY49" s="1132"/>
      <c r="DOZ49" s="1129"/>
      <c r="DPA49" s="1130"/>
      <c r="DPB49" s="1130"/>
      <c r="DPC49" s="1130"/>
      <c r="DPD49" s="1131"/>
      <c r="DPE49" s="290"/>
      <c r="DPF49" s="288"/>
      <c r="DPG49" s="341"/>
      <c r="DPH49" s="342"/>
      <c r="DPI49" s="1132"/>
      <c r="DPJ49" s="1129"/>
      <c r="DPK49" s="1130"/>
      <c r="DPL49" s="1130"/>
      <c r="DPM49" s="1130"/>
      <c r="DPN49" s="1131"/>
      <c r="DPO49" s="290"/>
      <c r="DPP49" s="288"/>
      <c r="DPQ49" s="341"/>
      <c r="DPR49" s="342"/>
      <c r="DPS49" s="1132"/>
      <c r="DPT49" s="1129"/>
      <c r="DPU49" s="1130"/>
      <c r="DPV49" s="1130"/>
      <c r="DPW49" s="1130"/>
      <c r="DPX49" s="1131"/>
      <c r="DPY49" s="290"/>
      <c r="DPZ49" s="288"/>
      <c r="DQA49" s="341"/>
      <c r="DQB49" s="342"/>
      <c r="DQC49" s="1132"/>
      <c r="DQD49" s="1129"/>
      <c r="DQE49" s="1130"/>
      <c r="DQF49" s="1130"/>
      <c r="DQG49" s="1130"/>
      <c r="DQH49" s="1131"/>
      <c r="DQI49" s="290"/>
      <c r="DQJ49" s="288"/>
      <c r="DQK49" s="341"/>
      <c r="DQL49" s="342"/>
      <c r="DQM49" s="1132"/>
      <c r="DQN49" s="1129"/>
      <c r="DQO49" s="1130"/>
      <c r="DQP49" s="1130"/>
      <c r="DQQ49" s="1130"/>
      <c r="DQR49" s="1131"/>
      <c r="DQS49" s="290"/>
      <c r="DQT49" s="288"/>
      <c r="DQU49" s="341"/>
      <c r="DQV49" s="342"/>
      <c r="DQW49" s="1132"/>
      <c r="DQX49" s="1129"/>
      <c r="DQY49" s="1130"/>
      <c r="DQZ49" s="1130"/>
      <c r="DRA49" s="1130"/>
      <c r="DRB49" s="1131"/>
      <c r="DRC49" s="290"/>
      <c r="DRD49" s="288"/>
      <c r="DRE49" s="341"/>
      <c r="DRF49" s="342"/>
      <c r="DRG49" s="1132"/>
      <c r="DRH49" s="1129"/>
      <c r="DRI49" s="1130"/>
      <c r="DRJ49" s="1130"/>
      <c r="DRK49" s="1130"/>
      <c r="DRL49" s="1131"/>
      <c r="DRM49" s="290"/>
      <c r="DRN49" s="288"/>
      <c r="DRO49" s="341"/>
      <c r="DRP49" s="342"/>
      <c r="DRQ49" s="1132"/>
      <c r="DRR49" s="1129"/>
      <c r="DRS49" s="1130"/>
      <c r="DRT49" s="1130"/>
      <c r="DRU49" s="1130"/>
      <c r="DRV49" s="1131"/>
      <c r="DRW49" s="290"/>
      <c r="DRX49" s="288"/>
      <c r="DRY49" s="341"/>
      <c r="DRZ49" s="342"/>
      <c r="DSA49" s="1132"/>
      <c r="DSB49" s="1129"/>
      <c r="DSC49" s="1130"/>
      <c r="DSD49" s="1130"/>
      <c r="DSE49" s="1130"/>
      <c r="DSF49" s="1131"/>
      <c r="DSG49" s="290"/>
      <c r="DSH49" s="288"/>
      <c r="DSI49" s="341"/>
      <c r="DSJ49" s="342"/>
      <c r="DSK49" s="1132"/>
      <c r="DSL49" s="1129"/>
      <c r="DSM49" s="1130"/>
      <c r="DSN49" s="1130"/>
      <c r="DSO49" s="1130"/>
      <c r="DSP49" s="1131"/>
      <c r="DSQ49" s="290"/>
      <c r="DSR49" s="288"/>
      <c r="DSS49" s="341"/>
      <c r="DST49" s="342"/>
      <c r="DSU49" s="1132"/>
      <c r="DSV49" s="1129"/>
      <c r="DSW49" s="1130"/>
      <c r="DSX49" s="1130"/>
      <c r="DSY49" s="1130"/>
      <c r="DSZ49" s="1131"/>
      <c r="DTA49" s="290"/>
      <c r="DTB49" s="288"/>
      <c r="DTC49" s="341"/>
      <c r="DTD49" s="342"/>
      <c r="DTE49" s="1132"/>
      <c r="DTF49" s="1129"/>
      <c r="DTG49" s="1130"/>
      <c r="DTH49" s="1130"/>
      <c r="DTI49" s="1130"/>
      <c r="DTJ49" s="1131"/>
      <c r="DTK49" s="290"/>
      <c r="DTL49" s="288"/>
      <c r="DTM49" s="341"/>
      <c r="DTN49" s="342"/>
      <c r="DTO49" s="1132"/>
      <c r="DTP49" s="1129"/>
      <c r="DTQ49" s="1130"/>
      <c r="DTR49" s="1130"/>
      <c r="DTS49" s="1130"/>
      <c r="DTT49" s="1131"/>
      <c r="DTU49" s="290"/>
      <c r="DTV49" s="288"/>
      <c r="DTW49" s="341"/>
      <c r="DTX49" s="342"/>
      <c r="DTY49" s="1132"/>
      <c r="DTZ49" s="1129"/>
      <c r="DUA49" s="1130"/>
      <c r="DUB49" s="1130"/>
      <c r="DUC49" s="1130"/>
      <c r="DUD49" s="1131"/>
      <c r="DUE49" s="290"/>
      <c r="DUF49" s="288"/>
      <c r="DUG49" s="341"/>
      <c r="DUH49" s="342"/>
      <c r="DUI49" s="1132"/>
      <c r="DUJ49" s="1129"/>
      <c r="DUK49" s="1130"/>
      <c r="DUL49" s="1130"/>
      <c r="DUM49" s="1130"/>
      <c r="DUN49" s="1131"/>
      <c r="DUO49" s="290"/>
      <c r="DUP49" s="288"/>
      <c r="DUQ49" s="341"/>
      <c r="DUR49" s="342"/>
      <c r="DUS49" s="1132"/>
      <c r="DUT49" s="1129"/>
      <c r="DUU49" s="1130"/>
      <c r="DUV49" s="1130"/>
      <c r="DUW49" s="1130"/>
      <c r="DUX49" s="1131"/>
      <c r="DUY49" s="290"/>
      <c r="DUZ49" s="288"/>
      <c r="DVA49" s="341"/>
      <c r="DVB49" s="342"/>
      <c r="DVC49" s="1132"/>
      <c r="DVD49" s="1129"/>
      <c r="DVE49" s="1130"/>
      <c r="DVF49" s="1130"/>
      <c r="DVG49" s="1130"/>
      <c r="DVH49" s="1131"/>
      <c r="DVI49" s="290"/>
      <c r="DVJ49" s="288"/>
      <c r="DVK49" s="341"/>
      <c r="DVL49" s="342"/>
      <c r="DVM49" s="1132"/>
      <c r="DVN49" s="1129"/>
      <c r="DVO49" s="1130"/>
      <c r="DVP49" s="1130"/>
      <c r="DVQ49" s="1130"/>
      <c r="DVR49" s="1131"/>
      <c r="DVS49" s="290"/>
      <c r="DVT49" s="288"/>
      <c r="DVU49" s="341"/>
      <c r="DVV49" s="342"/>
      <c r="DVW49" s="1132"/>
      <c r="DVX49" s="1129"/>
      <c r="DVY49" s="1130"/>
      <c r="DVZ49" s="1130"/>
      <c r="DWA49" s="1130"/>
      <c r="DWB49" s="1131"/>
      <c r="DWC49" s="290"/>
      <c r="DWD49" s="288"/>
      <c r="DWE49" s="341"/>
      <c r="DWF49" s="342"/>
      <c r="DWG49" s="1132"/>
      <c r="DWH49" s="1129"/>
      <c r="DWI49" s="1130"/>
      <c r="DWJ49" s="1130"/>
      <c r="DWK49" s="1130"/>
      <c r="DWL49" s="1131"/>
      <c r="DWM49" s="290"/>
      <c r="DWN49" s="288"/>
      <c r="DWO49" s="341"/>
      <c r="DWP49" s="342"/>
      <c r="DWQ49" s="1132"/>
      <c r="DWR49" s="1129"/>
      <c r="DWS49" s="1130"/>
      <c r="DWT49" s="1130"/>
      <c r="DWU49" s="1130"/>
      <c r="DWV49" s="1131"/>
      <c r="DWW49" s="290"/>
      <c r="DWX49" s="288"/>
      <c r="DWY49" s="341"/>
      <c r="DWZ49" s="342"/>
      <c r="DXA49" s="1132"/>
      <c r="DXB49" s="1129"/>
      <c r="DXC49" s="1130"/>
      <c r="DXD49" s="1130"/>
      <c r="DXE49" s="1130"/>
      <c r="DXF49" s="1131"/>
      <c r="DXG49" s="290"/>
      <c r="DXH49" s="288"/>
      <c r="DXI49" s="341"/>
      <c r="DXJ49" s="342"/>
      <c r="DXK49" s="1132"/>
      <c r="DXL49" s="1129"/>
      <c r="DXM49" s="1130"/>
      <c r="DXN49" s="1130"/>
      <c r="DXO49" s="1130"/>
      <c r="DXP49" s="1131"/>
      <c r="DXQ49" s="290"/>
      <c r="DXR49" s="288"/>
      <c r="DXS49" s="341"/>
      <c r="DXT49" s="342"/>
      <c r="DXU49" s="1132"/>
      <c r="DXV49" s="1129"/>
      <c r="DXW49" s="1130"/>
      <c r="DXX49" s="1130"/>
      <c r="DXY49" s="1130"/>
      <c r="DXZ49" s="1131"/>
      <c r="DYA49" s="290"/>
      <c r="DYB49" s="288"/>
      <c r="DYC49" s="341"/>
      <c r="DYD49" s="342"/>
      <c r="DYE49" s="1132"/>
      <c r="DYF49" s="1129"/>
      <c r="DYG49" s="1130"/>
      <c r="DYH49" s="1130"/>
      <c r="DYI49" s="1130"/>
      <c r="DYJ49" s="1131"/>
      <c r="DYK49" s="290"/>
      <c r="DYL49" s="288"/>
      <c r="DYM49" s="341"/>
      <c r="DYN49" s="342"/>
      <c r="DYO49" s="1132"/>
      <c r="DYP49" s="1129"/>
      <c r="DYQ49" s="1130"/>
      <c r="DYR49" s="1130"/>
      <c r="DYS49" s="1130"/>
      <c r="DYT49" s="1131"/>
      <c r="DYU49" s="290"/>
      <c r="DYV49" s="288"/>
      <c r="DYW49" s="341"/>
      <c r="DYX49" s="342"/>
      <c r="DYY49" s="1132"/>
      <c r="DYZ49" s="1129"/>
      <c r="DZA49" s="1130"/>
      <c r="DZB49" s="1130"/>
      <c r="DZC49" s="1130"/>
      <c r="DZD49" s="1131"/>
      <c r="DZE49" s="290"/>
      <c r="DZF49" s="288"/>
      <c r="DZG49" s="341"/>
      <c r="DZH49" s="342"/>
      <c r="DZI49" s="1132"/>
      <c r="DZJ49" s="1129"/>
      <c r="DZK49" s="1130"/>
      <c r="DZL49" s="1130"/>
      <c r="DZM49" s="1130"/>
      <c r="DZN49" s="1131"/>
      <c r="DZO49" s="290"/>
      <c r="DZP49" s="288"/>
      <c r="DZQ49" s="341"/>
      <c r="DZR49" s="342"/>
      <c r="DZS49" s="1132"/>
      <c r="DZT49" s="1129"/>
      <c r="DZU49" s="1130"/>
      <c r="DZV49" s="1130"/>
      <c r="DZW49" s="1130"/>
      <c r="DZX49" s="1131"/>
      <c r="DZY49" s="290"/>
      <c r="DZZ49" s="288"/>
      <c r="EAA49" s="341"/>
      <c r="EAB49" s="342"/>
      <c r="EAC49" s="1132"/>
      <c r="EAD49" s="1129"/>
      <c r="EAE49" s="1130"/>
      <c r="EAF49" s="1130"/>
      <c r="EAG49" s="1130"/>
      <c r="EAH49" s="1131"/>
      <c r="EAI49" s="290"/>
      <c r="EAJ49" s="288"/>
      <c r="EAK49" s="341"/>
      <c r="EAL49" s="342"/>
      <c r="EAM49" s="1132"/>
      <c r="EAN49" s="1129"/>
      <c r="EAO49" s="1130"/>
      <c r="EAP49" s="1130"/>
      <c r="EAQ49" s="1130"/>
      <c r="EAR49" s="1131"/>
      <c r="EAS49" s="290"/>
      <c r="EAT49" s="288"/>
      <c r="EAU49" s="341"/>
      <c r="EAV49" s="342"/>
      <c r="EAW49" s="1132"/>
      <c r="EAX49" s="1129"/>
      <c r="EAY49" s="1130"/>
      <c r="EAZ49" s="1130"/>
      <c r="EBA49" s="1130"/>
      <c r="EBB49" s="1131"/>
      <c r="EBC49" s="290"/>
      <c r="EBD49" s="288"/>
      <c r="EBE49" s="341"/>
      <c r="EBF49" s="342"/>
      <c r="EBG49" s="1132"/>
      <c r="EBH49" s="1129"/>
      <c r="EBI49" s="1130"/>
      <c r="EBJ49" s="1130"/>
      <c r="EBK49" s="1130"/>
      <c r="EBL49" s="1131"/>
      <c r="EBM49" s="290"/>
      <c r="EBN49" s="288"/>
      <c r="EBO49" s="341"/>
      <c r="EBP49" s="342"/>
      <c r="EBQ49" s="1132"/>
      <c r="EBR49" s="1129"/>
      <c r="EBS49" s="1130"/>
      <c r="EBT49" s="1130"/>
      <c r="EBU49" s="1130"/>
      <c r="EBV49" s="1131"/>
      <c r="EBW49" s="290"/>
      <c r="EBX49" s="288"/>
      <c r="EBY49" s="341"/>
      <c r="EBZ49" s="342"/>
      <c r="ECA49" s="1132"/>
      <c r="ECB49" s="1129"/>
      <c r="ECC49" s="1130"/>
      <c r="ECD49" s="1130"/>
      <c r="ECE49" s="1130"/>
      <c r="ECF49" s="1131"/>
      <c r="ECG49" s="290"/>
      <c r="ECH49" s="288"/>
      <c r="ECI49" s="341"/>
      <c r="ECJ49" s="342"/>
      <c r="ECK49" s="1132"/>
      <c r="ECL49" s="1129"/>
      <c r="ECM49" s="1130"/>
      <c r="ECN49" s="1130"/>
      <c r="ECO49" s="1130"/>
      <c r="ECP49" s="1131"/>
      <c r="ECQ49" s="290"/>
      <c r="ECR49" s="288"/>
      <c r="ECS49" s="341"/>
      <c r="ECT49" s="342"/>
      <c r="ECU49" s="1132"/>
      <c r="ECV49" s="1129"/>
      <c r="ECW49" s="1130"/>
      <c r="ECX49" s="1130"/>
      <c r="ECY49" s="1130"/>
      <c r="ECZ49" s="1131"/>
      <c r="EDA49" s="290"/>
      <c r="EDB49" s="288"/>
      <c r="EDC49" s="341"/>
      <c r="EDD49" s="342"/>
      <c r="EDE49" s="1132"/>
      <c r="EDF49" s="1129"/>
      <c r="EDG49" s="1130"/>
      <c r="EDH49" s="1130"/>
      <c r="EDI49" s="1130"/>
      <c r="EDJ49" s="1131"/>
      <c r="EDK49" s="290"/>
      <c r="EDL49" s="288"/>
      <c r="EDM49" s="341"/>
      <c r="EDN49" s="342"/>
      <c r="EDO49" s="1132"/>
      <c r="EDP49" s="1129"/>
      <c r="EDQ49" s="1130"/>
      <c r="EDR49" s="1130"/>
      <c r="EDS49" s="1130"/>
      <c r="EDT49" s="1131"/>
      <c r="EDU49" s="290"/>
      <c r="EDV49" s="288"/>
      <c r="EDW49" s="341"/>
      <c r="EDX49" s="342"/>
      <c r="EDY49" s="1132"/>
      <c r="EDZ49" s="1129"/>
      <c r="EEA49" s="1130"/>
      <c r="EEB49" s="1130"/>
      <c r="EEC49" s="1130"/>
      <c r="EED49" s="1131"/>
      <c r="EEE49" s="290"/>
      <c r="EEF49" s="288"/>
      <c r="EEG49" s="341"/>
      <c r="EEH49" s="342"/>
      <c r="EEI49" s="1132"/>
      <c r="EEJ49" s="1129"/>
      <c r="EEK49" s="1130"/>
      <c r="EEL49" s="1130"/>
      <c r="EEM49" s="1130"/>
      <c r="EEN49" s="1131"/>
      <c r="EEO49" s="290"/>
      <c r="EEP49" s="288"/>
      <c r="EEQ49" s="341"/>
      <c r="EER49" s="342"/>
      <c r="EES49" s="1132"/>
      <c r="EET49" s="1129"/>
      <c r="EEU49" s="1130"/>
      <c r="EEV49" s="1130"/>
      <c r="EEW49" s="1130"/>
      <c r="EEX49" s="1131"/>
      <c r="EEY49" s="290"/>
      <c r="EEZ49" s="288"/>
      <c r="EFA49" s="341"/>
      <c r="EFB49" s="342"/>
      <c r="EFC49" s="1132"/>
      <c r="EFD49" s="1129"/>
      <c r="EFE49" s="1130"/>
      <c r="EFF49" s="1130"/>
      <c r="EFG49" s="1130"/>
      <c r="EFH49" s="1131"/>
      <c r="EFI49" s="290"/>
      <c r="EFJ49" s="288"/>
      <c r="EFK49" s="341"/>
      <c r="EFL49" s="342"/>
      <c r="EFM49" s="1132"/>
      <c r="EFN49" s="1129"/>
      <c r="EFO49" s="1130"/>
      <c r="EFP49" s="1130"/>
      <c r="EFQ49" s="1130"/>
      <c r="EFR49" s="1131"/>
      <c r="EFS49" s="290"/>
      <c r="EFT49" s="288"/>
      <c r="EFU49" s="341"/>
      <c r="EFV49" s="342"/>
      <c r="EFW49" s="1132"/>
      <c r="EFX49" s="1129"/>
      <c r="EFY49" s="1130"/>
      <c r="EFZ49" s="1130"/>
      <c r="EGA49" s="1130"/>
      <c r="EGB49" s="1131"/>
      <c r="EGC49" s="290"/>
      <c r="EGD49" s="288"/>
      <c r="EGE49" s="341"/>
      <c r="EGF49" s="342"/>
      <c r="EGG49" s="1132"/>
      <c r="EGH49" s="1129"/>
      <c r="EGI49" s="1130"/>
      <c r="EGJ49" s="1130"/>
      <c r="EGK49" s="1130"/>
      <c r="EGL49" s="1131"/>
      <c r="EGM49" s="290"/>
      <c r="EGN49" s="288"/>
      <c r="EGO49" s="341"/>
      <c r="EGP49" s="342"/>
      <c r="EGQ49" s="1132"/>
      <c r="EGR49" s="1129"/>
      <c r="EGS49" s="1130"/>
      <c r="EGT49" s="1130"/>
      <c r="EGU49" s="1130"/>
      <c r="EGV49" s="1131"/>
      <c r="EGW49" s="290"/>
      <c r="EGX49" s="288"/>
      <c r="EGY49" s="341"/>
      <c r="EGZ49" s="342"/>
      <c r="EHA49" s="1132"/>
      <c r="EHB49" s="1129"/>
      <c r="EHC49" s="1130"/>
      <c r="EHD49" s="1130"/>
      <c r="EHE49" s="1130"/>
      <c r="EHF49" s="1131"/>
      <c r="EHG49" s="290"/>
      <c r="EHH49" s="288"/>
      <c r="EHI49" s="341"/>
      <c r="EHJ49" s="342"/>
      <c r="EHK49" s="1132"/>
      <c r="EHL49" s="1129"/>
      <c r="EHM49" s="1130"/>
      <c r="EHN49" s="1130"/>
      <c r="EHO49" s="1130"/>
      <c r="EHP49" s="1131"/>
      <c r="EHQ49" s="290"/>
      <c r="EHR49" s="288"/>
      <c r="EHS49" s="341"/>
      <c r="EHT49" s="342"/>
      <c r="EHU49" s="1132"/>
      <c r="EHV49" s="1129"/>
      <c r="EHW49" s="1130"/>
      <c r="EHX49" s="1130"/>
      <c r="EHY49" s="1130"/>
      <c r="EHZ49" s="1131"/>
      <c r="EIA49" s="290"/>
      <c r="EIB49" s="288"/>
      <c r="EIC49" s="341"/>
      <c r="EID49" s="342"/>
      <c r="EIE49" s="1132"/>
      <c r="EIF49" s="1129"/>
      <c r="EIG49" s="1130"/>
      <c r="EIH49" s="1130"/>
      <c r="EII49" s="1130"/>
      <c r="EIJ49" s="1131"/>
      <c r="EIK49" s="290"/>
      <c r="EIL49" s="288"/>
      <c r="EIM49" s="341"/>
      <c r="EIN49" s="342"/>
      <c r="EIO49" s="1132"/>
      <c r="EIP49" s="1129"/>
      <c r="EIQ49" s="1130"/>
      <c r="EIR49" s="1130"/>
      <c r="EIS49" s="1130"/>
      <c r="EIT49" s="1131"/>
      <c r="EIU49" s="290"/>
      <c r="EIV49" s="288"/>
      <c r="EIW49" s="341"/>
      <c r="EIX49" s="342"/>
      <c r="EIY49" s="1132"/>
      <c r="EIZ49" s="1129"/>
      <c r="EJA49" s="1130"/>
      <c r="EJB49" s="1130"/>
      <c r="EJC49" s="1130"/>
      <c r="EJD49" s="1131"/>
      <c r="EJE49" s="290"/>
      <c r="EJF49" s="288"/>
      <c r="EJG49" s="341"/>
      <c r="EJH49" s="342"/>
      <c r="EJI49" s="1132"/>
      <c r="EJJ49" s="1129"/>
      <c r="EJK49" s="1130"/>
      <c r="EJL49" s="1130"/>
      <c r="EJM49" s="1130"/>
      <c r="EJN49" s="1131"/>
      <c r="EJO49" s="290"/>
      <c r="EJP49" s="288"/>
      <c r="EJQ49" s="341"/>
      <c r="EJR49" s="342"/>
      <c r="EJS49" s="1132"/>
      <c r="EJT49" s="1129"/>
      <c r="EJU49" s="1130"/>
      <c r="EJV49" s="1130"/>
      <c r="EJW49" s="1130"/>
      <c r="EJX49" s="1131"/>
      <c r="EJY49" s="290"/>
      <c r="EJZ49" s="288"/>
      <c r="EKA49" s="341"/>
      <c r="EKB49" s="342"/>
      <c r="EKC49" s="1132"/>
      <c r="EKD49" s="1129"/>
      <c r="EKE49" s="1130"/>
      <c r="EKF49" s="1130"/>
      <c r="EKG49" s="1130"/>
      <c r="EKH49" s="1131"/>
      <c r="EKI49" s="290"/>
      <c r="EKJ49" s="288"/>
      <c r="EKK49" s="341"/>
      <c r="EKL49" s="342"/>
      <c r="EKM49" s="1132"/>
      <c r="EKN49" s="1129"/>
      <c r="EKO49" s="1130"/>
      <c r="EKP49" s="1130"/>
      <c r="EKQ49" s="1130"/>
      <c r="EKR49" s="1131"/>
      <c r="EKS49" s="290"/>
      <c r="EKT49" s="288"/>
      <c r="EKU49" s="341"/>
      <c r="EKV49" s="342"/>
      <c r="EKW49" s="1132"/>
      <c r="EKX49" s="1129"/>
      <c r="EKY49" s="1130"/>
      <c r="EKZ49" s="1130"/>
      <c r="ELA49" s="1130"/>
      <c r="ELB49" s="1131"/>
      <c r="ELC49" s="290"/>
      <c r="ELD49" s="288"/>
      <c r="ELE49" s="341"/>
      <c r="ELF49" s="342"/>
      <c r="ELG49" s="1132"/>
      <c r="ELH49" s="1129"/>
      <c r="ELI49" s="1130"/>
      <c r="ELJ49" s="1130"/>
      <c r="ELK49" s="1130"/>
      <c r="ELL49" s="1131"/>
      <c r="ELM49" s="290"/>
      <c r="ELN49" s="288"/>
      <c r="ELO49" s="341"/>
      <c r="ELP49" s="342"/>
      <c r="ELQ49" s="1132"/>
      <c r="ELR49" s="1129"/>
      <c r="ELS49" s="1130"/>
      <c r="ELT49" s="1130"/>
      <c r="ELU49" s="1130"/>
      <c r="ELV49" s="1131"/>
      <c r="ELW49" s="290"/>
      <c r="ELX49" s="288"/>
      <c r="ELY49" s="341"/>
      <c r="ELZ49" s="342"/>
      <c r="EMA49" s="1132"/>
      <c r="EMB49" s="1129"/>
      <c r="EMC49" s="1130"/>
      <c r="EMD49" s="1130"/>
      <c r="EME49" s="1130"/>
      <c r="EMF49" s="1131"/>
      <c r="EMG49" s="290"/>
      <c r="EMH49" s="288"/>
      <c r="EMI49" s="341"/>
      <c r="EMJ49" s="342"/>
      <c r="EMK49" s="1132"/>
      <c r="EML49" s="1129"/>
      <c r="EMM49" s="1130"/>
      <c r="EMN49" s="1130"/>
      <c r="EMO49" s="1130"/>
      <c r="EMP49" s="1131"/>
      <c r="EMQ49" s="290"/>
      <c r="EMR49" s="288"/>
      <c r="EMS49" s="341"/>
      <c r="EMT49" s="342"/>
      <c r="EMU49" s="1132"/>
      <c r="EMV49" s="1129"/>
      <c r="EMW49" s="1130"/>
      <c r="EMX49" s="1130"/>
      <c r="EMY49" s="1130"/>
      <c r="EMZ49" s="1131"/>
      <c r="ENA49" s="290"/>
      <c r="ENB49" s="288"/>
      <c r="ENC49" s="341"/>
      <c r="END49" s="342"/>
      <c r="ENE49" s="1132"/>
      <c r="ENF49" s="1129"/>
      <c r="ENG49" s="1130"/>
      <c r="ENH49" s="1130"/>
      <c r="ENI49" s="1130"/>
      <c r="ENJ49" s="1131"/>
      <c r="ENK49" s="290"/>
      <c r="ENL49" s="288"/>
      <c r="ENM49" s="341"/>
      <c r="ENN49" s="342"/>
      <c r="ENO49" s="1132"/>
      <c r="ENP49" s="1129"/>
      <c r="ENQ49" s="1130"/>
      <c r="ENR49" s="1130"/>
      <c r="ENS49" s="1130"/>
      <c r="ENT49" s="1131"/>
      <c r="ENU49" s="290"/>
      <c r="ENV49" s="288"/>
      <c r="ENW49" s="341"/>
      <c r="ENX49" s="342"/>
      <c r="ENY49" s="1132"/>
      <c r="ENZ49" s="1129"/>
      <c r="EOA49" s="1130"/>
      <c r="EOB49" s="1130"/>
      <c r="EOC49" s="1130"/>
      <c r="EOD49" s="1131"/>
      <c r="EOE49" s="290"/>
      <c r="EOF49" s="288"/>
      <c r="EOG49" s="341"/>
      <c r="EOH49" s="342"/>
      <c r="EOI49" s="1132"/>
      <c r="EOJ49" s="1129"/>
      <c r="EOK49" s="1130"/>
      <c r="EOL49" s="1130"/>
      <c r="EOM49" s="1130"/>
      <c r="EON49" s="1131"/>
      <c r="EOO49" s="290"/>
      <c r="EOP49" s="288"/>
      <c r="EOQ49" s="341"/>
      <c r="EOR49" s="342"/>
      <c r="EOS49" s="1132"/>
      <c r="EOT49" s="1129"/>
      <c r="EOU49" s="1130"/>
      <c r="EOV49" s="1130"/>
      <c r="EOW49" s="1130"/>
      <c r="EOX49" s="1131"/>
      <c r="EOY49" s="290"/>
      <c r="EOZ49" s="288"/>
      <c r="EPA49" s="341"/>
      <c r="EPB49" s="342"/>
      <c r="EPC49" s="1132"/>
      <c r="EPD49" s="1129"/>
      <c r="EPE49" s="1130"/>
      <c r="EPF49" s="1130"/>
      <c r="EPG49" s="1130"/>
      <c r="EPH49" s="1131"/>
      <c r="EPI49" s="290"/>
      <c r="EPJ49" s="288"/>
      <c r="EPK49" s="341"/>
      <c r="EPL49" s="342"/>
      <c r="EPM49" s="1132"/>
      <c r="EPN49" s="1129"/>
      <c r="EPO49" s="1130"/>
      <c r="EPP49" s="1130"/>
      <c r="EPQ49" s="1130"/>
      <c r="EPR49" s="1131"/>
      <c r="EPS49" s="290"/>
      <c r="EPT49" s="288"/>
      <c r="EPU49" s="341"/>
      <c r="EPV49" s="342"/>
      <c r="EPW49" s="1132"/>
      <c r="EPX49" s="1129"/>
      <c r="EPY49" s="1130"/>
      <c r="EPZ49" s="1130"/>
      <c r="EQA49" s="1130"/>
      <c r="EQB49" s="1131"/>
      <c r="EQC49" s="290"/>
      <c r="EQD49" s="288"/>
      <c r="EQE49" s="341"/>
      <c r="EQF49" s="342"/>
      <c r="EQG49" s="1132"/>
      <c r="EQH49" s="1129"/>
      <c r="EQI49" s="1130"/>
      <c r="EQJ49" s="1130"/>
      <c r="EQK49" s="1130"/>
      <c r="EQL49" s="1131"/>
      <c r="EQM49" s="290"/>
      <c r="EQN49" s="288"/>
      <c r="EQO49" s="341"/>
      <c r="EQP49" s="342"/>
      <c r="EQQ49" s="1132"/>
      <c r="EQR49" s="1129"/>
      <c r="EQS49" s="1130"/>
      <c r="EQT49" s="1130"/>
      <c r="EQU49" s="1130"/>
      <c r="EQV49" s="1131"/>
      <c r="EQW49" s="290"/>
      <c r="EQX49" s="288"/>
      <c r="EQY49" s="341"/>
      <c r="EQZ49" s="342"/>
      <c r="ERA49" s="1132"/>
      <c r="ERB49" s="1129"/>
      <c r="ERC49" s="1130"/>
      <c r="ERD49" s="1130"/>
      <c r="ERE49" s="1130"/>
      <c r="ERF49" s="1131"/>
      <c r="ERG49" s="290"/>
      <c r="ERH49" s="288"/>
      <c r="ERI49" s="341"/>
      <c r="ERJ49" s="342"/>
      <c r="ERK49" s="1132"/>
      <c r="ERL49" s="1129"/>
      <c r="ERM49" s="1130"/>
      <c r="ERN49" s="1130"/>
      <c r="ERO49" s="1130"/>
      <c r="ERP49" s="1131"/>
      <c r="ERQ49" s="290"/>
      <c r="ERR49" s="288"/>
      <c r="ERS49" s="341"/>
      <c r="ERT49" s="342"/>
      <c r="ERU49" s="1132"/>
      <c r="ERV49" s="1129"/>
      <c r="ERW49" s="1130"/>
      <c r="ERX49" s="1130"/>
      <c r="ERY49" s="1130"/>
      <c r="ERZ49" s="1131"/>
      <c r="ESA49" s="290"/>
      <c r="ESB49" s="288"/>
      <c r="ESC49" s="341"/>
      <c r="ESD49" s="342"/>
      <c r="ESE49" s="1132"/>
      <c r="ESF49" s="1129"/>
      <c r="ESG49" s="1130"/>
      <c r="ESH49" s="1130"/>
      <c r="ESI49" s="1130"/>
      <c r="ESJ49" s="1131"/>
      <c r="ESK49" s="290"/>
      <c r="ESL49" s="288"/>
      <c r="ESM49" s="341"/>
      <c r="ESN49" s="342"/>
      <c r="ESO49" s="1132"/>
      <c r="ESP49" s="1129"/>
      <c r="ESQ49" s="1130"/>
      <c r="ESR49" s="1130"/>
      <c r="ESS49" s="1130"/>
      <c r="EST49" s="1131"/>
      <c r="ESU49" s="290"/>
      <c r="ESV49" s="288"/>
      <c r="ESW49" s="341"/>
      <c r="ESX49" s="342"/>
      <c r="ESY49" s="1132"/>
      <c r="ESZ49" s="1129"/>
      <c r="ETA49" s="1130"/>
      <c r="ETB49" s="1130"/>
      <c r="ETC49" s="1130"/>
      <c r="ETD49" s="1131"/>
      <c r="ETE49" s="290"/>
      <c r="ETF49" s="288"/>
      <c r="ETG49" s="341"/>
      <c r="ETH49" s="342"/>
      <c r="ETI49" s="1132"/>
      <c r="ETJ49" s="1129"/>
      <c r="ETK49" s="1130"/>
      <c r="ETL49" s="1130"/>
      <c r="ETM49" s="1130"/>
      <c r="ETN49" s="1131"/>
      <c r="ETO49" s="290"/>
      <c r="ETP49" s="288"/>
      <c r="ETQ49" s="341"/>
      <c r="ETR49" s="342"/>
      <c r="ETS49" s="1132"/>
      <c r="ETT49" s="1129"/>
      <c r="ETU49" s="1130"/>
      <c r="ETV49" s="1130"/>
      <c r="ETW49" s="1130"/>
      <c r="ETX49" s="1131"/>
      <c r="ETY49" s="290"/>
      <c r="ETZ49" s="288"/>
      <c r="EUA49" s="341"/>
      <c r="EUB49" s="342"/>
      <c r="EUC49" s="1132"/>
      <c r="EUD49" s="1129"/>
      <c r="EUE49" s="1130"/>
      <c r="EUF49" s="1130"/>
      <c r="EUG49" s="1130"/>
      <c r="EUH49" s="1131"/>
      <c r="EUI49" s="290"/>
      <c r="EUJ49" s="288"/>
      <c r="EUK49" s="341"/>
      <c r="EUL49" s="342"/>
      <c r="EUM49" s="1132"/>
      <c r="EUN49" s="1129"/>
      <c r="EUO49" s="1130"/>
      <c r="EUP49" s="1130"/>
      <c r="EUQ49" s="1130"/>
      <c r="EUR49" s="1131"/>
      <c r="EUS49" s="290"/>
      <c r="EUT49" s="288"/>
      <c r="EUU49" s="341"/>
      <c r="EUV49" s="342"/>
      <c r="EUW49" s="1132"/>
      <c r="EUX49" s="1129"/>
      <c r="EUY49" s="1130"/>
      <c r="EUZ49" s="1130"/>
      <c r="EVA49" s="1130"/>
      <c r="EVB49" s="1131"/>
      <c r="EVC49" s="290"/>
      <c r="EVD49" s="288"/>
      <c r="EVE49" s="341"/>
      <c r="EVF49" s="342"/>
      <c r="EVG49" s="1132"/>
      <c r="EVH49" s="1129"/>
      <c r="EVI49" s="1130"/>
      <c r="EVJ49" s="1130"/>
      <c r="EVK49" s="1130"/>
      <c r="EVL49" s="1131"/>
      <c r="EVM49" s="290"/>
      <c r="EVN49" s="288"/>
      <c r="EVO49" s="341"/>
      <c r="EVP49" s="342"/>
      <c r="EVQ49" s="1132"/>
      <c r="EVR49" s="1129"/>
      <c r="EVS49" s="1130"/>
      <c r="EVT49" s="1130"/>
      <c r="EVU49" s="1130"/>
      <c r="EVV49" s="1131"/>
      <c r="EVW49" s="290"/>
      <c r="EVX49" s="288"/>
      <c r="EVY49" s="341"/>
      <c r="EVZ49" s="342"/>
      <c r="EWA49" s="1132"/>
      <c r="EWB49" s="1129"/>
      <c r="EWC49" s="1130"/>
      <c r="EWD49" s="1130"/>
      <c r="EWE49" s="1130"/>
      <c r="EWF49" s="1131"/>
      <c r="EWG49" s="290"/>
      <c r="EWH49" s="288"/>
      <c r="EWI49" s="341"/>
      <c r="EWJ49" s="342"/>
      <c r="EWK49" s="1132"/>
      <c r="EWL49" s="1129"/>
      <c r="EWM49" s="1130"/>
      <c r="EWN49" s="1130"/>
      <c r="EWO49" s="1130"/>
      <c r="EWP49" s="1131"/>
      <c r="EWQ49" s="290"/>
      <c r="EWR49" s="288"/>
      <c r="EWS49" s="341"/>
      <c r="EWT49" s="342"/>
      <c r="EWU49" s="1132"/>
      <c r="EWV49" s="1129"/>
      <c r="EWW49" s="1130"/>
      <c r="EWX49" s="1130"/>
      <c r="EWY49" s="1130"/>
      <c r="EWZ49" s="1131"/>
      <c r="EXA49" s="290"/>
      <c r="EXB49" s="288"/>
      <c r="EXC49" s="341"/>
      <c r="EXD49" s="342"/>
      <c r="EXE49" s="1132"/>
      <c r="EXF49" s="1129"/>
      <c r="EXG49" s="1130"/>
      <c r="EXH49" s="1130"/>
      <c r="EXI49" s="1130"/>
      <c r="EXJ49" s="1131"/>
      <c r="EXK49" s="290"/>
      <c r="EXL49" s="288"/>
      <c r="EXM49" s="341"/>
      <c r="EXN49" s="342"/>
      <c r="EXO49" s="1132"/>
      <c r="EXP49" s="1129"/>
      <c r="EXQ49" s="1130"/>
      <c r="EXR49" s="1130"/>
      <c r="EXS49" s="1130"/>
      <c r="EXT49" s="1131"/>
      <c r="EXU49" s="290"/>
      <c r="EXV49" s="288"/>
      <c r="EXW49" s="341"/>
      <c r="EXX49" s="342"/>
      <c r="EXY49" s="1132"/>
      <c r="EXZ49" s="1129"/>
      <c r="EYA49" s="1130"/>
      <c r="EYB49" s="1130"/>
      <c r="EYC49" s="1130"/>
      <c r="EYD49" s="1131"/>
      <c r="EYE49" s="290"/>
      <c r="EYF49" s="288"/>
      <c r="EYG49" s="341"/>
      <c r="EYH49" s="342"/>
      <c r="EYI49" s="1132"/>
      <c r="EYJ49" s="1129"/>
      <c r="EYK49" s="1130"/>
      <c r="EYL49" s="1130"/>
      <c r="EYM49" s="1130"/>
      <c r="EYN49" s="1131"/>
      <c r="EYO49" s="290"/>
      <c r="EYP49" s="288"/>
      <c r="EYQ49" s="341"/>
      <c r="EYR49" s="342"/>
      <c r="EYS49" s="1132"/>
      <c r="EYT49" s="1129"/>
      <c r="EYU49" s="1130"/>
      <c r="EYV49" s="1130"/>
      <c r="EYW49" s="1130"/>
      <c r="EYX49" s="1131"/>
      <c r="EYY49" s="290"/>
      <c r="EYZ49" s="288"/>
      <c r="EZA49" s="341"/>
      <c r="EZB49" s="342"/>
      <c r="EZC49" s="1132"/>
      <c r="EZD49" s="1129"/>
      <c r="EZE49" s="1130"/>
      <c r="EZF49" s="1130"/>
      <c r="EZG49" s="1130"/>
      <c r="EZH49" s="1131"/>
      <c r="EZI49" s="290"/>
      <c r="EZJ49" s="288"/>
      <c r="EZK49" s="341"/>
      <c r="EZL49" s="342"/>
      <c r="EZM49" s="1132"/>
      <c r="EZN49" s="1129"/>
      <c r="EZO49" s="1130"/>
      <c r="EZP49" s="1130"/>
      <c r="EZQ49" s="1130"/>
      <c r="EZR49" s="1131"/>
      <c r="EZS49" s="290"/>
      <c r="EZT49" s="288"/>
      <c r="EZU49" s="341"/>
      <c r="EZV49" s="342"/>
      <c r="EZW49" s="1132"/>
      <c r="EZX49" s="1129"/>
      <c r="EZY49" s="1130"/>
      <c r="EZZ49" s="1130"/>
      <c r="FAA49" s="1130"/>
      <c r="FAB49" s="1131"/>
      <c r="FAC49" s="290"/>
      <c r="FAD49" s="288"/>
      <c r="FAE49" s="341"/>
      <c r="FAF49" s="342"/>
      <c r="FAG49" s="1132"/>
      <c r="FAH49" s="1129"/>
      <c r="FAI49" s="1130"/>
      <c r="FAJ49" s="1130"/>
      <c r="FAK49" s="1130"/>
      <c r="FAL49" s="1131"/>
      <c r="FAM49" s="290"/>
      <c r="FAN49" s="288"/>
      <c r="FAO49" s="341"/>
      <c r="FAP49" s="342"/>
      <c r="FAQ49" s="1132"/>
      <c r="FAR49" s="1129"/>
      <c r="FAS49" s="1130"/>
      <c r="FAT49" s="1130"/>
      <c r="FAU49" s="1130"/>
      <c r="FAV49" s="1131"/>
      <c r="FAW49" s="290"/>
      <c r="FAX49" s="288"/>
      <c r="FAY49" s="341"/>
      <c r="FAZ49" s="342"/>
      <c r="FBA49" s="1132"/>
      <c r="FBB49" s="1129"/>
      <c r="FBC49" s="1130"/>
      <c r="FBD49" s="1130"/>
      <c r="FBE49" s="1130"/>
      <c r="FBF49" s="1131"/>
      <c r="FBG49" s="290"/>
      <c r="FBH49" s="288"/>
      <c r="FBI49" s="341"/>
      <c r="FBJ49" s="342"/>
      <c r="FBK49" s="1132"/>
      <c r="FBL49" s="1129"/>
      <c r="FBM49" s="1130"/>
      <c r="FBN49" s="1130"/>
      <c r="FBO49" s="1130"/>
      <c r="FBP49" s="1131"/>
      <c r="FBQ49" s="290"/>
      <c r="FBR49" s="288"/>
      <c r="FBS49" s="341"/>
      <c r="FBT49" s="342"/>
      <c r="FBU49" s="1132"/>
      <c r="FBV49" s="1129"/>
      <c r="FBW49" s="1130"/>
      <c r="FBX49" s="1130"/>
      <c r="FBY49" s="1130"/>
      <c r="FBZ49" s="1131"/>
      <c r="FCA49" s="290"/>
      <c r="FCB49" s="288"/>
      <c r="FCC49" s="341"/>
      <c r="FCD49" s="342"/>
      <c r="FCE49" s="1132"/>
      <c r="FCF49" s="1129"/>
      <c r="FCG49" s="1130"/>
      <c r="FCH49" s="1130"/>
      <c r="FCI49" s="1130"/>
      <c r="FCJ49" s="1131"/>
      <c r="FCK49" s="290"/>
      <c r="FCL49" s="288"/>
      <c r="FCM49" s="341"/>
      <c r="FCN49" s="342"/>
      <c r="FCO49" s="1132"/>
      <c r="FCP49" s="1129"/>
      <c r="FCQ49" s="1130"/>
      <c r="FCR49" s="1130"/>
      <c r="FCS49" s="1130"/>
      <c r="FCT49" s="1131"/>
      <c r="FCU49" s="290"/>
      <c r="FCV49" s="288"/>
      <c r="FCW49" s="341"/>
      <c r="FCX49" s="342"/>
      <c r="FCY49" s="1132"/>
      <c r="FCZ49" s="1129"/>
      <c r="FDA49" s="1130"/>
      <c r="FDB49" s="1130"/>
      <c r="FDC49" s="1130"/>
      <c r="FDD49" s="1131"/>
      <c r="FDE49" s="290"/>
      <c r="FDF49" s="288"/>
      <c r="FDG49" s="341"/>
      <c r="FDH49" s="342"/>
      <c r="FDI49" s="1132"/>
      <c r="FDJ49" s="1129"/>
      <c r="FDK49" s="1130"/>
      <c r="FDL49" s="1130"/>
      <c r="FDM49" s="1130"/>
      <c r="FDN49" s="1131"/>
      <c r="FDO49" s="290"/>
      <c r="FDP49" s="288"/>
      <c r="FDQ49" s="341"/>
      <c r="FDR49" s="342"/>
      <c r="FDS49" s="1132"/>
      <c r="FDT49" s="1129"/>
      <c r="FDU49" s="1130"/>
      <c r="FDV49" s="1130"/>
      <c r="FDW49" s="1130"/>
      <c r="FDX49" s="1131"/>
      <c r="FDY49" s="290"/>
      <c r="FDZ49" s="288"/>
      <c r="FEA49" s="341"/>
      <c r="FEB49" s="342"/>
      <c r="FEC49" s="1132"/>
      <c r="FED49" s="1129"/>
      <c r="FEE49" s="1130"/>
      <c r="FEF49" s="1130"/>
      <c r="FEG49" s="1130"/>
      <c r="FEH49" s="1131"/>
      <c r="FEI49" s="290"/>
      <c r="FEJ49" s="288"/>
      <c r="FEK49" s="341"/>
      <c r="FEL49" s="342"/>
      <c r="FEM49" s="1132"/>
      <c r="FEN49" s="1129"/>
      <c r="FEO49" s="1130"/>
      <c r="FEP49" s="1130"/>
      <c r="FEQ49" s="1130"/>
      <c r="FER49" s="1131"/>
      <c r="FES49" s="290"/>
      <c r="FET49" s="288"/>
      <c r="FEU49" s="341"/>
      <c r="FEV49" s="342"/>
      <c r="FEW49" s="1132"/>
      <c r="FEX49" s="1129"/>
      <c r="FEY49" s="1130"/>
      <c r="FEZ49" s="1130"/>
      <c r="FFA49" s="1130"/>
      <c r="FFB49" s="1131"/>
      <c r="FFC49" s="290"/>
      <c r="FFD49" s="288"/>
      <c r="FFE49" s="341"/>
      <c r="FFF49" s="342"/>
      <c r="FFG49" s="1132"/>
      <c r="FFH49" s="1129"/>
      <c r="FFI49" s="1130"/>
      <c r="FFJ49" s="1130"/>
      <c r="FFK49" s="1130"/>
      <c r="FFL49" s="1131"/>
      <c r="FFM49" s="290"/>
      <c r="FFN49" s="288"/>
      <c r="FFO49" s="341"/>
      <c r="FFP49" s="342"/>
      <c r="FFQ49" s="1132"/>
      <c r="FFR49" s="1129"/>
      <c r="FFS49" s="1130"/>
      <c r="FFT49" s="1130"/>
      <c r="FFU49" s="1130"/>
      <c r="FFV49" s="1131"/>
      <c r="FFW49" s="290"/>
      <c r="FFX49" s="288"/>
      <c r="FFY49" s="341"/>
      <c r="FFZ49" s="342"/>
      <c r="FGA49" s="1132"/>
      <c r="FGB49" s="1129"/>
      <c r="FGC49" s="1130"/>
      <c r="FGD49" s="1130"/>
      <c r="FGE49" s="1130"/>
      <c r="FGF49" s="1131"/>
      <c r="FGG49" s="290"/>
      <c r="FGH49" s="288"/>
      <c r="FGI49" s="341"/>
      <c r="FGJ49" s="342"/>
      <c r="FGK49" s="1132"/>
      <c r="FGL49" s="1129"/>
      <c r="FGM49" s="1130"/>
      <c r="FGN49" s="1130"/>
      <c r="FGO49" s="1130"/>
      <c r="FGP49" s="1131"/>
      <c r="FGQ49" s="290"/>
      <c r="FGR49" s="288"/>
      <c r="FGS49" s="341"/>
      <c r="FGT49" s="342"/>
      <c r="FGU49" s="1132"/>
      <c r="FGV49" s="1129"/>
      <c r="FGW49" s="1130"/>
      <c r="FGX49" s="1130"/>
      <c r="FGY49" s="1130"/>
      <c r="FGZ49" s="1131"/>
      <c r="FHA49" s="290"/>
      <c r="FHB49" s="288"/>
      <c r="FHC49" s="341"/>
      <c r="FHD49" s="342"/>
      <c r="FHE49" s="1132"/>
      <c r="FHF49" s="1129"/>
      <c r="FHG49" s="1130"/>
      <c r="FHH49" s="1130"/>
      <c r="FHI49" s="1130"/>
      <c r="FHJ49" s="1131"/>
      <c r="FHK49" s="290"/>
      <c r="FHL49" s="288"/>
      <c r="FHM49" s="341"/>
      <c r="FHN49" s="342"/>
      <c r="FHO49" s="1132"/>
      <c r="FHP49" s="1129"/>
      <c r="FHQ49" s="1130"/>
      <c r="FHR49" s="1130"/>
      <c r="FHS49" s="1130"/>
      <c r="FHT49" s="1131"/>
      <c r="FHU49" s="290"/>
      <c r="FHV49" s="288"/>
      <c r="FHW49" s="341"/>
      <c r="FHX49" s="342"/>
      <c r="FHY49" s="1132"/>
      <c r="FHZ49" s="1129"/>
      <c r="FIA49" s="1130"/>
      <c r="FIB49" s="1130"/>
      <c r="FIC49" s="1130"/>
      <c r="FID49" s="1131"/>
      <c r="FIE49" s="290"/>
      <c r="FIF49" s="288"/>
      <c r="FIG49" s="341"/>
      <c r="FIH49" s="342"/>
      <c r="FII49" s="1132"/>
      <c r="FIJ49" s="1129"/>
      <c r="FIK49" s="1130"/>
      <c r="FIL49" s="1130"/>
      <c r="FIM49" s="1130"/>
      <c r="FIN49" s="1131"/>
      <c r="FIO49" s="290"/>
      <c r="FIP49" s="288"/>
      <c r="FIQ49" s="341"/>
      <c r="FIR49" s="342"/>
      <c r="FIS49" s="1132"/>
      <c r="FIT49" s="1129"/>
      <c r="FIU49" s="1130"/>
      <c r="FIV49" s="1130"/>
      <c r="FIW49" s="1130"/>
      <c r="FIX49" s="1131"/>
      <c r="FIY49" s="290"/>
      <c r="FIZ49" s="288"/>
      <c r="FJA49" s="341"/>
      <c r="FJB49" s="342"/>
      <c r="FJC49" s="1132"/>
      <c r="FJD49" s="1129"/>
      <c r="FJE49" s="1130"/>
      <c r="FJF49" s="1130"/>
      <c r="FJG49" s="1130"/>
      <c r="FJH49" s="1131"/>
      <c r="FJI49" s="290"/>
      <c r="FJJ49" s="288"/>
      <c r="FJK49" s="341"/>
      <c r="FJL49" s="342"/>
      <c r="FJM49" s="1132"/>
      <c r="FJN49" s="1129"/>
      <c r="FJO49" s="1130"/>
      <c r="FJP49" s="1130"/>
      <c r="FJQ49" s="1130"/>
      <c r="FJR49" s="1131"/>
      <c r="FJS49" s="290"/>
      <c r="FJT49" s="288"/>
      <c r="FJU49" s="341"/>
      <c r="FJV49" s="342"/>
      <c r="FJW49" s="1132"/>
      <c r="FJX49" s="1129"/>
      <c r="FJY49" s="1130"/>
      <c r="FJZ49" s="1130"/>
      <c r="FKA49" s="1130"/>
      <c r="FKB49" s="1131"/>
      <c r="FKC49" s="290"/>
      <c r="FKD49" s="288"/>
      <c r="FKE49" s="341"/>
      <c r="FKF49" s="342"/>
      <c r="FKG49" s="1132"/>
      <c r="FKH49" s="1129"/>
      <c r="FKI49" s="1130"/>
      <c r="FKJ49" s="1130"/>
      <c r="FKK49" s="1130"/>
      <c r="FKL49" s="1131"/>
      <c r="FKM49" s="290"/>
      <c r="FKN49" s="288"/>
      <c r="FKO49" s="341"/>
      <c r="FKP49" s="342"/>
      <c r="FKQ49" s="1132"/>
      <c r="FKR49" s="1129"/>
      <c r="FKS49" s="1130"/>
      <c r="FKT49" s="1130"/>
      <c r="FKU49" s="1130"/>
      <c r="FKV49" s="1131"/>
      <c r="FKW49" s="290"/>
      <c r="FKX49" s="288"/>
      <c r="FKY49" s="341"/>
      <c r="FKZ49" s="342"/>
      <c r="FLA49" s="1132"/>
      <c r="FLB49" s="1129"/>
      <c r="FLC49" s="1130"/>
      <c r="FLD49" s="1130"/>
      <c r="FLE49" s="1130"/>
      <c r="FLF49" s="1131"/>
      <c r="FLG49" s="290"/>
      <c r="FLH49" s="288"/>
      <c r="FLI49" s="341"/>
      <c r="FLJ49" s="342"/>
      <c r="FLK49" s="1132"/>
      <c r="FLL49" s="1129"/>
      <c r="FLM49" s="1130"/>
      <c r="FLN49" s="1130"/>
      <c r="FLO49" s="1130"/>
      <c r="FLP49" s="1131"/>
      <c r="FLQ49" s="290"/>
      <c r="FLR49" s="288"/>
      <c r="FLS49" s="341"/>
      <c r="FLT49" s="342"/>
      <c r="FLU49" s="1132"/>
      <c r="FLV49" s="1129"/>
      <c r="FLW49" s="1130"/>
      <c r="FLX49" s="1130"/>
      <c r="FLY49" s="1130"/>
      <c r="FLZ49" s="1131"/>
      <c r="FMA49" s="290"/>
      <c r="FMB49" s="288"/>
      <c r="FMC49" s="341"/>
      <c r="FMD49" s="342"/>
      <c r="FME49" s="1132"/>
      <c r="FMF49" s="1129"/>
      <c r="FMG49" s="1130"/>
      <c r="FMH49" s="1130"/>
      <c r="FMI49" s="1130"/>
      <c r="FMJ49" s="1131"/>
      <c r="FMK49" s="290"/>
      <c r="FML49" s="288"/>
      <c r="FMM49" s="341"/>
      <c r="FMN49" s="342"/>
      <c r="FMO49" s="1132"/>
      <c r="FMP49" s="1129"/>
      <c r="FMQ49" s="1130"/>
      <c r="FMR49" s="1130"/>
      <c r="FMS49" s="1130"/>
      <c r="FMT49" s="1131"/>
      <c r="FMU49" s="290"/>
      <c r="FMV49" s="288"/>
      <c r="FMW49" s="341"/>
      <c r="FMX49" s="342"/>
      <c r="FMY49" s="1132"/>
      <c r="FMZ49" s="1129"/>
      <c r="FNA49" s="1130"/>
      <c r="FNB49" s="1130"/>
      <c r="FNC49" s="1130"/>
      <c r="FND49" s="1131"/>
      <c r="FNE49" s="290"/>
      <c r="FNF49" s="288"/>
      <c r="FNG49" s="341"/>
      <c r="FNH49" s="342"/>
      <c r="FNI49" s="1132"/>
      <c r="FNJ49" s="1129"/>
      <c r="FNK49" s="1130"/>
      <c r="FNL49" s="1130"/>
      <c r="FNM49" s="1130"/>
      <c r="FNN49" s="1131"/>
      <c r="FNO49" s="290"/>
      <c r="FNP49" s="288"/>
      <c r="FNQ49" s="341"/>
      <c r="FNR49" s="342"/>
      <c r="FNS49" s="1132"/>
      <c r="FNT49" s="1129"/>
      <c r="FNU49" s="1130"/>
      <c r="FNV49" s="1130"/>
      <c r="FNW49" s="1130"/>
      <c r="FNX49" s="1131"/>
      <c r="FNY49" s="290"/>
      <c r="FNZ49" s="288"/>
      <c r="FOA49" s="341"/>
      <c r="FOB49" s="342"/>
      <c r="FOC49" s="1132"/>
      <c r="FOD49" s="1129"/>
      <c r="FOE49" s="1130"/>
      <c r="FOF49" s="1130"/>
      <c r="FOG49" s="1130"/>
      <c r="FOH49" s="1131"/>
      <c r="FOI49" s="290"/>
      <c r="FOJ49" s="288"/>
      <c r="FOK49" s="341"/>
      <c r="FOL49" s="342"/>
      <c r="FOM49" s="1132"/>
      <c r="FON49" s="1129"/>
      <c r="FOO49" s="1130"/>
      <c r="FOP49" s="1130"/>
      <c r="FOQ49" s="1130"/>
      <c r="FOR49" s="1131"/>
      <c r="FOS49" s="290"/>
      <c r="FOT49" s="288"/>
      <c r="FOU49" s="341"/>
      <c r="FOV49" s="342"/>
      <c r="FOW49" s="1132"/>
      <c r="FOX49" s="1129"/>
      <c r="FOY49" s="1130"/>
      <c r="FOZ49" s="1130"/>
      <c r="FPA49" s="1130"/>
      <c r="FPB49" s="1131"/>
      <c r="FPC49" s="290"/>
      <c r="FPD49" s="288"/>
      <c r="FPE49" s="341"/>
      <c r="FPF49" s="342"/>
      <c r="FPG49" s="1132"/>
      <c r="FPH49" s="1129"/>
      <c r="FPI49" s="1130"/>
      <c r="FPJ49" s="1130"/>
      <c r="FPK49" s="1130"/>
      <c r="FPL49" s="1131"/>
      <c r="FPM49" s="290"/>
      <c r="FPN49" s="288"/>
      <c r="FPO49" s="341"/>
      <c r="FPP49" s="342"/>
      <c r="FPQ49" s="1132"/>
      <c r="FPR49" s="1129"/>
      <c r="FPS49" s="1130"/>
      <c r="FPT49" s="1130"/>
      <c r="FPU49" s="1130"/>
      <c r="FPV49" s="1131"/>
      <c r="FPW49" s="290"/>
      <c r="FPX49" s="288"/>
      <c r="FPY49" s="341"/>
      <c r="FPZ49" s="342"/>
      <c r="FQA49" s="1132"/>
      <c r="FQB49" s="1129"/>
      <c r="FQC49" s="1130"/>
      <c r="FQD49" s="1130"/>
      <c r="FQE49" s="1130"/>
      <c r="FQF49" s="1131"/>
      <c r="FQG49" s="290"/>
      <c r="FQH49" s="288"/>
      <c r="FQI49" s="341"/>
      <c r="FQJ49" s="342"/>
      <c r="FQK49" s="1132"/>
      <c r="FQL49" s="1129"/>
      <c r="FQM49" s="1130"/>
      <c r="FQN49" s="1130"/>
      <c r="FQO49" s="1130"/>
      <c r="FQP49" s="1131"/>
      <c r="FQQ49" s="290"/>
      <c r="FQR49" s="288"/>
      <c r="FQS49" s="341"/>
      <c r="FQT49" s="342"/>
      <c r="FQU49" s="1132"/>
      <c r="FQV49" s="1129"/>
      <c r="FQW49" s="1130"/>
      <c r="FQX49" s="1130"/>
      <c r="FQY49" s="1130"/>
      <c r="FQZ49" s="1131"/>
      <c r="FRA49" s="290"/>
      <c r="FRB49" s="288"/>
      <c r="FRC49" s="341"/>
      <c r="FRD49" s="342"/>
      <c r="FRE49" s="1132"/>
      <c r="FRF49" s="1129"/>
      <c r="FRG49" s="1130"/>
      <c r="FRH49" s="1130"/>
      <c r="FRI49" s="1130"/>
      <c r="FRJ49" s="1131"/>
      <c r="FRK49" s="290"/>
      <c r="FRL49" s="288"/>
      <c r="FRM49" s="341"/>
      <c r="FRN49" s="342"/>
      <c r="FRO49" s="1132"/>
      <c r="FRP49" s="1129"/>
      <c r="FRQ49" s="1130"/>
      <c r="FRR49" s="1130"/>
      <c r="FRS49" s="1130"/>
      <c r="FRT49" s="1131"/>
      <c r="FRU49" s="290"/>
      <c r="FRV49" s="288"/>
      <c r="FRW49" s="341"/>
      <c r="FRX49" s="342"/>
      <c r="FRY49" s="1132"/>
      <c r="FRZ49" s="1129"/>
      <c r="FSA49" s="1130"/>
      <c r="FSB49" s="1130"/>
      <c r="FSC49" s="1130"/>
      <c r="FSD49" s="1131"/>
      <c r="FSE49" s="290"/>
      <c r="FSF49" s="288"/>
      <c r="FSG49" s="341"/>
      <c r="FSH49" s="342"/>
      <c r="FSI49" s="1132"/>
      <c r="FSJ49" s="1129"/>
      <c r="FSK49" s="1130"/>
      <c r="FSL49" s="1130"/>
      <c r="FSM49" s="1130"/>
      <c r="FSN49" s="1131"/>
      <c r="FSO49" s="290"/>
      <c r="FSP49" s="288"/>
      <c r="FSQ49" s="341"/>
      <c r="FSR49" s="342"/>
      <c r="FSS49" s="1132"/>
      <c r="FST49" s="1129"/>
      <c r="FSU49" s="1130"/>
      <c r="FSV49" s="1130"/>
      <c r="FSW49" s="1130"/>
      <c r="FSX49" s="1131"/>
      <c r="FSY49" s="290"/>
      <c r="FSZ49" s="288"/>
      <c r="FTA49" s="341"/>
      <c r="FTB49" s="342"/>
      <c r="FTC49" s="1132"/>
      <c r="FTD49" s="1129"/>
      <c r="FTE49" s="1130"/>
      <c r="FTF49" s="1130"/>
      <c r="FTG49" s="1130"/>
      <c r="FTH49" s="1131"/>
      <c r="FTI49" s="290"/>
      <c r="FTJ49" s="288"/>
      <c r="FTK49" s="341"/>
      <c r="FTL49" s="342"/>
      <c r="FTM49" s="1132"/>
      <c r="FTN49" s="1129"/>
      <c r="FTO49" s="1130"/>
      <c r="FTP49" s="1130"/>
      <c r="FTQ49" s="1130"/>
      <c r="FTR49" s="1131"/>
      <c r="FTS49" s="290"/>
      <c r="FTT49" s="288"/>
      <c r="FTU49" s="341"/>
      <c r="FTV49" s="342"/>
      <c r="FTW49" s="1132"/>
      <c r="FTX49" s="1129"/>
      <c r="FTY49" s="1130"/>
      <c r="FTZ49" s="1130"/>
      <c r="FUA49" s="1130"/>
      <c r="FUB49" s="1131"/>
      <c r="FUC49" s="290"/>
      <c r="FUD49" s="288"/>
      <c r="FUE49" s="341"/>
      <c r="FUF49" s="342"/>
      <c r="FUG49" s="1132"/>
      <c r="FUH49" s="1129"/>
      <c r="FUI49" s="1130"/>
      <c r="FUJ49" s="1130"/>
      <c r="FUK49" s="1130"/>
      <c r="FUL49" s="1131"/>
      <c r="FUM49" s="290"/>
      <c r="FUN49" s="288"/>
      <c r="FUO49" s="341"/>
      <c r="FUP49" s="342"/>
      <c r="FUQ49" s="1132"/>
      <c r="FUR49" s="1129"/>
      <c r="FUS49" s="1130"/>
      <c r="FUT49" s="1130"/>
      <c r="FUU49" s="1130"/>
      <c r="FUV49" s="1131"/>
      <c r="FUW49" s="290"/>
      <c r="FUX49" s="288"/>
      <c r="FUY49" s="341"/>
      <c r="FUZ49" s="342"/>
      <c r="FVA49" s="1132"/>
      <c r="FVB49" s="1129"/>
      <c r="FVC49" s="1130"/>
      <c r="FVD49" s="1130"/>
      <c r="FVE49" s="1130"/>
      <c r="FVF49" s="1131"/>
      <c r="FVG49" s="290"/>
      <c r="FVH49" s="288"/>
      <c r="FVI49" s="341"/>
      <c r="FVJ49" s="342"/>
      <c r="FVK49" s="1132"/>
      <c r="FVL49" s="1129"/>
      <c r="FVM49" s="1130"/>
      <c r="FVN49" s="1130"/>
      <c r="FVO49" s="1130"/>
      <c r="FVP49" s="1131"/>
      <c r="FVQ49" s="290"/>
      <c r="FVR49" s="288"/>
      <c r="FVS49" s="341"/>
      <c r="FVT49" s="342"/>
      <c r="FVU49" s="1132"/>
      <c r="FVV49" s="1129"/>
      <c r="FVW49" s="1130"/>
      <c r="FVX49" s="1130"/>
      <c r="FVY49" s="1130"/>
      <c r="FVZ49" s="1131"/>
      <c r="FWA49" s="290"/>
      <c r="FWB49" s="288"/>
      <c r="FWC49" s="341"/>
      <c r="FWD49" s="342"/>
      <c r="FWE49" s="1132"/>
      <c r="FWF49" s="1129"/>
      <c r="FWG49" s="1130"/>
      <c r="FWH49" s="1130"/>
      <c r="FWI49" s="1130"/>
      <c r="FWJ49" s="1131"/>
      <c r="FWK49" s="290"/>
      <c r="FWL49" s="288"/>
      <c r="FWM49" s="341"/>
      <c r="FWN49" s="342"/>
      <c r="FWO49" s="1132"/>
      <c r="FWP49" s="1129"/>
      <c r="FWQ49" s="1130"/>
      <c r="FWR49" s="1130"/>
      <c r="FWS49" s="1130"/>
      <c r="FWT49" s="1131"/>
      <c r="FWU49" s="290"/>
      <c r="FWV49" s="288"/>
      <c r="FWW49" s="341"/>
      <c r="FWX49" s="342"/>
      <c r="FWY49" s="1132"/>
      <c r="FWZ49" s="1129"/>
      <c r="FXA49" s="1130"/>
      <c r="FXB49" s="1130"/>
      <c r="FXC49" s="1130"/>
      <c r="FXD49" s="1131"/>
      <c r="FXE49" s="290"/>
      <c r="FXF49" s="288"/>
      <c r="FXG49" s="341"/>
      <c r="FXH49" s="342"/>
      <c r="FXI49" s="1132"/>
      <c r="FXJ49" s="1129"/>
      <c r="FXK49" s="1130"/>
      <c r="FXL49" s="1130"/>
      <c r="FXM49" s="1130"/>
      <c r="FXN49" s="1131"/>
      <c r="FXO49" s="290"/>
      <c r="FXP49" s="288"/>
      <c r="FXQ49" s="341"/>
      <c r="FXR49" s="342"/>
      <c r="FXS49" s="1132"/>
      <c r="FXT49" s="1129"/>
      <c r="FXU49" s="1130"/>
      <c r="FXV49" s="1130"/>
      <c r="FXW49" s="1130"/>
      <c r="FXX49" s="1131"/>
      <c r="FXY49" s="290"/>
      <c r="FXZ49" s="288"/>
      <c r="FYA49" s="341"/>
      <c r="FYB49" s="342"/>
      <c r="FYC49" s="1132"/>
      <c r="FYD49" s="1129"/>
      <c r="FYE49" s="1130"/>
      <c r="FYF49" s="1130"/>
      <c r="FYG49" s="1130"/>
      <c r="FYH49" s="1131"/>
      <c r="FYI49" s="290"/>
      <c r="FYJ49" s="288"/>
      <c r="FYK49" s="341"/>
      <c r="FYL49" s="342"/>
      <c r="FYM49" s="1132"/>
      <c r="FYN49" s="1129"/>
      <c r="FYO49" s="1130"/>
      <c r="FYP49" s="1130"/>
      <c r="FYQ49" s="1130"/>
      <c r="FYR49" s="1131"/>
      <c r="FYS49" s="290"/>
      <c r="FYT49" s="288"/>
      <c r="FYU49" s="341"/>
      <c r="FYV49" s="342"/>
      <c r="FYW49" s="1132"/>
      <c r="FYX49" s="1129"/>
      <c r="FYY49" s="1130"/>
      <c r="FYZ49" s="1130"/>
      <c r="FZA49" s="1130"/>
      <c r="FZB49" s="1131"/>
      <c r="FZC49" s="290"/>
      <c r="FZD49" s="288"/>
      <c r="FZE49" s="341"/>
      <c r="FZF49" s="342"/>
      <c r="FZG49" s="1132"/>
      <c r="FZH49" s="1129"/>
      <c r="FZI49" s="1130"/>
      <c r="FZJ49" s="1130"/>
      <c r="FZK49" s="1130"/>
      <c r="FZL49" s="1131"/>
      <c r="FZM49" s="290"/>
      <c r="FZN49" s="288"/>
      <c r="FZO49" s="341"/>
      <c r="FZP49" s="342"/>
      <c r="FZQ49" s="1132"/>
      <c r="FZR49" s="1129"/>
      <c r="FZS49" s="1130"/>
      <c r="FZT49" s="1130"/>
      <c r="FZU49" s="1130"/>
      <c r="FZV49" s="1131"/>
      <c r="FZW49" s="290"/>
      <c r="FZX49" s="288"/>
      <c r="FZY49" s="341"/>
      <c r="FZZ49" s="342"/>
      <c r="GAA49" s="1132"/>
      <c r="GAB49" s="1129"/>
      <c r="GAC49" s="1130"/>
      <c r="GAD49" s="1130"/>
      <c r="GAE49" s="1130"/>
      <c r="GAF49" s="1131"/>
      <c r="GAG49" s="290"/>
      <c r="GAH49" s="288"/>
      <c r="GAI49" s="341"/>
      <c r="GAJ49" s="342"/>
      <c r="GAK49" s="1132"/>
      <c r="GAL49" s="1129"/>
      <c r="GAM49" s="1130"/>
      <c r="GAN49" s="1130"/>
      <c r="GAO49" s="1130"/>
      <c r="GAP49" s="1131"/>
      <c r="GAQ49" s="290"/>
      <c r="GAR49" s="288"/>
      <c r="GAS49" s="341"/>
      <c r="GAT49" s="342"/>
      <c r="GAU49" s="1132"/>
      <c r="GAV49" s="1129"/>
      <c r="GAW49" s="1130"/>
      <c r="GAX49" s="1130"/>
      <c r="GAY49" s="1130"/>
      <c r="GAZ49" s="1131"/>
      <c r="GBA49" s="290"/>
      <c r="GBB49" s="288"/>
      <c r="GBC49" s="341"/>
      <c r="GBD49" s="342"/>
      <c r="GBE49" s="1132"/>
      <c r="GBF49" s="1129"/>
      <c r="GBG49" s="1130"/>
      <c r="GBH49" s="1130"/>
      <c r="GBI49" s="1130"/>
      <c r="GBJ49" s="1131"/>
      <c r="GBK49" s="290"/>
      <c r="GBL49" s="288"/>
      <c r="GBM49" s="341"/>
      <c r="GBN49" s="342"/>
      <c r="GBO49" s="1132"/>
      <c r="GBP49" s="1129"/>
      <c r="GBQ49" s="1130"/>
      <c r="GBR49" s="1130"/>
      <c r="GBS49" s="1130"/>
      <c r="GBT49" s="1131"/>
      <c r="GBU49" s="290"/>
      <c r="GBV49" s="288"/>
      <c r="GBW49" s="341"/>
      <c r="GBX49" s="342"/>
      <c r="GBY49" s="1132"/>
      <c r="GBZ49" s="1129"/>
      <c r="GCA49" s="1130"/>
      <c r="GCB49" s="1130"/>
      <c r="GCC49" s="1130"/>
      <c r="GCD49" s="1131"/>
      <c r="GCE49" s="290"/>
      <c r="GCF49" s="288"/>
      <c r="GCG49" s="341"/>
      <c r="GCH49" s="342"/>
      <c r="GCI49" s="1132"/>
      <c r="GCJ49" s="1129"/>
      <c r="GCK49" s="1130"/>
      <c r="GCL49" s="1130"/>
      <c r="GCM49" s="1130"/>
      <c r="GCN49" s="1131"/>
      <c r="GCO49" s="290"/>
      <c r="GCP49" s="288"/>
      <c r="GCQ49" s="341"/>
      <c r="GCR49" s="342"/>
      <c r="GCS49" s="1132"/>
      <c r="GCT49" s="1129"/>
      <c r="GCU49" s="1130"/>
      <c r="GCV49" s="1130"/>
      <c r="GCW49" s="1130"/>
      <c r="GCX49" s="1131"/>
      <c r="GCY49" s="290"/>
      <c r="GCZ49" s="288"/>
      <c r="GDA49" s="341"/>
      <c r="GDB49" s="342"/>
      <c r="GDC49" s="1132"/>
      <c r="GDD49" s="1129"/>
      <c r="GDE49" s="1130"/>
      <c r="GDF49" s="1130"/>
      <c r="GDG49" s="1130"/>
      <c r="GDH49" s="1131"/>
      <c r="GDI49" s="290"/>
      <c r="GDJ49" s="288"/>
      <c r="GDK49" s="341"/>
      <c r="GDL49" s="342"/>
      <c r="GDM49" s="1132"/>
      <c r="GDN49" s="1129"/>
      <c r="GDO49" s="1130"/>
      <c r="GDP49" s="1130"/>
      <c r="GDQ49" s="1130"/>
      <c r="GDR49" s="1131"/>
      <c r="GDS49" s="290"/>
      <c r="GDT49" s="288"/>
      <c r="GDU49" s="341"/>
      <c r="GDV49" s="342"/>
      <c r="GDW49" s="1132"/>
      <c r="GDX49" s="1129"/>
      <c r="GDY49" s="1130"/>
      <c r="GDZ49" s="1130"/>
      <c r="GEA49" s="1130"/>
      <c r="GEB49" s="1131"/>
      <c r="GEC49" s="290"/>
      <c r="GED49" s="288"/>
      <c r="GEE49" s="341"/>
      <c r="GEF49" s="342"/>
      <c r="GEG49" s="1132"/>
      <c r="GEH49" s="1129"/>
      <c r="GEI49" s="1130"/>
      <c r="GEJ49" s="1130"/>
      <c r="GEK49" s="1130"/>
      <c r="GEL49" s="1131"/>
      <c r="GEM49" s="290"/>
      <c r="GEN49" s="288"/>
      <c r="GEO49" s="341"/>
      <c r="GEP49" s="342"/>
      <c r="GEQ49" s="1132"/>
      <c r="GER49" s="1129"/>
      <c r="GES49" s="1130"/>
      <c r="GET49" s="1130"/>
      <c r="GEU49" s="1130"/>
      <c r="GEV49" s="1131"/>
      <c r="GEW49" s="290"/>
      <c r="GEX49" s="288"/>
      <c r="GEY49" s="341"/>
      <c r="GEZ49" s="342"/>
      <c r="GFA49" s="1132"/>
      <c r="GFB49" s="1129"/>
      <c r="GFC49" s="1130"/>
      <c r="GFD49" s="1130"/>
      <c r="GFE49" s="1130"/>
      <c r="GFF49" s="1131"/>
      <c r="GFG49" s="290"/>
      <c r="GFH49" s="288"/>
      <c r="GFI49" s="341"/>
      <c r="GFJ49" s="342"/>
      <c r="GFK49" s="1132"/>
      <c r="GFL49" s="1129"/>
      <c r="GFM49" s="1130"/>
      <c r="GFN49" s="1130"/>
      <c r="GFO49" s="1130"/>
      <c r="GFP49" s="1131"/>
      <c r="GFQ49" s="290"/>
      <c r="GFR49" s="288"/>
      <c r="GFS49" s="341"/>
      <c r="GFT49" s="342"/>
      <c r="GFU49" s="1132"/>
      <c r="GFV49" s="1129"/>
      <c r="GFW49" s="1130"/>
      <c r="GFX49" s="1130"/>
      <c r="GFY49" s="1130"/>
      <c r="GFZ49" s="1131"/>
      <c r="GGA49" s="290"/>
      <c r="GGB49" s="288"/>
      <c r="GGC49" s="341"/>
      <c r="GGD49" s="342"/>
      <c r="GGE49" s="1132"/>
      <c r="GGF49" s="1129"/>
      <c r="GGG49" s="1130"/>
      <c r="GGH49" s="1130"/>
      <c r="GGI49" s="1130"/>
      <c r="GGJ49" s="1131"/>
      <c r="GGK49" s="290"/>
      <c r="GGL49" s="288"/>
      <c r="GGM49" s="341"/>
      <c r="GGN49" s="342"/>
      <c r="GGO49" s="1132"/>
      <c r="GGP49" s="1129"/>
      <c r="GGQ49" s="1130"/>
      <c r="GGR49" s="1130"/>
      <c r="GGS49" s="1130"/>
      <c r="GGT49" s="1131"/>
      <c r="GGU49" s="290"/>
      <c r="GGV49" s="288"/>
      <c r="GGW49" s="341"/>
      <c r="GGX49" s="342"/>
      <c r="GGY49" s="1132"/>
      <c r="GGZ49" s="1129"/>
      <c r="GHA49" s="1130"/>
      <c r="GHB49" s="1130"/>
      <c r="GHC49" s="1130"/>
      <c r="GHD49" s="1131"/>
      <c r="GHE49" s="290"/>
      <c r="GHF49" s="288"/>
      <c r="GHG49" s="341"/>
      <c r="GHH49" s="342"/>
      <c r="GHI49" s="1132"/>
      <c r="GHJ49" s="1129"/>
      <c r="GHK49" s="1130"/>
      <c r="GHL49" s="1130"/>
      <c r="GHM49" s="1130"/>
      <c r="GHN49" s="1131"/>
      <c r="GHO49" s="290"/>
      <c r="GHP49" s="288"/>
      <c r="GHQ49" s="341"/>
      <c r="GHR49" s="342"/>
      <c r="GHS49" s="1132"/>
      <c r="GHT49" s="1129"/>
      <c r="GHU49" s="1130"/>
      <c r="GHV49" s="1130"/>
      <c r="GHW49" s="1130"/>
      <c r="GHX49" s="1131"/>
      <c r="GHY49" s="290"/>
      <c r="GHZ49" s="288"/>
      <c r="GIA49" s="341"/>
      <c r="GIB49" s="342"/>
      <c r="GIC49" s="1132"/>
      <c r="GID49" s="1129"/>
      <c r="GIE49" s="1130"/>
      <c r="GIF49" s="1130"/>
      <c r="GIG49" s="1130"/>
      <c r="GIH49" s="1131"/>
      <c r="GII49" s="290"/>
      <c r="GIJ49" s="288"/>
      <c r="GIK49" s="341"/>
      <c r="GIL49" s="342"/>
      <c r="GIM49" s="1132"/>
      <c r="GIN49" s="1129"/>
      <c r="GIO49" s="1130"/>
      <c r="GIP49" s="1130"/>
      <c r="GIQ49" s="1130"/>
      <c r="GIR49" s="1131"/>
      <c r="GIS49" s="290"/>
      <c r="GIT49" s="288"/>
      <c r="GIU49" s="341"/>
      <c r="GIV49" s="342"/>
      <c r="GIW49" s="1132"/>
      <c r="GIX49" s="1129"/>
      <c r="GIY49" s="1130"/>
      <c r="GIZ49" s="1130"/>
      <c r="GJA49" s="1130"/>
      <c r="GJB49" s="1131"/>
      <c r="GJC49" s="290"/>
      <c r="GJD49" s="288"/>
      <c r="GJE49" s="341"/>
      <c r="GJF49" s="342"/>
      <c r="GJG49" s="1132"/>
      <c r="GJH49" s="1129"/>
      <c r="GJI49" s="1130"/>
      <c r="GJJ49" s="1130"/>
      <c r="GJK49" s="1130"/>
      <c r="GJL49" s="1131"/>
      <c r="GJM49" s="290"/>
      <c r="GJN49" s="288"/>
      <c r="GJO49" s="341"/>
      <c r="GJP49" s="342"/>
      <c r="GJQ49" s="1132"/>
      <c r="GJR49" s="1129"/>
      <c r="GJS49" s="1130"/>
      <c r="GJT49" s="1130"/>
      <c r="GJU49" s="1130"/>
      <c r="GJV49" s="1131"/>
      <c r="GJW49" s="290"/>
      <c r="GJX49" s="288"/>
      <c r="GJY49" s="341"/>
      <c r="GJZ49" s="342"/>
      <c r="GKA49" s="1132"/>
      <c r="GKB49" s="1129"/>
      <c r="GKC49" s="1130"/>
      <c r="GKD49" s="1130"/>
      <c r="GKE49" s="1130"/>
      <c r="GKF49" s="1131"/>
      <c r="GKG49" s="290"/>
      <c r="GKH49" s="288"/>
      <c r="GKI49" s="341"/>
      <c r="GKJ49" s="342"/>
      <c r="GKK49" s="1132"/>
      <c r="GKL49" s="1129"/>
      <c r="GKM49" s="1130"/>
      <c r="GKN49" s="1130"/>
      <c r="GKO49" s="1130"/>
      <c r="GKP49" s="1131"/>
      <c r="GKQ49" s="290"/>
      <c r="GKR49" s="288"/>
      <c r="GKS49" s="341"/>
      <c r="GKT49" s="342"/>
      <c r="GKU49" s="1132"/>
      <c r="GKV49" s="1129"/>
      <c r="GKW49" s="1130"/>
      <c r="GKX49" s="1130"/>
      <c r="GKY49" s="1130"/>
      <c r="GKZ49" s="1131"/>
      <c r="GLA49" s="290"/>
      <c r="GLB49" s="288"/>
      <c r="GLC49" s="341"/>
      <c r="GLD49" s="342"/>
      <c r="GLE49" s="1132"/>
      <c r="GLF49" s="1129"/>
      <c r="GLG49" s="1130"/>
      <c r="GLH49" s="1130"/>
      <c r="GLI49" s="1130"/>
      <c r="GLJ49" s="1131"/>
      <c r="GLK49" s="290"/>
      <c r="GLL49" s="288"/>
      <c r="GLM49" s="341"/>
      <c r="GLN49" s="342"/>
      <c r="GLO49" s="1132"/>
      <c r="GLP49" s="1129"/>
      <c r="GLQ49" s="1130"/>
      <c r="GLR49" s="1130"/>
      <c r="GLS49" s="1130"/>
      <c r="GLT49" s="1131"/>
      <c r="GLU49" s="290"/>
      <c r="GLV49" s="288"/>
      <c r="GLW49" s="341"/>
      <c r="GLX49" s="342"/>
      <c r="GLY49" s="1132"/>
      <c r="GLZ49" s="1129"/>
      <c r="GMA49" s="1130"/>
      <c r="GMB49" s="1130"/>
      <c r="GMC49" s="1130"/>
      <c r="GMD49" s="1131"/>
      <c r="GME49" s="290"/>
      <c r="GMF49" s="288"/>
      <c r="GMG49" s="341"/>
      <c r="GMH49" s="342"/>
      <c r="GMI49" s="1132"/>
      <c r="GMJ49" s="1129"/>
      <c r="GMK49" s="1130"/>
      <c r="GML49" s="1130"/>
      <c r="GMM49" s="1130"/>
      <c r="GMN49" s="1131"/>
      <c r="GMO49" s="290"/>
      <c r="GMP49" s="288"/>
      <c r="GMQ49" s="341"/>
      <c r="GMR49" s="342"/>
      <c r="GMS49" s="1132"/>
      <c r="GMT49" s="1129"/>
      <c r="GMU49" s="1130"/>
      <c r="GMV49" s="1130"/>
      <c r="GMW49" s="1130"/>
      <c r="GMX49" s="1131"/>
      <c r="GMY49" s="290"/>
      <c r="GMZ49" s="288"/>
      <c r="GNA49" s="341"/>
      <c r="GNB49" s="342"/>
      <c r="GNC49" s="1132"/>
      <c r="GND49" s="1129"/>
      <c r="GNE49" s="1130"/>
      <c r="GNF49" s="1130"/>
      <c r="GNG49" s="1130"/>
      <c r="GNH49" s="1131"/>
      <c r="GNI49" s="290"/>
      <c r="GNJ49" s="288"/>
      <c r="GNK49" s="341"/>
      <c r="GNL49" s="342"/>
      <c r="GNM49" s="1132"/>
      <c r="GNN49" s="1129"/>
      <c r="GNO49" s="1130"/>
      <c r="GNP49" s="1130"/>
      <c r="GNQ49" s="1130"/>
      <c r="GNR49" s="1131"/>
      <c r="GNS49" s="290"/>
      <c r="GNT49" s="288"/>
      <c r="GNU49" s="341"/>
      <c r="GNV49" s="342"/>
      <c r="GNW49" s="1132"/>
      <c r="GNX49" s="1129"/>
      <c r="GNY49" s="1130"/>
      <c r="GNZ49" s="1130"/>
      <c r="GOA49" s="1130"/>
      <c r="GOB49" s="1131"/>
      <c r="GOC49" s="290"/>
      <c r="GOD49" s="288"/>
      <c r="GOE49" s="341"/>
      <c r="GOF49" s="342"/>
      <c r="GOG49" s="1132"/>
      <c r="GOH49" s="1129"/>
      <c r="GOI49" s="1130"/>
      <c r="GOJ49" s="1130"/>
      <c r="GOK49" s="1130"/>
      <c r="GOL49" s="1131"/>
      <c r="GOM49" s="290"/>
      <c r="GON49" s="288"/>
      <c r="GOO49" s="341"/>
      <c r="GOP49" s="342"/>
      <c r="GOQ49" s="1132"/>
      <c r="GOR49" s="1129"/>
      <c r="GOS49" s="1130"/>
      <c r="GOT49" s="1130"/>
      <c r="GOU49" s="1130"/>
      <c r="GOV49" s="1131"/>
      <c r="GOW49" s="290"/>
      <c r="GOX49" s="288"/>
      <c r="GOY49" s="341"/>
      <c r="GOZ49" s="342"/>
      <c r="GPA49" s="1132"/>
      <c r="GPB49" s="1129"/>
      <c r="GPC49" s="1130"/>
      <c r="GPD49" s="1130"/>
      <c r="GPE49" s="1130"/>
      <c r="GPF49" s="1131"/>
      <c r="GPG49" s="290"/>
      <c r="GPH49" s="288"/>
      <c r="GPI49" s="341"/>
      <c r="GPJ49" s="342"/>
      <c r="GPK49" s="1132"/>
      <c r="GPL49" s="1129"/>
      <c r="GPM49" s="1130"/>
      <c r="GPN49" s="1130"/>
      <c r="GPO49" s="1130"/>
      <c r="GPP49" s="1131"/>
      <c r="GPQ49" s="290"/>
      <c r="GPR49" s="288"/>
      <c r="GPS49" s="341"/>
      <c r="GPT49" s="342"/>
      <c r="GPU49" s="1132"/>
      <c r="GPV49" s="1129"/>
      <c r="GPW49" s="1130"/>
      <c r="GPX49" s="1130"/>
      <c r="GPY49" s="1130"/>
      <c r="GPZ49" s="1131"/>
      <c r="GQA49" s="290"/>
      <c r="GQB49" s="288"/>
      <c r="GQC49" s="341"/>
      <c r="GQD49" s="342"/>
      <c r="GQE49" s="1132"/>
      <c r="GQF49" s="1129"/>
      <c r="GQG49" s="1130"/>
      <c r="GQH49" s="1130"/>
      <c r="GQI49" s="1130"/>
      <c r="GQJ49" s="1131"/>
      <c r="GQK49" s="290"/>
      <c r="GQL49" s="288"/>
      <c r="GQM49" s="341"/>
      <c r="GQN49" s="342"/>
      <c r="GQO49" s="1132"/>
      <c r="GQP49" s="1129"/>
      <c r="GQQ49" s="1130"/>
      <c r="GQR49" s="1130"/>
      <c r="GQS49" s="1130"/>
      <c r="GQT49" s="1131"/>
      <c r="GQU49" s="290"/>
      <c r="GQV49" s="288"/>
      <c r="GQW49" s="341"/>
      <c r="GQX49" s="342"/>
      <c r="GQY49" s="1132"/>
      <c r="GQZ49" s="1129"/>
      <c r="GRA49" s="1130"/>
      <c r="GRB49" s="1130"/>
      <c r="GRC49" s="1130"/>
      <c r="GRD49" s="1131"/>
      <c r="GRE49" s="290"/>
      <c r="GRF49" s="288"/>
      <c r="GRG49" s="341"/>
      <c r="GRH49" s="342"/>
      <c r="GRI49" s="1132"/>
      <c r="GRJ49" s="1129"/>
      <c r="GRK49" s="1130"/>
      <c r="GRL49" s="1130"/>
      <c r="GRM49" s="1130"/>
      <c r="GRN49" s="1131"/>
      <c r="GRO49" s="290"/>
      <c r="GRP49" s="288"/>
      <c r="GRQ49" s="341"/>
      <c r="GRR49" s="342"/>
      <c r="GRS49" s="1132"/>
      <c r="GRT49" s="1129"/>
      <c r="GRU49" s="1130"/>
      <c r="GRV49" s="1130"/>
      <c r="GRW49" s="1130"/>
      <c r="GRX49" s="1131"/>
      <c r="GRY49" s="290"/>
      <c r="GRZ49" s="288"/>
      <c r="GSA49" s="341"/>
      <c r="GSB49" s="342"/>
      <c r="GSC49" s="1132"/>
      <c r="GSD49" s="1129"/>
      <c r="GSE49" s="1130"/>
      <c r="GSF49" s="1130"/>
      <c r="GSG49" s="1130"/>
      <c r="GSH49" s="1131"/>
      <c r="GSI49" s="290"/>
      <c r="GSJ49" s="288"/>
      <c r="GSK49" s="341"/>
      <c r="GSL49" s="342"/>
      <c r="GSM49" s="1132"/>
      <c r="GSN49" s="1129"/>
      <c r="GSO49" s="1130"/>
      <c r="GSP49" s="1130"/>
      <c r="GSQ49" s="1130"/>
      <c r="GSR49" s="1131"/>
      <c r="GSS49" s="290"/>
      <c r="GST49" s="288"/>
      <c r="GSU49" s="341"/>
      <c r="GSV49" s="342"/>
      <c r="GSW49" s="1132"/>
      <c r="GSX49" s="1129"/>
      <c r="GSY49" s="1130"/>
      <c r="GSZ49" s="1130"/>
      <c r="GTA49" s="1130"/>
      <c r="GTB49" s="1131"/>
      <c r="GTC49" s="290"/>
      <c r="GTD49" s="288"/>
      <c r="GTE49" s="341"/>
      <c r="GTF49" s="342"/>
      <c r="GTG49" s="1132"/>
      <c r="GTH49" s="1129"/>
      <c r="GTI49" s="1130"/>
      <c r="GTJ49" s="1130"/>
      <c r="GTK49" s="1130"/>
      <c r="GTL49" s="1131"/>
      <c r="GTM49" s="290"/>
      <c r="GTN49" s="288"/>
      <c r="GTO49" s="341"/>
      <c r="GTP49" s="342"/>
      <c r="GTQ49" s="1132"/>
      <c r="GTR49" s="1129"/>
      <c r="GTS49" s="1130"/>
      <c r="GTT49" s="1130"/>
      <c r="GTU49" s="1130"/>
      <c r="GTV49" s="1131"/>
      <c r="GTW49" s="290"/>
      <c r="GTX49" s="288"/>
      <c r="GTY49" s="341"/>
      <c r="GTZ49" s="342"/>
      <c r="GUA49" s="1132"/>
      <c r="GUB49" s="1129"/>
      <c r="GUC49" s="1130"/>
      <c r="GUD49" s="1130"/>
      <c r="GUE49" s="1130"/>
      <c r="GUF49" s="1131"/>
      <c r="GUG49" s="290"/>
      <c r="GUH49" s="288"/>
      <c r="GUI49" s="341"/>
      <c r="GUJ49" s="342"/>
      <c r="GUK49" s="1132"/>
      <c r="GUL49" s="1129"/>
      <c r="GUM49" s="1130"/>
      <c r="GUN49" s="1130"/>
      <c r="GUO49" s="1130"/>
      <c r="GUP49" s="1131"/>
      <c r="GUQ49" s="290"/>
      <c r="GUR49" s="288"/>
      <c r="GUS49" s="341"/>
      <c r="GUT49" s="342"/>
      <c r="GUU49" s="1132"/>
      <c r="GUV49" s="1129"/>
      <c r="GUW49" s="1130"/>
      <c r="GUX49" s="1130"/>
      <c r="GUY49" s="1130"/>
      <c r="GUZ49" s="1131"/>
      <c r="GVA49" s="290"/>
      <c r="GVB49" s="288"/>
      <c r="GVC49" s="341"/>
      <c r="GVD49" s="342"/>
      <c r="GVE49" s="1132"/>
      <c r="GVF49" s="1129"/>
      <c r="GVG49" s="1130"/>
      <c r="GVH49" s="1130"/>
      <c r="GVI49" s="1130"/>
      <c r="GVJ49" s="1131"/>
      <c r="GVK49" s="290"/>
      <c r="GVL49" s="288"/>
      <c r="GVM49" s="341"/>
      <c r="GVN49" s="342"/>
      <c r="GVO49" s="1132"/>
      <c r="GVP49" s="1129"/>
      <c r="GVQ49" s="1130"/>
      <c r="GVR49" s="1130"/>
      <c r="GVS49" s="1130"/>
      <c r="GVT49" s="1131"/>
      <c r="GVU49" s="290"/>
      <c r="GVV49" s="288"/>
      <c r="GVW49" s="341"/>
      <c r="GVX49" s="342"/>
      <c r="GVY49" s="1132"/>
      <c r="GVZ49" s="1129"/>
      <c r="GWA49" s="1130"/>
      <c r="GWB49" s="1130"/>
      <c r="GWC49" s="1130"/>
      <c r="GWD49" s="1131"/>
      <c r="GWE49" s="290"/>
      <c r="GWF49" s="288"/>
      <c r="GWG49" s="341"/>
      <c r="GWH49" s="342"/>
      <c r="GWI49" s="1132"/>
      <c r="GWJ49" s="1129"/>
      <c r="GWK49" s="1130"/>
      <c r="GWL49" s="1130"/>
      <c r="GWM49" s="1130"/>
      <c r="GWN49" s="1131"/>
      <c r="GWO49" s="290"/>
      <c r="GWP49" s="288"/>
      <c r="GWQ49" s="341"/>
      <c r="GWR49" s="342"/>
      <c r="GWS49" s="1132"/>
      <c r="GWT49" s="1129"/>
      <c r="GWU49" s="1130"/>
      <c r="GWV49" s="1130"/>
      <c r="GWW49" s="1130"/>
      <c r="GWX49" s="1131"/>
      <c r="GWY49" s="290"/>
      <c r="GWZ49" s="288"/>
      <c r="GXA49" s="341"/>
      <c r="GXB49" s="342"/>
      <c r="GXC49" s="1132"/>
      <c r="GXD49" s="1129"/>
      <c r="GXE49" s="1130"/>
      <c r="GXF49" s="1130"/>
      <c r="GXG49" s="1130"/>
      <c r="GXH49" s="1131"/>
      <c r="GXI49" s="290"/>
      <c r="GXJ49" s="288"/>
      <c r="GXK49" s="341"/>
      <c r="GXL49" s="342"/>
      <c r="GXM49" s="1132"/>
      <c r="GXN49" s="1129"/>
      <c r="GXO49" s="1130"/>
      <c r="GXP49" s="1130"/>
      <c r="GXQ49" s="1130"/>
      <c r="GXR49" s="1131"/>
      <c r="GXS49" s="290"/>
      <c r="GXT49" s="288"/>
      <c r="GXU49" s="341"/>
      <c r="GXV49" s="342"/>
      <c r="GXW49" s="1132"/>
      <c r="GXX49" s="1129"/>
      <c r="GXY49" s="1130"/>
      <c r="GXZ49" s="1130"/>
      <c r="GYA49" s="1130"/>
      <c r="GYB49" s="1131"/>
      <c r="GYC49" s="290"/>
      <c r="GYD49" s="288"/>
      <c r="GYE49" s="341"/>
      <c r="GYF49" s="342"/>
      <c r="GYG49" s="1132"/>
      <c r="GYH49" s="1129"/>
      <c r="GYI49" s="1130"/>
      <c r="GYJ49" s="1130"/>
      <c r="GYK49" s="1130"/>
      <c r="GYL49" s="1131"/>
      <c r="GYM49" s="290"/>
      <c r="GYN49" s="288"/>
      <c r="GYO49" s="341"/>
      <c r="GYP49" s="342"/>
      <c r="GYQ49" s="1132"/>
      <c r="GYR49" s="1129"/>
      <c r="GYS49" s="1130"/>
      <c r="GYT49" s="1130"/>
      <c r="GYU49" s="1130"/>
      <c r="GYV49" s="1131"/>
      <c r="GYW49" s="290"/>
      <c r="GYX49" s="288"/>
      <c r="GYY49" s="341"/>
      <c r="GYZ49" s="342"/>
      <c r="GZA49" s="1132"/>
      <c r="GZB49" s="1129"/>
      <c r="GZC49" s="1130"/>
      <c r="GZD49" s="1130"/>
      <c r="GZE49" s="1130"/>
      <c r="GZF49" s="1131"/>
      <c r="GZG49" s="290"/>
      <c r="GZH49" s="288"/>
      <c r="GZI49" s="341"/>
      <c r="GZJ49" s="342"/>
      <c r="GZK49" s="1132"/>
      <c r="GZL49" s="1129"/>
      <c r="GZM49" s="1130"/>
      <c r="GZN49" s="1130"/>
      <c r="GZO49" s="1130"/>
      <c r="GZP49" s="1131"/>
      <c r="GZQ49" s="290"/>
      <c r="GZR49" s="288"/>
      <c r="GZS49" s="341"/>
      <c r="GZT49" s="342"/>
      <c r="GZU49" s="1132"/>
      <c r="GZV49" s="1129"/>
      <c r="GZW49" s="1130"/>
      <c r="GZX49" s="1130"/>
      <c r="GZY49" s="1130"/>
      <c r="GZZ49" s="1131"/>
      <c r="HAA49" s="290"/>
      <c r="HAB49" s="288"/>
      <c r="HAC49" s="341"/>
      <c r="HAD49" s="342"/>
      <c r="HAE49" s="1132"/>
      <c r="HAF49" s="1129"/>
      <c r="HAG49" s="1130"/>
      <c r="HAH49" s="1130"/>
      <c r="HAI49" s="1130"/>
      <c r="HAJ49" s="1131"/>
      <c r="HAK49" s="290"/>
      <c r="HAL49" s="288"/>
      <c r="HAM49" s="341"/>
      <c r="HAN49" s="342"/>
      <c r="HAO49" s="1132"/>
      <c r="HAP49" s="1129"/>
      <c r="HAQ49" s="1130"/>
      <c r="HAR49" s="1130"/>
      <c r="HAS49" s="1130"/>
      <c r="HAT49" s="1131"/>
      <c r="HAU49" s="290"/>
      <c r="HAV49" s="288"/>
      <c r="HAW49" s="341"/>
      <c r="HAX49" s="342"/>
      <c r="HAY49" s="1132"/>
      <c r="HAZ49" s="1129"/>
      <c r="HBA49" s="1130"/>
      <c r="HBB49" s="1130"/>
      <c r="HBC49" s="1130"/>
      <c r="HBD49" s="1131"/>
      <c r="HBE49" s="290"/>
      <c r="HBF49" s="288"/>
      <c r="HBG49" s="341"/>
      <c r="HBH49" s="342"/>
      <c r="HBI49" s="1132"/>
      <c r="HBJ49" s="1129"/>
      <c r="HBK49" s="1130"/>
      <c r="HBL49" s="1130"/>
      <c r="HBM49" s="1130"/>
      <c r="HBN49" s="1131"/>
      <c r="HBO49" s="290"/>
      <c r="HBP49" s="288"/>
      <c r="HBQ49" s="341"/>
      <c r="HBR49" s="342"/>
      <c r="HBS49" s="1132"/>
      <c r="HBT49" s="1129"/>
      <c r="HBU49" s="1130"/>
      <c r="HBV49" s="1130"/>
      <c r="HBW49" s="1130"/>
      <c r="HBX49" s="1131"/>
      <c r="HBY49" s="290"/>
      <c r="HBZ49" s="288"/>
      <c r="HCA49" s="341"/>
      <c r="HCB49" s="342"/>
      <c r="HCC49" s="1132"/>
      <c r="HCD49" s="1129"/>
      <c r="HCE49" s="1130"/>
      <c r="HCF49" s="1130"/>
      <c r="HCG49" s="1130"/>
      <c r="HCH49" s="1131"/>
      <c r="HCI49" s="290"/>
      <c r="HCJ49" s="288"/>
      <c r="HCK49" s="341"/>
      <c r="HCL49" s="342"/>
      <c r="HCM49" s="1132"/>
      <c r="HCN49" s="1129"/>
      <c r="HCO49" s="1130"/>
      <c r="HCP49" s="1130"/>
      <c r="HCQ49" s="1130"/>
      <c r="HCR49" s="1131"/>
      <c r="HCS49" s="290"/>
      <c r="HCT49" s="288"/>
      <c r="HCU49" s="341"/>
      <c r="HCV49" s="342"/>
      <c r="HCW49" s="1132"/>
      <c r="HCX49" s="1129"/>
      <c r="HCY49" s="1130"/>
      <c r="HCZ49" s="1130"/>
      <c r="HDA49" s="1130"/>
      <c r="HDB49" s="1131"/>
      <c r="HDC49" s="290"/>
      <c r="HDD49" s="288"/>
      <c r="HDE49" s="341"/>
      <c r="HDF49" s="342"/>
      <c r="HDG49" s="1132"/>
      <c r="HDH49" s="1129"/>
      <c r="HDI49" s="1130"/>
      <c r="HDJ49" s="1130"/>
      <c r="HDK49" s="1130"/>
      <c r="HDL49" s="1131"/>
      <c r="HDM49" s="290"/>
      <c r="HDN49" s="288"/>
      <c r="HDO49" s="341"/>
      <c r="HDP49" s="342"/>
      <c r="HDQ49" s="1132"/>
      <c r="HDR49" s="1129"/>
      <c r="HDS49" s="1130"/>
      <c r="HDT49" s="1130"/>
      <c r="HDU49" s="1130"/>
      <c r="HDV49" s="1131"/>
      <c r="HDW49" s="290"/>
      <c r="HDX49" s="288"/>
      <c r="HDY49" s="341"/>
      <c r="HDZ49" s="342"/>
      <c r="HEA49" s="1132"/>
      <c r="HEB49" s="1129"/>
      <c r="HEC49" s="1130"/>
      <c r="HED49" s="1130"/>
      <c r="HEE49" s="1130"/>
      <c r="HEF49" s="1131"/>
      <c r="HEG49" s="290"/>
      <c r="HEH49" s="288"/>
      <c r="HEI49" s="341"/>
      <c r="HEJ49" s="342"/>
      <c r="HEK49" s="1132"/>
      <c r="HEL49" s="1129"/>
      <c r="HEM49" s="1130"/>
      <c r="HEN49" s="1130"/>
      <c r="HEO49" s="1130"/>
      <c r="HEP49" s="1131"/>
      <c r="HEQ49" s="290"/>
      <c r="HER49" s="288"/>
      <c r="HES49" s="341"/>
      <c r="HET49" s="342"/>
      <c r="HEU49" s="1132"/>
      <c r="HEV49" s="1129"/>
      <c r="HEW49" s="1130"/>
      <c r="HEX49" s="1130"/>
      <c r="HEY49" s="1130"/>
      <c r="HEZ49" s="1131"/>
      <c r="HFA49" s="290"/>
      <c r="HFB49" s="288"/>
      <c r="HFC49" s="341"/>
      <c r="HFD49" s="342"/>
      <c r="HFE49" s="1132"/>
      <c r="HFF49" s="1129"/>
      <c r="HFG49" s="1130"/>
      <c r="HFH49" s="1130"/>
      <c r="HFI49" s="1130"/>
      <c r="HFJ49" s="1131"/>
      <c r="HFK49" s="290"/>
      <c r="HFL49" s="288"/>
      <c r="HFM49" s="341"/>
      <c r="HFN49" s="342"/>
      <c r="HFO49" s="1132"/>
      <c r="HFP49" s="1129"/>
      <c r="HFQ49" s="1130"/>
      <c r="HFR49" s="1130"/>
      <c r="HFS49" s="1130"/>
      <c r="HFT49" s="1131"/>
      <c r="HFU49" s="290"/>
      <c r="HFV49" s="288"/>
      <c r="HFW49" s="341"/>
      <c r="HFX49" s="342"/>
      <c r="HFY49" s="1132"/>
      <c r="HFZ49" s="1129"/>
      <c r="HGA49" s="1130"/>
      <c r="HGB49" s="1130"/>
      <c r="HGC49" s="1130"/>
      <c r="HGD49" s="1131"/>
      <c r="HGE49" s="290"/>
      <c r="HGF49" s="288"/>
      <c r="HGG49" s="341"/>
      <c r="HGH49" s="342"/>
      <c r="HGI49" s="1132"/>
      <c r="HGJ49" s="1129"/>
      <c r="HGK49" s="1130"/>
      <c r="HGL49" s="1130"/>
      <c r="HGM49" s="1130"/>
      <c r="HGN49" s="1131"/>
      <c r="HGO49" s="290"/>
      <c r="HGP49" s="288"/>
      <c r="HGQ49" s="341"/>
      <c r="HGR49" s="342"/>
      <c r="HGS49" s="1132"/>
      <c r="HGT49" s="1129"/>
      <c r="HGU49" s="1130"/>
      <c r="HGV49" s="1130"/>
      <c r="HGW49" s="1130"/>
      <c r="HGX49" s="1131"/>
      <c r="HGY49" s="290"/>
      <c r="HGZ49" s="288"/>
      <c r="HHA49" s="341"/>
      <c r="HHB49" s="342"/>
      <c r="HHC49" s="1132"/>
      <c r="HHD49" s="1129"/>
      <c r="HHE49" s="1130"/>
      <c r="HHF49" s="1130"/>
      <c r="HHG49" s="1130"/>
      <c r="HHH49" s="1131"/>
      <c r="HHI49" s="290"/>
      <c r="HHJ49" s="288"/>
      <c r="HHK49" s="341"/>
      <c r="HHL49" s="342"/>
      <c r="HHM49" s="1132"/>
      <c r="HHN49" s="1129"/>
      <c r="HHO49" s="1130"/>
      <c r="HHP49" s="1130"/>
      <c r="HHQ49" s="1130"/>
      <c r="HHR49" s="1131"/>
      <c r="HHS49" s="290"/>
      <c r="HHT49" s="288"/>
      <c r="HHU49" s="341"/>
      <c r="HHV49" s="342"/>
      <c r="HHW49" s="1132"/>
      <c r="HHX49" s="1129"/>
      <c r="HHY49" s="1130"/>
      <c r="HHZ49" s="1130"/>
      <c r="HIA49" s="1130"/>
      <c r="HIB49" s="1131"/>
      <c r="HIC49" s="290"/>
      <c r="HID49" s="288"/>
      <c r="HIE49" s="341"/>
      <c r="HIF49" s="342"/>
      <c r="HIG49" s="1132"/>
      <c r="HIH49" s="1129"/>
      <c r="HII49" s="1130"/>
      <c r="HIJ49" s="1130"/>
      <c r="HIK49" s="1130"/>
      <c r="HIL49" s="1131"/>
      <c r="HIM49" s="290"/>
      <c r="HIN49" s="288"/>
      <c r="HIO49" s="341"/>
      <c r="HIP49" s="342"/>
      <c r="HIQ49" s="1132"/>
      <c r="HIR49" s="1129"/>
      <c r="HIS49" s="1130"/>
      <c r="HIT49" s="1130"/>
      <c r="HIU49" s="1130"/>
      <c r="HIV49" s="1131"/>
      <c r="HIW49" s="290"/>
      <c r="HIX49" s="288"/>
      <c r="HIY49" s="341"/>
      <c r="HIZ49" s="342"/>
      <c r="HJA49" s="1132"/>
      <c r="HJB49" s="1129"/>
      <c r="HJC49" s="1130"/>
      <c r="HJD49" s="1130"/>
      <c r="HJE49" s="1130"/>
      <c r="HJF49" s="1131"/>
      <c r="HJG49" s="290"/>
      <c r="HJH49" s="288"/>
      <c r="HJI49" s="341"/>
      <c r="HJJ49" s="342"/>
      <c r="HJK49" s="1132"/>
      <c r="HJL49" s="1129"/>
      <c r="HJM49" s="1130"/>
      <c r="HJN49" s="1130"/>
      <c r="HJO49" s="1130"/>
      <c r="HJP49" s="1131"/>
      <c r="HJQ49" s="290"/>
      <c r="HJR49" s="288"/>
      <c r="HJS49" s="341"/>
      <c r="HJT49" s="342"/>
      <c r="HJU49" s="1132"/>
      <c r="HJV49" s="1129"/>
      <c r="HJW49" s="1130"/>
      <c r="HJX49" s="1130"/>
      <c r="HJY49" s="1130"/>
      <c r="HJZ49" s="1131"/>
      <c r="HKA49" s="290"/>
      <c r="HKB49" s="288"/>
      <c r="HKC49" s="341"/>
      <c r="HKD49" s="342"/>
      <c r="HKE49" s="1132"/>
      <c r="HKF49" s="1129"/>
      <c r="HKG49" s="1130"/>
      <c r="HKH49" s="1130"/>
      <c r="HKI49" s="1130"/>
      <c r="HKJ49" s="1131"/>
      <c r="HKK49" s="290"/>
      <c r="HKL49" s="288"/>
      <c r="HKM49" s="341"/>
      <c r="HKN49" s="342"/>
      <c r="HKO49" s="1132"/>
      <c r="HKP49" s="1129"/>
      <c r="HKQ49" s="1130"/>
      <c r="HKR49" s="1130"/>
      <c r="HKS49" s="1130"/>
      <c r="HKT49" s="1131"/>
      <c r="HKU49" s="290"/>
      <c r="HKV49" s="288"/>
      <c r="HKW49" s="341"/>
      <c r="HKX49" s="342"/>
      <c r="HKY49" s="1132"/>
      <c r="HKZ49" s="1129"/>
      <c r="HLA49" s="1130"/>
      <c r="HLB49" s="1130"/>
      <c r="HLC49" s="1130"/>
      <c r="HLD49" s="1131"/>
      <c r="HLE49" s="290"/>
      <c r="HLF49" s="288"/>
      <c r="HLG49" s="341"/>
      <c r="HLH49" s="342"/>
      <c r="HLI49" s="1132"/>
      <c r="HLJ49" s="1129"/>
      <c r="HLK49" s="1130"/>
      <c r="HLL49" s="1130"/>
      <c r="HLM49" s="1130"/>
      <c r="HLN49" s="1131"/>
      <c r="HLO49" s="290"/>
      <c r="HLP49" s="288"/>
      <c r="HLQ49" s="341"/>
      <c r="HLR49" s="342"/>
      <c r="HLS49" s="1132"/>
      <c r="HLT49" s="1129"/>
      <c r="HLU49" s="1130"/>
      <c r="HLV49" s="1130"/>
      <c r="HLW49" s="1130"/>
      <c r="HLX49" s="1131"/>
      <c r="HLY49" s="290"/>
      <c r="HLZ49" s="288"/>
      <c r="HMA49" s="341"/>
      <c r="HMB49" s="342"/>
      <c r="HMC49" s="1132"/>
      <c r="HMD49" s="1129"/>
      <c r="HME49" s="1130"/>
      <c r="HMF49" s="1130"/>
      <c r="HMG49" s="1130"/>
      <c r="HMH49" s="1131"/>
      <c r="HMI49" s="290"/>
      <c r="HMJ49" s="288"/>
      <c r="HMK49" s="341"/>
      <c r="HML49" s="342"/>
      <c r="HMM49" s="1132"/>
      <c r="HMN49" s="1129"/>
      <c r="HMO49" s="1130"/>
      <c r="HMP49" s="1130"/>
      <c r="HMQ49" s="1130"/>
      <c r="HMR49" s="1131"/>
      <c r="HMS49" s="290"/>
      <c r="HMT49" s="288"/>
      <c r="HMU49" s="341"/>
      <c r="HMV49" s="342"/>
      <c r="HMW49" s="1132"/>
      <c r="HMX49" s="1129"/>
      <c r="HMY49" s="1130"/>
      <c r="HMZ49" s="1130"/>
      <c r="HNA49" s="1130"/>
      <c r="HNB49" s="1131"/>
      <c r="HNC49" s="290"/>
      <c r="HND49" s="288"/>
      <c r="HNE49" s="341"/>
      <c r="HNF49" s="342"/>
      <c r="HNG49" s="1132"/>
      <c r="HNH49" s="1129"/>
      <c r="HNI49" s="1130"/>
      <c r="HNJ49" s="1130"/>
      <c r="HNK49" s="1130"/>
      <c r="HNL49" s="1131"/>
      <c r="HNM49" s="290"/>
      <c r="HNN49" s="288"/>
      <c r="HNO49" s="341"/>
      <c r="HNP49" s="342"/>
      <c r="HNQ49" s="1132"/>
      <c r="HNR49" s="1129"/>
      <c r="HNS49" s="1130"/>
      <c r="HNT49" s="1130"/>
      <c r="HNU49" s="1130"/>
      <c r="HNV49" s="1131"/>
      <c r="HNW49" s="290"/>
      <c r="HNX49" s="288"/>
      <c r="HNY49" s="341"/>
      <c r="HNZ49" s="342"/>
      <c r="HOA49" s="1132"/>
      <c r="HOB49" s="1129"/>
      <c r="HOC49" s="1130"/>
      <c r="HOD49" s="1130"/>
      <c r="HOE49" s="1130"/>
      <c r="HOF49" s="1131"/>
      <c r="HOG49" s="290"/>
      <c r="HOH49" s="288"/>
      <c r="HOI49" s="341"/>
      <c r="HOJ49" s="342"/>
      <c r="HOK49" s="1132"/>
      <c r="HOL49" s="1129"/>
      <c r="HOM49" s="1130"/>
      <c r="HON49" s="1130"/>
      <c r="HOO49" s="1130"/>
      <c r="HOP49" s="1131"/>
      <c r="HOQ49" s="290"/>
      <c r="HOR49" s="288"/>
      <c r="HOS49" s="341"/>
      <c r="HOT49" s="342"/>
      <c r="HOU49" s="1132"/>
      <c r="HOV49" s="1129"/>
      <c r="HOW49" s="1130"/>
      <c r="HOX49" s="1130"/>
      <c r="HOY49" s="1130"/>
      <c r="HOZ49" s="1131"/>
      <c r="HPA49" s="290"/>
      <c r="HPB49" s="288"/>
      <c r="HPC49" s="341"/>
      <c r="HPD49" s="342"/>
      <c r="HPE49" s="1132"/>
      <c r="HPF49" s="1129"/>
      <c r="HPG49" s="1130"/>
      <c r="HPH49" s="1130"/>
      <c r="HPI49" s="1130"/>
      <c r="HPJ49" s="1131"/>
      <c r="HPK49" s="290"/>
      <c r="HPL49" s="288"/>
      <c r="HPM49" s="341"/>
      <c r="HPN49" s="342"/>
      <c r="HPO49" s="1132"/>
      <c r="HPP49" s="1129"/>
      <c r="HPQ49" s="1130"/>
      <c r="HPR49" s="1130"/>
      <c r="HPS49" s="1130"/>
      <c r="HPT49" s="1131"/>
      <c r="HPU49" s="290"/>
      <c r="HPV49" s="288"/>
      <c r="HPW49" s="341"/>
      <c r="HPX49" s="342"/>
      <c r="HPY49" s="1132"/>
      <c r="HPZ49" s="1129"/>
      <c r="HQA49" s="1130"/>
      <c r="HQB49" s="1130"/>
      <c r="HQC49" s="1130"/>
      <c r="HQD49" s="1131"/>
      <c r="HQE49" s="290"/>
      <c r="HQF49" s="288"/>
      <c r="HQG49" s="341"/>
      <c r="HQH49" s="342"/>
      <c r="HQI49" s="1132"/>
      <c r="HQJ49" s="1129"/>
      <c r="HQK49" s="1130"/>
      <c r="HQL49" s="1130"/>
      <c r="HQM49" s="1130"/>
      <c r="HQN49" s="1131"/>
      <c r="HQO49" s="290"/>
      <c r="HQP49" s="288"/>
      <c r="HQQ49" s="341"/>
      <c r="HQR49" s="342"/>
      <c r="HQS49" s="1132"/>
      <c r="HQT49" s="1129"/>
      <c r="HQU49" s="1130"/>
      <c r="HQV49" s="1130"/>
      <c r="HQW49" s="1130"/>
      <c r="HQX49" s="1131"/>
      <c r="HQY49" s="290"/>
      <c r="HQZ49" s="288"/>
      <c r="HRA49" s="341"/>
      <c r="HRB49" s="342"/>
      <c r="HRC49" s="1132"/>
      <c r="HRD49" s="1129"/>
      <c r="HRE49" s="1130"/>
      <c r="HRF49" s="1130"/>
      <c r="HRG49" s="1130"/>
      <c r="HRH49" s="1131"/>
      <c r="HRI49" s="290"/>
      <c r="HRJ49" s="288"/>
      <c r="HRK49" s="341"/>
      <c r="HRL49" s="342"/>
      <c r="HRM49" s="1132"/>
      <c r="HRN49" s="1129"/>
      <c r="HRO49" s="1130"/>
      <c r="HRP49" s="1130"/>
      <c r="HRQ49" s="1130"/>
      <c r="HRR49" s="1131"/>
      <c r="HRS49" s="290"/>
      <c r="HRT49" s="288"/>
      <c r="HRU49" s="341"/>
      <c r="HRV49" s="342"/>
      <c r="HRW49" s="1132"/>
      <c r="HRX49" s="1129"/>
      <c r="HRY49" s="1130"/>
      <c r="HRZ49" s="1130"/>
      <c r="HSA49" s="1130"/>
      <c r="HSB49" s="1131"/>
      <c r="HSC49" s="290"/>
      <c r="HSD49" s="288"/>
      <c r="HSE49" s="341"/>
      <c r="HSF49" s="342"/>
      <c r="HSG49" s="1132"/>
      <c r="HSH49" s="1129"/>
      <c r="HSI49" s="1130"/>
      <c r="HSJ49" s="1130"/>
      <c r="HSK49" s="1130"/>
      <c r="HSL49" s="1131"/>
      <c r="HSM49" s="290"/>
      <c r="HSN49" s="288"/>
      <c r="HSO49" s="341"/>
      <c r="HSP49" s="342"/>
      <c r="HSQ49" s="1132"/>
      <c r="HSR49" s="1129"/>
      <c r="HSS49" s="1130"/>
      <c r="HST49" s="1130"/>
      <c r="HSU49" s="1130"/>
      <c r="HSV49" s="1131"/>
      <c r="HSW49" s="290"/>
      <c r="HSX49" s="288"/>
      <c r="HSY49" s="341"/>
      <c r="HSZ49" s="342"/>
      <c r="HTA49" s="1132"/>
      <c r="HTB49" s="1129"/>
      <c r="HTC49" s="1130"/>
      <c r="HTD49" s="1130"/>
      <c r="HTE49" s="1130"/>
      <c r="HTF49" s="1131"/>
      <c r="HTG49" s="290"/>
      <c r="HTH49" s="288"/>
      <c r="HTI49" s="341"/>
      <c r="HTJ49" s="342"/>
      <c r="HTK49" s="1132"/>
      <c r="HTL49" s="1129"/>
      <c r="HTM49" s="1130"/>
      <c r="HTN49" s="1130"/>
      <c r="HTO49" s="1130"/>
      <c r="HTP49" s="1131"/>
      <c r="HTQ49" s="290"/>
      <c r="HTR49" s="288"/>
      <c r="HTS49" s="341"/>
      <c r="HTT49" s="342"/>
      <c r="HTU49" s="1132"/>
      <c r="HTV49" s="1129"/>
      <c r="HTW49" s="1130"/>
      <c r="HTX49" s="1130"/>
      <c r="HTY49" s="1130"/>
      <c r="HTZ49" s="1131"/>
      <c r="HUA49" s="290"/>
      <c r="HUB49" s="288"/>
      <c r="HUC49" s="341"/>
      <c r="HUD49" s="342"/>
      <c r="HUE49" s="1132"/>
      <c r="HUF49" s="1129"/>
      <c r="HUG49" s="1130"/>
      <c r="HUH49" s="1130"/>
      <c r="HUI49" s="1130"/>
      <c r="HUJ49" s="1131"/>
      <c r="HUK49" s="290"/>
      <c r="HUL49" s="288"/>
      <c r="HUM49" s="341"/>
      <c r="HUN49" s="342"/>
      <c r="HUO49" s="1132"/>
      <c r="HUP49" s="1129"/>
      <c r="HUQ49" s="1130"/>
      <c r="HUR49" s="1130"/>
      <c r="HUS49" s="1130"/>
      <c r="HUT49" s="1131"/>
      <c r="HUU49" s="290"/>
      <c r="HUV49" s="288"/>
      <c r="HUW49" s="341"/>
      <c r="HUX49" s="342"/>
      <c r="HUY49" s="1132"/>
      <c r="HUZ49" s="1129"/>
      <c r="HVA49" s="1130"/>
      <c r="HVB49" s="1130"/>
      <c r="HVC49" s="1130"/>
      <c r="HVD49" s="1131"/>
      <c r="HVE49" s="290"/>
      <c r="HVF49" s="288"/>
      <c r="HVG49" s="341"/>
      <c r="HVH49" s="342"/>
      <c r="HVI49" s="1132"/>
      <c r="HVJ49" s="1129"/>
      <c r="HVK49" s="1130"/>
      <c r="HVL49" s="1130"/>
      <c r="HVM49" s="1130"/>
      <c r="HVN49" s="1131"/>
      <c r="HVO49" s="290"/>
      <c r="HVP49" s="288"/>
      <c r="HVQ49" s="341"/>
      <c r="HVR49" s="342"/>
      <c r="HVS49" s="1132"/>
      <c r="HVT49" s="1129"/>
      <c r="HVU49" s="1130"/>
      <c r="HVV49" s="1130"/>
      <c r="HVW49" s="1130"/>
      <c r="HVX49" s="1131"/>
      <c r="HVY49" s="290"/>
      <c r="HVZ49" s="288"/>
      <c r="HWA49" s="341"/>
      <c r="HWB49" s="342"/>
      <c r="HWC49" s="1132"/>
      <c r="HWD49" s="1129"/>
      <c r="HWE49" s="1130"/>
      <c r="HWF49" s="1130"/>
      <c r="HWG49" s="1130"/>
      <c r="HWH49" s="1131"/>
      <c r="HWI49" s="290"/>
      <c r="HWJ49" s="288"/>
      <c r="HWK49" s="341"/>
      <c r="HWL49" s="342"/>
      <c r="HWM49" s="1132"/>
      <c r="HWN49" s="1129"/>
      <c r="HWO49" s="1130"/>
      <c r="HWP49" s="1130"/>
      <c r="HWQ49" s="1130"/>
      <c r="HWR49" s="1131"/>
      <c r="HWS49" s="290"/>
      <c r="HWT49" s="288"/>
      <c r="HWU49" s="341"/>
      <c r="HWV49" s="342"/>
      <c r="HWW49" s="1132"/>
      <c r="HWX49" s="1129"/>
      <c r="HWY49" s="1130"/>
      <c r="HWZ49" s="1130"/>
      <c r="HXA49" s="1130"/>
      <c r="HXB49" s="1131"/>
      <c r="HXC49" s="290"/>
      <c r="HXD49" s="288"/>
      <c r="HXE49" s="341"/>
      <c r="HXF49" s="342"/>
      <c r="HXG49" s="1132"/>
      <c r="HXH49" s="1129"/>
      <c r="HXI49" s="1130"/>
      <c r="HXJ49" s="1130"/>
      <c r="HXK49" s="1130"/>
      <c r="HXL49" s="1131"/>
      <c r="HXM49" s="290"/>
      <c r="HXN49" s="288"/>
      <c r="HXO49" s="341"/>
      <c r="HXP49" s="342"/>
      <c r="HXQ49" s="1132"/>
      <c r="HXR49" s="1129"/>
      <c r="HXS49" s="1130"/>
      <c r="HXT49" s="1130"/>
      <c r="HXU49" s="1130"/>
      <c r="HXV49" s="1131"/>
      <c r="HXW49" s="290"/>
      <c r="HXX49" s="288"/>
      <c r="HXY49" s="341"/>
      <c r="HXZ49" s="342"/>
      <c r="HYA49" s="1132"/>
      <c r="HYB49" s="1129"/>
      <c r="HYC49" s="1130"/>
      <c r="HYD49" s="1130"/>
      <c r="HYE49" s="1130"/>
      <c r="HYF49" s="1131"/>
      <c r="HYG49" s="290"/>
      <c r="HYH49" s="288"/>
      <c r="HYI49" s="341"/>
      <c r="HYJ49" s="342"/>
      <c r="HYK49" s="1132"/>
      <c r="HYL49" s="1129"/>
      <c r="HYM49" s="1130"/>
      <c r="HYN49" s="1130"/>
      <c r="HYO49" s="1130"/>
      <c r="HYP49" s="1131"/>
      <c r="HYQ49" s="290"/>
      <c r="HYR49" s="288"/>
      <c r="HYS49" s="341"/>
      <c r="HYT49" s="342"/>
      <c r="HYU49" s="1132"/>
      <c r="HYV49" s="1129"/>
      <c r="HYW49" s="1130"/>
      <c r="HYX49" s="1130"/>
      <c r="HYY49" s="1130"/>
      <c r="HYZ49" s="1131"/>
      <c r="HZA49" s="290"/>
      <c r="HZB49" s="288"/>
      <c r="HZC49" s="341"/>
      <c r="HZD49" s="342"/>
      <c r="HZE49" s="1132"/>
      <c r="HZF49" s="1129"/>
      <c r="HZG49" s="1130"/>
      <c r="HZH49" s="1130"/>
      <c r="HZI49" s="1130"/>
      <c r="HZJ49" s="1131"/>
      <c r="HZK49" s="290"/>
      <c r="HZL49" s="288"/>
      <c r="HZM49" s="341"/>
      <c r="HZN49" s="342"/>
      <c r="HZO49" s="1132"/>
      <c r="HZP49" s="1129"/>
      <c r="HZQ49" s="1130"/>
      <c r="HZR49" s="1130"/>
      <c r="HZS49" s="1130"/>
      <c r="HZT49" s="1131"/>
      <c r="HZU49" s="290"/>
      <c r="HZV49" s="288"/>
      <c r="HZW49" s="341"/>
      <c r="HZX49" s="342"/>
      <c r="HZY49" s="1132"/>
      <c r="HZZ49" s="1129"/>
      <c r="IAA49" s="1130"/>
      <c r="IAB49" s="1130"/>
      <c r="IAC49" s="1130"/>
      <c r="IAD49" s="1131"/>
      <c r="IAE49" s="290"/>
      <c r="IAF49" s="288"/>
      <c r="IAG49" s="341"/>
      <c r="IAH49" s="342"/>
      <c r="IAI49" s="1132"/>
      <c r="IAJ49" s="1129"/>
      <c r="IAK49" s="1130"/>
      <c r="IAL49" s="1130"/>
      <c r="IAM49" s="1130"/>
      <c r="IAN49" s="1131"/>
      <c r="IAO49" s="290"/>
      <c r="IAP49" s="288"/>
      <c r="IAQ49" s="341"/>
      <c r="IAR49" s="342"/>
      <c r="IAS49" s="1132"/>
      <c r="IAT49" s="1129"/>
      <c r="IAU49" s="1130"/>
      <c r="IAV49" s="1130"/>
      <c r="IAW49" s="1130"/>
      <c r="IAX49" s="1131"/>
      <c r="IAY49" s="290"/>
      <c r="IAZ49" s="288"/>
      <c r="IBA49" s="341"/>
      <c r="IBB49" s="342"/>
      <c r="IBC49" s="1132"/>
      <c r="IBD49" s="1129"/>
      <c r="IBE49" s="1130"/>
      <c r="IBF49" s="1130"/>
      <c r="IBG49" s="1130"/>
      <c r="IBH49" s="1131"/>
      <c r="IBI49" s="290"/>
      <c r="IBJ49" s="288"/>
      <c r="IBK49" s="341"/>
      <c r="IBL49" s="342"/>
      <c r="IBM49" s="1132"/>
      <c r="IBN49" s="1129"/>
      <c r="IBO49" s="1130"/>
      <c r="IBP49" s="1130"/>
      <c r="IBQ49" s="1130"/>
      <c r="IBR49" s="1131"/>
      <c r="IBS49" s="290"/>
      <c r="IBT49" s="288"/>
      <c r="IBU49" s="341"/>
      <c r="IBV49" s="342"/>
      <c r="IBW49" s="1132"/>
      <c r="IBX49" s="1129"/>
      <c r="IBY49" s="1130"/>
      <c r="IBZ49" s="1130"/>
      <c r="ICA49" s="1130"/>
      <c r="ICB49" s="1131"/>
      <c r="ICC49" s="290"/>
      <c r="ICD49" s="288"/>
      <c r="ICE49" s="341"/>
      <c r="ICF49" s="342"/>
      <c r="ICG49" s="1132"/>
      <c r="ICH49" s="1129"/>
      <c r="ICI49" s="1130"/>
      <c r="ICJ49" s="1130"/>
      <c r="ICK49" s="1130"/>
      <c r="ICL49" s="1131"/>
      <c r="ICM49" s="290"/>
      <c r="ICN49" s="288"/>
      <c r="ICO49" s="341"/>
      <c r="ICP49" s="342"/>
      <c r="ICQ49" s="1132"/>
      <c r="ICR49" s="1129"/>
      <c r="ICS49" s="1130"/>
      <c r="ICT49" s="1130"/>
      <c r="ICU49" s="1130"/>
      <c r="ICV49" s="1131"/>
      <c r="ICW49" s="290"/>
      <c r="ICX49" s="288"/>
      <c r="ICY49" s="341"/>
      <c r="ICZ49" s="342"/>
      <c r="IDA49" s="1132"/>
      <c r="IDB49" s="1129"/>
      <c r="IDC49" s="1130"/>
      <c r="IDD49" s="1130"/>
      <c r="IDE49" s="1130"/>
      <c r="IDF49" s="1131"/>
      <c r="IDG49" s="290"/>
      <c r="IDH49" s="288"/>
      <c r="IDI49" s="341"/>
      <c r="IDJ49" s="342"/>
      <c r="IDK49" s="1132"/>
      <c r="IDL49" s="1129"/>
      <c r="IDM49" s="1130"/>
      <c r="IDN49" s="1130"/>
      <c r="IDO49" s="1130"/>
      <c r="IDP49" s="1131"/>
      <c r="IDQ49" s="290"/>
      <c r="IDR49" s="288"/>
      <c r="IDS49" s="341"/>
      <c r="IDT49" s="342"/>
      <c r="IDU49" s="1132"/>
      <c r="IDV49" s="1129"/>
      <c r="IDW49" s="1130"/>
      <c r="IDX49" s="1130"/>
      <c r="IDY49" s="1130"/>
      <c r="IDZ49" s="1131"/>
      <c r="IEA49" s="290"/>
      <c r="IEB49" s="288"/>
      <c r="IEC49" s="341"/>
      <c r="IED49" s="342"/>
      <c r="IEE49" s="1132"/>
      <c r="IEF49" s="1129"/>
      <c r="IEG49" s="1130"/>
      <c r="IEH49" s="1130"/>
      <c r="IEI49" s="1130"/>
      <c r="IEJ49" s="1131"/>
      <c r="IEK49" s="290"/>
      <c r="IEL49" s="288"/>
      <c r="IEM49" s="341"/>
      <c r="IEN49" s="342"/>
      <c r="IEO49" s="1132"/>
      <c r="IEP49" s="1129"/>
      <c r="IEQ49" s="1130"/>
      <c r="IER49" s="1130"/>
      <c r="IES49" s="1130"/>
      <c r="IET49" s="1131"/>
      <c r="IEU49" s="290"/>
      <c r="IEV49" s="288"/>
      <c r="IEW49" s="341"/>
      <c r="IEX49" s="342"/>
      <c r="IEY49" s="1132"/>
      <c r="IEZ49" s="1129"/>
      <c r="IFA49" s="1130"/>
      <c r="IFB49" s="1130"/>
      <c r="IFC49" s="1130"/>
      <c r="IFD49" s="1131"/>
      <c r="IFE49" s="290"/>
      <c r="IFF49" s="288"/>
      <c r="IFG49" s="341"/>
      <c r="IFH49" s="342"/>
      <c r="IFI49" s="1132"/>
      <c r="IFJ49" s="1129"/>
      <c r="IFK49" s="1130"/>
      <c r="IFL49" s="1130"/>
      <c r="IFM49" s="1130"/>
      <c r="IFN49" s="1131"/>
      <c r="IFO49" s="290"/>
      <c r="IFP49" s="288"/>
      <c r="IFQ49" s="341"/>
      <c r="IFR49" s="342"/>
      <c r="IFS49" s="1132"/>
      <c r="IFT49" s="1129"/>
      <c r="IFU49" s="1130"/>
      <c r="IFV49" s="1130"/>
      <c r="IFW49" s="1130"/>
      <c r="IFX49" s="1131"/>
      <c r="IFY49" s="290"/>
      <c r="IFZ49" s="288"/>
      <c r="IGA49" s="341"/>
      <c r="IGB49" s="342"/>
      <c r="IGC49" s="1132"/>
      <c r="IGD49" s="1129"/>
      <c r="IGE49" s="1130"/>
      <c r="IGF49" s="1130"/>
      <c r="IGG49" s="1130"/>
      <c r="IGH49" s="1131"/>
      <c r="IGI49" s="290"/>
      <c r="IGJ49" s="288"/>
      <c r="IGK49" s="341"/>
      <c r="IGL49" s="342"/>
      <c r="IGM49" s="1132"/>
      <c r="IGN49" s="1129"/>
      <c r="IGO49" s="1130"/>
      <c r="IGP49" s="1130"/>
      <c r="IGQ49" s="1130"/>
      <c r="IGR49" s="1131"/>
      <c r="IGS49" s="290"/>
      <c r="IGT49" s="288"/>
      <c r="IGU49" s="341"/>
      <c r="IGV49" s="342"/>
      <c r="IGW49" s="1132"/>
      <c r="IGX49" s="1129"/>
      <c r="IGY49" s="1130"/>
      <c r="IGZ49" s="1130"/>
      <c r="IHA49" s="1130"/>
      <c r="IHB49" s="1131"/>
      <c r="IHC49" s="290"/>
      <c r="IHD49" s="288"/>
      <c r="IHE49" s="341"/>
      <c r="IHF49" s="342"/>
      <c r="IHG49" s="1132"/>
      <c r="IHH49" s="1129"/>
      <c r="IHI49" s="1130"/>
      <c r="IHJ49" s="1130"/>
      <c r="IHK49" s="1130"/>
      <c r="IHL49" s="1131"/>
      <c r="IHM49" s="290"/>
      <c r="IHN49" s="288"/>
      <c r="IHO49" s="341"/>
      <c r="IHP49" s="342"/>
      <c r="IHQ49" s="1132"/>
      <c r="IHR49" s="1129"/>
      <c r="IHS49" s="1130"/>
      <c r="IHT49" s="1130"/>
      <c r="IHU49" s="1130"/>
      <c r="IHV49" s="1131"/>
      <c r="IHW49" s="290"/>
      <c r="IHX49" s="288"/>
      <c r="IHY49" s="341"/>
      <c r="IHZ49" s="342"/>
      <c r="IIA49" s="1132"/>
      <c r="IIB49" s="1129"/>
      <c r="IIC49" s="1130"/>
      <c r="IID49" s="1130"/>
      <c r="IIE49" s="1130"/>
      <c r="IIF49" s="1131"/>
      <c r="IIG49" s="290"/>
      <c r="IIH49" s="288"/>
      <c r="III49" s="341"/>
      <c r="IIJ49" s="342"/>
      <c r="IIK49" s="1132"/>
      <c r="IIL49" s="1129"/>
      <c r="IIM49" s="1130"/>
      <c r="IIN49" s="1130"/>
      <c r="IIO49" s="1130"/>
      <c r="IIP49" s="1131"/>
      <c r="IIQ49" s="290"/>
      <c r="IIR49" s="288"/>
      <c r="IIS49" s="341"/>
      <c r="IIT49" s="342"/>
      <c r="IIU49" s="1132"/>
      <c r="IIV49" s="1129"/>
      <c r="IIW49" s="1130"/>
      <c r="IIX49" s="1130"/>
      <c r="IIY49" s="1130"/>
      <c r="IIZ49" s="1131"/>
      <c r="IJA49" s="290"/>
      <c r="IJB49" s="288"/>
      <c r="IJC49" s="341"/>
      <c r="IJD49" s="342"/>
      <c r="IJE49" s="1132"/>
      <c r="IJF49" s="1129"/>
      <c r="IJG49" s="1130"/>
      <c r="IJH49" s="1130"/>
      <c r="IJI49" s="1130"/>
      <c r="IJJ49" s="1131"/>
      <c r="IJK49" s="290"/>
      <c r="IJL49" s="288"/>
      <c r="IJM49" s="341"/>
      <c r="IJN49" s="342"/>
      <c r="IJO49" s="1132"/>
      <c r="IJP49" s="1129"/>
      <c r="IJQ49" s="1130"/>
      <c r="IJR49" s="1130"/>
      <c r="IJS49" s="1130"/>
      <c r="IJT49" s="1131"/>
      <c r="IJU49" s="290"/>
      <c r="IJV49" s="288"/>
      <c r="IJW49" s="341"/>
      <c r="IJX49" s="342"/>
      <c r="IJY49" s="1132"/>
      <c r="IJZ49" s="1129"/>
      <c r="IKA49" s="1130"/>
      <c r="IKB49" s="1130"/>
      <c r="IKC49" s="1130"/>
      <c r="IKD49" s="1131"/>
      <c r="IKE49" s="290"/>
      <c r="IKF49" s="288"/>
      <c r="IKG49" s="341"/>
      <c r="IKH49" s="342"/>
      <c r="IKI49" s="1132"/>
      <c r="IKJ49" s="1129"/>
      <c r="IKK49" s="1130"/>
      <c r="IKL49" s="1130"/>
      <c r="IKM49" s="1130"/>
      <c r="IKN49" s="1131"/>
      <c r="IKO49" s="290"/>
      <c r="IKP49" s="288"/>
      <c r="IKQ49" s="341"/>
      <c r="IKR49" s="342"/>
      <c r="IKS49" s="1132"/>
      <c r="IKT49" s="1129"/>
      <c r="IKU49" s="1130"/>
      <c r="IKV49" s="1130"/>
      <c r="IKW49" s="1130"/>
      <c r="IKX49" s="1131"/>
      <c r="IKY49" s="290"/>
      <c r="IKZ49" s="288"/>
      <c r="ILA49" s="341"/>
      <c r="ILB49" s="342"/>
      <c r="ILC49" s="1132"/>
      <c r="ILD49" s="1129"/>
      <c r="ILE49" s="1130"/>
      <c r="ILF49" s="1130"/>
      <c r="ILG49" s="1130"/>
      <c r="ILH49" s="1131"/>
      <c r="ILI49" s="290"/>
      <c r="ILJ49" s="288"/>
      <c r="ILK49" s="341"/>
      <c r="ILL49" s="342"/>
      <c r="ILM49" s="1132"/>
      <c r="ILN49" s="1129"/>
      <c r="ILO49" s="1130"/>
      <c r="ILP49" s="1130"/>
      <c r="ILQ49" s="1130"/>
      <c r="ILR49" s="1131"/>
      <c r="ILS49" s="290"/>
      <c r="ILT49" s="288"/>
      <c r="ILU49" s="341"/>
      <c r="ILV49" s="342"/>
      <c r="ILW49" s="1132"/>
      <c r="ILX49" s="1129"/>
      <c r="ILY49" s="1130"/>
      <c r="ILZ49" s="1130"/>
      <c r="IMA49" s="1130"/>
      <c r="IMB49" s="1131"/>
      <c r="IMC49" s="290"/>
      <c r="IMD49" s="288"/>
      <c r="IME49" s="341"/>
      <c r="IMF49" s="342"/>
      <c r="IMG49" s="1132"/>
      <c r="IMH49" s="1129"/>
      <c r="IMI49" s="1130"/>
      <c r="IMJ49" s="1130"/>
      <c r="IMK49" s="1130"/>
      <c r="IML49" s="1131"/>
      <c r="IMM49" s="290"/>
      <c r="IMN49" s="288"/>
      <c r="IMO49" s="341"/>
      <c r="IMP49" s="342"/>
      <c r="IMQ49" s="1132"/>
      <c r="IMR49" s="1129"/>
      <c r="IMS49" s="1130"/>
      <c r="IMT49" s="1130"/>
      <c r="IMU49" s="1130"/>
      <c r="IMV49" s="1131"/>
      <c r="IMW49" s="290"/>
      <c r="IMX49" s="288"/>
      <c r="IMY49" s="341"/>
      <c r="IMZ49" s="342"/>
      <c r="INA49" s="1132"/>
      <c r="INB49" s="1129"/>
      <c r="INC49" s="1130"/>
      <c r="IND49" s="1130"/>
      <c r="INE49" s="1130"/>
      <c r="INF49" s="1131"/>
      <c r="ING49" s="290"/>
      <c r="INH49" s="288"/>
      <c r="INI49" s="341"/>
      <c r="INJ49" s="342"/>
      <c r="INK49" s="1132"/>
      <c r="INL49" s="1129"/>
      <c r="INM49" s="1130"/>
      <c r="INN49" s="1130"/>
      <c r="INO49" s="1130"/>
      <c r="INP49" s="1131"/>
      <c r="INQ49" s="290"/>
      <c r="INR49" s="288"/>
      <c r="INS49" s="341"/>
      <c r="INT49" s="342"/>
      <c r="INU49" s="1132"/>
      <c r="INV49" s="1129"/>
      <c r="INW49" s="1130"/>
      <c r="INX49" s="1130"/>
      <c r="INY49" s="1130"/>
      <c r="INZ49" s="1131"/>
      <c r="IOA49" s="290"/>
      <c r="IOB49" s="288"/>
      <c r="IOC49" s="341"/>
      <c r="IOD49" s="342"/>
      <c r="IOE49" s="1132"/>
      <c r="IOF49" s="1129"/>
      <c r="IOG49" s="1130"/>
      <c r="IOH49" s="1130"/>
      <c r="IOI49" s="1130"/>
      <c r="IOJ49" s="1131"/>
      <c r="IOK49" s="290"/>
      <c r="IOL49" s="288"/>
      <c r="IOM49" s="341"/>
      <c r="ION49" s="342"/>
      <c r="IOO49" s="1132"/>
      <c r="IOP49" s="1129"/>
      <c r="IOQ49" s="1130"/>
      <c r="IOR49" s="1130"/>
      <c r="IOS49" s="1130"/>
      <c r="IOT49" s="1131"/>
      <c r="IOU49" s="290"/>
      <c r="IOV49" s="288"/>
      <c r="IOW49" s="341"/>
      <c r="IOX49" s="342"/>
      <c r="IOY49" s="1132"/>
      <c r="IOZ49" s="1129"/>
      <c r="IPA49" s="1130"/>
      <c r="IPB49" s="1130"/>
      <c r="IPC49" s="1130"/>
      <c r="IPD49" s="1131"/>
      <c r="IPE49" s="290"/>
      <c r="IPF49" s="288"/>
      <c r="IPG49" s="341"/>
      <c r="IPH49" s="342"/>
      <c r="IPI49" s="1132"/>
      <c r="IPJ49" s="1129"/>
      <c r="IPK49" s="1130"/>
      <c r="IPL49" s="1130"/>
      <c r="IPM49" s="1130"/>
      <c r="IPN49" s="1131"/>
      <c r="IPO49" s="290"/>
      <c r="IPP49" s="288"/>
      <c r="IPQ49" s="341"/>
      <c r="IPR49" s="342"/>
      <c r="IPS49" s="1132"/>
      <c r="IPT49" s="1129"/>
      <c r="IPU49" s="1130"/>
      <c r="IPV49" s="1130"/>
      <c r="IPW49" s="1130"/>
      <c r="IPX49" s="1131"/>
      <c r="IPY49" s="290"/>
      <c r="IPZ49" s="288"/>
      <c r="IQA49" s="341"/>
      <c r="IQB49" s="342"/>
      <c r="IQC49" s="1132"/>
      <c r="IQD49" s="1129"/>
      <c r="IQE49" s="1130"/>
      <c r="IQF49" s="1130"/>
      <c r="IQG49" s="1130"/>
      <c r="IQH49" s="1131"/>
      <c r="IQI49" s="290"/>
      <c r="IQJ49" s="288"/>
      <c r="IQK49" s="341"/>
      <c r="IQL49" s="342"/>
      <c r="IQM49" s="1132"/>
      <c r="IQN49" s="1129"/>
      <c r="IQO49" s="1130"/>
      <c r="IQP49" s="1130"/>
      <c r="IQQ49" s="1130"/>
      <c r="IQR49" s="1131"/>
      <c r="IQS49" s="290"/>
      <c r="IQT49" s="288"/>
      <c r="IQU49" s="341"/>
      <c r="IQV49" s="342"/>
      <c r="IQW49" s="1132"/>
      <c r="IQX49" s="1129"/>
      <c r="IQY49" s="1130"/>
      <c r="IQZ49" s="1130"/>
      <c r="IRA49" s="1130"/>
      <c r="IRB49" s="1131"/>
      <c r="IRC49" s="290"/>
      <c r="IRD49" s="288"/>
      <c r="IRE49" s="341"/>
      <c r="IRF49" s="342"/>
      <c r="IRG49" s="1132"/>
      <c r="IRH49" s="1129"/>
      <c r="IRI49" s="1130"/>
      <c r="IRJ49" s="1130"/>
      <c r="IRK49" s="1130"/>
      <c r="IRL49" s="1131"/>
      <c r="IRM49" s="290"/>
      <c r="IRN49" s="288"/>
      <c r="IRO49" s="341"/>
      <c r="IRP49" s="342"/>
      <c r="IRQ49" s="1132"/>
      <c r="IRR49" s="1129"/>
      <c r="IRS49" s="1130"/>
      <c r="IRT49" s="1130"/>
      <c r="IRU49" s="1130"/>
      <c r="IRV49" s="1131"/>
      <c r="IRW49" s="290"/>
      <c r="IRX49" s="288"/>
      <c r="IRY49" s="341"/>
      <c r="IRZ49" s="342"/>
      <c r="ISA49" s="1132"/>
      <c r="ISB49" s="1129"/>
      <c r="ISC49" s="1130"/>
      <c r="ISD49" s="1130"/>
      <c r="ISE49" s="1130"/>
      <c r="ISF49" s="1131"/>
      <c r="ISG49" s="290"/>
      <c r="ISH49" s="288"/>
      <c r="ISI49" s="341"/>
      <c r="ISJ49" s="342"/>
      <c r="ISK49" s="1132"/>
      <c r="ISL49" s="1129"/>
      <c r="ISM49" s="1130"/>
      <c r="ISN49" s="1130"/>
      <c r="ISO49" s="1130"/>
      <c r="ISP49" s="1131"/>
      <c r="ISQ49" s="290"/>
      <c r="ISR49" s="288"/>
      <c r="ISS49" s="341"/>
      <c r="IST49" s="342"/>
      <c r="ISU49" s="1132"/>
      <c r="ISV49" s="1129"/>
      <c r="ISW49" s="1130"/>
      <c r="ISX49" s="1130"/>
      <c r="ISY49" s="1130"/>
      <c r="ISZ49" s="1131"/>
      <c r="ITA49" s="290"/>
      <c r="ITB49" s="288"/>
      <c r="ITC49" s="341"/>
      <c r="ITD49" s="342"/>
      <c r="ITE49" s="1132"/>
      <c r="ITF49" s="1129"/>
      <c r="ITG49" s="1130"/>
      <c r="ITH49" s="1130"/>
      <c r="ITI49" s="1130"/>
      <c r="ITJ49" s="1131"/>
      <c r="ITK49" s="290"/>
      <c r="ITL49" s="288"/>
      <c r="ITM49" s="341"/>
      <c r="ITN49" s="342"/>
      <c r="ITO49" s="1132"/>
      <c r="ITP49" s="1129"/>
      <c r="ITQ49" s="1130"/>
      <c r="ITR49" s="1130"/>
      <c r="ITS49" s="1130"/>
      <c r="ITT49" s="1131"/>
      <c r="ITU49" s="290"/>
      <c r="ITV49" s="288"/>
      <c r="ITW49" s="341"/>
      <c r="ITX49" s="342"/>
      <c r="ITY49" s="1132"/>
      <c r="ITZ49" s="1129"/>
      <c r="IUA49" s="1130"/>
      <c r="IUB49" s="1130"/>
      <c r="IUC49" s="1130"/>
      <c r="IUD49" s="1131"/>
      <c r="IUE49" s="290"/>
      <c r="IUF49" s="288"/>
      <c r="IUG49" s="341"/>
      <c r="IUH49" s="342"/>
      <c r="IUI49" s="1132"/>
      <c r="IUJ49" s="1129"/>
      <c r="IUK49" s="1130"/>
      <c r="IUL49" s="1130"/>
      <c r="IUM49" s="1130"/>
      <c r="IUN49" s="1131"/>
      <c r="IUO49" s="290"/>
      <c r="IUP49" s="288"/>
      <c r="IUQ49" s="341"/>
      <c r="IUR49" s="342"/>
      <c r="IUS49" s="1132"/>
      <c r="IUT49" s="1129"/>
      <c r="IUU49" s="1130"/>
      <c r="IUV49" s="1130"/>
      <c r="IUW49" s="1130"/>
      <c r="IUX49" s="1131"/>
      <c r="IUY49" s="290"/>
      <c r="IUZ49" s="288"/>
      <c r="IVA49" s="341"/>
      <c r="IVB49" s="342"/>
      <c r="IVC49" s="1132"/>
      <c r="IVD49" s="1129"/>
      <c r="IVE49" s="1130"/>
      <c r="IVF49" s="1130"/>
      <c r="IVG49" s="1130"/>
      <c r="IVH49" s="1131"/>
      <c r="IVI49" s="290"/>
      <c r="IVJ49" s="288"/>
      <c r="IVK49" s="341"/>
      <c r="IVL49" s="342"/>
      <c r="IVM49" s="1132"/>
      <c r="IVN49" s="1129"/>
      <c r="IVO49" s="1130"/>
      <c r="IVP49" s="1130"/>
      <c r="IVQ49" s="1130"/>
      <c r="IVR49" s="1131"/>
      <c r="IVS49" s="290"/>
      <c r="IVT49" s="288"/>
      <c r="IVU49" s="341"/>
      <c r="IVV49" s="342"/>
      <c r="IVW49" s="1132"/>
      <c r="IVX49" s="1129"/>
      <c r="IVY49" s="1130"/>
      <c r="IVZ49" s="1130"/>
      <c r="IWA49" s="1130"/>
      <c r="IWB49" s="1131"/>
      <c r="IWC49" s="290"/>
      <c r="IWD49" s="288"/>
      <c r="IWE49" s="341"/>
      <c r="IWF49" s="342"/>
      <c r="IWG49" s="1132"/>
      <c r="IWH49" s="1129"/>
      <c r="IWI49" s="1130"/>
      <c r="IWJ49" s="1130"/>
      <c r="IWK49" s="1130"/>
      <c r="IWL49" s="1131"/>
      <c r="IWM49" s="290"/>
      <c r="IWN49" s="288"/>
      <c r="IWO49" s="341"/>
      <c r="IWP49" s="342"/>
      <c r="IWQ49" s="1132"/>
      <c r="IWR49" s="1129"/>
      <c r="IWS49" s="1130"/>
      <c r="IWT49" s="1130"/>
      <c r="IWU49" s="1130"/>
      <c r="IWV49" s="1131"/>
      <c r="IWW49" s="290"/>
      <c r="IWX49" s="288"/>
      <c r="IWY49" s="341"/>
      <c r="IWZ49" s="342"/>
      <c r="IXA49" s="1132"/>
      <c r="IXB49" s="1129"/>
      <c r="IXC49" s="1130"/>
      <c r="IXD49" s="1130"/>
      <c r="IXE49" s="1130"/>
      <c r="IXF49" s="1131"/>
      <c r="IXG49" s="290"/>
      <c r="IXH49" s="288"/>
      <c r="IXI49" s="341"/>
      <c r="IXJ49" s="342"/>
      <c r="IXK49" s="1132"/>
      <c r="IXL49" s="1129"/>
      <c r="IXM49" s="1130"/>
      <c r="IXN49" s="1130"/>
      <c r="IXO49" s="1130"/>
      <c r="IXP49" s="1131"/>
      <c r="IXQ49" s="290"/>
      <c r="IXR49" s="288"/>
      <c r="IXS49" s="341"/>
      <c r="IXT49" s="342"/>
      <c r="IXU49" s="1132"/>
      <c r="IXV49" s="1129"/>
      <c r="IXW49" s="1130"/>
      <c r="IXX49" s="1130"/>
      <c r="IXY49" s="1130"/>
      <c r="IXZ49" s="1131"/>
      <c r="IYA49" s="290"/>
      <c r="IYB49" s="288"/>
      <c r="IYC49" s="341"/>
      <c r="IYD49" s="342"/>
      <c r="IYE49" s="1132"/>
      <c r="IYF49" s="1129"/>
      <c r="IYG49" s="1130"/>
      <c r="IYH49" s="1130"/>
      <c r="IYI49" s="1130"/>
      <c r="IYJ49" s="1131"/>
      <c r="IYK49" s="290"/>
      <c r="IYL49" s="288"/>
      <c r="IYM49" s="341"/>
      <c r="IYN49" s="342"/>
      <c r="IYO49" s="1132"/>
      <c r="IYP49" s="1129"/>
      <c r="IYQ49" s="1130"/>
      <c r="IYR49" s="1130"/>
      <c r="IYS49" s="1130"/>
      <c r="IYT49" s="1131"/>
      <c r="IYU49" s="290"/>
      <c r="IYV49" s="288"/>
      <c r="IYW49" s="341"/>
      <c r="IYX49" s="342"/>
      <c r="IYY49" s="1132"/>
      <c r="IYZ49" s="1129"/>
      <c r="IZA49" s="1130"/>
      <c r="IZB49" s="1130"/>
      <c r="IZC49" s="1130"/>
      <c r="IZD49" s="1131"/>
      <c r="IZE49" s="290"/>
      <c r="IZF49" s="288"/>
      <c r="IZG49" s="341"/>
      <c r="IZH49" s="342"/>
      <c r="IZI49" s="1132"/>
      <c r="IZJ49" s="1129"/>
      <c r="IZK49" s="1130"/>
      <c r="IZL49" s="1130"/>
      <c r="IZM49" s="1130"/>
      <c r="IZN49" s="1131"/>
      <c r="IZO49" s="290"/>
      <c r="IZP49" s="288"/>
      <c r="IZQ49" s="341"/>
      <c r="IZR49" s="342"/>
      <c r="IZS49" s="1132"/>
      <c r="IZT49" s="1129"/>
      <c r="IZU49" s="1130"/>
      <c r="IZV49" s="1130"/>
      <c r="IZW49" s="1130"/>
      <c r="IZX49" s="1131"/>
      <c r="IZY49" s="290"/>
      <c r="IZZ49" s="288"/>
      <c r="JAA49" s="341"/>
      <c r="JAB49" s="342"/>
      <c r="JAC49" s="1132"/>
      <c r="JAD49" s="1129"/>
      <c r="JAE49" s="1130"/>
      <c r="JAF49" s="1130"/>
      <c r="JAG49" s="1130"/>
      <c r="JAH49" s="1131"/>
      <c r="JAI49" s="290"/>
      <c r="JAJ49" s="288"/>
      <c r="JAK49" s="341"/>
      <c r="JAL49" s="342"/>
      <c r="JAM49" s="1132"/>
      <c r="JAN49" s="1129"/>
      <c r="JAO49" s="1130"/>
      <c r="JAP49" s="1130"/>
      <c r="JAQ49" s="1130"/>
      <c r="JAR49" s="1131"/>
      <c r="JAS49" s="290"/>
      <c r="JAT49" s="288"/>
      <c r="JAU49" s="341"/>
      <c r="JAV49" s="342"/>
      <c r="JAW49" s="1132"/>
      <c r="JAX49" s="1129"/>
      <c r="JAY49" s="1130"/>
      <c r="JAZ49" s="1130"/>
      <c r="JBA49" s="1130"/>
      <c r="JBB49" s="1131"/>
      <c r="JBC49" s="290"/>
      <c r="JBD49" s="288"/>
      <c r="JBE49" s="341"/>
      <c r="JBF49" s="342"/>
      <c r="JBG49" s="1132"/>
      <c r="JBH49" s="1129"/>
      <c r="JBI49" s="1130"/>
      <c r="JBJ49" s="1130"/>
      <c r="JBK49" s="1130"/>
      <c r="JBL49" s="1131"/>
      <c r="JBM49" s="290"/>
      <c r="JBN49" s="288"/>
      <c r="JBO49" s="341"/>
      <c r="JBP49" s="342"/>
      <c r="JBQ49" s="1132"/>
      <c r="JBR49" s="1129"/>
      <c r="JBS49" s="1130"/>
      <c r="JBT49" s="1130"/>
      <c r="JBU49" s="1130"/>
      <c r="JBV49" s="1131"/>
      <c r="JBW49" s="290"/>
      <c r="JBX49" s="288"/>
      <c r="JBY49" s="341"/>
      <c r="JBZ49" s="342"/>
      <c r="JCA49" s="1132"/>
      <c r="JCB49" s="1129"/>
      <c r="JCC49" s="1130"/>
      <c r="JCD49" s="1130"/>
      <c r="JCE49" s="1130"/>
      <c r="JCF49" s="1131"/>
      <c r="JCG49" s="290"/>
      <c r="JCH49" s="288"/>
      <c r="JCI49" s="341"/>
      <c r="JCJ49" s="342"/>
      <c r="JCK49" s="1132"/>
      <c r="JCL49" s="1129"/>
      <c r="JCM49" s="1130"/>
      <c r="JCN49" s="1130"/>
      <c r="JCO49" s="1130"/>
      <c r="JCP49" s="1131"/>
      <c r="JCQ49" s="290"/>
      <c r="JCR49" s="288"/>
      <c r="JCS49" s="341"/>
      <c r="JCT49" s="342"/>
      <c r="JCU49" s="1132"/>
      <c r="JCV49" s="1129"/>
      <c r="JCW49" s="1130"/>
      <c r="JCX49" s="1130"/>
      <c r="JCY49" s="1130"/>
      <c r="JCZ49" s="1131"/>
      <c r="JDA49" s="290"/>
      <c r="JDB49" s="288"/>
      <c r="JDC49" s="341"/>
      <c r="JDD49" s="342"/>
      <c r="JDE49" s="1132"/>
      <c r="JDF49" s="1129"/>
      <c r="JDG49" s="1130"/>
      <c r="JDH49" s="1130"/>
      <c r="JDI49" s="1130"/>
      <c r="JDJ49" s="1131"/>
      <c r="JDK49" s="290"/>
      <c r="JDL49" s="288"/>
      <c r="JDM49" s="341"/>
      <c r="JDN49" s="342"/>
      <c r="JDO49" s="1132"/>
      <c r="JDP49" s="1129"/>
      <c r="JDQ49" s="1130"/>
      <c r="JDR49" s="1130"/>
      <c r="JDS49" s="1130"/>
      <c r="JDT49" s="1131"/>
      <c r="JDU49" s="290"/>
      <c r="JDV49" s="288"/>
      <c r="JDW49" s="341"/>
      <c r="JDX49" s="342"/>
      <c r="JDY49" s="1132"/>
      <c r="JDZ49" s="1129"/>
      <c r="JEA49" s="1130"/>
      <c r="JEB49" s="1130"/>
      <c r="JEC49" s="1130"/>
      <c r="JED49" s="1131"/>
      <c r="JEE49" s="290"/>
      <c r="JEF49" s="288"/>
      <c r="JEG49" s="341"/>
      <c r="JEH49" s="342"/>
      <c r="JEI49" s="1132"/>
      <c r="JEJ49" s="1129"/>
      <c r="JEK49" s="1130"/>
      <c r="JEL49" s="1130"/>
      <c r="JEM49" s="1130"/>
      <c r="JEN49" s="1131"/>
      <c r="JEO49" s="290"/>
      <c r="JEP49" s="288"/>
      <c r="JEQ49" s="341"/>
      <c r="JER49" s="342"/>
      <c r="JES49" s="1132"/>
      <c r="JET49" s="1129"/>
      <c r="JEU49" s="1130"/>
      <c r="JEV49" s="1130"/>
      <c r="JEW49" s="1130"/>
      <c r="JEX49" s="1131"/>
      <c r="JEY49" s="290"/>
      <c r="JEZ49" s="288"/>
      <c r="JFA49" s="341"/>
      <c r="JFB49" s="342"/>
      <c r="JFC49" s="1132"/>
      <c r="JFD49" s="1129"/>
      <c r="JFE49" s="1130"/>
      <c r="JFF49" s="1130"/>
      <c r="JFG49" s="1130"/>
      <c r="JFH49" s="1131"/>
      <c r="JFI49" s="290"/>
      <c r="JFJ49" s="288"/>
      <c r="JFK49" s="341"/>
      <c r="JFL49" s="342"/>
      <c r="JFM49" s="1132"/>
      <c r="JFN49" s="1129"/>
      <c r="JFO49" s="1130"/>
      <c r="JFP49" s="1130"/>
      <c r="JFQ49" s="1130"/>
      <c r="JFR49" s="1131"/>
      <c r="JFS49" s="290"/>
      <c r="JFT49" s="288"/>
      <c r="JFU49" s="341"/>
      <c r="JFV49" s="342"/>
      <c r="JFW49" s="1132"/>
      <c r="JFX49" s="1129"/>
      <c r="JFY49" s="1130"/>
      <c r="JFZ49" s="1130"/>
      <c r="JGA49" s="1130"/>
      <c r="JGB49" s="1131"/>
      <c r="JGC49" s="290"/>
      <c r="JGD49" s="288"/>
      <c r="JGE49" s="341"/>
      <c r="JGF49" s="342"/>
      <c r="JGG49" s="1132"/>
      <c r="JGH49" s="1129"/>
      <c r="JGI49" s="1130"/>
      <c r="JGJ49" s="1130"/>
      <c r="JGK49" s="1130"/>
      <c r="JGL49" s="1131"/>
      <c r="JGM49" s="290"/>
      <c r="JGN49" s="288"/>
      <c r="JGO49" s="341"/>
      <c r="JGP49" s="342"/>
      <c r="JGQ49" s="1132"/>
      <c r="JGR49" s="1129"/>
      <c r="JGS49" s="1130"/>
      <c r="JGT49" s="1130"/>
      <c r="JGU49" s="1130"/>
      <c r="JGV49" s="1131"/>
      <c r="JGW49" s="290"/>
      <c r="JGX49" s="288"/>
      <c r="JGY49" s="341"/>
      <c r="JGZ49" s="342"/>
      <c r="JHA49" s="1132"/>
      <c r="JHB49" s="1129"/>
      <c r="JHC49" s="1130"/>
      <c r="JHD49" s="1130"/>
      <c r="JHE49" s="1130"/>
      <c r="JHF49" s="1131"/>
      <c r="JHG49" s="290"/>
      <c r="JHH49" s="288"/>
      <c r="JHI49" s="341"/>
      <c r="JHJ49" s="342"/>
      <c r="JHK49" s="1132"/>
      <c r="JHL49" s="1129"/>
      <c r="JHM49" s="1130"/>
      <c r="JHN49" s="1130"/>
      <c r="JHO49" s="1130"/>
      <c r="JHP49" s="1131"/>
      <c r="JHQ49" s="290"/>
      <c r="JHR49" s="288"/>
      <c r="JHS49" s="341"/>
      <c r="JHT49" s="342"/>
      <c r="JHU49" s="1132"/>
      <c r="JHV49" s="1129"/>
      <c r="JHW49" s="1130"/>
      <c r="JHX49" s="1130"/>
      <c r="JHY49" s="1130"/>
      <c r="JHZ49" s="1131"/>
      <c r="JIA49" s="290"/>
      <c r="JIB49" s="288"/>
      <c r="JIC49" s="341"/>
      <c r="JID49" s="342"/>
      <c r="JIE49" s="1132"/>
      <c r="JIF49" s="1129"/>
      <c r="JIG49" s="1130"/>
      <c r="JIH49" s="1130"/>
      <c r="JII49" s="1130"/>
      <c r="JIJ49" s="1131"/>
      <c r="JIK49" s="290"/>
      <c r="JIL49" s="288"/>
      <c r="JIM49" s="341"/>
      <c r="JIN49" s="342"/>
      <c r="JIO49" s="1132"/>
      <c r="JIP49" s="1129"/>
      <c r="JIQ49" s="1130"/>
      <c r="JIR49" s="1130"/>
      <c r="JIS49" s="1130"/>
      <c r="JIT49" s="1131"/>
      <c r="JIU49" s="290"/>
      <c r="JIV49" s="288"/>
      <c r="JIW49" s="341"/>
      <c r="JIX49" s="342"/>
      <c r="JIY49" s="1132"/>
      <c r="JIZ49" s="1129"/>
      <c r="JJA49" s="1130"/>
      <c r="JJB49" s="1130"/>
      <c r="JJC49" s="1130"/>
      <c r="JJD49" s="1131"/>
      <c r="JJE49" s="290"/>
      <c r="JJF49" s="288"/>
      <c r="JJG49" s="341"/>
      <c r="JJH49" s="342"/>
      <c r="JJI49" s="1132"/>
      <c r="JJJ49" s="1129"/>
      <c r="JJK49" s="1130"/>
      <c r="JJL49" s="1130"/>
      <c r="JJM49" s="1130"/>
      <c r="JJN49" s="1131"/>
      <c r="JJO49" s="290"/>
      <c r="JJP49" s="288"/>
      <c r="JJQ49" s="341"/>
      <c r="JJR49" s="342"/>
      <c r="JJS49" s="1132"/>
      <c r="JJT49" s="1129"/>
      <c r="JJU49" s="1130"/>
      <c r="JJV49" s="1130"/>
      <c r="JJW49" s="1130"/>
      <c r="JJX49" s="1131"/>
      <c r="JJY49" s="290"/>
      <c r="JJZ49" s="288"/>
      <c r="JKA49" s="341"/>
      <c r="JKB49" s="342"/>
      <c r="JKC49" s="1132"/>
      <c r="JKD49" s="1129"/>
      <c r="JKE49" s="1130"/>
      <c r="JKF49" s="1130"/>
      <c r="JKG49" s="1130"/>
      <c r="JKH49" s="1131"/>
      <c r="JKI49" s="290"/>
      <c r="JKJ49" s="288"/>
      <c r="JKK49" s="341"/>
      <c r="JKL49" s="342"/>
      <c r="JKM49" s="1132"/>
      <c r="JKN49" s="1129"/>
      <c r="JKO49" s="1130"/>
      <c r="JKP49" s="1130"/>
      <c r="JKQ49" s="1130"/>
      <c r="JKR49" s="1131"/>
      <c r="JKS49" s="290"/>
      <c r="JKT49" s="288"/>
      <c r="JKU49" s="341"/>
      <c r="JKV49" s="342"/>
      <c r="JKW49" s="1132"/>
      <c r="JKX49" s="1129"/>
      <c r="JKY49" s="1130"/>
      <c r="JKZ49" s="1130"/>
      <c r="JLA49" s="1130"/>
      <c r="JLB49" s="1131"/>
      <c r="JLC49" s="290"/>
      <c r="JLD49" s="288"/>
      <c r="JLE49" s="341"/>
      <c r="JLF49" s="342"/>
      <c r="JLG49" s="1132"/>
      <c r="JLH49" s="1129"/>
      <c r="JLI49" s="1130"/>
      <c r="JLJ49" s="1130"/>
      <c r="JLK49" s="1130"/>
      <c r="JLL49" s="1131"/>
      <c r="JLM49" s="290"/>
      <c r="JLN49" s="288"/>
      <c r="JLO49" s="341"/>
      <c r="JLP49" s="342"/>
      <c r="JLQ49" s="1132"/>
      <c r="JLR49" s="1129"/>
      <c r="JLS49" s="1130"/>
      <c r="JLT49" s="1130"/>
      <c r="JLU49" s="1130"/>
      <c r="JLV49" s="1131"/>
      <c r="JLW49" s="290"/>
      <c r="JLX49" s="288"/>
      <c r="JLY49" s="341"/>
      <c r="JLZ49" s="342"/>
      <c r="JMA49" s="1132"/>
      <c r="JMB49" s="1129"/>
      <c r="JMC49" s="1130"/>
      <c r="JMD49" s="1130"/>
      <c r="JME49" s="1130"/>
      <c r="JMF49" s="1131"/>
      <c r="JMG49" s="290"/>
      <c r="JMH49" s="288"/>
      <c r="JMI49" s="341"/>
      <c r="JMJ49" s="342"/>
      <c r="JMK49" s="1132"/>
      <c r="JML49" s="1129"/>
      <c r="JMM49" s="1130"/>
      <c r="JMN49" s="1130"/>
      <c r="JMO49" s="1130"/>
      <c r="JMP49" s="1131"/>
      <c r="JMQ49" s="290"/>
      <c r="JMR49" s="288"/>
      <c r="JMS49" s="341"/>
      <c r="JMT49" s="342"/>
      <c r="JMU49" s="1132"/>
      <c r="JMV49" s="1129"/>
      <c r="JMW49" s="1130"/>
      <c r="JMX49" s="1130"/>
      <c r="JMY49" s="1130"/>
      <c r="JMZ49" s="1131"/>
      <c r="JNA49" s="290"/>
      <c r="JNB49" s="288"/>
      <c r="JNC49" s="341"/>
      <c r="JND49" s="342"/>
      <c r="JNE49" s="1132"/>
      <c r="JNF49" s="1129"/>
      <c r="JNG49" s="1130"/>
      <c r="JNH49" s="1130"/>
      <c r="JNI49" s="1130"/>
      <c r="JNJ49" s="1131"/>
      <c r="JNK49" s="290"/>
      <c r="JNL49" s="288"/>
      <c r="JNM49" s="341"/>
      <c r="JNN49" s="342"/>
      <c r="JNO49" s="1132"/>
      <c r="JNP49" s="1129"/>
      <c r="JNQ49" s="1130"/>
      <c r="JNR49" s="1130"/>
      <c r="JNS49" s="1130"/>
      <c r="JNT49" s="1131"/>
      <c r="JNU49" s="290"/>
      <c r="JNV49" s="288"/>
      <c r="JNW49" s="341"/>
      <c r="JNX49" s="342"/>
      <c r="JNY49" s="1132"/>
      <c r="JNZ49" s="1129"/>
      <c r="JOA49" s="1130"/>
      <c r="JOB49" s="1130"/>
      <c r="JOC49" s="1130"/>
      <c r="JOD49" s="1131"/>
      <c r="JOE49" s="290"/>
      <c r="JOF49" s="288"/>
      <c r="JOG49" s="341"/>
      <c r="JOH49" s="342"/>
      <c r="JOI49" s="1132"/>
      <c r="JOJ49" s="1129"/>
      <c r="JOK49" s="1130"/>
      <c r="JOL49" s="1130"/>
      <c r="JOM49" s="1130"/>
      <c r="JON49" s="1131"/>
      <c r="JOO49" s="290"/>
      <c r="JOP49" s="288"/>
      <c r="JOQ49" s="341"/>
      <c r="JOR49" s="342"/>
      <c r="JOS49" s="1132"/>
      <c r="JOT49" s="1129"/>
      <c r="JOU49" s="1130"/>
      <c r="JOV49" s="1130"/>
      <c r="JOW49" s="1130"/>
      <c r="JOX49" s="1131"/>
      <c r="JOY49" s="290"/>
      <c r="JOZ49" s="288"/>
      <c r="JPA49" s="341"/>
      <c r="JPB49" s="342"/>
      <c r="JPC49" s="1132"/>
      <c r="JPD49" s="1129"/>
      <c r="JPE49" s="1130"/>
      <c r="JPF49" s="1130"/>
      <c r="JPG49" s="1130"/>
      <c r="JPH49" s="1131"/>
      <c r="JPI49" s="290"/>
      <c r="JPJ49" s="288"/>
      <c r="JPK49" s="341"/>
      <c r="JPL49" s="342"/>
      <c r="JPM49" s="1132"/>
      <c r="JPN49" s="1129"/>
      <c r="JPO49" s="1130"/>
      <c r="JPP49" s="1130"/>
      <c r="JPQ49" s="1130"/>
      <c r="JPR49" s="1131"/>
      <c r="JPS49" s="290"/>
      <c r="JPT49" s="288"/>
      <c r="JPU49" s="341"/>
      <c r="JPV49" s="342"/>
      <c r="JPW49" s="1132"/>
      <c r="JPX49" s="1129"/>
      <c r="JPY49" s="1130"/>
      <c r="JPZ49" s="1130"/>
      <c r="JQA49" s="1130"/>
      <c r="JQB49" s="1131"/>
      <c r="JQC49" s="290"/>
      <c r="JQD49" s="288"/>
      <c r="JQE49" s="341"/>
      <c r="JQF49" s="342"/>
      <c r="JQG49" s="1132"/>
      <c r="JQH49" s="1129"/>
      <c r="JQI49" s="1130"/>
      <c r="JQJ49" s="1130"/>
      <c r="JQK49" s="1130"/>
      <c r="JQL49" s="1131"/>
      <c r="JQM49" s="290"/>
      <c r="JQN49" s="288"/>
      <c r="JQO49" s="341"/>
      <c r="JQP49" s="342"/>
      <c r="JQQ49" s="1132"/>
      <c r="JQR49" s="1129"/>
      <c r="JQS49" s="1130"/>
      <c r="JQT49" s="1130"/>
      <c r="JQU49" s="1130"/>
      <c r="JQV49" s="1131"/>
      <c r="JQW49" s="290"/>
      <c r="JQX49" s="288"/>
      <c r="JQY49" s="341"/>
      <c r="JQZ49" s="342"/>
      <c r="JRA49" s="1132"/>
      <c r="JRB49" s="1129"/>
      <c r="JRC49" s="1130"/>
      <c r="JRD49" s="1130"/>
      <c r="JRE49" s="1130"/>
      <c r="JRF49" s="1131"/>
      <c r="JRG49" s="290"/>
      <c r="JRH49" s="288"/>
      <c r="JRI49" s="341"/>
      <c r="JRJ49" s="342"/>
      <c r="JRK49" s="1132"/>
      <c r="JRL49" s="1129"/>
      <c r="JRM49" s="1130"/>
      <c r="JRN49" s="1130"/>
      <c r="JRO49" s="1130"/>
      <c r="JRP49" s="1131"/>
      <c r="JRQ49" s="290"/>
      <c r="JRR49" s="288"/>
      <c r="JRS49" s="341"/>
      <c r="JRT49" s="342"/>
      <c r="JRU49" s="1132"/>
      <c r="JRV49" s="1129"/>
      <c r="JRW49" s="1130"/>
      <c r="JRX49" s="1130"/>
      <c r="JRY49" s="1130"/>
      <c r="JRZ49" s="1131"/>
      <c r="JSA49" s="290"/>
      <c r="JSB49" s="288"/>
      <c r="JSC49" s="341"/>
      <c r="JSD49" s="342"/>
      <c r="JSE49" s="1132"/>
      <c r="JSF49" s="1129"/>
      <c r="JSG49" s="1130"/>
      <c r="JSH49" s="1130"/>
      <c r="JSI49" s="1130"/>
      <c r="JSJ49" s="1131"/>
      <c r="JSK49" s="290"/>
      <c r="JSL49" s="288"/>
      <c r="JSM49" s="341"/>
      <c r="JSN49" s="342"/>
      <c r="JSO49" s="1132"/>
      <c r="JSP49" s="1129"/>
      <c r="JSQ49" s="1130"/>
      <c r="JSR49" s="1130"/>
      <c r="JSS49" s="1130"/>
      <c r="JST49" s="1131"/>
      <c r="JSU49" s="290"/>
      <c r="JSV49" s="288"/>
      <c r="JSW49" s="341"/>
      <c r="JSX49" s="342"/>
      <c r="JSY49" s="1132"/>
      <c r="JSZ49" s="1129"/>
      <c r="JTA49" s="1130"/>
      <c r="JTB49" s="1130"/>
      <c r="JTC49" s="1130"/>
      <c r="JTD49" s="1131"/>
      <c r="JTE49" s="290"/>
      <c r="JTF49" s="288"/>
      <c r="JTG49" s="341"/>
      <c r="JTH49" s="342"/>
      <c r="JTI49" s="1132"/>
      <c r="JTJ49" s="1129"/>
      <c r="JTK49" s="1130"/>
      <c r="JTL49" s="1130"/>
      <c r="JTM49" s="1130"/>
      <c r="JTN49" s="1131"/>
      <c r="JTO49" s="290"/>
      <c r="JTP49" s="288"/>
      <c r="JTQ49" s="341"/>
      <c r="JTR49" s="342"/>
      <c r="JTS49" s="1132"/>
      <c r="JTT49" s="1129"/>
      <c r="JTU49" s="1130"/>
      <c r="JTV49" s="1130"/>
      <c r="JTW49" s="1130"/>
      <c r="JTX49" s="1131"/>
      <c r="JTY49" s="290"/>
      <c r="JTZ49" s="288"/>
      <c r="JUA49" s="341"/>
      <c r="JUB49" s="342"/>
      <c r="JUC49" s="1132"/>
      <c r="JUD49" s="1129"/>
      <c r="JUE49" s="1130"/>
      <c r="JUF49" s="1130"/>
      <c r="JUG49" s="1130"/>
      <c r="JUH49" s="1131"/>
      <c r="JUI49" s="290"/>
      <c r="JUJ49" s="288"/>
      <c r="JUK49" s="341"/>
      <c r="JUL49" s="342"/>
      <c r="JUM49" s="1132"/>
      <c r="JUN49" s="1129"/>
      <c r="JUO49" s="1130"/>
      <c r="JUP49" s="1130"/>
      <c r="JUQ49" s="1130"/>
      <c r="JUR49" s="1131"/>
      <c r="JUS49" s="290"/>
      <c r="JUT49" s="288"/>
      <c r="JUU49" s="341"/>
      <c r="JUV49" s="342"/>
      <c r="JUW49" s="1132"/>
      <c r="JUX49" s="1129"/>
      <c r="JUY49" s="1130"/>
      <c r="JUZ49" s="1130"/>
      <c r="JVA49" s="1130"/>
      <c r="JVB49" s="1131"/>
      <c r="JVC49" s="290"/>
      <c r="JVD49" s="288"/>
      <c r="JVE49" s="341"/>
      <c r="JVF49" s="342"/>
      <c r="JVG49" s="1132"/>
      <c r="JVH49" s="1129"/>
      <c r="JVI49" s="1130"/>
      <c r="JVJ49" s="1130"/>
      <c r="JVK49" s="1130"/>
      <c r="JVL49" s="1131"/>
      <c r="JVM49" s="290"/>
      <c r="JVN49" s="288"/>
      <c r="JVO49" s="341"/>
      <c r="JVP49" s="342"/>
      <c r="JVQ49" s="1132"/>
      <c r="JVR49" s="1129"/>
      <c r="JVS49" s="1130"/>
      <c r="JVT49" s="1130"/>
      <c r="JVU49" s="1130"/>
      <c r="JVV49" s="1131"/>
      <c r="JVW49" s="290"/>
      <c r="JVX49" s="288"/>
      <c r="JVY49" s="341"/>
      <c r="JVZ49" s="342"/>
      <c r="JWA49" s="1132"/>
      <c r="JWB49" s="1129"/>
      <c r="JWC49" s="1130"/>
      <c r="JWD49" s="1130"/>
      <c r="JWE49" s="1130"/>
      <c r="JWF49" s="1131"/>
      <c r="JWG49" s="290"/>
      <c r="JWH49" s="288"/>
      <c r="JWI49" s="341"/>
      <c r="JWJ49" s="342"/>
      <c r="JWK49" s="1132"/>
      <c r="JWL49" s="1129"/>
      <c r="JWM49" s="1130"/>
      <c r="JWN49" s="1130"/>
      <c r="JWO49" s="1130"/>
      <c r="JWP49" s="1131"/>
      <c r="JWQ49" s="290"/>
      <c r="JWR49" s="288"/>
      <c r="JWS49" s="341"/>
      <c r="JWT49" s="342"/>
      <c r="JWU49" s="1132"/>
      <c r="JWV49" s="1129"/>
      <c r="JWW49" s="1130"/>
      <c r="JWX49" s="1130"/>
      <c r="JWY49" s="1130"/>
      <c r="JWZ49" s="1131"/>
      <c r="JXA49" s="290"/>
      <c r="JXB49" s="288"/>
      <c r="JXC49" s="341"/>
      <c r="JXD49" s="342"/>
      <c r="JXE49" s="1132"/>
      <c r="JXF49" s="1129"/>
      <c r="JXG49" s="1130"/>
      <c r="JXH49" s="1130"/>
      <c r="JXI49" s="1130"/>
      <c r="JXJ49" s="1131"/>
      <c r="JXK49" s="290"/>
      <c r="JXL49" s="288"/>
      <c r="JXM49" s="341"/>
      <c r="JXN49" s="342"/>
      <c r="JXO49" s="1132"/>
      <c r="JXP49" s="1129"/>
      <c r="JXQ49" s="1130"/>
      <c r="JXR49" s="1130"/>
      <c r="JXS49" s="1130"/>
      <c r="JXT49" s="1131"/>
      <c r="JXU49" s="290"/>
      <c r="JXV49" s="288"/>
      <c r="JXW49" s="341"/>
      <c r="JXX49" s="342"/>
      <c r="JXY49" s="1132"/>
      <c r="JXZ49" s="1129"/>
      <c r="JYA49" s="1130"/>
      <c r="JYB49" s="1130"/>
      <c r="JYC49" s="1130"/>
      <c r="JYD49" s="1131"/>
      <c r="JYE49" s="290"/>
      <c r="JYF49" s="288"/>
      <c r="JYG49" s="341"/>
      <c r="JYH49" s="342"/>
      <c r="JYI49" s="1132"/>
      <c r="JYJ49" s="1129"/>
      <c r="JYK49" s="1130"/>
      <c r="JYL49" s="1130"/>
      <c r="JYM49" s="1130"/>
      <c r="JYN49" s="1131"/>
      <c r="JYO49" s="290"/>
      <c r="JYP49" s="288"/>
      <c r="JYQ49" s="341"/>
      <c r="JYR49" s="342"/>
      <c r="JYS49" s="1132"/>
      <c r="JYT49" s="1129"/>
      <c r="JYU49" s="1130"/>
      <c r="JYV49" s="1130"/>
      <c r="JYW49" s="1130"/>
      <c r="JYX49" s="1131"/>
      <c r="JYY49" s="290"/>
      <c r="JYZ49" s="288"/>
      <c r="JZA49" s="341"/>
      <c r="JZB49" s="342"/>
      <c r="JZC49" s="1132"/>
      <c r="JZD49" s="1129"/>
      <c r="JZE49" s="1130"/>
      <c r="JZF49" s="1130"/>
      <c r="JZG49" s="1130"/>
      <c r="JZH49" s="1131"/>
      <c r="JZI49" s="290"/>
      <c r="JZJ49" s="288"/>
      <c r="JZK49" s="341"/>
      <c r="JZL49" s="342"/>
      <c r="JZM49" s="1132"/>
      <c r="JZN49" s="1129"/>
      <c r="JZO49" s="1130"/>
      <c r="JZP49" s="1130"/>
      <c r="JZQ49" s="1130"/>
      <c r="JZR49" s="1131"/>
      <c r="JZS49" s="290"/>
      <c r="JZT49" s="288"/>
      <c r="JZU49" s="341"/>
      <c r="JZV49" s="342"/>
      <c r="JZW49" s="1132"/>
      <c r="JZX49" s="1129"/>
      <c r="JZY49" s="1130"/>
      <c r="JZZ49" s="1130"/>
      <c r="KAA49" s="1130"/>
      <c r="KAB49" s="1131"/>
      <c r="KAC49" s="290"/>
      <c r="KAD49" s="288"/>
      <c r="KAE49" s="341"/>
      <c r="KAF49" s="342"/>
      <c r="KAG49" s="1132"/>
      <c r="KAH49" s="1129"/>
      <c r="KAI49" s="1130"/>
      <c r="KAJ49" s="1130"/>
      <c r="KAK49" s="1130"/>
      <c r="KAL49" s="1131"/>
      <c r="KAM49" s="290"/>
      <c r="KAN49" s="288"/>
      <c r="KAO49" s="341"/>
      <c r="KAP49" s="342"/>
      <c r="KAQ49" s="1132"/>
      <c r="KAR49" s="1129"/>
      <c r="KAS49" s="1130"/>
      <c r="KAT49" s="1130"/>
      <c r="KAU49" s="1130"/>
      <c r="KAV49" s="1131"/>
      <c r="KAW49" s="290"/>
      <c r="KAX49" s="288"/>
      <c r="KAY49" s="341"/>
      <c r="KAZ49" s="342"/>
      <c r="KBA49" s="1132"/>
      <c r="KBB49" s="1129"/>
      <c r="KBC49" s="1130"/>
      <c r="KBD49" s="1130"/>
      <c r="KBE49" s="1130"/>
      <c r="KBF49" s="1131"/>
      <c r="KBG49" s="290"/>
      <c r="KBH49" s="288"/>
      <c r="KBI49" s="341"/>
      <c r="KBJ49" s="342"/>
      <c r="KBK49" s="1132"/>
      <c r="KBL49" s="1129"/>
      <c r="KBM49" s="1130"/>
      <c r="KBN49" s="1130"/>
      <c r="KBO49" s="1130"/>
      <c r="KBP49" s="1131"/>
      <c r="KBQ49" s="290"/>
      <c r="KBR49" s="288"/>
      <c r="KBS49" s="341"/>
      <c r="KBT49" s="342"/>
      <c r="KBU49" s="1132"/>
      <c r="KBV49" s="1129"/>
      <c r="KBW49" s="1130"/>
      <c r="KBX49" s="1130"/>
      <c r="KBY49" s="1130"/>
      <c r="KBZ49" s="1131"/>
      <c r="KCA49" s="290"/>
      <c r="KCB49" s="288"/>
      <c r="KCC49" s="341"/>
      <c r="KCD49" s="342"/>
      <c r="KCE49" s="1132"/>
      <c r="KCF49" s="1129"/>
      <c r="KCG49" s="1130"/>
      <c r="KCH49" s="1130"/>
      <c r="KCI49" s="1130"/>
      <c r="KCJ49" s="1131"/>
      <c r="KCK49" s="290"/>
      <c r="KCL49" s="288"/>
      <c r="KCM49" s="341"/>
      <c r="KCN49" s="342"/>
      <c r="KCO49" s="1132"/>
      <c r="KCP49" s="1129"/>
      <c r="KCQ49" s="1130"/>
      <c r="KCR49" s="1130"/>
      <c r="KCS49" s="1130"/>
      <c r="KCT49" s="1131"/>
      <c r="KCU49" s="290"/>
      <c r="KCV49" s="288"/>
      <c r="KCW49" s="341"/>
      <c r="KCX49" s="342"/>
      <c r="KCY49" s="1132"/>
      <c r="KCZ49" s="1129"/>
      <c r="KDA49" s="1130"/>
      <c r="KDB49" s="1130"/>
      <c r="KDC49" s="1130"/>
      <c r="KDD49" s="1131"/>
      <c r="KDE49" s="290"/>
      <c r="KDF49" s="288"/>
      <c r="KDG49" s="341"/>
      <c r="KDH49" s="342"/>
      <c r="KDI49" s="1132"/>
      <c r="KDJ49" s="1129"/>
      <c r="KDK49" s="1130"/>
      <c r="KDL49" s="1130"/>
      <c r="KDM49" s="1130"/>
      <c r="KDN49" s="1131"/>
      <c r="KDO49" s="290"/>
      <c r="KDP49" s="288"/>
      <c r="KDQ49" s="341"/>
      <c r="KDR49" s="342"/>
      <c r="KDS49" s="1132"/>
      <c r="KDT49" s="1129"/>
      <c r="KDU49" s="1130"/>
      <c r="KDV49" s="1130"/>
      <c r="KDW49" s="1130"/>
      <c r="KDX49" s="1131"/>
      <c r="KDY49" s="290"/>
      <c r="KDZ49" s="288"/>
      <c r="KEA49" s="341"/>
      <c r="KEB49" s="342"/>
      <c r="KEC49" s="1132"/>
      <c r="KED49" s="1129"/>
      <c r="KEE49" s="1130"/>
      <c r="KEF49" s="1130"/>
      <c r="KEG49" s="1130"/>
      <c r="KEH49" s="1131"/>
      <c r="KEI49" s="290"/>
      <c r="KEJ49" s="288"/>
      <c r="KEK49" s="341"/>
      <c r="KEL49" s="342"/>
      <c r="KEM49" s="1132"/>
      <c r="KEN49" s="1129"/>
      <c r="KEO49" s="1130"/>
      <c r="KEP49" s="1130"/>
      <c r="KEQ49" s="1130"/>
      <c r="KER49" s="1131"/>
      <c r="KES49" s="290"/>
      <c r="KET49" s="288"/>
      <c r="KEU49" s="341"/>
      <c r="KEV49" s="342"/>
      <c r="KEW49" s="1132"/>
      <c r="KEX49" s="1129"/>
      <c r="KEY49" s="1130"/>
      <c r="KEZ49" s="1130"/>
      <c r="KFA49" s="1130"/>
      <c r="KFB49" s="1131"/>
      <c r="KFC49" s="290"/>
      <c r="KFD49" s="288"/>
      <c r="KFE49" s="341"/>
      <c r="KFF49" s="342"/>
      <c r="KFG49" s="1132"/>
      <c r="KFH49" s="1129"/>
      <c r="KFI49" s="1130"/>
      <c r="KFJ49" s="1130"/>
      <c r="KFK49" s="1130"/>
      <c r="KFL49" s="1131"/>
      <c r="KFM49" s="290"/>
      <c r="KFN49" s="288"/>
      <c r="KFO49" s="341"/>
      <c r="KFP49" s="342"/>
      <c r="KFQ49" s="1132"/>
      <c r="KFR49" s="1129"/>
      <c r="KFS49" s="1130"/>
      <c r="KFT49" s="1130"/>
      <c r="KFU49" s="1130"/>
      <c r="KFV49" s="1131"/>
      <c r="KFW49" s="290"/>
      <c r="KFX49" s="288"/>
      <c r="KFY49" s="341"/>
      <c r="KFZ49" s="342"/>
      <c r="KGA49" s="1132"/>
      <c r="KGB49" s="1129"/>
      <c r="KGC49" s="1130"/>
      <c r="KGD49" s="1130"/>
      <c r="KGE49" s="1130"/>
      <c r="KGF49" s="1131"/>
      <c r="KGG49" s="290"/>
      <c r="KGH49" s="288"/>
      <c r="KGI49" s="341"/>
      <c r="KGJ49" s="342"/>
      <c r="KGK49" s="1132"/>
      <c r="KGL49" s="1129"/>
      <c r="KGM49" s="1130"/>
      <c r="KGN49" s="1130"/>
      <c r="KGO49" s="1130"/>
      <c r="KGP49" s="1131"/>
      <c r="KGQ49" s="290"/>
      <c r="KGR49" s="288"/>
      <c r="KGS49" s="341"/>
      <c r="KGT49" s="342"/>
      <c r="KGU49" s="1132"/>
      <c r="KGV49" s="1129"/>
      <c r="KGW49" s="1130"/>
      <c r="KGX49" s="1130"/>
      <c r="KGY49" s="1130"/>
      <c r="KGZ49" s="1131"/>
      <c r="KHA49" s="290"/>
      <c r="KHB49" s="288"/>
      <c r="KHC49" s="341"/>
      <c r="KHD49" s="342"/>
      <c r="KHE49" s="1132"/>
      <c r="KHF49" s="1129"/>
      <c r="KHG49" s="1130"/>
      <c r="KHH49" s="1130"/>
      <c r="KHI49" s="1130"/>
      <c r="KHJ49" s="1131"/>
      <c r="KHK49" s="290"/>
      <c r="KHL49" s="288"/>
      <c r="KHM49" s="341"/>
      <c r="KHN49" s="342"/>
      <c r="KHO49" s="1132"/>
      <c r="KHP49" s="1129"/>
      <c r="KHQ49" s="1130"/>
      <c r="KHR49" s="1130"/>
      <c r="KHS49" s="1130"/>
      <c r="KHT49" s="1131"/>
      <c r="KHU49" s="290"/>
      <c r="KHV49" s="288"/>
      <c r="KHW49" s="341"/>
      <c r="KHX49" s="342"/>
      <c r="KHY49" s="1132"/>
      <c r="KHZ49" s="1129"/>
      <c r="KIA49" s="1130"/>
      <c r="KIB49" s="1130"/>
      <c r="KIC49" s="1130"/>
      <c r="KID49" s="1131"/>
      <c r="KIE49" s="290"/>
      <c r="KIF49" s="288"/>
      <c r="KIG49" s="341"/>
      <c r="KIH49" s="342"/>
      <c r="KII49" s="1132"/>
      <c r="KIJ49" s="1129"/>
      <c r="KIK49" s="1130"/>
      <c r="KIL49" s="1130"/>
      <c r="KIM49" s="1130"/>
      <c r="KIN49" s="1131"/>
      <c r="KIO49" s="290"/>
      <c r="KIP49" s="288"/>
      <c r="KIQ49" s="341"/>
      <c r="KIR49" s="342"/>
      <c r="KIS49" s="1132"/>
      <c r="KIT49" s="1129"/>
      <c r="KIU49" s="1130"/>
      <c r="KIV49" s="1130"/>
      <c r="KIW49" s="1130"/>
      <c r="KIX49" s="1131"/>
      <c r="KIY49" s="290"/>
      <c r="KIZ49" s="288"/>
      <c r="KJA49" s="341"/>
      <c r="KJB49" s="342"/>
      <c r="KJC49" s="1132"/>
      <c r="KJD49" s="1129"/>
      <c r="KJE49" s="1130"/>
      <c r="KJF49" s="1130"/>
      <c r="KJG49" s="1130"/>
      <c r="KJH49" s="1131"/>
      <c r="KJI49" s="290"/>
      <c r="KJJ49" s="288"/>
      <c r="KJK49" s="341"/>
      <c r="KJL49" s="342"/>
      <c r="KJM49" s="1132"/>
      <c r="KJN49" s="1129"/>
      <c r="KJO49" s="1130"/>
      <c r="KJP49" s="1130"/>
      <c r="KJQ49" s="1130"/>
      <c r="KJR49" s="1131"/>
      <c r="KJS49" s="290"/>
      <c r="KJT49" s="288"/>
      <c r="KJU49" s="341"/>
      <c r="KJV49" s="342"/>
      <c r="KJW49" s="1132"/>
      <c r="KJX49" s="1129"/>
      <c r="KJY49" s="1130"/>
      <c r="KJZ49" s="1130"/>
      <c r="KKA49" s="1130"/>
      <c r="KKB49" s="1131"/>
      <c r="KKC49" s="290"/>
      <c r="KKD49" s="288"/>
      <c r="KKE49" s="341"/>
      <c r="KKF49" s="342"/>
      <c r="KKG49" s="1132"/>
      <c r="KKH49" s="1129"/>
      <c r="KKI49" s="1130"/>
      <c r="KKJ49" s="1130"/>
      <c r="KKK49" s="1130"/>
      <c r="KKL49" s="1131"/>
      <c r="KKM49" s="290"/>
      <c r="KKN49" s="288"/>
      <c r="KKO49" s="341"/>
      <c r="KKP49" s="342"/>
      <c r="KKQ49" s="1132"/>
      <c r="KKR49" s="1129"/>
      <c r="KKS49" s="1130"/>
      <c r="KKT49" s="1130"/>
      <c r="KKU49" s="1130"/>
      <c r="KKV49" s="1131"/>
      <c r="KKW49" s="290"/>
      <c r="KKX49" s="288"/>
      <c r="KKY49" s="341"/>
      <c r="KKZ49" s="342"/>
      <c r="KLA49" s="1132"/>
      <c r="KLB49" s="1129"/>
      <c r="KLC49" s="1130"/>
      <c r="KLD49" s="1130"/>
      <c r="KLE49" s="1130"/>
      <c r="KLF49" s="1131"/>
      <c r="KLG49" s="290"/>
      <c r="KLH49" s="288"/>
      <c r="KLI49" s="341"/>
      <c r="KLJ49" s="342"/>
      <c r="KLK49" s="1132"/>
      <c r="KLL49" s="1129"/>
      <c r="KLM49" s="1130"/>
      <c r="KLN49" s="1130"/>
      <c r="KLO49" s="1130"/>
      <c r="KLP49" s="1131"/>
      <c r="KLQ49" s="290"/>
      <c r="KLR49" s="288"/>
      <c r="KLS49" s="341"/>
      <c r="KLT49" s="342"/>
      <c r="KLU49" s="1132"/>
      <c r="KLV49" s="1129"/>
      <c r="KLW49" s="1130"/>
      <c r="KLX49" s="1130"/>
      <c r="KLY49" s="1130"/>
      <c r="KLZ49" s="1131"/>
      <c r="KMA49" s="290"/>
      <c r="KMB49" s="288"/>
      <c r="KMC49" s="341"/>
      <c r="KMD49" s="342"/>
      <c r="KME49" s="1132"/>
      <c r="KMF49" s="1129"/>
      <c r="KMG49" s="1130"/>
      <c r="KMH49" s="1130"/>
      <c r="KMI49" s="1130"/>
      <c r="KMJ49" s="1131"/>
      <c r="KMK49" s="290"/>
      <c r="KML49" s="288"/>
      <c r="KMM49" s="341"/>
      <c r="KMN49" s="342"/>
      <c r="KMO49" s="1132"/>
      <c r="KMP49" s="1129"/>
      <c r="KMQ49" s="1130"/>
      <c r="KMR49" s="1130"/>
      <c r="KMS49" s="1130"/>
      <c r="KMT49" s="1131"/>
      <c r="KMU49" s="290"/>
      <c r="KMV49" s="288"/>
      <c r="KMW49" s="341"/>
      <c r="KMX49" s="342"/>
      <c r="KMY49" s="1132"/>
      <c r="KMZ49" s="1129"/>
      <c r="KNA49" s="1130"/>
      <c r="KNB49" s="1130"/>
      <c r="KNC49" s="1130"/>
      <c r="KND49" s="1131"/>
      <c r="KNE49" s="290"/>
      <c r="KNF49" s="288"/>
      <c r="KNG49" s="341"/>
      <c r="KNH49" s="342"/>
      <c r="KNI49" s="1132"/>
      <c r="KNJ49" s="1129"/>
      <c r="KNK49" s="1130"/>
      <c r="KNL49" s="1130"/>
      <c r="KNM49" s="1130"/>
      <c r="KNN49" s="1131"/>
      <c r="KNO49" s="290"/>
      <c r="KNP49" s="288"/>
      <c r="KNQ49" s="341"/>
      <c r="KNR49" s="342"/>
      <c r="KNS49" s="1132"/>
      <c r="KNT49" s="1129"/>
      <c r="KNU49" s="1130"/>
      <c r="KNV49" s="1130"/>
      <c r="KNW49" s="1130"/>
      <c r="KNX49" s="1131"/>
      <c r="KNY49" s="290"/>
      <c r="KNZ49" s="288"/>
      <c r="KOA49" s="341"/>
      <c r="KOB49" s="342"/>
      <c r="KOC49" s="1132"/>
      <c r="KOD49" s="1129"/>
      <c r="KOE49" s="1130"/>
      <c r="KOF49" s="1130"/>
      <c r="KOG49" s="1130"/>
      <c r="KOH49" s="1131"/>
      <c r="KOI49" s="290"/>
      <c r="KOJ49" s="288"/>
      <c r="KOK49" s="341"/>
      <c r="KOL49" s="342"/>
      <c r="KOM49" s="1132"/>
      <c r="KON49" s="1129"/>
      <c r="KOO49" s="1130"/>
      <c r="KOP49" s="1130"/>
      <c r="KOQ49" s="1130"/>
      <c r="KOR49" s="1131"/>
      <c r="KOS49" s="290"/>
      <c r="KOT49" s="288"/>
      <c r="KOU49" s="341"/>
      <c r="KOV49" s="342"/>
      <c r="KOW49" s="1132"/>
      <c r="KOX49" s="1129"/>
      <c r="KOY49" s="1130"/>
      <c r="KOZ49" s="1130"/>
      <c r="KPA49" s="1130"/>
      <c r="KPB49" s="1131"/>
      <c r="KPC49" s="290"/>
      <c r="KPD49" s="288"/>
      <c r="KPE49" s="341"/>
      <c r="KPF49" s="342"/>
      <c r="KPG49" s="1132"/>
      <c r="KPH49" s="1129"/>
      <c r="KPI49" s="1130"/>
      <c r="KPJ49" s="1130"/>
      <c r="KPK49" s="1130"/>
      <c r="KPL49" s="1131"/>
      <c r="KPM49" s="290"/>
      <c r="KPN49" s="288"/>
      <c r="KPO49" s="341"/>
      <c r="KPP49" s="342"/>
      <c r="KPQ49" s="1132"/>
      <c r="KPR49" s="1129"/>
      <c r="KPS49" s="1130"/>
      <c r="KPT49" s="1130"/>
      <c r="KPU49" s="1130"/>
      <c r="KPV49" s="1131"/>
      <c r="KPW49" s="290"/>
      <c r="KPX49" s="288"/>
      <c r="KPY49" s="341"/>
      <c r="KPZ49" s="342"/>
      <c r="KQA49" s="1132"/>
      <c r="KQB49" s="1129"/>
      <c r="KQC49" s="1130"/>
      <c r="KQD49" s="1130"/>
      <c r="KQE49" s="1130"/>
      <c r="KQF49" s="1131"/>
      <c r="KQG49" s="290"/>
      <c r="KQH49" s="288"/>
      <c r="KQI49" s="341"/>
      <c r="KQJ49" s="342"/>
      <c r="KQK49" s="1132"/>
      <c r="KQL49" s="1129"/>
      <c r="KQM49" s="1130"/>
      <c r="KQN49" s="1130"/>
      <c r="KQO49" s="1130"/>
      <c r="KQP49" s="1131"/>
      <c r="KQQ49" s="290"/>
      <c r="KQR49" s="288"/>
      <c r="KQS49" s="341"/>
      <c r="KQT49" s="342"/>
      <c r="KQU49" s="1132"/>
      <c r="KQV49" s="1129"/>
      <c r="KQW49" s="1130"/>
      <c r="KQX49" s="1130"/>
      <c r="KQY49" s="1130"/>
      <c r="KQZ49" s="1131"/>
      <c r="KRA49" s="290"/>
      <c r="KRB49" s="288"/>
      <c r="KRC49" s="341"/>
      <c r="KRD49" s="342"/>
      <c r="KRE49" s="1132"/>
      <c r="KRF49" s="1129"/>
      <c r="KRG49" s="1130"/>
      <c r="KRH49" s="1130"/>
      <c r="KRI49" s="1130"/>
      <c r="KRJ49" s="1131"/>
      <c r="KRK49" s="290"/>
      <c r="KRL49" s="288"/>
      <c r="KRM49" s="341"/>
      <c r="KRN49" s="342"/>
      <c r="KRO49" s="1132"/>
      <c r="KRP49" s="1129"/>
      <c r="KRQ49" s="1130"/>
      <c r="KRR49" s="1130"/>
      <c r="KRS49" s="1130"/>
      <c r="KRT49" s="1131"/>
      <c r="KRU49" s="290"/>
      <c r="KRV49" s="288"/>
      <c r="KRW49" s="341"/>
      <c r="KRX49" s="342"/>
      <c r="KRY49" s="1132"/>
      <c r="KRZ49" s="1129"/>
      <c r="KSA49" s="1130"/>
      <c r="KSB49" s="1130"/>
      <c r="KSC49" s="1130"/>
      <c r="KSD49" s="1131"/>
      <c r="KSE49" s="290"/>
      <c r="KSF49" s="288"/>
      <c r="KSG49" s="341"/>
      <c r="KSH49" s="342"/>
      <c r="KSI49" s="1132"/>
      <c r="KSJ49" s="1129"/>
      <c r="KSK49" s="1130"/>
      <c r="KSL49" s="1130"/>
      <c r="KSM49" s="1130"/>
      <c r="KSN49" s="1131"/>
      <c r="KSO49" s="290"/>
      <c r="KSP49" s="288"/>
      <c r="KSQ49" s="341"/>
      <c r="KSR49" s="342"/>
      <c r="KSS49" s="1132"/>
      <c r="KST49" s="1129"/>
      <c r="KSU49" s="1130"/>
      <c r="KSV49" s="1130"/>
      <c r="KSW49" s="1130"/>
      <c r="KSX49" s="1131"/>
      <c r="KSY49" s="290"/>
      <c r="KSZ49" s="288"/>
      <c r="KTA49" s="341"/>
      <c r="KTB49" s="342"/>
      <c r="KTC49" s="1132"/>
      <c r="KTD49" s="1129"/>
      <c r="KTE49" s="1130"/>
      <c r="KTF49" s="1130"/>
      <c r="KTG49" s="1130"/>
      <c r="KTH49" s="1131"/>
      <c r="KTI49" s="290"/>
      <c r="KTJ49" s="288"/>
      <c r="KTK49" s="341"/>
      <c r="KTL49" s="342"/>
      <c r="KTM49" s="1132"/>
      <c r="KTN49" s="1129"/>
      <c r="KTO49" s="1130"/>
      <c r="KTP49" s="1130"/>
      <c r="KTQ49" s="1130"/>
      <c r="KTR49" s="1131"/>
      <c r="KTS49" s="290"/>
      <c r="KTT49" s="288"/>
      <c r="KTU49" s="341"/>
      <c r="KTV49" s="342"/>
      <c r="KTW49" s="1132"/>
      <c r="KTX49" s="1129"/>
      <c r="KTY49" s="1130"/>
      <c r="KTZ49" s="1130"/>
      <c r="KUA49" s="1130"/>
      <c r="KUB49" s="1131"/>
      <c r="KUC49" s="290"/>
      <c r="KUD49" s="288"/>
      <c r="KUE49" s="341"/>
      <c r="KUF49" s="342"/>
      <c r="KUG49" s="1132"/>
      <c r="KUH49" s="1129"/>
      <c r="KUI49" s="1130"/>
      <c r="KUJ49" s="1130"/>
      <c r="KUK49" s="1130"/>
      <c r="KUL49" s="1131"/>
      <c r="KUM49" s="290"/>
      <c r="KUN49" s="288"/>
      <c r="KUO49" s="341"/>
      <c r="KUP49" s="342"/>
      <c r="KUQ49" s="1132"/>
      <c r="KUR49" s="1129"/>
      <c r="KUS49" s="1130"/>
      <c r="KUT49" s="1130"/>
      <c r="KUU49" s="1130"/>
      <c r="KUV49" s="1131"/>
      <c r="KUW49" s="290"/>
      <c r="KUX49" s="288"/>
      <c r="KUY49" s="341"/>
      <c r="KUZ49" s="342"/>
      <c r="KVA49" s="1132"/>
      <c r="KVB49" s="1129"/>
      <c r="KVC49" s="1130"/>
      <c r="KVD49" s="1130"/>
      <c r="KVE49" s="1130"/>
      <c r="KVF49" s="1131"/>
      <c r="KVG49" s="290"/>
      <c r="KVH49" s="288"/>
      <c r="KVI49" s="341"/>
      <c r="KVJ49" s="342"/>
      <c r="KVK49" s="1132"/>
      <c r="KVL49" s="1129"/>
      <c r="KVM49" s="1130"/>
      <c r="KVN49" s="1130"/>
      <c r="KVO49" s="1130"/>
      <c r="KVP49" s="1131"/>
      <c r="KVQ49" s="290"/>
      <c r="KVR49" s="288"/>
      <c r="KVS49" s="341"/>
      <c r="KVT49" s="342"/>
      <c r="KVU49" s="1132"/>
      <c r="KVV49" s="1129"/>
      <c r="KVW49" s="1130"/>
      <c r="KVX49" s="1130"/>
      <c r="KVY49" s="1130"/>
      <c r="KVZ49" s="1131"/>
      <c r="KWA49" s="290"/>
      <c r="KWB49" s="288"/>
      <c r="KWC49" s="341"/>
      <c r="KWD49" s="342"/>
      <c r="KWE49" s="1132"/>
      <c r="KWF49" s="1129"/>
      <c r="KWG49" s="1130"/>
      <c r="KWH49" s="1130"/>
      <c r="KWI49" s="1130"/>
      <c r="KWJ49" s="1131"/>
      <c r="KWK49" s="290"/>
      <c r="KWL49" s="288"/>
      <c r="KWM49" s="341"/>
      <c r="KWN49" s="342"/>
      <c r="KWO49" s="1132"/>
      <c r="KWP49" s="1129"/>
      <c r="KWQ49" s="1130"/>
      <c r="KWR49" s="1130"/>
      <c r="KWS49" s="1130"/>
      <c r="KWT49" s="1131"/>
      <c r="KWU49" s="290"/>
      <c r="KWV49" s="288"/>
      <c r="KWW49" s="341"/>
      <c r="KWX49" s="342"/>
      <c r="KWY49" s="1132"/>
      <c r="KWZ49" s="1129"/>
      <c r="KXA49" s="1130"/>
      <c r="KXB49" s="1130"/>
      <c r="KXC49" s="1130"/>
      <c r="KXD49" s="1131"/>
      <c r="KXE49" s="290"/>
      <c r="KXF49" s="288"/>
      <c r="KXG49" s="341"/>
      <c r="KXH49" s="342"/>
      <c r="KXI49" s="1132"/>
      <c r="KXJ49" s="1129"/>
      <c r="KXK49" s="1130"/>
      <c r="KXL49" s="1130"/>
      <c r="KXM49" s="1130"/>
      <c r="KXN49" s="1131"/>
      <c r="KXO49" s="290"/>
      <c r="KXP49" s="288"/>
      <c r="KXQ49" s="341"/>
      <c r="KXR49" s="342"/>
      <c r="KXS49" s="1132"/>
      <c r="KXT49" s="1129"/>
      <c r="KXU49" s="1130"/>
      <c r="KXV49" s="1130"/>
      <c r="KXW49" s="1130"/>
      <c r="KXX49" s="1131"/>
      <c r="KXY49" s="290"/>
      <c r="KXZ49" s="288"/>
      <c r="KYA49" s="341"/>
      <c r="KYB49" s="342"/>
      <c r="KYC49" s="1132"/>
      <c r="KYD49" s="1129"/>
      <c r="KYE49" s="1130"/>
      <c r="KYF49" s="1130"/>
      <c r="KYG49" s="1130"/>
      <c r="KYH49" s="1131"/>
      <c r="KYI49" s="290"/>
      <c r="KYJ49" s="288"/>
      <c r="KYK49" s="341"/>
      <c r="KYL49" s="342"/>
      <c r="KYM49" s="1132"/>
      <c r="KYN49" s="1129"/>
      <c r="KYO49" s="1130"/>
      <c r="KYP49" s="1130"/>
      <c r="KYQ49" s="1130"/>
      <c r="KYR49" s="1131"/>
      <c r="KYS49" s="290"/>
      <c r="KYT49" s="288"/>
      <c r="KYU49" s="341"/>
      <c r="KYV49" s="342"/>
      <c r="KYW49" s="1132"/>
      <c r="KYX49" s="1129"/>
      <c r="KYY49" s="1130"/>
      <c r="KYZ49" s="1130"/>
      <c r="KZA49" s="1130"/>
      <c r="KZB49" s="1131"/>
      <c r="KZC49" s="290"/>
      <c r="KZD49" s="288"/>
      <c r="KZE49" s="341"/>
      <c r="KZF49" s="342"/>
      <c r="KZG49" s="1132"/>
      <c r="KZH49" s="1129"/>
      <c r="KZI49" s="1130"/>
      <c r="KZJ49" s="1130"/>
      <c r="KZK49" s="1130"/>
      <c r="KZL49" s="1131"/>
      <c r="KZM49" s="290"/>
      <c r="KZN49" s="288"/>
      <c r="KZO49" s="341"/>
      <c r="KZP49" s="342"/>
      <c r="KZQ49" s="1132"/>
      <c r="KZR49" s="1129"/>
      <c r="KZS49" s="1130"/>
      <c r="KZT49" s="1130"/>
      <c r="KZU49" s="1130"/>
      <c r="KZV49" s="1131"/>
      <c r="KZW49" s="290"/>
      <c r="KZX49" s="288"/>
      <c r="KZY49" s="341"/>
      <c r="KZZ49" s="342"/>
      <c r="LAA49" s="1132"/>
      <c r="LAB49" s="1129"/>
      <c r="LAC49" s="1130"/>
      <c r="LAD49" s="1130"/>
      <c r="LAE49" s="1130"/>
      <c r="LAF49" s="1131"/>
      <c r="LAG49" s="290"/>
      <c r="LAH49" s="288"/>
      <c r="LAI49" s="341"/>
      <c r="LAJ49" s="342"/>
      <c r="LAK49" s="1132"/>
      <c r="LAL49" s="1129"/>
      <c r="LAM49" s="1130"/>
      <c r="LAN49" s="1130"/>
      <c r="LAO49" s="1130"/>
      <c r="LAP49" s="1131"/>
      <c r="LAQ49" s="290"/>
      <c r="LAR49" s="288"/>
      <c r="LAS49" s="341"/>
      <c r="LAT49" s="342"/>
      <c r="LAU49" s="1132"/>
      <c r="LAV49" s="1129"/>
      <c r="LAW49" s="1130"/>
      <c r="LAX49" s="1130"/>
      <c r="LAY49" s="1130"/>
      <c r="LAZ49" s="1131"/>
      <c r="LBA49" s="290"/>
      <c r="LBB49" s="288"/>
      <c r="LBC49" s="341"/>
      <c r="LBD49" s="342"/>
      <c r="LBE49" s="1132"/>
      <c r="LBF49" s="1129"/>
      <c r="LBG49" s="1130"/>
      <c r="LBH49" s="1130"/>
      <c r="LBI49" s="1130"/>
      <c r="LBJ49" s="1131"/>
      <c r="LBK49" s="290"/>
      <c r="LBL49" s="288"/>
      <c r="LBM49" s="341"/>
      <c r="LBN49" s="342"/>
      <c r="LBO49" s="1132"/>
      <c r="LBP49" s="1129"/>
      <c r="LBQ49" s="1130"/>
      <c r="LBR49" s="1130"/>
      <c r="LBS49" s="1130"/>
      <c r="LBT49" s="1131"/>
      <c r="LBU49" s="290"/>
      <c r="LBV49" s="288"/>
      <c r="LBW49" s="341"/>
      <c r="LBX49" s="342"/>
      <c r="LBY49" s="1132"/>
      <c r="LBZ49" s="1129"/>
      <c r="LCA49" s="1130"/>
      <c r="LCB49" s="1130"/>
      <c r="LCC49" s="1130"/>
      <c r="LCD49" s="1131"/>
      <c r="LCE49" s="290"/>
      <c r="LCF49" s="288"/>
      <c r="LCG49" s="341"/>
      <c r="LCH49" s="342"/>
      <c r="LCI49" s="1132"/>
      <c r="LCJ49" s="1129"/>
      <c r="LCK49" s="1130"/>
      <c r="LCL49" s="1130"/>
      <c r="LCM49" s="1130"/>
      <c r="LCN49" s="1131"/>
      <c r="LCO49" s="290"/>
      <c r="LCP49" s="288"/>
      <c r="LCQ49" s="341"/>
      <c r="LCR49" s="342"/>
      <c r="LCS49" s="1132"/>
      <c r="LCT49" s="1129"/>
      <c r="LCU49" s="1130"/>
      <c r="LCV49" s="1130"/>
      <c r="LCW49" s="1130"/>
      <c r="LCX49" s="1131"/>
      <c r="LCY49" s="290"/>
      <c r="LCZ49" s="288"/>
      <c r="LDA49" s="341"/>
      <c r="LDB49" s="342"/>
      <c r="LDC49" s="1132"/>
      <c r="LDD49" s="1129"/>
      <c r="LDE49" s="1130"/>
      <c r="LDF49" s="1130"/>
      <c r="LDG49" s="1130"/>
      <c r="LDH49" s="1131"/>
      <c r="LDI49" s="290"/>
      <c r="LDJ49" s="288"/>
      <c r="LDK49" s="341"/>
      <c r="LDL49" s="342"/>
      <c r="LDM49" s="1132"/>
      <c r="LDN49" s="1129"/>
      <c r="LDO49" s="1130"/>
      <c r="LDP49" s="1130"/>
      <c r="LDQ49" s="1130"/>
      <c r="LDR49" s="1131"/>
      <c r="LDS49" s="290"/>
      <c r="LDT49" s="288"/>
      <c r="LDU49" s="341"/>
      <c r="LDV49" s="342"/>
      <c r="LDW49" s="1132"/>
      <c r="LDX49" s="1129"/>
      <c r="LDY49" s="1130"/>
      <c r="LDZ49" s="1130"/>
      <c r="LEA49" s="1130"/>
      <c r="LEB49" s="1131"/>
      <c r="LEC49" s="290"/>
      <c r="LED49" s="288"/>
      <c r="LEE49" s="341"/>
      <c r="LEF49" s="342"/>
      <c r="LEG49" s="1132"/>
      <c r="LEH49" s="1129"/>
      <c r="LEI49" s="1130"/>
      <c r="LEJ49" s="1130"/>
      <c r="LEK49" s="1130"/>
      <c r="LEL49" s="1131"/>
      <c r="LEM49" s="290"/>
      <c r="LEN49" s="288"/>
      <c r="LEO49" s="341"/>
      <c r="LEP49" s="342"/>
      <c r="LEQ49" s="1132"/>
      <c r="LER49" s="1129"/>
      <c r="LES49" s="1130"/>
      <c r="LET49" s="1130"/>
      <c r="LEU49" s="1130"/>
      <c r="LEV49" s="1131"/>
      <c r="LEW49" s="290"/>
      <c r="LEX49" s="288"/>
      <c r="LEY49" s="341"/>
      <c r="LEZ49" s="342"/>
      <c r="LFA49" s="1132"/>
      <c r="LFB49" s="1129"/>
      <c r="LFC49" s="1130"/>
      <c r="LFD49" s="1130"/>
      <c r="LFE49" s="1130"/>
      <c r="LFF49" s="1131"/>
      <c r="LFG49" s="290"/>
      <c r="LFH49" s="288"/>
      <c r="LFI49" s="341"/>
      <c r="LFJ49" s="342"/>
      <c r="LFK49" s="1132"/>
      <c r="LFL49" s="1129"/>
      <c r="LFM49" s="1130"/>
      <c r="LFN49" s="1130"/>
      <c r="LFO49" s="1130"/>
      <c r="LFP49" s="1131"/>
      <c r="LFQ49" s="290"/>
      <c r="LFR49" s="288"/>
      <c r="LFS49" s="341"/>
      <c r="LFT49" s="342"/>
      <c r="LFU49" s="1132"/>
      <c r="LFV49" s="1129"/>
      <c r="LFW49" s="1130"/>
      <c r="LFX49" s="1130"/>
      <c r="LFY49" s="1130"/>
      <c r="LFZ49" s="1131"/>
      <c r="LGA49" s="290"/>
      <c r="LGB49" s="288"/>
      <c r="LGC49" s="341"/>
      <c r="LGD49" s="342"/>
      <c r="LGE49" s="1132"/>
      <c r="LGF49" s="1129"/>
      <c r="LGG49" s="1130"/>
      <c r="LGH49" s="1130"/>
      <c r="LGI49" s="1130"/>
      <c r="LGJ49" s="1131"/>
      <c r="LGK49" s="290"/>
      <c r="LGL49" s="288"/>
      <c r="LGM49" s="341"/>
      <c r="LGN49" s="342"/>
      <c r="LGO49" s="1132"/>
      <c r="LGP49" s="1129"/>
      <c r="LGQ49" s="1130"/>
      <c r="LGR49" s="1130"/>
      <c r="LGS49" s="1130"/>
      <c r="LGT49" s="1131"/>
      <c r="LGU49" s="290"/>
      <c r="LGV49" s="288"/>
      <c r="LGW49" s="341"/>
      <c r="LGX49" s="342"/>
      <c r="LGY49" s="1132"/>
      <c r="LGZ49" s="1129"/>
      <c r="LHA49" s="1130"/>
      <c r="LHB49" s="1130"/>
      <c r="LHC49" s="1130"/>
      <c r="LHD49" s="1131"/>
      <c r="LHE49" s="290"/>
      <c r="LHF49" s="288"/>
      <c r="LHG49" s="341"/>
      <c r="LHH49" s="342"/>
      <c r="LHI49" s="1132"/>
      <c r="LHJ49" s="1129"/>
      <c r="LHK49" s="1130"/>
      <c r="LHL49" s="1130"/>
      <c r="LHM49" s="1130"/>
      <c r="LHN49" s="1131"/>
      <c r="LHO49" s="290"/>
      <c r="LHP49" s="288"/>
      <c r="LHQ49" s="341"/>
      <c r="LHR49" s="342"/>
      <c r="LHS49" s="1132"/>
      <c r="LHT49" s="1129"/>
      <c r="LHU49" s="1130"/>
      <c r="LHV49" s="1130"/>
      <c r="LHW49" s="1130"/>
      <c r="LHX49" s="1131"/>
      <c r="LHY49" s="290"/>
      <c r="LHZ49" s="288"/>
      <c r="LIA49" s="341"/>
      <c r="LIB49" s="342"/>
      <c r="LIC49" s="1132"/>
      <c r="LID49" s="1129"/>
      <c r="LIE49" s="1130"/>
      <c r="LIF49" s="1130"/>
      <c r="LIG49" s="1130"/>
      <c r="LIH49" s="1131"/>
      <c r="LII49" s="290"/>
      <c r="LIJ49" s="288"/>
      <c r="LIK49" s="341"/>
      <c r="LIL49" s="342"/>
      <c r="LIM49" s="1132"/>
      <c r="LIN49" s="1129"/>
      <c r="LIO49" s="1130"/>
      <c r="LIP49" s="1130"/>
      <c r="LIQ49" s="1130"/>
      <c r="LIR49" s="1131"/>
      <c r="LIS49" s="290"/>
      <c r="LIT49" s="288"/>
      <c r="LIU49" s="341"/>
      <c r="LIV49" s="342"/>
      <c r="LIW49" s="1132"/>
      <c r="LIX49" s="1129"/>
      <c r="LIY49" s="1130"/>
      <c r="LIZ49" s="1130"/>
      <c r="LJA49" s="1130"/>
      <c r="LJB49" s="1131"/>
      <c r="LJC49" s="290"/>
      <c r="LJD49" s="288"/>
      <c r="LJE49" s="341"/>
      <c r="LJF49" s="342"/>
      <c r="LJG49" s="1132"/>
      <c r="LJH49" s="1129"/>
      <c r="LJI49" s="1130"/>
      <c r="LJJ49" s="1130"/>
      <c r="LJK49" s="1130"/>
      <c r="LJL49" s="1131"/>
      <c r="LJM49" s="290"/>
      <c r="LJN49" s="288"/>
      <c r="LJO49" s="341"/>
      <c r="LJP49" s="342"/>
      <c r="LJQ49" s="1132"/>
      <c r="LJR49" s="1129"/>
      <c r="LJS49" s="1130"/>
      <c r="LJT49" s="1130"/>
      <c r="LJU49" s="1130"/>
      <c r="LJV49" s="1131"/>
      <c r="LJW49" s="290"/>
      <c r="LJX49" s="288"/>
      <c r="LJY49" s="341"/>
      <c r="LJZ49" s="342"/>
      <c r="LKA49" s="1132"/>
      <c r="LKB49" s="1129"/>
      <c r="LKC49" s="1130"/>
      <c r="LKD49" s="1130"/>
      <c r="LKE49" s="1130"/>
      <c r="LKF49" s="1131"/>
      <c r="LKG49" s="290"/>
      <c r="LKH49" s="288"/>
      <c r="LKI49" s="341"/>
      <c r="LKJ49" s="342"/>
      <c r="LKK49" s="1132"/>
      <c r="LKL49" s="1129"/>
      <c r="LKM49" s="1130"/>
      <c r="LKN49" s="1130"/>
      <c r="LKO49" s="1130"/>
      <c r="LKP49" s="1131"/>
      <c r="LKQ49" s="290"/>
      <c r="LKR49" s="288"/>
      <c r="LKS49" s="341"/>
      <c r="LKT49" s="342"/>
      <c r="LKU49" s="1132"/>
      <c r="LKV49" s="1129"/>
      <c r="LKW49" s="1130"/>
      <c r="LKX49" s="1130"/>
      <c r="LKY49" s="1130"/>
      <c r="LKZ49" s="1131"/>
      <c r="LLA49" s="290"/>
      <c r="LLB49" s="288"/>
      <c r="LLC49" s="341"/>
      <c r="LLD49" s="342"/>
      <c r="LLE49" s="1132"/>
      <c r="LLF49" s="1129"/>
      <c r="LLG49" s="1130"/>
      <c r="LLH49" s="1130"/>
      <c r="LLI49" s="1130"/>
      <c r="LLJ49" s="1131"/>
      <c r="LLK49" s="290"/>
      <c r="LLL49" s="288"/>
      <c r="LLM49" s="341"/>
      <c r="LLN49" s="342"/>
      <c r="LLO49" s="1132"/>
      <c r="LLP49" s="1129"/>
      <c r="LLQ49" s="1130"/>
      <c r="LLR49" s="1130"/>
      <c r="LLS49" s="1130"/>
      <c r="LLT49" s="1131"/>
      <c r="LLU49" s="290"/>
      <c r="LLV49" s="288"/>
      <c r="LLW49" s="341"/>
      <c r="LLX49" s="342"/>
      <c r="LLY49" s="1132"/>
      <c r="LLZ49" s="1129"/>
      <c r="LMA49" s="1130"/>
      <c r="LMB49" s="1130"/>
      <c r="LMC49" s="1130"/>
      <c r="LMD49" s="1131"/>
      <c r="LME49" s="290"/>
      <c r="LMF49" s="288"/>
      <c r="LMG49" s="341"/>
      <c r="LMH49" s="342"/>
      <c r="LMI49" s="1132"/>
      <c r="LMJ49" s="1129"/>
      <c r="LMK49" s="1130"/>
      <c r="LML49" s="1130"/>
      <c r="LMM49" s="1130"/>
      <c r="LMN49" s="1131"/>
      <c r="LMO49" s="290"/>
      <c r="LMP49" s="288"/>
      <c r="LMQ49" s="341"/>
      <c r="LMR49" s="342"/>
      <c r="LMS49" s="1132"/>
      <c r="LMT49" s="1129"/>
      <c r="LMU49" s="1130"/>
      <c r="LMV49" s="1130"/>
      <c r="LMW49" s="1130"/>
      <c r="LMX49" s="1131"/>
      <c r="LMY49" s="290"/>
      <c r="LMZ49" s="288"/>
      <c r="LNA49" s="341"/>
      <c r="LNB49" s="342"/>
      <c r="LNC49" s="1132"/>
      <c r="LND49" s="1129"/>
      <c r="LNE49" s="1130"/>
      <c r="LNF49" s="1130"/>
      <c r="LNG49" s="1130"/>
      <c r="LNH49" s="1131"/>
      <c r="LNI49" s="290"/>
      <c r="LNJ49" s="288"/>
      <c r="LNK49" s="341"/>
      <c r="LNL49" s="342"/>
      <c r="LNM49" s="1132"/>
      <c r="LNN49" s="1129"/>
      <c r="LNO49" s="1130"/>
      <c r="LNP49" s="1130"/>
      <c r="LNQ49" s="1130"/>
      <c r="LNR49" s="1131"/>
      <c r="LNS49" s="290"/>
      <c r="LNT49" s="288"/>
      <c r="LNU49" s="341"/>
      <c r="LNV49" s="342"/>
      <c r="LNW49" s="1132"/>
      <c r="LNX49" s="1129"/>
      <c r="LNY49" s="1130"/>
      <c r="LNZ49" s="1130"/>
      <c r="LOA49" s="1130"/>
      <c r="LOB49" s="1131"/>
      <c r="LOC49" s="290"/>
      <c r="LOD49" s="288"/>
      <c r="LOE49" s="341"/>
      <c r="LOF49" s="342"/>
      <c r="LOG49" s="1132"/>
      <c r="LOH49" s="1129"/>
      <c r="LOI49" s="1130"/>
      <c r="LOJ49" s="1130"/>
      <c r="LOK49" s="1130"/>
      <c r="LOL49" s="1131"/>
      <c r="LOM49" s="290"/>
      <c r="LON49" s="288"/>
      <c r="LOO49" s="341"/>
      <c r="LOP49" s="342"/>
      <c r="LOQ49" s="1132"/>
      <c r="LOR49" s="1129"/>
      <c r="LOS49" s="1130"/>
      <c r="LOT49" s="1130"/>
      <c r="LOU49" s="1130"/>
      <c r="LOV49" s="1131"/>
      <c r="LOW49" s="290"/>
      <c r="LOX49" s="288"/>
      <c r="LOY49" s="341"/>
      <c r="LOZ49" s="342"/>
      <c r="LPA49" s="1132"/>
      <c r="LPB49" s="1129"/>
      <c r="LPC49" s="1130"/>
      <c r="LPD49" s="1130"/>
      <c r="LPE49" s="1130"/>
      <c r="LPF49" s="1131"/>
      <c r="LPG49" s="290"/>
      <c r="LPH49" s="288"/>
      <c r="LPI49" s="341"/>
      <c r="LPJ49" s="342"/>
      <c r="LPK49" s="1132"/>
      <c r="LPL49" s="1129"/>
      <c r="LPM49" s="1130"/>
      <c r="LPN49" s="1130"/>
      <c r="LPO49" s="1130"/>
      <c r="LPP49" s="1131"/>
      <c r="LPQ49" s="290"/>
      <c r="LPR49" s="288"/>
      <c r="LPS49" s="341"/>
      <c r="LPT49" s="342"/>
      <c r="LPU49" s="1132"/>
      <c r="LPV49" s="1129"/>
      <c r="LPW49" s="1130"/>
      <c r="LPX49" s="1130"/>
      <c r="LPY49" s="1130"/>
      <c r="LPZ49" s="1131"/>
      <c r="LQA49" s="290"/>
      <c r="LQB49" s="288"/>
      <c r="LQC49" s="341"/>
      <c r="LQD49" s="342"/>
      <c r="LQE49" s="1132"/>
      <c r="LQF49" s="1129"/>
      <c r="LQG49" s="1130"/>
      <c r="LQH49" s="1130"/>
      <c r="LQI49" s="1130"/>
      <c r="LQJ49" s="1131"/>
      <c r="LQK49" s="290"/>
      <c r="LQL49" s="288"/>
      <c r="LQM49" s="341"/>
      <c r="LQN49" s="342"/>
      <c r="LQO49" s="1132"/>
      <c r="LQP49" s="1129"/>
      <c r="LQQ49" s="1130"/>
      <c r="LQR49" s="1130"/>
      <c r="LQS49" s="1130"/>
      <c r="LQT49" s="1131"/>
      <c r="LQU49" s="290"/>
      <c r="LQV49" s="288"/>
      <c r="LQW49" s="341"/>
      <c r="LQX49" s="342"/>
      <c r="LQY49" s="1132"/>
      <c r="LQZ49" s="1129"/>
      <c r="LRA49" s="1130"/>
      <c r="LRB49" s="1130"/>
      <c r="LRC49" s="1130"/>
      <c r="LRD49" s="1131"/>
      <c r="LRE49" s="290"/>
      <c r="LRF49" s="288"/>
      <c r="LRG49" s="341"/>
      <c r="LRH49" s="342"/>
      <c r="LRI49" s="1132"/>
      <c r="LRJ49" s="1129"/>
      <c r="LRK49" s="1130"/>
      <c r="LRL49" s="1130"/>
      <c r="LRM49" s="1130"/>
      <c r="LRN49" s="1131"/>
      <c r="LRO49" s="290"/>
      <c r="LRP49" s="288"/>
      <c r="LRQ49" s="341"/>
      <c r="LRR49" s="342"/>
      <c r="LRS49" s="1132"/>
      <c r="LRT49" s="1129"/>
      <c r="LRU49" s="1130"/>
      <c r="LRV49" s="1130"/>
      <c r="LRW49" s="1130"/>
      <c r="LRX49" s="1131"/>
      <c r="LRY49" s="290"/>
      <c r="LRZ49" s="288"/>
      <c r="LSA49" s="341"/>
      <c r="LSB49" s="342"/>
      <c r="LSC49" s="1132"/>
      <c r="LSD49" s="1129"/>
      <c r="LSE49" s="1130"/>
      <c r="LSF49" s="1130"/>
      <c r="LSG49" s="1130"/>
      <c r="LSH49" s="1131"/>
      <c r="LSI49" s="290"/>
      <c r="LSJ49" s="288"/>
      <c r="LSK49" s="341"/>
      <c r="LSL49" s="342"/>
      <c r="LSM49" s="1132"/>
      <c r="LSN49" s="1129"/>
      <c r="LSO49" s="1130"/>
      <c r="LSP49" s="1130"/>
      <c r="LSQ49" s="1130"/>
      <c r="LSR49" s="1131"/>
      <c r="LSS49" s="290"/>
      <c r="LST49" s="288"/>
      <c r="LSU49" s="341"/>
      <c r="LSV49" s="342"/>
      <c r="LSW49" s="1132"/>
      <c r="LSX49" s="1129"/>
      <c r="LSY49" s="1130"/>
      <c r="LSZ49" s="1130"/>
      <c r="LTA49" s="1130"/>
      <c r="LTB49" s="1131"/>
      <c r="LTC49" s="290"/>
      <c r="LTD49" s="288"/>
      <c r="LTE49" s="341"/>
      <c r="LTF49" s="342"/>
      <c r="LTG49" s="1132"/>
      <c r="LTH49" s="1129"/>
      <c r="LTI49" s="1130"/>
      <c r="LTJ49" s="1130"/>
      <c r="LTK49" s="1130"/>
      <c r="LTL49" s="1131"/>
      <c r="LTM49" s="290"/>
      <c r="LTN49" s="288"/>
      <c r="LTO49" s="341"/>
      <c r="LTP49" s="342"/>
      <c r="LTQ49" s="1132"/>
      <c r="LTR49" s="1129"/>
      <c r="LTS49" s="1130"/>
      <c r="LTT49" s="1130"/>
      <c r="LTU49" s="1130"/>
      <c r="LTV49" s="1131"/>
      <c r="LTW49" s="290"/>
      <c r="LTX49" s="288"/>
      <c r="LTY49" s="341"/>
      <c r="LTZ49" s="342"/>
      <c r="LUA49" s="1132"/>
      <c r="LUB49" s="1129"/>
      <c r="LUC49" s="1130"/>
      <c r="LUD49" s="1130"/>
      <c r="LUE49" s="1130"/>
      <c r="LUF49" s="1131"/>
      <c r="LUG49" s="290"/>
      <c r="LUH49" s="288"/>
      <c r="LUI49" s="341"/>
      <c r="LUJ49" s="342"/>
      <c r="LUK49" s="1132"/>
      <c r="LUL49" s="1129"/>
      <c r="LUM49" s="1130"/>
      <c r="LUN49" s="1130"/>
      <c r="LUO49" s="1130"/>
      <c r="LUP49" s="1131"/>
      <c r="LUQ49" s="290"/>
      <c r="LUR49" s="288"/>
      <c r="LUS49" s="341"/>
      <c r="LUT49" s="342"/>
      <c r="LUU49" s="1132"/>
      <c r="LUV49" s="1129"/>
      <c r="LUW49" s="1130"/>
      <c r="LUX49" s="1130"/>
      <c r="LUY49" s="1130"/>
      <c r="LUZ49" s="1131"/>
      <c r="LVA49" s="290"/>
      <c r="LVB49" s="288"/>
      <c r="LVC49" s="341"/>
      <c r="LVD49" s="342"/>
      <c r="LVE49" s="1132"/>
      <c r="LVF49" s="1129"/>
      <c r="LVG49" s="1130"/>
      <c r="LVH49" s="1130"/>
      <c r="LVI49" s="1130"/>
      <c r="LVJ49" s="1131"/>
      <c r="LVK49" s="290"/>
      <c r="LVL49" s="288"/>
      <c r="LVM49" s="341"/>
      <c r="LVN49" s="342"/>
      <c r="LVO49" s="1132"/>
      <c r="LVP49" s="1129"/>
      <c r="LVQ49" s="1130"/>
      <c r="LVR49" s="1130"/>
      <c r="LVS49" s="1130"/>
      <c r="LVT49" s="1131"/>
      <c r="LVU49" s="290"/>
      <c r="LVV49" s="288"/>
      <c r="LVW49" s="341"/>
      <c r="LVX49" s="342"/>
      <c r="LVY49" s="1132"/>
      <c r="LVZ49" s="1129"/>
      <c r="LWA49" s="1130"/>
      <c r="LWB49" s="1130"/>
      <c r="LWC49" s="1130"/>
      <c r="LWD49" s="1131"/>
      <c r="LWE49" s="290"/>
      <c r="LWF49" s="288"/>
      <c r="LWG49" s="341"/>
      <c r="LWH49" s="342"/>
      <c r="LWI49" s="1132"/>
      <c r="LWJ49" s="1129"/>
      <c r="LWK49" s="1130"/>
      <c r="LWL49" s="1130"/>
      <c r="LWM49" s="1130"/>
      <c r="LWN49" s="1131"/>
      <c r="LWO49" s="290"/>
      <c r="LWP49" s="288"/>
      <c r="LWQ49" s="341"/>
      <c r="LWR49" s="342"/>
      <c r="LWS49" s="1132"/>
      <c r="LWT49" s="1129"/>
      <c r="LWU49" s="1130"/>
      <c r="LWV49" s="1130"/>
      <c r="LWW49" s="1130"/>
      <c r="LWX49" s="1131"/>
      <c r="LWY49" s="290"/>
      <c r="LWZ49" s="288"/>
      <c r="LXA49" s="341"/>
      <c r="LXB49" s="342"/>
      <c r="LXC49" s="1132"/>
      <c r="LXD49" s="1129"/>
      <c r="LXE49" s="1130"/>
      <c r="LXF49" s="1130"/>
      <c r="LXG49" s="1130"/>
      <c r="LXH49" s="1131"/>
      <c r="LXI49" s="290"/>
      <c r="LXJ49" s="288"/>
      <c r="LXK49" s="341"/>
      <c r="LXL49" s="342"/>
      <c r="LXM49" s="1132"/>
      <c r="LXN49" s="1129"/>
      <c r="LXO49" s="1130"/>
      <c r="LXP49" s="1130"/>
      <c r="LXQ49" s="1130"/>
      <c r="LXR49" s="1131"/>
      <c r="LXS49" s="290"/>
      <c r="LXT49" s="288"/>
      <c r="LXU49" s="341"/>
      <c r="LXV49" s="342"/>
      <c r="LXW49" s="1132"/>
      <c r="LXX49" s="1129"/>
      <c r="LXY49" s="1130"/>
      <c r="LXZ49" s="1130"/>
      <c r="LYA49" s="1130"/>
      <c r="LYB49" s="1131"/>
      <c r="LYC49" s="290"/>
      <c r="LYD49" s="288"/>
      <c r="LYE49" s="341"/>
      <c r="LYF49" s="342"/>
      <c r="LYG49" s="1132"/>
      <c r="LYH49" s="1129"/>
      <c r="LYI49" s="1130"/>
      <c r="LYJ49" s="1130"/>
      <c r="LYK49" s="1130"/>
      <c r="LYL49" s="1131"/>
      <c r="LYM49" s="290"/>
      <c r="LYN49" s="288"/>
      <c r="LYO49" s="341"/>
      <c r="LYP49" s="342"/>
      <c r="LYQ49" s="1132"/>
      <c r="LYR49" s="1129"/>
      <c r="LYS49" s="1130"/>
      <c r="LYT49" s="1130"/>
      <c r="LYU49" s="1130"/>
      <c r="LYV49" s="1131"/>
      <c r="LYW49" s="290"/>
      <c r="LYX49" s="288"/>
      <c r="LYY49" s="341"/>
      <c r="LYZ49" s="342"/>
      <c r="LZA49" s="1132"/>
      <c r="LZB49" s="1129"/>
      <c r="LZC49" s="1130"/>
      <c r="LZD49" s="1130"/>
      <c r="LZE49" s="1130"/>
      <c r="LZF49" s="1131"/>
      <c r="LZG49" s="290"/>
      <c r="LZH49" s="288"/>
      <c r="LZI49" s="341"/>
      <c r="LZJ49" s="342"/>
      <c r="LZK49" s="1132"/>
      <c r="LZL49" s="1129"/>
      <c r="LZM49" s="1130"/>
      <c r="LZN49" s="1130"/>
      <c r="LZO49" s="1130"/>
      <c r="LZP49" s="1131"/>
      <c r="LZQ49" s="290"/>
      <c r="LZR49" s="288"/>
      <c r="LZS49" s="341"/>
      <c r="LZT49" s="342"/>
      <c r="LZU49" s="1132"/>
      <c r="LZV49" s="1129"/>
      <c r="LZW49" s="1130"/>
      <c r="LZX49" s="1130"/>
      <c r="LZY49" s="1130"/>
      <c r="LZZ49" s="1131"/>
      <c r="MAA49" s="290"/>
      <c r="MAB49" s="288"/>
      <c r="MAC49" s="341"/>
      <c r="MAD49" s="342"/>
      <c r="MAE49" s="1132"/>
      <c r="MAF49" s="1129"/>
      <c r="MAG49" s="1130"/>
      <c r="MAH49" s="1130"/>
      <c r="MAI49" s="1130"/>
      <c r="MAJ49" s="1131"/>
      <c r="MAK49" s="290"/>
      <c r="MAL49" s="288"/>
      <c r="MAM49" s="341"/>
      <c r="MAN49" s="342"/>
      <c r="MAO49" s="1132"/>
      <c r="MAP49" s="1129"/>
      <c r="MAQ49" s="1130"/>
      <c r="MAR49" s="1130"/>
      <c r="MAS49" s="1130"/>
      <c r="MAT49" s="1131"/>
      <c r="MAU49" s="290"/>
      <c r="MAV49" s="288"/>
      <c r="MAW49" s="341"/>
      <c r="MAX49" s="342"/>
      <c r="MAY49" s="1132"/>
      <c r="MAZ49" s="1129"/>
      <c r="MBA49" s="1130"/>
      <c r="MBB49" s="1130"/>
      <c r="MBC49" s="1130"/>
      <c r="MBD49" s="1131"/>
      <c r="MBE49" s="290"/>
      <c r="MBF49" s="288"/>
      <c r="MBG49" s="341"/>
      <c r="MBH49" s="342"/>
      <c r="MBI49" s="1132"/>
      <c r="MBJ49" s="1129"/>
      <c r="MBK49" s="1130"/>
      <c r="MBL49" s="1130"/>
      <c r="MBM49" s="1130"/>
      <c r="MBN49" s="1131"/>
      <c r="MBO49" s="290"/>
      <c r="MBP49" s="288"/>
      <c r="MBQ49" s="341"/>
      <c r="MBR49" s="342"/>
      <c r="MBS49" s="1132"/>
      <c r="MBT49" s="1129"/>
      <c r="MBU49" s="1130"/>
      <c r="MBV49" s="1130"/>
      <c r="MBW49" s="1130"/>
      <c r="MBX49" s="1131"/>
      <c r="MBY49" s="290"/>
      <c r="MBZ49" s="288"/>
      <c r="MCA49" s="341"/>
      <c r="MCB49" s="342"/>
      <c r="MCC49" s="1132"/>
      <c r="MCD49" s="1129"/>
      <c r="MCE49" s="1130"/>
      <c r="MCF49" s="1130"/>
      <c r="MCG49" s="1130"/>
      <c r="MCH49" s="1131"/>
      <c r="MCI49" s="290"/>
      <c r="MCJ49" s="288"/>
      <c r="MCK49" s="341"/>
      <c r="MCL49" s="342"/>
      <c r="MCM49" s="1132"/>
      <c r="MCN49" s="1129"/>
      <c r="MCO49" s="1130"/>
      <c r="MCP49" s="1130"/>
      <c r="MCQ49" s="1130"/>
      <c r="MCR49" s="1131"/>
      <c r="MCS49" s="290"/>
      <c r="MCT49" s="288"/>
      <c r="MCU49" s="341"/>
      <c r="MCV49" s="342"/>
      <c r="MCW49" s="1132"/>
      <c r="MCX49" s="1129"/>
      <c r="MCY49" s="1130"/>
      <c r="MCZ49" s="1130"/>
      <c r="MDA49" s="1130"/>
      <c r="MDB49" s="1131"/>
      <c r="MDC49" s="290"/>
      <c r="MDD49" s="288"/>
      <c r="MDE49" s="341"/>
      <c r="MDF49" s="342"/>
      <c r="MDG49" s="1132"/>
      <c r="MDH49" s="1129"/>
      <c r="MDI49" s="1130"/>
      <c r="MDJ49" s="1130"/>
      <c r="MDK49" s="1130"/>
      <c r="MDL49" s="1131"/>
      <c r="MDM49" s="290"/>
      <c r="MDN49" s="288"/>
      <c r="MDO49" s="341"/>
      <c r="MDP49" s="342"/>
      <c r="MDQ49" s="1132"/>
      <c r="MDR49" s="1129"/>
      <c r="MDS49" s="1130"/>
      <c r="MDT49" s="1130"/>
      <c r="MDU49" s="1130"/>
      <c r="MDV49" s="1131"/>
      <c r="MDW49" s="290"/>
      <c r="MDX49" s="288"/>
      <c r="MDY49" s="341"/>
      <c r="MDZ49" s="342"/>
      <c r="MEA49" s="1132"/>
      <c r="MEB49" s="1129"/>
      <c r="MEC49" s="1130"/>
      <c r="MED49" s="1130"/>
      <c r="MEE49" s="1130"/>
      <c r="MEF49" s="1131"/>
      <c r="MEG49" s="290"/>
      <c r="MEH49" s="288"/>
      <c r="MEI49" s="341"/>
      <c r="MEJ49" s="342"/>
      <c r="MEK49" s="1132"/>
      <c r="MEL49" s="1129"/>
      <c r="MEM49" s="1130"/>
      <c r="MEN49" s="1130"/>
      <c r="MEO49" s="1130"/>
      <c r="MEP49" s="1131"/>
      <c r="MEQ49" s="290"/>
      <c r="MER49" s="288"/>
      <c r="MES49" s="341"/>
      <c r="MET49" s="342"/>
      <c r="MEU49" s="1132"/>
      <c r="MEV49" s="1129"/>
      <c r="MEW49" s="1130"/>
      <c r="MEX49" s="1130"/>
      <c r="MEY49" s="1130"/>
      <c r="MEZ49" s="1131"/>
      <c r="MFA49" s="290"/>
      <c r="MFB49" s="288"/>
      <c r="MFC49" s="341"/>
      <c r="MFD49" s="342"/>
      <c r="MFE49" s="1132"/>
      <c r="MFF49" s="1129"/>
      <c r="MFG49" s="1130"/>
      <c r="MFH49" s="1130"/>
      <c r="MFI49" s="1130"/>
      <c r="MFJ49" s="1131"/>
      <c r="MFK49" s="290"/>
      <c r="MFL49" s="288"/>
      <c r="MFM49" s="341"/>
      <c r="MFN49" s="342"/>
      <c r="MFO49" s="1132"/>
      <c r="MFP49" s="1129"/>
      <c r="MFQ49" s="1130"/>
      <c r="MFR49" s="1130"/>
      <c r="MFS49" s="1130"/>
      <c r="MFT49" s="1131"/>
      <c r="MFU49" s="290"/>
      <c r="MFV49" s="288"/>
      <c r="MFW49" s="341"/>
      <c r="MFX49" s="342"/>
      <c r="MFY49" s="1132"/>
      <c r="MFZ49" s="1129"/>
      <c r="MGA49" s="1130"/>
      <c r="MGB49" s="1130"/>
      <c r="MGC49" s="1130"/>
      <c r="MGD49" s="1131"/>
      <c r="MGE49" s="290"/>
      <c r="MGF49" s="288"/>
      <c r="MGG49" s="341"/>
      <c r="MGH49" s="342"/>
      <c r="MGI49" s="1132"/>
      <c r="MGJ49" s="1129"/>
      <c r="MGK49" s="1130"/>
      <c r="MGL49" s="1130"/>
      <c r="MGM49" s="1130"/>
      <c r="MGN49" s="1131"/>
      <c r="MGO49" s="290"/>
      <c r="MGP49" s="288"/>
      <c r="MGQ49" s="341"/>
      <c r="MGR49" s="342"/>
      <c r="MGS49" s="1132"/>
      <c r="MGT49" s="1129"/>
      <c r="MGU49" s="1130"/>
      <c r="MGV49" s="1130"/>
      <c r="MGW49" s="1130"/>
      <c r="MGX49" s="1131"/>
      <c r="MGY49" s="290"/>
      <c r="MGZ49" s="288"/>
      <c r="MHA49" s="341"/>
      <c r="MHB49" s="342"/>
      <c r="MHC49" s="1132"/>
      <c r="MHD49" s="1129"/>
      <c r="MHE49" s="1130"/>
      <c r="MHF49" s="1130"/>
      <c r="MHG49" s="1130"/>
      <c r="MHH49" s="1131"/>
      <c r="MHI49" s="290"/>
      <c r="MHJ49" s="288"/>
      <c r="MHK49" s="341"/>
      <c r="MHL49" s="342"/>
      <c r="MHM49" s="1132"/>
      <c r="MHN49" s="1129"/>
      <c r="MHO49" s="1130"/>
      <c r="MHP49" s="1130"/>
      <c r="MHQ49" s="1130"/>
      <c r="MHR49" s="1131"/>
      <c r="MHS49" s="290"/>
      <c r="MHT49" s="288"/>
      <c r="MHU49" s="341"/>
      <c r="MHV49" s="342"/>
      <c r="MHW49" s="1132"/>
      <c r="MHX49" s="1129"/>
      <c r="MHY49" s="1130"/>
      <c r="MHZ49" s="1130"/>
      <c r="MIA49" s="1130"/>
      <c r="MIB49" s="1131"/>
      <c r="MIC49" s="290"/>
      <c r="MID49" s="288"/>
      <c r="MIE49" s="341"/>
      <c r="MIF49" s="342"/>
      <c r="MIG49" s="1132"/>
      <c r="MIH49" s="1129"/>
      <c r="MII49" s="1130"/>
      <c r="MIJ49" s="1130"/>
      <c r="MIK49" s="1130"/>
      <c r="MIL49" s="1131"/>
      <c r="MIM49" s="290"/>
      <c r="MIN49" s="288"/>
      <c r="MIO49" s="341"/>
      <c r="MIP49" s="342"/>
      <c r="MIQ49" s="1132"/>
      <c r="MIR49" s="1129"/>
      <c r="MIS49" s="1130"/>
      <c r="MIT49" s="1130"/>
      <c r="MIU49" s="1130"/>
      <c r="MIV49" s="1131"/>
      <c r="MIW49" s="290"/>
      <c r="MIX49" s="288"/>
      <c r="MIY49" s="341"/>
      <c r="MIZ49" s="342"/>
      <c r="MJA49" s="1132"/>
      <c r="MJB49" s="1129"/>
      <c r="MJC49" s="1130"/>
      <c r="MJD49" s="1130"/>
      <c r="MJE49" s="1130"/>
      <c r="MJF49" s="1131"/>
      <c r="MJG49" s="290"/>
      <c r="MJH49" s="288"/>
      <c r="MJI49" s="341"/>
      <c r="MJJ49" s="342"/>
      <c r="MJK49" s="1132"/>
      <c r="MJL49" s="1129"/>
      <c r="MJM49" s="1130"/>
      <c r="MJN49" s="1130"/>
      <c r="MJO49" s="1130"/>
      <c r="MJP49" s="1131"/>
      <c r="MJQ49" s="290"/>
      <c r="MJR49" s="288"/>
      <c r="MJS49" s="341"/>
      <c r="MJT49" s="342"/>
      <c r="MJU49" s="1132"/>
      <c r="MJV49" s="1129"/>
      <c r="MJW49" s="1130"/>
      <c r="MJX49" s="1130"/>
      <c r="MJY49" s="1130"/>
      <c r="MJZ49" s="1131"/>
      <c r="MKA49" s="290"/>
      <c r="MKB49" s="288"/>
      <c r="MKC49" s="341"/>
      <c r="MKD49" s="342"/>
      <c r="MKE49" s="1132"/>
      <c r="MKF49" s="1129"/>
      <c r="MKG49" s="1130"/>
      <c r="MKH49" s="1130"/>
      <c r="MKI49" s="1130"/>
      <c r="MKJ49" s="1131"/>
      <c r="MKK49" s="290"/>
      <c r="MKL49" s="288"/>
      <c r="MKM49" s="341"/>
      <c r="MKN49" s="342"/>
      <c r="MKO49" s="1132"/>
      <c r="MKP49" s="1129"/>
      <c r="MKQ49" s="1130"/>
      <c r="MKR49" s="1130"/>
      <c r="MKS49" s="1130"/>
      <c r="MKT49" s="1131"/>
      <c r="MKU49" s="290"/>
      <c r="MKV49" s="288"/>
      <c r="MKW49" s="341"/>
      <c r="MKX49" s="342"/>
      <c r="MKY49" s="1132"/>
      <c r="MKZ49" s="1129"/>
      <c r="MLA49" s="1130"/>
      <c r="MLB49" s="1130"/>
      <c r="MLC49" s="1130"/>
      <c r="MLD49" s="1131"/>
      <c r="MLE49" s="290"/>
      <c r="MLF49" s="288"/>
      <c r="MLG49" s="341"/>
      <c r="MLH49" s="342"/>
      <c r="MLI49" s="1132"/>
      <c r="MLJ49" s="1129"/>
      <c r="MLK49" s="1130"/>
      <c r="MLL49" s="1130"/>
      <c r="MLM49" s="1130"/>
      <c r="MLN49" s="1131"/>
      <c r="MLO49" s="290"/>
      <c r="MLP49" s="288"/>
      <c r="MLQ49" s="341"/>
      <c r="MLR49" s="342"/>
      <c r="MLS49" s="1132"/>
      <c r="MLT49" s="1129"/>
      <c r="MLU49" s="1130"/>
      <c r="MLV49" s="1130"/>
      <c r="MLW49" s="1130"/>
      <c r="MLX49" s="1131"/>
      <c r="MLY49" s="290"/>
      <c r="MLZ49" s="288"/>
      <c r="MMA49" s="341"/>
      <c r="MMB49" s="342"/>
      <c r="MMC49" s="1132"/>
      <c r="MMD49" s="1129"/>
      <c r="MME49" s="1130"/>
      <c r="MMF49" s="1130"/>
      <c r="MMG49" s="1130"/>
      <c r="MMH49" s="1131"/>
      <c r="MMI49" s="290"/>
      <c r="MMJ49" s="288"/>
      <c r="MMK49" s="341"/>
      <c r="MML49" s="342"/>
      <c r="MMM49" s="1132"/>
      <c r="MMN49" s="1129"/>
      <c r="MMO49" s="1130"/>
      <c r="MMP49" s="1130"/>
      <c r="MMQ49" s="1130"/>
      <c r="MMR49" s="1131"/>
      <c r="MMS49" s="290"/>
      <c r="MMT49" s="288"/>
      <c r="MMU49" s="341"/>
      <c r="MMV49" s="342"/>
      <c r="MMW49" s="1132"/>
      <c r="MMX49" s="1129"/>
      <c r="MMY49" s="1130"/>
      <c r="MMZ49" s="1130"/>
      <c r="MNA49" s="1130"/>
      <c r="MNB49" s="1131"/>
      <c r="MNC49" s="290"/>
      <c r="MND49" s="288"/>
      <c r="MNE49" s="341"/>
      <c r="MNF49" s="342"/>
      <c r="MNG49" s="1132"/>
      <c r="MNH49" s="1129"/>
      <c r="MNI49" s="1130"/>
      <c r="MNJ49" s="1130"/>
      <c r="MNK49" s="1130"/>
      <c r="MNL49" s="1131"/>
      <c r="MNM49" s="290"/>
      <c r="MNN49" s="288"/>
      <c r="MNO49" s="341"/>
      <c r="MNP49" s="342"/>
      <c r="MNQ49" s="1132"/>
      <c r="MNR49" s="1129"/>
      <c r="MNS49" s="1130"/>
      <c r="MNT49" s="1130"/>
      <c r="MNU49" s="1130"/>
      <c r="MNV49" s="1131"/>
      <c r="MNW49" s="290"/>
      <c r="MNX49" s="288"/>
      <c r="MNY49" s="341"/>
      <c r="MNZ49" s="342"/>
      <c r="MOA49" s="1132"/>
      <c r="MOB49" s="1129"/>
      <c r="MOC49" s="1130"/>
      <c r="MOD49" s="1130"/>
      <c r="MOE49" s="1130"/>
      <c r="MOF49" s="1131"/>
      <c r="MOG49" s="290"/>
      <c r="MOH49" s="288"/>
      <c r="MOI49" s="341"/>
      <c r="MOJ49" s="342"/>
      <c r="MOK49" s="1132"/>
      <c r="MOL49" s="1129"/>
      <c r="MOM49" s="1130"/>
      <c r="MON49" s="1130"/>
      <c r="MOO49" s="1130"/>
      <c r="MOP49" s="1131"/>
      <c r="MOQ49" s="290"/>
      <c r="MOR49" s="288"/>
      <c r="MOS49" s="341"/>
      <c r="MOT49" s="342"/>
      <c r="MOU49" s="1132"/>
      <c r="MOV49" s="1129"/>
      <c r="MOW49" s="1130"/>
      <c r="MOX49" s="1130"/>
      <c r="MOY49" s="1130"/>
      <c r="MOZ49" s="1131"/>
      <c r="MPA49" s="290"/>
      <c r="MPB49" s="288"/>
      <c r="MPC49" s="341"/>
      <c r="MPD49" s="342"/>
      <c r="MPE49" s="1132"/>
      <c r="MPF49" s="1129"/>
      <c r="MPG49" s="1130"/>
      <c r="MPH49" s="1130"/>
      <c r="MPI49" s="1130"/>
      <c r="MPJ49" s="1131"/>
      <c r="MPK49" s="290"/>
      <c r="MPL49" s="288"/>
      <c r="MPM49" s="341"/>
      <c r="MPN49" s="342"/>
      <c r="MPO49" s="1132"/>
      <c r="MPP49" s="1129"/>
      <c r="MPQ49" s="1130"/>
      <c r="MPR49" s="1130"/>
      <c r="MPS49" s="1130"/>
      <c r="MPT49" s="1131"/>
      <c r="MPU49" s="290"/>
      <c r="MPV49" s="288"/>
      <c r="MPW49" s="341"/>
      <c r="MPX49" s="342"/>
      <c r="MPY49" s="1132"/>
      <c r="MPZ49" s="1129"/>
      <c r="MQA49" s="1130"/>
      <c r="MQB49" s="1130"/>
      <c r="MQC49" s="1130"/>
      <c r="MQD49" s="1131"/>
      <c r="MQE49" s="290"/>
      <c r="MQF49" s="288"/>
      <c r="MQG49" s="341"/>
      <c r="MQH49" s="342"/>
      <c r="MQI49" s="1132"/>
      <c r="MQJ49" s="1129"/>
      <c r="MQK49" s="1130"/>
      <c r="MQL49" s="1130"/>
      <c r="MQM49" s="1130"/>
      <c r="MQN49" s="1131"/>
      <c r="MQO49" s="290"/>
      <c r="MQP49" s="288"/>
      <c r="MQQ49" s="341"/>
      <c r="MQR49" s="342"/>
      <c r="MQS49" s="1132"/>
      <c r="MQT49" s="1129"/>
      <c r="MQU49" s="1130"/>
      <c r="MQV49" s="1130"/>
      <c r="MQW49" s="1130"/>
      <c r="MQX49" s="1131"/>
      <c r="MQY49" s="290"/>
      <c r="MQZ49" s="288"/>
      <c r="MRA49" s="341"/>
      <c r="MRB49" s="342"/>
      <c r="MRC49" s="1132"/>
      <c r="MRD49" s="1129"/>
      <c r="MRE49" s="1130"/>
      <c r="MRF49" s="1130"/>
      <c r="MRG49" s="1130"/>
      <c r="MRH49" s="1131"/>
      <c r="MRI49" s="290"/>
      <c r="MRJ49" s="288"/>
      <c r="MRK49" s="341"/>
      <c r="MRL49" s="342"/>
      <c r="MRM49" s="1132"/>
      <c r="MRN49" s="1129"/>
      <c r="MRO49" s="1130"/>
      <c r="MRP49" s="1130"/>
      <c r="MRQ49" s="1130"/>
      <c r="MRR49" s="1131"/>
      <c r="MRS49" s="290"/>
      <c r="MRT49" s="288"/>
      <c r="MRU49" s="341"/>
      <c r="MRV49" s="342"/>
      <c r="MRW49" s="1132"/>
      <c r="MRX49" s="1129"/>
      <c r="MRY49" s="1130"/>
      <c r="MRZ49" s="1130"/>
      <c r="MSA49" s="1130"/>
      <c r="MSB49" s="1131"/>
      <c r="MSC49" s="290"/>
      <c r="MSD49" s="288"/>
      <c r="MSE49" s="341"/>
      <c r="MSF49" s="342"/>
      <c r="MSG49" s="1132"/>
      <c r="MSH49" s="1129"/>
      <c r="MSI49" s="1130"/>
      <c r="MSJ49" s="1130"/>
      <c r="MSK49" s="1130"/>
      <c r="MSL49" s="1131"/>
      <c r="MSM49" s="290"/>
      <c r="MSN49" s="288"/>
      <c r="MSO49" s="341"/>
      <c r="MSP49" s="342"/>
      <c r="MSQ49" s="1132"/>
      <c r="MSR49" s="1129"/>
      <c r="MSS49" s="1130"/>
      <c r="MST49" s="1130"/>
      <c r="MSU49" s="1130"/>
      <c r="MSV49" s="1131"/>
      <c r="MSW49" s="290"/>
      <c r="MSX49" s="288"/>
      <c r="MSY49" s="341"/>
      <c r="MSZ49" s="342"/>
      <c r="MTA49" s="1132"/>
      <c r="MTB49" s="1129"/>
      <c r="MTC49" s="1130"/>
      <c r="MTD49" s="1130"/>
      <c r="MTE49" s="1130"/>
      <c r="MTF49" s="1131"/>
      <c r="MTG49" s="290"/>
      <c r="MTH49" s="288"/>
      <c r="MTI49" s="341"/>
      <c r="MTJ49" s="342"/>
      <c r="MTK49" s="1132"/>
      <c r="MTL49" s="1129"/>
      <c r="MTM49" s="1130"/>
      <c r="MTN49" s="1130"/>
      <c r="MTO49" s="1130"/>
      <c r="MTP49" s="1131"/>
      <c r="MTQ49" s="290"/>
      <c r="MTR49" s="288"/>
      <c r="MTS49" s="341"/>
      <c r="MTT49" s="342"/>
      <c r="MTU49" s="1132"/>
      <c r="MTV49" s="1129"/>
      <c r="MTW49" s="1130"/>
      <c r="MTX49" s="1130"/>
      <c r="MTY49" s="1130"/>
      <c r="MTZ49" s="1131"/>
      <c r="MUA49" s="290"/>
      <c r="MUB49" s="288"/>
      <c r="MUC49" s="341"/>
      <c r="MUD49" s="342"/>
      <c r="MUE49" s="1132"/>
      <c r="MUF49" s="1129"/>
      <c r="MUG49" s="1130"/>
      <c r="MUH49" s="1130"/>
      <c r="MUI49" s="1130"/>
      <c r="MUJ49" s="1131"/>
      <c r="MUK49" s="290"/>
      <c r="MUL49" s="288"/>
      <c r="MUM49" s="341"/>
      <c r="MUN49" s="342"/>
      <c r="MUO49" s="1132"/>
      <c r="MUP49" s="1129"/>
      <c r="MUQ49" s="1130"/>
      <c r="MUR49" s="1130"/>
      <c r="MUS49" s="1130"/>
      <c r="MUT49" s="1131"/>
      <c r="MUU49" s="290"/>
      <c r="MUV49" s="288"/>
      <c r="MUW49" s="341"/>
      <c r="MUX49" s="342"/>
      <c r="MUY49" s="1132"/>
      <c r="MUZ49" s="1129"/>
      <c r="MVA49" s="1130"/>
      <c r="MVB49" s="1130"/>
      <c r="MVC49" s="1130"/>
      <c r="MVD49" s="1131"/>
      <c r="MVE49" s="290"/>
      <c r="MVF49" s="288"/>
      <c r="MVG49" s="341"/>
      <c r="MVH49" s="342"/>
      <c r="MVI49" s="1132"/>
      <c r="MVJ49" s="1129"/>
      <c r="MVK49" s="1130"/>
      <c r="MVL49" s="1130"/>
      <c r="MVM49" s="1130"/>
      <c r="MVN49" s="1131"/>
      <c r="MVO49" s="290"/>
      <c r="MVP49" s="288"/>
      <c r="MVQ49" s="341"/>
      <c r="MVR49" s="342"/>
      <c r="MVS49" s="1132"/>
      <c r="MVT49" s="1129"/>
      <c r="MVU49" s="1130"/>
      <c r="MVV49" s="1130"/>
      <c r="MVW49" s="1130"/>
      <c r="MVX49" s="1131"/>
      <c r="MVY49" s="290"/>
      <c r="MVZ49" s="288"/>
      <c r="MWA49" s="341"/>
      <c r="MWB49" s="342"/>
      <c r="MWC49" s="1132"/>
      <c r="MWD49" s="1129"/>
      <c r="MWE49" s="1130"/>
      <c r="MWF49" s="1130"/>
      <c r="MWG49" s="1130"/>
      <c r="MWH49" s="1131"/>
      <c r="MWI49" s="290"/>
      <c r="MWJ49" s="288"/>
      <c r="MWK49" s="341"/>
      <c r="MWL49" s="342"/>
      <c r="MWM49" s="1132"/>
      <c r="MWN49" s="1129"/>
      <c r="MWO49" s="1130"/>
      <c r="MWP49" s="1130"/>
      <c r="MWQ49" s="1130"/>
      <c r="MWR49" s="1131"/>
      <c r="MWS49" s="290"/>
      <c r="MWT49" s="288"/>
      <c r="MWU49" s="341"/>
      <c r="MWV49" s="342"/>
      <c r="MWW49" s="1132"/>
      <c r="MWX49" s="1129"/>
      <c r="MWY49" s="1130"/>
      <c r="MWZ49" s="1130"/>
      <c r="MXA49" s="1130"/>
      <c r="MXB49" s="1131"/>
      <c r="MXC49" s="290"/>
      <c r="MXD49" s="288"/>
      <c r="MXE49" s="341"/>
      <c r="MXF49" s="342"/>
      <c r="MXG49" s="1132"/>
      <c r="MXH49" s="1129"/>
      <c r="MXI49" s="1130"/>
      <c r="MXJ49" s="1130"/>
      <c r="MXK49" s="1130"/>
      <c r="MXL49" s="1131"/>
      <c r="MXM49" s="290"/>
      <c r="MXN49" s="288"/>
      <c r="MXO49" s="341"/>
      <c r="MXP49" s="342"/>
      <c r="MXQ49" s="1132"/>
      <c r="MXR49" s="1129"/>
      <c r="MXS49" s="1130"/>
      <c r="MXT49" s="1130"/>
      <c r="MXU49" s="1130"/>
      <c r="MXV49" s="1131"/>
      <c r="MXW49" s="290"/>
      <c r="MXX49" s="288"/>
      <c r="MXY49" s="341"/>
      <c r="MXZ49" s="342"/>
      <c r="MYA49" s="1132"/>
      <c r="MYB49" s="1129"/>
      <c r="MYC49" s="1130"/>
      <c r="MYD49" s="1130"/>
      <c r="MYE49" s="1130"/>
      <c r="MYF49" s="1131"/>
      <c r="MYG49" s="290"/>
      <c r="MYH49" s="288"/>
      <c r="MYI49" s="341"/>
      <c r="MYJ49" s="342"/>
      <c r="MYK49" s="1132"/>
      <c r="MYL49" s="1129"/>
      <c r="MYM49" s="1130"/>
      <c r="MYN49" s="1130"/>
      <c r="MYO49" s="1130"/>
      <c r="MYP49" s="1131"/>
      <c r="MYQ49" s="290"/>
      <c r="MYR49" s="288"/>
      <c r="MYS49" s="341"/>
      <c r="MYT49" s="342"/>
      <c r="MYU49" s="1132"/>
      <c r="MYV49" s="1129"/>
      <c r="MYW49" s="1130"/>
      <c r="MYX49" s="1130"/>
      <c r="MYY49" s="1130"/>
      <c r="MYZ49" s="1131"/>
      <c r="MZA49" s="290"/>
      <c r="MZB49" s="288"/>
      <c r="MZC49" s="341"/>
      <c r="MZD49" s="342"/>
      <c r="MZE49" s="1132"/>
      <c r="MZF49" s="1129"/>
      <c r="MZG49" s="1130"/>
      <c r="MZH49" s="1130"/>
      <c r="MZI49" s="1130"/>
      <c r="MZJ49" s="1131"/>
      <c r="MZK49" s="290"/>
      <c r="MZL49" s="288"/>
      <c r="MZM49" s="341"/>
      <c r="MZN49" s="342"/>
      <c r="MZO49" s="1132"/>
      <c r="MZP49" s="1129"/>
      <c r="MZQ49" s="1130"/>
      <c r="MZR49" s="1130"/>
      <c r="MZS49" s="1130"/>
      <c r="MZT49" s="1131"/>
      <c r="MZU49" s="290"/>
      <c r="MZV49" s="288"/>
      <c r="MZW49" s="341"/>
      <c r="MZX49" s="342"/>
      <c r="MZY49" s="1132"/>
      <c r="MZZ49" s="1129"/>
      <c r="NAA49" s="1130"/>
      <c r="NAB49" s="1130"/>
      <c r="NAC49" s="1130"/>
      <c r="NAD49" s="1131"/>
      <c r="NAE49" s="290"/>
      <c r="NAF49" s="288"/>
      <c r="NAG49" s="341"/>
      <c r="NAH49" s="342"/>
      <c r="NAI49" s="1132"/>
      <c r="NAJ49" s="1129"/>
      <c r="NAK49" s="1130"/>
      <c r="NAL49" s="1130"/>
      <c r="NAM49" s="1130"/>
      <c r="NAN49" s="1131"/>
      <c r="NAO49" s="290"/>
      <c r="NAP49" s="288"/>
      <c r="NAQ49" s="341"/>
      <c r="NAR49" s="342"/>
      <c r="NAS49" s="1132"/>
      <c r="NAT49" s="1129"/>
      <c r="NAU49" s="1130"/>
      <c r="NAV49" s="1130"/>
      <c r="NAW49" s="1130"/>
      <c r="NAX49" s="1131"/>
      <c r="NAY49" s="290"/>
      <c r="NAZ49" s="288"/>
      <c r="NBA49" s="341"/>
      <c r="NBB49" s="342"/>
      <c r="NBC49" s="1132"/>
      <c r="NBD49" s="1129"/>
      <c r="NBE49" s="1130"/>
      <c r="NBF49" s="1130"/>
      <c r="NBG49" s="1130"/>
      <c r="NBH49" s="1131"/>
      <c r="NBI49" s="290"/>
      <c r="NBJ49" s="288"/>
      <c r="NBK49" s="341"/>
      <c r="NBL49" s="342"/>
      <c r="NBM49" s="1132"/>
      <c r="NBN49" s="1129"/>
      <c r="NBO49" s="1130"/>
      <c r="NBP49" s="1130"/>
      <c r="NBQ49" s="1130"/>
      <c r="NBR49" s="1131"/>
      <c r="NBS49" s="290"/>
      <c r="NBT49" s="288"/>
      <c r="NBU49" s="341"/>
      <c r="NBV49" s="342"/>
      <c r="NBW49" s="1132"/>
      <c r="NBX49" s="1129"/>
      <c r="NBY49" s="1130"/>
      <c r="NBZ49" s="1130"/>
      <c r="NCA49" s="1130"/>
      <c r="NCB49" s="1131"/>
      <c r="NCC49" s="290"/>
      <c r="NCD49" s="288"/>
      <c r="NCE49" s="341"/>
      <c r="NCF49" s="342"/>
      <c r="NCG49" s="1132"/>
      <c r="NCH49" s="1129"/>
      <c r="NCI49" s="1130"/>
      <c r="NCJ49" s="1130"/>
      <c r="NCK49" s="1130"/>
      <c r="NCL49" s="1131"/>
      <c r="NCM49" s="290"/>
      <c r="NCN49" s="288"/>
      <c r="NCO49" s="341"/>
      <c r="NCP49" s="342"/>
      <c r="NCQ49" s="1132"/>
      <c r="NCR49" s="1129"/>
      <c r="NCS49" s="1130"/>
      <c r="NCT49" s="1130"/>
      <c r="NCU49" s="1130"/>
      <c r="NCV49" s="1131"/>
      <c r="NCW49" s="290"/>
      <c r="NCX49" s="288"/>
      <c r="NCY49" s="341"/>
      <c r="NCZ49" s="342"/>
      <c r="NDA49" s="1132"/>
      <c r="NDB49" s="1129"/>
      <c r="NDC49" s="1130"/>
      <c r="NDD49" s="1130"/>
      <c r="NDE49" s="1130"/>
      <c r="NDF49" s="1131"/>
      <c r="NDG49" s="290"/>
      <c r="NDH49" s="288"/>
      <c r="NDI49" s="341"/>
      <c r="NDJ49" s="342"/>
      <c r="NDK49" s="1132"/>
      <c r="NDL49" s="1129"/>
      <c r="NDM49" s="1130"/>
      <c r="NDN49" s="1130"/>
      <c r="NDO49" s="1130"/>
      <c r="NDP49" s="1131"/>
      <c r="NDQ49" s="290"/>
      <c r="NDR49" s="288"/>
      <c r="NDS49" s="341"/>
      <c r="NDT49" s="342"/>
      <c r="NDU49" s="1132"/>
      <c r="NDV49" s="1129"/>
      <c r="NDW49" s="1130"/>
      <c r="NDX49" s="1130"/>
      <c r="NDY49" s="1130"/>
      <c r="NDZ49" s="1131"/>
      <c r="NEA49" s="290"/>
      <c r="NEB49" s="288"/>
      <c r="NEC49" s="341"/>
      <c r="NED49" s="342"/>
      <c r="NEE49" s="1132"/>
      <c r="NEF49" s="1129"/>
      <c r="NEG49" s="1130"/>
      <c r="NEH49" s="1130"/>
      <c r="NEI49" s="1130"/>
      <c r="NEJ49" s="1131"/>
      <c r="NEK49" s="290"/>
      <c r="NEL49" s="288"/>
      <c r="NEM49" s="341"/>
      <c r="NEN49" s="342"/>
      <c r="NEO49" s="1132"/>
      <c r="NEP49" s="1129"/>
      <c r="NEQ49" s="1130"/>
      <c r="NER49" s="1130"/>
      <c r="NES49" s="1130"/>
      <c r="NET49" s="1131"/>
      <c r="NEU49" s="290"/>
      <c r="NEV49" s="288"/>
      <c r="NEW49" s="341"/>
      <c r="NEX49" s="342"/>
      <c r="NEY49" s="1132"/>
      <c r="NEZ49" s="1129"/>
      <c r="NFA49" s="1130"/>
      <c r="NFB49" s="1130"/>
      <c r="NFC49" s="1130"/>
      <c r="NFD49" s="1131"/>
      <c r="NFE49" s="290"/>
      <c r="NFF49" s="288"/>
      <c r="NFG49" s="341"/>
      <c r="NFH49" s="342"/>
      <c r="NFI49" s="1132"/>
      <c r="NFJ49" s="1129"/>
      <c r="NFK49" s="1130"/>
      <c r="NFL49" s="1130"/>
      <c r="NFM49" s="1130"/>
      <c r="NFN49" s="1131"/>
      <c r="NFO49" s="290"/>
      <c r="NFP49" s="288"/>
      <c r="NFQ49" s="341"/>
      <c r="NFR49" s="342"/>
      <c r="NFS49" s="1132"/>
      <c r="NFT49" s="1129"/>
      <c r="NFU49" s="1130"/>
      <c r="NFV49" s="1130"/>
      <c r="NFW49" s="1130"/>
      <c r="NFX49" s="1131"/>
      <c r="NFY49" s="290"/>
      <c r="NFZ49" s="288"/>
      <c r="NGA49" s="341"/>
      <c r="NGB49" s="342"/>
      <c r="NGC49" s="1132"/>
      <c r="NGD49" s="1129"/>
      <c r="NGE49" s="1130"/>
      <c r="NGF49" s="1130"/>
      <c r="NGG49" s="1130"/>
      <c r="NGH49" s="1131"/>
      <c r="NGI49" s="290"/>
      <c r="NGJ49" s="288"/>
      <c r="NGK49" s="341"/>
      <c r="NGL49" s="342"/>
      <c r="NGM49" s="1132"/>
      <c r="NGN49" s="1129"/>
      <c r="NGO49" s="1130"/>
      <c r="NGP49" s="1130"/>
      <c r="NGQ49" s="1130"/>
      <c r="NGR49" s="1131"/>
      <c r="NGS49" s="290"/>
      <c r="NGT49" s="288"/>
      <c r="NGU49" s="341"/>
      <c r="NGV49" s="342"/>
      <c r="NGW49" s="1132"/>
      <c r="NGX49" s="1129"/>
      <c r="NGY49" s="1130"/>
      <c r="NGZ49" s="1130"/>
      <c r="NHA49" s="1130"/>
      <c r="NHB49" s="1131"/>
      <c r="NHC49" s="290"/>
      <c r="NHD49" s="288"/>
      <c r="NHE49" s="341"/>
      <c r="NHF49" s="342"/>
      <c r="NHG49" s="1132"/>
      <c r="NHH49" s="1129"/>
      <c r="NHI49" s="1130"/>
      <c r="NHJ49" s="1130"/>
      <c r="NHK49" s="1130"/>
      <c r="NHL49" s="1131"/>
      <c r="NHM49" s="290"/>
      <c r="NHN49" s="288"/>
      <c r="NHO49" s="341"/>
      <c r="NHP49" s="342"/>
      <c r="NHQ49" s="1132"/>
      <c r="NHR49" s="1129"/>
      <c r="NHS49" s="1130"/>
      <c r="NHT49" s="1130"/>
      <c r="NHU49" s="1130"/>
      <c r="NHV49" s="1131"/>
      <c r="NHW49" s="290"/>
      <c r="NHX49" s="288"/>
      <c r="NHY49" s="341"/>
      <c r="NHZ49" s="342"/>
      <c r="NIA49" s="1132"/>
      <c r="NIB49" s="1129"/>
      <c r="NIC49" s="1130"/>
      <c r="NID49" s="1130"/>
      <c r="NIE49" s="1130"/>
      <c r="NIF49" s="1131"/>
      <c r="NIG49" s="290"/>
      <c r="NIH49" s="288"/>
      <c r="NII49" s="341"/>
      <c r="NIJ49" s="342"/>
      <c r="NIK49" s="1132"/>
      <c r="NIL49" s="1129"/>
      <c r="NIM49" s="1130"/>
      <c r="NIN49" s="1130"/>
      <c r="NIO49" s="1130"/>
      <c r="NIP49" s="1131"/>
      <c r="NIQ49" s="290"/>
      <c r="NIR49" s="288"/>
      <c r="NIS49" s="341"/>
      <c r="NIT49" s="342"/>
      <c r="NIU49" s="1132"/>
      <c r="NIV49" s="1129"/>
      <c r="NIW49" s="1130"/>
      <c r="NIX49" s="1130"/>
      <c r="NIY49" s="1130"/>
      <c r="NIZ49" s="1131"/>
      <c r="NJA49" s="290"/>
      <c r="NJB49" s="288"/>
      <c r="NJC49" s="341"/>
      <c r="NJD49" s="342"/>
      <c r="NJE49" s="1132"/>
      <c r="NJF49" s="1129"/>
      <c r="NJG49" s="1130"/>
      <c r="NJH49" s="1130"/>
      <c r="NJI49" s="1130"/>
      <c r="NJJ49" s="1131"/>
      <c r="NJK49" s="290"/>
      <c r="NJL49" s="288"/>
      <c r="NJM49" s="341"/>
      <c r="NJN49" s="342"/>
      <c r="NJO49" s="1132"/>
      <c r="NJP49" s="1129"/>
      <c r="NJQ49" s="1130"/>
      <c r="NJR49" s="1130"/>
      <c r="NJS49" s="1130"/>
      <c r="NJT49" s="1131"/>
      <c r="NJU49" s="290"/>
      <c r="NJV49" s="288"/>
      <c r="NJW49" s="341"/>
      <c r="NJX49" s="342"/>
      <c r="NJY49" s="1132"/>
      <c r="NJZ49" s="1129"/>
      <c r="NKA49" s="1130"/>
      <c r="NKB49" s="1130"/>
      <c r="NKC49" s="1130"/>
      <c r="NKD49" s="1131"/>
      <c r="NKE49" s="290"/>
      <c r="NKF49" s="288"/>
      <c r="NKG49" s="341"/>
      <c r="NKH49" s="342"/>
      <c r="NKI49" s="1132"/>
      <c r="NKJ49" s="1129"/>
      <c r="NKK49" s="1130"/>
      <c r="NKL49" s="1130"/>
      <c r="NKM49" s="1130"/>
      <c r="NKN49" s="1131"/>
      <c r="NKO49" s="290"/>
      <c r="NKP49" s="288"/>
      <c r="NKQ49" s="341"/>
      <c r="NKR49" s="342"/>
      <c r="NKS49" s="1132"/>
      <c r="NKT49" s="1129"/>
      <c r="NKU49" s="1130"/>
      <c r="NKV49" s="1130"/>
      <c r="NKW49" s="1130"/>
      <c r="NKX49" s="1131"/>
      <c r="NKY49" s="290"/>
      <c r="NKZ49" s="288"/>
      <c r="NLA49" s="341"/>
      <c r="NLB49" s="342"/>
      <c r="NLC49" s="1132"/>
      <c r="NLD49" s="1129"/>
      <c r="NLE49" s="1130"/>
      <c r="NLF49" s="1130"/>
      <c r="NLG49" s="1130"/>
      <c r="NLH49" s="1131"/>
      <c r="NLI49" s="290"/>
      <c r="NLJ49" s="288"/>
      <c r="NLK49" s="341"/>
      <c r="NLL49" s="342"/>
      <c r="NLM49" s="1132"/>
      <c r="NLN49" s="1129"/>
      <c r="NLO49" s="1130"/>
      <c r="NLP49" s="1130"/>
      <c r="NLQ49" s="1130"/>
      <c r="NLR49" s="1131"/>
      <c r="NLS49" s="290"/>
      <c r="NLT49" s="288"/>
      <c r="NLU49" s="341"/>
      <c r="NLV49" s="342"/>
      <c r="NLW49" s="1132"/>
      <c r="NLX49" s="1129"/>
      <c r="NLY49" s="1130"/>
      <c r="NLZ49" s="1130"/>
      <c r="NMA49" s="1130"/>
      <c r="NMB49" s="1131"/>
      <c r="NMC49" s="290"/>
      <c r="NMD49" s="288"/>
      <c r="NME49" s="341"/>
      <c r="NMF49" s="342"/>
      <c r="NMG49" s="1132"/>
      <c r="NMH49" s="1129"/>
      <c r="NMI49" s="1130"/>
      <c r="NMJ49" s="1130"/>
      <c r="NMK49" s="1130"/>
      <c r="NML49" s="1131"/>
      <c r="NMM49" s="290"/>
      <c r="NMN49" s="288"/>
      <c r="NMO49" s="341"/>
      <c r="NMP49" s="342"/>
      <c r="NMQ49" s="1132"/>
      <c r="NMR49" s="1129"/>
      <c r="NMS49" s="1130"/>
      <c r="NMT49" s="1130"/>
      <c r="NMU49" s="1130"/>
      <c r="NMV49" s="1131"/>
      <c r="NMW49" s="290"/>
      <c r="NMX49" s="288"/>
      <c r="NMY49" s="341"/>
      <c r="NMZ49" s="342"/>
      <c r="NNA49" s="1132"/>
      <c r="NNB49" s="1129"/>
      <c r="NNC49" s="1130"/>
      <c r="NND49" s="1130"/>
      <c r="NNE49" s="1130"/>
      <c r="NNF49" s="1131"/>
      <c r="NNG49" s="290"/>
      <c r="NNH49" s="288"/>
      <c r="NNI49" s="341"/>
      <c r="NNJ49" s="342"/>
      <c r="NNK49" s="1132"/>
      <c r="NNL49" s="1129"/>
      <c r="NNM49" s="1130"/>
      <c r="NNN49" s="1130"/>
      <c r="NNO49" s="1130"/>
      <c r="NNP49" s="1131"/>
      <c r="NNQ49" s="290"/>
      <c r="NNR49" s="288"/>
      <c r="NNS49" s="341"/>
      <c r="NNT49" s="342"/>
      <c r="NNU49" s="1132"/>
      <c r="NNV49" s="1129"/>
      <c r="NNW49" s="1130"/>
      <c r="NNX49" s="1130"/>
      <c r="NNY49" s="1130"/>
      <c r="NNZ49" s="1131"/>
      <c r="NOA49" s="290"/>
      <c r="NOB49" s="288"/>
      <c r="NOC49" s="341"/>
      <c r="NOD49" s="342"/>
      <c r="NOE49" s="1132"/>
      <c r="NOF49" s="1129"/>
      <c r="NOG49" s="1130"/>
      <c r="NOH49" s="1130"/>
      <c r="NOI49" s="1130"/>
      <c r="NOJ49" s="1131"/>
      <c r="NOK49" s="290"/>
      <c r="NOL49" s="288"/>
      <c r="NOM49" s="341"/>
      <c r="NON49" s="342"/>
      <c r="NOO49" s="1132"/>
      <c r="NOP49" s="1129"/>
      <c r="NOQ49" s="1130"/>
      <c r="NOR49" s="1130"/>
      <c r="NOS49" s="1130"/>
      <c r="NOT49" s="1131"/>
      <c r="NOU49" s="290"/>
      <c r="NOV49" s="288"/>
      <c r="NOW49" s="341"/>
      <c r="NOX49" s="342"/>
      <c r="NOY49" s="1132"/>
      <c r="NOZ49" s="1129"/>
      <c r="NPA49" s="1130"/>
      <c r="NPB49" s="1130"/>
      <c r="NPC49" s="1130"/>
      <c r="NPD49" s="1131"/>
      <c r="NPE49" s="290"/>
      <c r="NPF49" s="288"/>
      <c r="NPG49" s="341"/>
      <c r="NPH49" s="342"/>
      <c r="NPI49" s="1132"/>
      <c r="NPJ49" s="1129"/>
      <c r="NPK49" s="1130"/>
      <c r="NPL49" s="1130"/>
      <c r="NPM49" s="1130"/>
      <c r="NPN49" s="1131"/>
      <c r="NPO49" s="290"/>
      <c r="NPP49" s="288"/>
      <c r="NPQ49" s="341"/>
      <c r="NPR49" s="342"/>
      <c r="NPS49" s="1132"/>
      <c r="NPT49" s="1129"/>
      <c r="NPU49" s="1130"/>
      <c r="NPV49" s="1130"/>
      <c r="NPW49" s="1130"/>
      <c r="NPX49" s="1131"/>
      <c r="NPY49" s="290"/>
      <c r="NPZ49" s="288"/>
      <c r="NQA49" s="341"/>
      <c r="NQB49" s="342"/>
      <c r="NQC49" s="1132"/>
      <c r="NQD49" s="1129"/>
      <c r="NQE49" s="1130"/>
      <c r="NQF49" s="1130"/>
      <c r="NQG49" s="1130"/>
      <c r="NQH49" s="1131"/>
      <c r="NQI49" s="290"/>
      <c r="NQJ49" s="288"/>
      <c r="NQK49" s="341"/>
      <c r="NQL49" s="342"/>
      <c r="NQM49" s="1132"/>
      <c r="NQN49" s="1129"/>
      <c r="NQO49" s="1130"/>
      <c r="NQP49" s="1130"/>
      <c r="NQQ49" s="1130"/>
      <c r="NQR49" s="1131"/>
      <c r="NQS49" s="290"/>
      <c r="NQT49" s="288"/>
      <c r="NQU49" s="341"/>
      <c r="NQV49" s="342"/>
      <c r="NQW49" s="1132"/>
      <c r="NQX49" s="1129"/>
      <c r="NQY49" s="1130"/>
      <c r="NQZ49" s="1130"/>
      <c r="NRA49" s="1130"/>
      <c r="NRB49" s="1131"/>
      <c r="NRC49" s="290"/>
      <c r="NRD49" s="288"/>
      <c r="NRE49" s="341"/>
      <c r="NRF49" s="342"/>
      <c r="NRG49" s="1132"/>
      <c r="NRH49" s="1129"/>
      <c r="NRI49" s="1130"/>
      <c r="NRJ49" s="1130"/>
      <c r="NRK49" s="1130"/>
      <c r="NRL49" s="1131"/>
      <c r="NRM49" s="290"/>
      <c r="NRN49" s="288"/>
      <c r="NRO49" s="341"/>
      <c r="NRP49" s="342"/>
      <c r="NRQ49" s="1132"/>
      <c r="NRR49" s="1129"/>
      <c r="NRS49" s="1130"/>
      <c r="NRT49" s="1130"/>
      <c r="NRU49" s="1130"/>
      <c r="NRV49" s="1131"/>
      <c r="NRW49" s="290"/>
      <c r="NRX49" s="288"/>
      <c r="NRY49" s="341"/>
      <c r="NRZ49" s="342"/>
      <c r="NSA49" s="1132"/>
      <c r="NSB49" s="1129"/>
      <c r="NSC49" s="1130"/>
      <c r="NSD49" s="1130"/>
      <c r="NSE49" s="1130"/>
      <c r="NSF49" s="1131"/>
      <c r="NSG49" s="290"/>
      <c r="NSH49" s="288"/>
      <c r="NSI49" s="341"/>
      <c r="NSJ49" s="342"/>
      <c r="NSK49" s="1132"/>
      <c r="NSL49" s="1129"/>
      <c r="NSM49" s="1130"/>
      <c r="NSN49" s="1130"/>
      <c r="NSO49" s="1130"/>
      <c r="NSP49" s="1131"/>
      <c r="NSQ49" s="290"/>
      <c r="NSR49" s="288"/>
      <c r="NSS49" s="341"/>
      <c r="NST49" s="342"/>
      <c r="NSU49" s="1132"/>
      <c r="NSV49" s="1129"/>
      <c r="NSW49" s="1130"/>
      <c r="NSX49" s="1130"/>
      <c r="NSY49" s="1130"/>
      <c r="NSZ49" s="1131"/>
      <c r="NTA49" s="290"/>
      <c r="NTB49" s="288"/>
      <c r="NTC49" s="341"/>
      <c r="NTD49" s="342"/>
      <c r="NTE49" s="1132"/>
      <c r="NTF49" s="1129"/>
      <c r="NTG49" s="1130"/>
      <c r="NTH49" s="1130"/>
      <c r="NTI49" s="1130"/>
      <c r="NTJ49" s="1131"/>
      <c r="NTK49" s="290"/>
      <c r="NTL49" s="288"/>
      <c r="NTM49" s="341"/>
      <c r="NTN49" s="342"/>
      <c r="NTO49" s="1132"/>
      <c r="NTP49" s="1129"/>
      <c r="NTQ49" s="1130"/>
      <c r="NTR49" s="1130"/>
      <c r="NTS49" s="1130"/>
      <c r="NTT49" s="1131"/>
      <c r="NTU49" s="290"/>
      <c r="NTV49" s="288"/>
      <c r="NTW49" s="341"/>
      <c r="NTX49" s="342"/>
      <c r="NTY49" s="1132"/>
      <c r="NTZ49" s="1129"/>
      <c r="NUA49" s="1130"/>
      <c r="NUB49" s="1130"/>
      <c r="NUC49" s="1130"/>
      <c r="NUD49" s="1131"/>
      <c r="NUE49" s="290"/>
      <c r="NUF49" s="288"/>
      <c r="NUG49" s="341"/>
      <c r="NUH49" s="342"/>
      <c r="NUI49" s="1132"/>
      <c r="NUJ49" s="1129"/>
      <c r="NUK49" s="1130"/>
      <c r="NUL49" s="1130"/>
      <c r="NUM49" s="1130"/>
      <c r="NUN49" s="1131"/>
      <c r="NUO49" s="290"/>
      <c r="NUP49" s="288"/>
      <c r="NUQ49" s="341"/>
      <c r="NUR49" s="342"/>
      <c r="NUS49" s="1132"/>
      <c r="NUT49" s="1129"/>
      <c r="NUU49" s="1130"/>
      <c r="NUV49" s="1130"/>
      <c r="NUW49" s="1130"/>
      <c r="NUX49" s="1131"/>
      <c r="NUY49" s="290"/>
      <c r="NUZ49" s="288"/>
      <c r="NVA49" s="341"/>
      <c r="NVB49" s="342"/>
      <c r="NVC49" s="1132"/>
      <c r="NVD49" s="1129"/>
      <c r="NVE49" s="1130"/>
      <c r="NVF49" s="1130"/>
      <c r="NVG49" s="1130"/>
      <c r="NVH49" s="1131"/>
      <c r="NVI49" s="290"/>
      <c r="NVJ49" s="288"/>
      <c r="NVK49" s="341"/>
      <c r="NVL49" s="342"/>
      <c r="NVM49" s="1132"/>
      <c r="NVN49" s="1129"/>
      <c r="NVO49" s="1130"/>
      <c r="NVP49" s="1130"/>
      <c r="NVQ49" s="1130"/>
      <c r="NVR49" s="1131"/>
      <c r="NVS49" s="290"/>
      <c r="NVT49" s="288"/>
      <c r="NVU49" s="341"/>
      <c r="NVV49" s="342"/>
      <c r="NVW49" s="1132"/>
      <c r="NVX49" s="1129"/>
      <c r="NVY49" s="1130"/>
      <c r="NVZ49" s="1130"/>
      <c r="NWA49" s="1130"/>
      <c r="NWB49" s="1131"/>
      <c r="NWC49" s="290"/>
      <c r="NWD49" s="288"/>
      <c r="NWE49" s="341"/>
      <c r="NWF49" s="342"/>
      <c r="NWG49" s="1132"/>
      <c r="NWH49" s="1129"/>
      <c r="NWI49" s="1130"/>
      <c r="NWJ49" s="1130"/>
      <c r="NWK49" s="1130"/>
      <c r="NWL49" s="1131"/>
      <c r="NWM49" s="290"/>
      <c r="NWN49" s="288"/>
      <c r="NWO49" s="341"/>
      <c r="NWP49" s="342"/>
      <c r="NWQ49" s="1132"/>
      <c r="NWR49" s="1129"/>
      <c r="NWS49" s="1130"/>
      <c r="NWT49" s="1130"/>
      <c r="NWU49" s="1130"/>
      <c r="NWV49" s="1131"/>
      <c r="NWW49" s="290"/>
      <c r="NWX49" s="288"/>
      <c r="NWY49" s="341"/>
      <c r="NWZ49" s="342"/>
      <c r="NXA49" s="1132"/>
      <c r="NXB49" s="1129"/>
      <c r="NXC49" s="1130"/>
      <c r="NXD49" s="1130"/>
      <c r="NXE49" s="1130"/>
      <c r="NXF49" s="1131"/>
      <c r="NXG49" s="290"/>
      <c r="NXH49" s="288"/>
      <c r="NXI49" s="341"/>
      <c r="NXJ49" s="342"/>
      <c r="NXK49" s="1132"/>
      <c r="NXL49" s="1129"/>
      <c r="NXM49" s="1130"/>
      <c r="NXN49" s="1130"/>
      <c r="NXO49" s="1130"/>
      <c r="NXP49" s="1131"/>
      <c r="NXQ49" s="290"/>
      <c r="NXR49" s="288"/>
      <c r="NXS49" s="341"/>
      <c r="NXT49" s="342"/>
      <c r="NXU49" s="1132"/>
      <c r="NXV49" s="1129"/>
      <c r="NXW49" s="1130"/>
      <c r="NXX49" s="1130"/>
      <c r="NXY49" s="1130"/>
      <c r="NXZ49" s="1131"/>
      <c r="NYA49" s="290"/>
      <c r="NYB49" s="288"/>
      <c r="NYC49" s="341"/>
      <c r="NYD49" s="342"/>
      <c r="NYE49" s="1132"/>
      <c r="NYF49" s="1129"/>
      <c r="NYG49" s="1130"/>
      <c r="NYH49" s="1130"/>
      <c r="NYI49" s="1130"/>
      <c r="NYJ49" s="1131"/>
      <c r="NYK49" s="290"/>
      <c r="NYL49" s="288"/>
      <c r="NYM49" s="341"/>
      <c r="NYN49" s="342"/>
      <c r="NYO49" s="1132"/>
      <c r="NYP49" s="1129"/>
      <c r="NYQ49" s="1130"/>
      <c r="NYR49" s="1130"/>
      <c r="NYS49" s="1130"/>
      <c r="NYT49" s="1131"/>
      <c r="NYU49" s="290"/>
      <c r="NYV49" s="288"/>
      <c r="NYW49" s="341"/>
      <c r="NYX49" s="342"/>
      <c r="NYY49" s="1132"/>
      <c r="NYZ49" s="1129"/>
      <c r="NZA49" s="1130"/>
      <c r="NZB49" s="1130"/>
      <c r="NZC49" s="1130"/>
      <c r="NZD49" s="1131"/>
      <c r="NZE49" s="290"/>
      <c r="NZF49" s="288"/>
      <c r="NZG49" s="341"/>
      <c r="NZH49" s="342"/>
      <c r="NZI49" s="1132"/>
      <c r="NZJ49" s="1129"/>
      <c r="NZK49" s="1130"/>
      <c r="NZL49" s="1130"/>
      <c r="NZM49" s="1130"/>
      <c r="NZN49" s="1131"/>
      <c r="NZO49" s="290"/>
      <c r="NZP49" s="288"/>
      <c r="NZQ49" s="341"/>
      <c r="NZR49" s="342"/>
      <c r="NZS49" s="1132"/>
      <c r="NZT49" s="1129"/>
      <c r="NZU49" s="1130"/>
      <c r="NZV49" s="1130"/>
      <c r="NZW49" s="1130"/>
      <c r="NZX49" s="1131"/>
      <c r="NZY49" s="290"/>
      <c r="NZZ49" s="288"/>
      <c r="OAA49" s="341"/>
      <c r="OAB49" s="342"/>
      <c r="OAC49" s="1132"/>
      <c r="OAD49" s="1129"/>
      <c r="OAE49" s="1130"/>
      <c r="OAF49" s="1130"/>
      <c r="OAG49" s="1130"/>
      <c r="OAH49" s="1131"/>
      <c r="OAI49" s="290"/>
      <c r="OAJ49" s="288"/>
      <c r="OAK49" s="341"/>
      <c r="OAL49" s="342"/>
      <c r="OAM49" s="1132"/>
      <c r="OAN49" s="1129"/>
      <c r="OAO49" s="1130"/>
      <c r="OAP49" s="1130"/>
      <c r="OAQ49" s="1130"/>
      <c r="OAR49" s="1131"/>
      <c r="OAS49" s="290"/>
      <c r="OAT49" s="288"/>
      <c r="OAU49" s="341"/>
      <c r="OAV49" s="342"/>
      <c r="OAW49" s="1132"/>
      <c r="OAX49" s="1129"/>
      <c r="OAY49" s="1130"/>
      <c r="OAZ49" s="1130"/>
      <c r="OBA49" s="1130"/>
      <c r="OBB49" s="1131"/>
      <c r="OBC49" s="290"/>
      <c r="OBD49" s="288"/>
      <c r="OBE49" s="341"/>
      <c r="OBF49" s="342"/>
      <c r="OBG49" s="1132"/>
      <c r="OBH49" s="1129"/>
      <c r="OBI49" s="1130"/>
      <c r="OBJ49" s="1130"/>
      <c r="OBK49" s="1130"/>
      <c r="OBL49" s="1131"/>
      <c r="OBM49" s="290"/>
      <c r="OBN49" s="288"/>
      <c r="OBO49" s="341"/>
      <c r="OBP49" s="342"/>
      <c r="OBQ49" s="1132"/>
      <c r="OBR49" s="1129"/>
      <c r="OBS49" s="1130"/>
      <c r="OBT49" s="1130"/>
      <c r="OBU49" s="1130"/>
      <c r="OBV49" s="1131"/>
      <c r="OBW49" s="290"/>
      <c r="OBX49" s="288"/>
      <c r="OBY49" s="341"/>
      <c r="OBZ49" s="342"/>
      <c r="OCA49" s="1132"/>
      <c r="OCB49" s="1129"/>
      <c r="OCC49" s="1130"/>
      <c r="OCD49" s="1130"/>
      <c r="OCE49" s="1130"/>
      <c r="OCF49" s="1131"/>
      <c r="OCG49" s="290"/>
      <c r="OCH49" s="288"/>
      <c r="OCI49" s="341"/>
      <c r="OCJ49" s="342"/>
      <c r="OCK49" s="1132"/>
      <c r="OCL49" s="1129"/>
      <c r="OCM49" s="1130"/>
      <c r="OCN49" s="1130"/>
      <c r="OCO49" s="1130"/>
      <c r="OCP49" s="1131"/>
      <c r="OCQ49" s="290"/>
      <c r="OCR49" s="288"/>
      <c r="OCS49" s="341"/>
      <c r="OCT49" s="342"/>
      <c r="OCU49" s="1132"/>
      <c r="OCV49" s="1129"/>
      <c r="OCW49" s="1130"/>
      <c r="OCX49" s="1130"/>
      <c r="OCY49" s="1130"/>
      <c r="OCZ49" s="1131"/>
      <c r="ODA49" s="290"/>
      <c r="ODB49" s="288"/>
      <c r="ODC49" s="341"/>
      <c r="ODD49" s="342"/>
      <c r="ODE49" s="1132"/>
      <c r="ODF49" s="1129"/>
      <c r="ODG49" s="1130"/>
      <c r="ODH49" s="1130"/>
      <c r="ODI49" s="1130"/>
      <c r="ODJ49" s="1131"/>
      <c r="ODK49" s="290"/>
      <c r="ODL49" s="288"/>
      <c r="ODM49" s="341"/>
      <c r="ODN49" s="342"/>
      <c r="ODO49" s="1132"/>
      <c r="ODP49" s="1129"/>
      <c r="ODQ49" s="1130"/>
      <c r="ODR49" s="1130"/>
      <c r="ODS49" s="1130"/>
      <c r="ODT49" s="1131"/>
      <c r="ODU49" s="290"/>
      <c r="ODV49" s="288"/>
      <c r="ODW49" s="341"/>
      <c r="ODX49" s="342"/>
      <c r="ODY49" s="1132"/>
      <c r="ODZ49" s="1129"/>
      <c r="OEA49" s="1130"/>
      <c r="OEB49" s="1130"/>
      <c r="OEC49" s="1130"/>
      <c r="OED49" s="1131"/>
      <c r="OEE49" s="290"/>
      <c r="OEF49" s="288"/>
      <c r="OEG49" s="341"/>
      <c r="OEH49" s="342"/>
      <c r="OEI49" s="1132"/>
      <c r="OEJ49" s="1129"/>
      <c r="OEK49" s="1130"/>
      <c r="OEL49" s="1130"/>
      <c r="OEM49" s="1130"/>
      <c r="OEN49" s="1131"/>
      <c r="OEO49" s="290"/>
      <c r="OEP49" s="288"/>
      <c r="OEQ49" s="341"/>
      <c r="OER49" s="342"/>
      <c r="OES49" s="1132"/>
      <c r="OET49" s="1129"/>
      <c r="OEU49" s="1130"/>
      <c r="OEV49" s="1130"/>
      <c r="OEW49" s="1130"/>
      <c r="OEX49" s="1131"/>
      <c r="OEY49" s="290"/>
      <c r="OEZ49" s="288"/>
      <c r="OFA49" s="341"/>
      <c r="OFB49" s="342"/>
      <c r="OFC49" s="1132"/>
      <c r="OFD49" s="1129"/>
      <c r="OFE49" s="1130"/>
      <c r="OFF49" s="1130"/>
      <c r="OFG49" s="1130"/>
      <c r="OFH49" s="1131"/>
      <c r="OFI49" s="290"/>
      <c r="OFJ49" s="288"/>
      <c r="OFK49" s="341"/>
      <c r="OFL49" s="342"/>
      <c r="OFM49" s="1132"/>
      <c r="OFN49" s="1129"/>
      <c r="OFO49" s="1130"/>
      <c r="OFP49" s="1130"/>
      <c r="OFQ49" s="1130"/>
      <c r="OFR49" s="1131"/>
      <c r="OFS49" s="290"/>
      <c r="OFT49" s="288"/>
      <c r="OFU49" s="341"/>
      <c r="OFV49" s="342"/>
      <c r="OFW49" s="1132"/>
      <c r="OFX49" s="1129"/>
      <c r="OFY49" s="1130"/>
      <c r="OFZ49" s="1130"/>
      <c r="OGA49" s="1130"/>
      <c r="OGB49" s="1131"/>
      <c r="OGC49" s="290"/>
      <c r="OGD49" s="288"/>
      <c r="OGE49" s="341"/>
      <c r="OGF49" s="342"/>
      <c r="OGG49" s="1132"/>
      <c r="OGH49" s="1129"/>
      <c r="OGI49" s="1130"/>
      <c r="OGJ49" s="1130"/>
      <c r="OGK49" s="1130"/>
      <c r="OGL49" s="1131"/>
      <c r="OGM49" s="290"/>
      <c r="OGN49" s="288"/>
      <c r="OGO49" s="341"/>
      <c r="OGP49" s="342"/>
      <c r="OGQ49" s="1132"/>
      <c r="OGR49" s="1129"/>
      <c r="OGS49" s="1130"/>
      <c r="OGT49" s="1130"/>
      <c r="OGU49" s="1130"/>
      <c r="OGV49" s="1131"/>
      <c r="OGW49" s="290"/>
      <c r="OGX49" s="288"/>
      <c r="OGY49" s="341"/>
      <c r="OGZ49" s="342"/>
      <c r="OHA49" s="1132"/>
      <c r="OHB49" s="1129"/>
      <c r="OHC49" s="1130"/>
      <c r="OHD49" s="1130"/>
      <c r="OHE49" s="1130"/>
      <c r="OHF49" s="1131"/>
      <c r="OHG49" s="290"/>
      <c r="OHH49" s="288"/>
      <c r="OHI49" s="341"/>
      <c r="OHJ49" s="342"/>
      <c r="OHK49" s="1132"/>
      <c r="OHL49" s="1129"/>
      <c r="OHM49" s="1130"/>
      <c r="OHN49" s="1130"/>
      <c r="OHO49" s="1130"/>
      <c r="OHP49" s="1131"/>
      <c r="OHQ49" s="290"/>
      <c r="OHR49" s="288"/>
      <c r="OHS49" s="341"/>
      <c r="OHT49" s="342"/>
      <c r="OHU49" s="1132"/>
      <c r="OHV49" s="1129"/>
      <c r="OHW49" s="1130"/>
      <c r="OHX49" s="1130"/>
      <c r="OHY49" s="1130"/>
      <c r="OHZ49" s="1131"/>
      <c r="OIA49" s="290"/>
      <c r="OIB49" s="288"/>
      <c r="OIC49" s="341"/>
      <c r="OID49" s="342"/>
      <c r="OIE49" s="1132"/>
      <c r="OIF49" s="1129"/>
      <c r="OIG49" s="1130"/>
      <c r="OIH49" s="1130"/>
      <c r="OII49" s="1130"/>
      <c r="OIJ49" s="1131"/>
      <c r="OIK49" s="290"/>
      <c r="OIL49" s="288"/>
      <c r="OIM49" s="341"/>
      <c r="OIN49" s="342"/>
      <c r="OIO49" s="1132"/>
      <c r="OIP49" s="1129"/>
      <c r="OIQ49" s="1130"/>
      <c r="OIR49" s="1130"/>
      <c r="OIS49" s="1130"/>
      <c r="OIT49" s="1131"/>
      <c r="OIU49" s="290"/>
      <c r="OIV49" s="288"/>
      <c r="OIW49" s="341"/>
      <c r="OIX49" s="342"/>
      <c r="OIY49" s="1132"/>
      <c r="OIZ49" s="1129"/>
      <c r="OJA49" s="1130"/>
      <c r="OJB49" s="1130"/>
      <c r="OJC49" s="1130"/>
      <c r="OJD49" s="1131"/>
      <c r="OJE49" s="290"/>
      <c r="OJF49" s="288"/>
      <c r="OJG49" s="341"/>
      <c r="OJH49" s="342"/>
      <c r="OJI49" s="1132"/>
      <c r="OJJ49" s="1129"/>
      <c r="OJK49" s="1130"/>
      <c r="OJL49" s="1130"/>
      <c r="OJM49" s="1130"/>
      <c r="OJN49" s="1131"/>
      <c r="OJO49" s="290"/>
      <c r="OJP49" s="288"/>
      <c r="OJQ49" s="341"/>
      <c r="OJR49" s="342"/>
      <c r="OJS49" s="1132"/>
      <c r="OJT49" s="1129"/>
      <c r="OJU49" s="1130"/>
      <c r="OJV49" s="1130"/>
      <c r="OJW49" s="1130"/>
      <c r="OJX49" s="1131"/>
      <c r="OJY49" s="290"/>
      <c r="OJZ49" s="288"/>
      <c r="OKA49" s="341"/>
      <c r="OKB49" s="342"/>
      <c r="OKC49" s="1132"/>
      <c r="OKD49" s="1129"/>
      <c r="OKE49" s="1130"/>
      <c r="OKF49" s="1130"/>
      <c r="OKG49" s="1130"/>
      <c r="OKH49" s="1131"/>
      <c r="OKI49" s="290"/>
      <c r="OKJ49" s="288"/>
      <c r="OKK49" s="341"/>
      <c r="OKL49" s="342"/>
      <c r="OKM49" s="1132"/>
      <c r="OKN49" s="1129"/>
      <c r="OKO49" s="1130"/>
      <c r="OKP49" s="1130"/>
      <c r="OKQ49" s="1130"/>
      <c r="OKR49" s="1131"/>
      <c r="OKS49" s="290"/>
      <c r="OKT49" s="288"/>
      <c r="OKU49" s="341"/>
      <c r="OKV49" s="342"/>
      <c r="OKW49" s="1132"/>
      <c r="OKX49" s="1129"/>
      <c r="OKY49" s="1130"/>
      <c r="OKZ49" s="1130"/>
      <c r="OLA49" s="1130"/>
      <c r="OLB49" s="1131"/>
      <c r="OLC49" s="290"/>
      <c r="OLD49" s="288"/>
      <c r="OLE49" s="341"/>
      <c r="OLF49" s="342"/>
      <c r="OLG49" s="1132"/>
      <c r="OLH49" s="1129"/>
      <c r="OLI49" s="1130"/>
      <c r="OLJ49" s="1130"/>
      <c r="OLK49" s="1130"/>
      <c r="OLL49" s="1131"/>
      <c r="OLM49" s="290"/>
      <c r="OLN49" s="288"/>
      <c r="OLO49" s="341"/>
      <c r="OLP49" s="342"/>
      <c r="OLQ49" s="1132"/>
      <c r="OLR49" s="1129"/>
      <c r="OLS49" s="1130"/>
      <c r="OLT49" s="1130"/>
      <c r="OLU49" s="1130"/>
      <c r="OLV49" s="1131"/>
      <c r="OLW49" s="290"/>
      <c r="OLX49" s="288"/>
      <c r="OLY49" s="341"/>
      <c r="OLZ49" s="342"/>
      <c r="OMA49" s="1132"/>
      <c r="OMB49" s="1129"/>
      <c r="OMC49" s="1130"/>
      <c r="OMD49" s="1130"/>
      <c r="OME49" s="1130"/>
      <c r="OMF49" s="1131"/>
      <c r="OMG49" s="290"/>
      <c r="OMH49" s="288"/>
      <c r="OMI49" s="341"/>
      <c r="OMJ49" s="342"/>
      <c r="OMK49" s="1132"/>
      <c r="OML49" s="1129"/>
      <c r="OMM49" s="1130"/>
      <c r="OMN49" s="1130"/>
      <c r="OMO49" s="1130"/>
      <c r="OMP49" s="1131"/>
      <c r="OMQ49" s="290"/>
      <c r="OMR49" s="288"/>
      <c r="OMS49" s="341"/>
      <c r="OMT49" s="342"/>
      <c r="OMU49" s="1132"/>
      <c r="OMV49" s="1129"/>
      <c r="OMW49" s="1130"/>
      <c r="OMX49" s="1130"/>
      <c r="OMY49" s="1130"/>
      <c r="OMZ49" s="1131"/>
      <c r="ONA49" s="290"/>
      <c r="ONB49" s="288"/>
      <c r="ONC49" s="341"/>
      <c r="OND49" s="342"/>
      <c r="ONE49" s="1132"/>
      <c r="ONF49" s="1129"/>
      <c r="ONG49" s="1130"/>
      <c r="ONH49" s="1130"/>
      <c r="ONI49" s="1130"/>
      <c r="ONJ49" s="1131"/>
      <c r="ONK49" s="290"/>
      <c r="ONL49" s="288"/>
      <c r="ONM49" s="341"/>
      <c r="ONN49" s="342"/>
      <c r="ONO49" s="1132"/>
      <c r="ONP49" s="1129"/>
      <c r="ONQ49" s="1130"/>
      <c r="ONR49" s="1130"/>
      <c r="ONS49" s="1130"/>
      <c r="ONT49" s="1131"/>
      <c r="ONU49" s="290"/>
      <c r="ONV49" s="288"/>
      <c r="ONW49" s="341"/>
      <c r="ONX49" s="342"/>
      <c r="ONY49" s="1132"/>
      <c r="ONZ49" s="1129"/>
      <c r="OOA49" s="1130"/>
      <c r="OOB49" s="1130"/>
      <c r="OOC49" s="1130"/>
      <c r="OOD49" s="1131"/>
      <c r="OOE49" s="290"/>
      <c r="OOF49" s="288"/>
      <c r="OOG49" s="341"/>
      <c r="OOH49" s="342"/>
      <c r="OOI49" s="1132"/>
      <c r="OOJ49" s="1129"/>
      <c r="OOK49" s="1130"/>
      <c r="OOL49" s="1130"/>
      <c r="OOM49" s="1130"/>
      <c r="OON49" s="1131"/>
      <c r="OOO49" s="290"/>
      <c r="OOP49" s="288"/>
      <c r="OOQ49" s="341"/>
      <c r="OOR49" s="342"/>
      <c r="OOS49" s="1132"/>
      <c r="OOT49" s="1129"/>
      <c r="OOU49" s="1130"/>
      <c r="OOV49" s="1130"/>
      <c r="OOW49" s="1130"/>
      <c r="OOX49" s="1131"/>
      <c r="OOY49" s="290"/>
      <c r="OOZ49" s="288"/>
      <c r="OPA49" s="341"/>
      <c r="OPB49" s="342"/>
      <c r="OPC49" s="1132"/>
      <c r="OPD49" s="1129"/>
      <c r="OPE49" s="1130"/>
      <c r="OPF49" s="1130"/>
      <c r="OPG49" s="1130"/>
      <c r="OPH49" s="1131"/>
      <c r="OPI49" s="290"/>
      <c r="OPJ49" s="288"/>
      <c r="OPK49" s="341"/>
      <c r="OPL49" s="342"/>
      <c r="OPM49" s="1132"/>
      <c r="OPN49" s="1129"/>
      <c r="OPO49" s="1130"/>
      <c r="OPP49" s="1130"/>
      <c r="OPQ49" s="1130"/>
      <c r="OPR49" s="1131"/>
      <c r="OPS49" s="290"/>
      <c r="OPT49" s="288"/>
      <c r="OPU49" s="341"/>
      <c r="OPV49" s="342"/>
      <c r="OPW49" s="1132"/>
      <c r="OPX49" s="1129"/>
      <c r="OPY49" s="1130"/>
      <c r="OPZ49" s="1130"/>
      <c r="OQA49" s="1130"/>
      <c r="OQB49" s="1131"/>
      <c r="OQC49" s="290"/>
      <c r="OQD49" s="288"/>
      <c r="OQE49" s="341"/>
      <c r="OQF49" s="342"/>
      <c r="OQG49" s="1132"/>
      <c r="OQH49" s="1129"/>
      <c r="OQI49" s="1130"/>
      <c r="OQJ49" s="1130"/>
      <c r="OQK49" s="1130"/>
      <c r="OQL49" s="1131"/>
      <c r="OQM49" s="290"/>
      <c r="OQN49" s="288"/>
      <c r="OQO49" s="341"/>
      <c r="OQP49" s="342"/>
      <c r="OQQ49" s="1132"/>
      <c r="OQR49" s="1129"/>
      <c r="OQS49" s="1130"/>
      <c r="OQT49" s="1130"/>
      <c r="OQU49" s="1130"/>
      <c r="OQV49" s="1131"/>
      <c r="OQW49" s="290"/>
      <c r="OQX49" s="288"/>
      <c r="OQY49" s="341"/>
      <c r="OQZ49" s="342"/>
      <c r="ORA49" s="1132"/>
      <c r="ORB49" s="1129"/>
      <c r="ORC49" s="1130"/>
      <c r="ORD49" s="1130"/>
      <c r="ORE49" s="1130"/>
      <c r="ORF49" s="1131"/>
      <c r="ORG49" s="290"/>
      <c r="ORH49" s="288"/>
      <c r="ORI49" s="341"/>
      <c r="ORJ49" s="342"/>
      <c r="ORK49" s="1132"/>
      <c r="ORL49" s="1129"/>
      <c r="ORM49" s="1130"/>
      <c r="ORN49" s="1130"/>
      <c r="ORO49" s="1130"/>
      <c r="ORP49" s="1131"/>
      <c r="ORQ49" s="290"/>
      <c r="ORR49" s="288"/>
      <c r="ORS49" s="341"/>
      <c r="ORT49" s="342"/>
      <c r="ORU49" s="1132"/>
      <c r="ORV49" s="1129"/>
      <c r="ORW49" s="1130"/>
      <c r="ORX49" s="1130"/>
      <c r="ORY49" s="1130"/>
      <c r="ORZ49" s="1131"/>
      <c r="OSA49" s="290"/>
      <c r="OSB49" s="288"/>
      <c r="OSC49" s="341"/>
      <c r="OSD49" s="342"/>
      <c r="OSE49" s="1132"/>
      <c r="OSF49" s="1129"/>
      <c r="OSG49" s="1130"/>
      <c r="OSH49" s="1130"/>
      <c r="OSI49" s="1130"/>
      <c r="OSJ49" s="1131"/>
      <c r="OSK49" s="290"/>
      <c r="OSL49" s="288"/>
      <c r="OSM49" s="341"/>
      <c r="OSN49" s="342"/>
      <c r="OSO49" s="1132"/>
      <c r="OSP49" s="1129"/>
      <c r="OSQ49" s="1130"/>
      <c r="OSR49" s="1130"/>
      <c r="OSS49" s="1130"/>
      <c r="OST49" s="1131"/>
      <c r="OSU49" s="290"/>
      <c r="OSV49" s="288"/>
      <c r="OSW49" s="341"/>
      <c r="OSX49" s="342"/>
      <c r="OSY49" s="1132"/>
      <c r="OSZ49" s="1129"/>
      <c r="OTA49" s="1130"/>
      <c r="OTB49" s="1130"/>
      <c r="OTC49" s="1130"/>
      <c r="OTD49" s="1131"/>
      <c r="OTE49" s="290"/>
      <c r="OTF49" s="288"/>
      <c r="OTG49" s="341"/>
      <c r="OTH49" s="342"/>
      <c r="OTI49" s="1132"/>
      <c r="OTJ49" s="1129"/>
      <c r="OTK49" s="1130"/>
      <c r="OTL49" s="1130"/>
      <c r="OTM49" s="1130"/>
      <c r="OTN49" s="1131"/>
      <c r="OTO49" s="290"/>
      <c r="OTP49" s="288"/>
      <c r="OTQ49" s="341"/>
      <c r="OTR49" s="342"/>
      <c r="OTS49" s="1132"/>
      <c r="OTT49" s="1129"/>
      <c r="OTU49" s="1130"/>
      <c r="OTV49" s="1130"/>
      <c r="OTW49" s="1130"/>
      <c r="OTX49" s="1131"/>
      <c r="OTY49" s="290"/>
      <c r="OTZ49" s="288"/>
      <c r="OUA49" s="341"/>
      <c r="OUB49" s="342"/>
      <c r="OUC49" s="1132"/>
      <c r="OUD49" s="1129"/>
      <c r="OUE49" s="1130"/>
      <c r="OUF49" s="1130"/>
      <c r="OUG49" s="1130"/>
      <c r="OUH49" s="1131"/>
      <c r="OUI49" s="290"/>
      <c r="OUJ49" s="288"/>
      <c r="OUK49" s="341"/>
      <c r="OUL49" s="342"/>
      <c r="OUM49" s="1132"/>
      <c r="OUN49" s="1129"/>
      <c r="OUO49" s="1130"/>
      <c r="OUP49" s="1130"/>
      <c r="OUQ49" s="1130"/>
      <c r="OUR49" s="1131"/>
      <c r="OUS49" s="290"/>
      <c r="OUT49" s="288"/>
      <c r="OUU49" s="341"/>
      <c r="OUV49" s="342"/>
      <c r="OUW49" s="1132"/>
      <c r="OUX49" s="1129"/>
      <c r="OUY49" s="1130"/>
      <c r="OUZ49" s="1130"/>
      <c r="OVA49" s="1130"/>
      <c r="OVB49" s="1131"/>
      <c r="OVC49" s="290"/>
      <c r="OVD49" s="288"/>
      <c r="OVE49" s="341"/>
      <c r="OVF49" s="342"/>
      <c r="OVG49" s="1132"/>
      <c r="OVH49" s="1129"/>
      <c r="OVI49" s="1130"/>
      <c r="OVJ49" s="1130"/>
      <c r="OVK49" s="1130"/>
      <c r="OVL49" s="1131"/>
      <c r="OVM49" s="290"/>
      <c r="OVN49" s="288"/>
      <c r="OVO49" s="341"/>
      <c r="OVP49" s="342"/>
      <c r="OVQ49" s="1132"/>
      <c r="OVR49" s="1129"/>
      <c r="OVS49" s="1130"/>
      <c r="OVT49" s="1130"/>
      <c r="OVU49" s="1130"/>
      <c r="OVV49" s="1131"/>
      <c r="OVW49" s="290"/>
      <c r="OVX49" s="288"/>
      <c r="OVY49" s="341"/>
      <c r="OVZ49" s="342"/>
      <c r="OWA49" s="1132"/>
      <c r="OWB49" s="1129"/>
      <c r="OWC49" s="1130"/>
      <c r="OWD49" s="1130"/>
      <c r="OWE49" s="1130"/>
      <c r="OWF49" s="1131"/>
      <c r="OWG49" s="290"/>
      <c r="OWH49" s="288"/>
      <c r="OWI49" s="341"/>
      <c r="OWJ49" s="342"/>
      <c r="OWK49" s="1132"/>
      <c r="OWL49" s="1129"/>
      <c r="OWM49" s="1130"/>
      <c r="OWN49" s="1130"/>
      <c r="OWO49" s="1130"/>
      <c r="OWP49" s="1131"/>
      <c r="OWQ49" s="290"/>
      <c r="OWR49" s="288"/>
      <c r="OWS49" s="341"/>
      <c r="OWT49" s="342"/>
      <c r="OWU49" s="1132"/>
      <c r="OWV49" s="1129"/>
      <c r="OWW49" s="1130"/>
      <c r="OWX49" s="1130"/>
      <c r="OWY49" s="1130"/>
      <c r="OWZ49" s="1131"/>
      <c r="OXA49" s="290"/>
      <c r="OXB49" s="288"/>
      <c r="OXC49" s="341"/>
      <c r="OXD49" s="342"/>
      <c r="OXE49" s="1132"/>
      <c r="OXF49" s="1129"/>
      <c r="OXG49" s="1130"/>
      <c r="OXH49" s="1130"/>
      <c r="OXI49" s="1130"/>
      <c r="OXJ49" s="1131"/>
      <c r="OXK49" s="290"/>
      <c r="OXL49" s="288"/>
      <c r="OXM49" s="341"/>
      <c r="OXN49" s="342"/>
      <c r="OXO49" s="1132"/>
      <c r="OXP49" s="1129"/>
      <c r="OXQ49" s="1130"/>
      <c r="OXR49" s="1130"/>
      <c r="OXS49" s="1130"/>
      <c r="OXT49" s="1131"/>
      <c r="OXU49" s="290"/>
      <c r="OXV49" s="288"/>
      <c r="OXW49" s="341"/>
      <c r="OXX49" s="342"/>
      <c r="OXY49" s="1132"/>
      <c r="OXZ49" s="1129"/>
      <c r="OYA49" s="1130"/>
      <c r="OYB49" s="1130"/>
      <c r="OYC49" s="1130"/>
      <c r="OYD49" s="1131"/>
      <c r="OYE49" s="290"/>
      <c r="OYF49" s="288"/>
      <c r="OYG49" s="341"/>
      <c r="OYH49" s="342"/>
      <c r="OYI49" s="1132"/>
      <c r="OYJ49" s="1129"/>
      <c r="OYK49" s="1130"/>
      <c r="OYL49" s="1130"/>
      <c r="OYM49" s="1130"/>
      <c r="OYN49" s="1131"/>
      <c r="OYO49" s="290"/>
      <c r="OYP49" s="288"/>
      <c r="OYQ49" s="341"/>
      <c r="OYR49" s="342"/>
      <c r="OYS49" s="1132"/>
      <c r="OYT49" s="1129"/>
      <c r="OYU49" s="1130"/>
      <c r="OYV49" s="1130"/>
      <c r="OYW49" s="1130"/>
      <c r="OYX49" s="1131"/>
      <c r="OYY49" s="290"/>
      <c r="OYZ49" s="288"/>
      <c r="OZA49" s="341"/>
      <c r="OZB49" s="342"/>
      <c r="OZC49" s="1132"/>
      <c r="OZD49" s="1129"/>
      <c r="OZE49" s="1130"/>
      <c r="OZF49" s="1130"/>
      <c r="OZG49" s="1130"/>
      <c r="OZH49" s="1131"/>
      <c r="OZI49" s="290"/>
      <c r="OZJ49" s="288"/>
      <c r="OZK49" s="341"/>
      <c r="OZL49" s="342"/>
      <c r="OZM49" s="1132"/>
      <c r="OZN49" s="1129"/>
      <c r="OZO49" s="1130"/>
      <c r="OZP49" s="1130"/>
      <c r="OZQ49" s="1130"/>
      <c r="OZR49" s="1131"/>
      <c r="OZS49" s="290"/>
      <c r="OZT49" s="288"/>
      <c r="OZU49" s="341"/>
      <c r="OZV49" s="342"/>
      <c r="OZW49" s="1132"/>
      <c r="OZX49" s="1129"/>
      <c r="OZY49" s="1130"/>
      <c r="OZZ49" s="1130"/>
      <c r="PAA49" s="1130"/>
      <c r="PAB49" s="1131"/>
      <c r="PAC49" s="290"/>
      <c r="PAD49" s="288"/>
      <c r="PAE49" s="341"/>
      <c r="PAF49" s="342"/>
      <c r="PAG49" s="1132"/>
      <c r="PAH49" s="1129"/>
      <c r="PAI49" s="1130"/>
      <c r="PAJ49" s="1130"/>
      <c r="PAK49" s="1130"/>
      <c r="PAL49" s="1131"/>
      <c r="PAM49" s="290"/>
      <c r="PAN49" s="288"/>
      <c r="PAO49" s="341"/>
      <c r="PAP49" s="342"/>
      <c r="PAQ49" s="1132"/>
      <c r="PAR49" s="1129"/>
      <c r="PAS49" s="1130"/>
      <c r="PAT49" s="1130"/>
      <c r="PAU49" s="1130"/>
      <c r="PAV49" s="1131"/>
      <c r="PAW49" s="290"/>
      <c r="PAX49" s="288"/>
      <c r="PAY49" s="341"/>
      <c r="PAZ49" s="342"/>
      <c r="PBA49" s="1132"/>
      <c r="PBB49" s="1129"/>
      <c r="PBC49" s="1130"/>
      <c r="PBD49" s="1130"/>
      <c r="PBE49" s="1130"/>
      <c r="PBF49" s="1131"/>
      <c r="PBG49" s="290"/>
      <c r="PBH49" s="288"/>
      <c r="PBI49" s="341"/>
      <c r="PBJ49" s="342"/>
      <c r="PBK49" s="1132"/>
      <c r="PBL49" s="1129"/>
      <c r="PBM49" s="1130"/>
      <c r="PBN49" s="1130"/>
      <c r="PBO49" s="1130"/>
      <c r="PBP49" s="1131"/>
      <c r="PBQ49" s="290"/>
      <c r="PBR49" s="288"/>
      <c r="PBS49" s="341"/>
      <c r="PBT49" s="342"/>
      <c r="PBU49" s="1132"/>
      <c r="PBV49" s="1129"/>
      <c r="PBW49" s="1130"/>
      <c r="PBX49" s="1130"/>
      <c r="PBY49" s="1130"/>
      <c r="PBZ49" s="1131"/>
      <c r="PCA49" s="290"/>
      <c r="PCB49" s="288"/>
      <c r="PCC49" s="341"/>
      <c r="PCD49" s="342"/>
      <c r="PCE49" s="1132"/>
      <c r="PCF49" s="1129"/>
      <c r="PCG49" s="1130"/>
      <c r="PCH49" s="1130"/>
      <c r="PCI49" s="1130"/>
      <c r="PCJ49" s="1131"/>
      <c r="PCK49" s="290"/>
      <c r="PCL49" s="288"/>
      <c r="PCM49" s="341"/>
      <c r="PCN49" s="342"/>
      <c r="PCO49" s="1132"/>
      <c r="PCP49" s="1129"/>
      <c r="PCQ49" s="1130"/>
      <c r="PCR49" s="1130"/>
      <c r="PCS49" s="1130"/>
      <c r="PCT49" s="1131"/>
      <c r="PCU49" s="290"/>
      <c r="PCV49" s="288"/>
      <c r="PCW49" s="341"/>
      <c r="PCX49" s="342"/>
      <c r="PCY49" s="1132"/>
      <c r="PCZ49" s="1129"/>
      <c r="PDA49" s="1130"/>
      <c r="PDB49" s="1130"/>
      <c r="PDC49" s="1130"/>
      <c r="PDD49" s="1131"/>
      <c r="PDE49" s="290"/>
      <c r="PDF49" s="288"/>
      <c r="PDG49" s="341"/>
      <c r="PDH49" s="342"/>
      <c r="PDI49" s="1132"/>
      <c r="PDJ49" s="1129"/>
      <c r="PDK49" s="1130"/>
      <c r="PDL49" s="1130"/>
      <c r="PDM49" s="1130"/>
      <c r="PDN49" s="1131"/>
      <c r="PDO49" s="290"/>
      <c r="PDP49" s="288"/>
      <c r="PDQ49" s="341"/>
      <c r="PDR49" s="342"/>
      <c r="PDS49" s="1132"/>
      <c r="PDT49" s="1129"/>
      <c r="PDU49" s="1130"/>
      <c r="PDV49" s="1130"/>
      <c r="PDW49" s="1130"/>
      <c r="PDX49" s="1131"/>
      <c r="PDY49" s="290"/>
      <c r="PDZ49" s="288"/>
      <c r="PEA49" s="341"/>
      <c r="PEB49" s="342"/>
      <c r="PEC49" s="1132"/>
      <c r="PED49" s="1129"/>
      <c r="PEE49" s="1130"/>
      <c r="PEF49" s="1130"/>
      <c r="PEG49" s="1130"/>
      <c r="PEH49" s="1131"/>
      <c r="PEI49" s="290"/>
      <c r="PEJ49" s="288"/>
      <c r="PEK49" s="341"/>
      <c r="PEL49" s="342"/>
      <c r="PEM49" s="1132"/>
      <c r="PEN49" s="1129"/>
      <c r="PEO49" s="1130"/>
      <c r="PEP49" s="1130"/>
      <c r="PEQ49" s="1130"/>
      <c r="PER49" s="1131"/>
      <c r="PES49" s="290"/>
      <c r="PET49" s="288"/>
      <c r="PEU49" s="341"/>
      <c r="PEV49" s="342"/>
      <c r="PEW49" s="1132"/>
      <c r="PEX49" s="1129"/>
      <c r="PEY49" s="1130"/>
      <c r="PEZ49" s="1130"/>
      <c r="PFA49" s="1130"/>
      <c r="PFB49" s="1131"/>
      <c r="PFC49" s="290"/>
      <c r="PFD49" s="288"/>
      <c r="PFE49" s="341"/>
      <c r="PFF49" s="342"/>
      <c r="PFG49" s="1132"/>
      <c r="PFH49" s="1129"/>
      <c r="PFI49" s="1130"/>
      <c r="PFJ49" s="1130"/>
      <c r="PFK49" s="1130"/>
      <c r="PFL49" s="1131"/>
      <c r="PFM49" s="290"/>
      <c r="PFN49" s="288"/>
      <c r="PFO49" s="341"/>
      <c r="PFP49" s="342"/>
      <c r="PFQ49" s="1132"/>
      <c r="PFR49" s="1129"/>
      <c r="PFS49" s="1130"/>
      <c r="PFT49" s="1130"/>
      <c r="PFU49" s="1130"/>
      <c r="PFV49" s="1131"/>
      <c r="PFW49" s="290"/>
      <c r="PFX49" s="288"/>
      <c r="PFY49" s="341"/>
      <c r="PFZ49" s="342"/>
      <c r="PGA49" s="1132"/>
      <c r="PGB49" s="1129"/>
      <c r="PGC49" s="1130"/>
      <c r="PGD49" s="1130"/>
      <c r="PGE49" s="1130"/>
      <c r="PGF49" s="1131"/>
      <c r="PGG49" s="290"/>
      <c r="PGH49" s="288"/>
      <c r="PGI49" s="341"/>
      <c r="PGJ49" s="342"/>
      <c r="PGK49" s="1132"/>
      <c r="PGL49" s="1129"/>
      <c r="PGM49" s="1130"/>
      <c r="PGN49" s="1130"/>
      <c r="PGO49" s="1130"/>
      <c r="PGP49" s="1131"/>
      <c r="PGQ49" s="290"/>
      <c r="PGR49" s="288"/>
      <c r="PGS49" s="341"/>
      <c r="PGT49" s="342"/>
      <c r="PGU49" s="1132"/>
      <c r="PGV49" s="1129"/>
      <c r="PGW49" s="1130"/>
      <c r="PGX49" s="1130"/>
      <c r="PGY49" s="1130"/>
      <c r="PGZ49" s="1131"/>
      <c r="PHA49" s="290"/>
      <c r="PHB49" s="288"/>
      <c r="PHC49" s="341"/>
      <c r="PHD49" s="342"/>
      <c r="PHE49" s="1132"/>
      <c r="PHF49" s="1129"/>
      <c r="PHG49" s="1130"/>
      <c r="PHH49" s="1130"/>
      <c r="PHI49" s="1130"/>
      <c r="PHJ49" s="1131"/>
      <c r="PHK49" s="290"/>
      <c r="PHL49" s="288"/>
      <c r="PHM49" s="341"/>
      <c r="PHN49" s="342"/>
      <c r="PHO49" s="1132"/>
      <c r="PHP49" s="1129"/>
      <c r="PHQ49" s="1130"/>
      <c r="PHR49" s="1130"/>
      <c r="PHS49" s="1130"/>
      <c r="PHT49" s="1131"/>
      <c r="PHU49" s="290"/>
      <c r="PHV49" s="288"/>
      <c r="PHW49" s="341"/>
      <c r="PHX49" s="342"/>
      <c r="PHY49" s="1132"/>
      <c r="PHZ49" s="1129"/>
      <c r="PIA49" s="1130"/>
      <c r="PIB49" s="1130"/>
      <c r="PIC49" s="1130"/>
      <c r="PID49" s="1131"/>
      <c r="PIE49" s="290"/>
      <c r="PIF49" s="288"/>
      <c r="PIG49" s="341"/>
      <c r="PIH49" s="342"/>
      <c r="PII49" s="1132"/>
      <c r="PIJ49" s="1129"/>
      <c r="PIK49" s="1130"/>
      <c r="PIL49" s="1130"/>
      <c r="PIM49" s="1130"/>
      <c r="PIN49" s="1131"/>
      <c r="PIO49" s="290"/>
      <c r="PIP49" s="288"/>
      <c r="PIQ49" s="341"/>
      <c r="PIR49" s="342"/>
      <c r="PIS49" s="1132"/>
      <c r="PIT49" s="1129"/>
      <c r="PIU49" s="1130"/>
      <c r="PIV49" s="1130"/>
      <c r="PIW49" s="1130"/>
      <c r="PIX49" s="1131"/>
      <c r="PIY49" s="290"/>
      <c r="PIZ49" s="288"/>
      <c r="PJA49" s="341"/>
      <c r="PJB49" s="342"/>
      <c r="PJC49" s="1132"/>
      <c r="PJD49" s="1129"/>
      <c r="PJE49" s="1130"/>
      <c r="PJF49" s="1130"/>
      <c r="PJG49" s="1130"/>
      <c r="PJH49" s="1131"/>
      <c r="PJI49" s="290"/>
      <c r="PJJ49" s="288"/>
      <c r="PJK49" s="341"/>
      <c r="PJL49" s="342"/>
      <c r="PJM49" s="1132"/>
      <c r="PJN49" s="1129"/>
      <c r="PJO49" s="1130"/>
      <c r="PJP49" s="1130"/>
      <c r="PJQ49" s="1130"/>
      <c r="PJR49" s="1131"/>
      <c r="PJS49" s="290"/>
      <c r="PJT49" s="288"/>
      <c r="PJU49" s="341"/>
      <c r="PJV49" s="342"/>
      <c r="PJW49" s="1132"/>
      <c r="PJX49" s="1129"/>
      <c r="PJY49" s="1130"/>
      <c r="PJZ49" s="1130"/>
      <c r="PKA49" s="1130"/>
      <c r="PKB49" s="1131"/>
      <c r="PKC49" s="290"/>
      <c r="PKD49" s="288"/>
      <c r="PKE49" s="341"/>
      <c r="PKF49" s="342"/>
      <c r="PKG49" s="1132"/>
      <c r="PKH49" s="1129"/>
      <c r="PKI49" s="1130"/>
      <c r="PKJ49" s="1130"/>
      <c r="PKK49" s="1130"/>
      <c r="PKL49" s="1131"/>
      <c r="PKM49" s="290"/>
      <c r="PKN49" s="288"/>
      <c r="PKO49" s="341"/>
      <c r="PKP49" s="342"/>
      <c r="PKQ49" s="1132"/>
      <c r="PKR49" s="1129"/>
      <c r="PKS49" s="1130"/>
      <c r="PKT49" s="1130"/>
      <c r="PKU49" s="1130"/>
      <c r="PKV49" s="1131"/>
      <c r="PKW49" s="290"/>
      <c r="PKX49" s="288"/>
      <c r="PKY49" s="341"/>
      <c r="PKZ49" s="342"/>
      <c r="PLA49" s="1132"/>
      <c r="PLB49" s="1129"/>
      <c r="PLC49" s="1130"/>
      <c r="PLD49" s="1130"/>
      <c r="PLE49" s="1130"/>
      <c r="PLF49" s="1131"/>
      <c r="PLG49" s="290"/>
      <c r="PLH49" s="288"/>
      <c r="PLI49" s="341"/>
      <c r="PLJ49" s="342"/>
      <c r="PLK49" s="1132"/>
      <c r="PLL49" s="1129"/>
      <c r="PLM49" s="1130"/>
      <c r="PLN49" s="1130"/>
      <c r="PLO49" s="1130"/>
      <c r="PLP49" s="1131"/>
      <c r="PLQ49" s="290"/>
      <c r="PLR49" s="288"/>
      <c r="PLS49" s="341"/>
      <c r="PLT49" s="342"/>
      <c r="PLU49" s="1132"/>
      <c r="PLV49" s="1129"/>
      <c r="PLW49" s="1130"/>
      <c r="PLX49" s="1130"/>
      <c r="PLY49" s="1130"/>
      <c r="PLZ49" s="1131"/>
      <c r="PMA49" s="290"/>
      <c r="PMB49" s="288"/>
      <c r="PMC49" s="341"/>
      <c r="PMD49" s="342"/>
      <c r="PME49" s="1132"/>
      <c r="PMF49" s="1129"/>
      <c r="PMG49" s="1130"/>
      <c r="PMH49" s="1130"/>
      <c r="PMI49" s="1130"/>
      <c r="PMJ49" s="1131"/>
      <c r="PMK49" s="290"/>
      <c r="PML49" s="288"/>
      <c r="PMM49" s="341"/>
      <c r="PMN49" s="342"/>
      <c r="PMO49" s="1132"/>
      <c r="PMP49" s="1129"/>
      <c r="PMQ49" s="1130"/>
      <c r="PMR49" s="1130"/>
      <c r="PMS49" s="1130"/>
      <c r="PMT49" s="1131"/>
      <c r="PMU49" s="290"/>
      <c r="PMV49" s="288"/>
      <c r="PMW49" s="341"/>
      <c r="PMX49" s="342"/>
      <c r="PMY49" s="1132"/>
      <c r="PMZ49" s="1129"/>
      <c r="PNA49" s="1130"/>
      <c r="PNB49" s="1130"/>
      <c r="PNC49" s="1130"/>
      <c r="PND49" s="1131"/>
      <c r="PNE49" s="290"/>
      <c r="PNF49" s="288"/>
      <c r="PNG49" s="341"/>
      <c r="PNH49" s="342"/>
      <c r="PNI49" s="1132"/>
      <c r="PNJ49" s="1129"/>
      <c r="PNK49" s="1130"/>
      <c r="PNL49" s="1130"/>
      <c r="PNM49" s="1130"/>
      <c r="PNN49" s="1131"/>
      <c r="PNO49" s="290"/>
      <c r="PNP49" s="288"/>
      <c r="PNQ49" s="341"/>
      <c r="PNR49" s="342"/>
      <c r="PNS49" s="1132"/>
      <c r="PNT49" s="1129"/>
      <c r="PNU49" s="1130"/>
      <c r="PNV49" s="1130"/>
      <c r="PNW49" s="1130"/>
      <c r="PNX49" s="1131"/>
      <c r="PNY49" s="290"/>
      <c r="PNZ49" s="288"/>
      <c r="POA49" s="341"/>
      <c r="POB49" s="342"/>
      <c r="POC49" s="1132"/>
      <c r="POD49" s="1129"/>
      <c r="POE49" s="1130"/>
      <c r="POF49" s="1130"/>
      <c r="POG49" s="1130"/>
      <c r="POH49" s="1131"/>
      <c r="POI49" s="290"/>
      <c r="POJ49" s="288"/>
      <c r="POK49" s="341"/>
      <c r="POL49" s="342"/>
      <c r="POM49" s="1132"/>
      <c r="PON49" s="1129"/>
      <c r="POO49" s="1130"/>
      <c r="POP49" s="1130"/>
      <c r="POQ49" s="1130"/>
      <c r="POR49" s="1131"/>
      <c r="POS49" s="290"/>
      <c r="POT49" s="288"/>
      <c r="POU49" s="341"/>
      <c r="POV49" s="342"/>
      <c r="POW49" s="1132"/>
      <c r="POX49" s="1129"/>
      <c r="POY49" s="1130"/>
      <c r="POZ49" s="1130"/>
      <c r="PPA49" s="1130"/>
      <c r="PPB49" s="1131"/>
      <c r="PPC49" s="290"/>
      <c r="PPD49" s="288"/>
      <c r="PPE49" s="341"/>
      <c r="PPF49" s="342"/>
      <c r="PPG49" s="1132"/>
      <c r="PPH49" s="1129"/>
      <c r="PPI49" s="1130"/>
      <c r="PPJ49" s="1130"/>
      <c r="PPK49" s="1130"/>
      <c r="PPL49" s="1131"/>
      <c r="PPM49" s="290"/>
      <c r="PPN49" s="288"/>
      <c r="PPO49" s="341"/>
      <c r="PPP49" s="342"/>
      <c r="PPQ49" s="1132"/>
      <c r="PPR49" s="1129"/>
      <c r="PPS49" s="1130"/>
      <c r="PPT49" s="1130"/>
      <c r="PPU49" s="1130"/>
      <c r="PPV49" s="1131"/>
      <c r="PPW49" s="290"/>
      <c r="PPX49" s="288"/>
      <c r="PPY49" s="341"/>
      <c r="PPZ49" s="342"/>
      <c r="PQA49" s="1132"/>
      <c r="PQB49" s="1129"/>
      <c r="PQC49" s="1130"/>
      <c r="PQD49" s="1130"/>
      <c r="PQE49" s="1130"/>
      <c r="PQF49" s="1131"/>
      <c r="PQG49" s="290"/>
      <c r="PQH49" s="288"/>
      <c r="PQI49" s="341"/>
      <c r="PQJ49" s="342"/>
      <c r="PQK49" s="1132"/>
      <c r="PQL49" s="1129"/>
      <c r="PQM49" s="1130"/>
      <c r="PQN49" s="1130"/>
      <c r="PQO49" s="1130"/>
      <c r="PQP49" s="1131"/>
      <c r="PQQ49" s="290"/>
      <c r="PQR49" s="288"/>
      <c r="PQS49" s="341"/>
      <c r="PQT49" s="342"/>
      <c r="PQU49" s="1132"/>
      <c r="PQV49" s="1129"/>
      <c r="PQW49" s="1130"/>
      <c r="PQX49" s="1130"/>
      <c r="PQY49" s="1130"/>
      <c r="PQZ49" s="1131"/>
      <c r="PRA49" s="290"/>
      <c r="PRB49" s="288"/>
      <c r="PRC49" s="341"/>
      <c r="PRD49" s="342"/>
      <c r="PRE49" s="1132"/>
      <c r="PRF49" s="1129"/>
      <c r="PRG49" s="1130"/>
      <c r="PRH49" s="1130"/>
      <c r="PRI49" s="1130"/>
      <c r="PRJ49" s="1131"/>
      <c r="PRK49" s="290"/>
      <c r="PRL49" s="288"/>
      <c r="PRM49" s="341"/>
      <c r="PRN49" s="342"/>
      <c r="PRO49" s="1132"/>
      <c r="PRP49" s="1129"/>
      <c r="PRQ49" s="1130"/>
      <c r="PRR49" s="1130"/>
      <c r="PRS49" s="1130"/>
      <c r="PRT49" s="1131"/>
      <c r="PRU49" s="290"/>
      <c r="PRV49" s="288"/>
      <c r="PRW49" s="341"/>
      <c r="PRX49" s="342"/>
      <c r="PRY49" s="1132"/>
      <c r="PRZ49" s="1129"/>
      <c r="PSA49" s="1130"/>
      <c r="PSB49" s="1130"/>
      <c r="PSC49" s="1130"/>
      <c r="PSD49" s="1131"/>
      <c r="PSE49" s="290"/>
      <c r="PSF49" s="288"/>
      <c r="PSG49" s="341"/>
      <c r="PSH49" s="342"/>
      <c r="PSI49" s="1132"/>
      <c r="PSJ49" s="1129"/>
      <c r="PSK49" s="1130"/>
      <c r="PSL49" s="1130"/>
      <c r="PSM49" s="1130"/>
      <c r="PSN49" s="1131"/>
      <c r="PSO49" s="290"/>
      <c r="PSP49" s="288"/>
      <c r="PSQ49" s="341"/>
      <c r="PSR49" s="342"/>
      <c r="PSS49" s="1132"/>
      <c r="PST49" s="1129"/>
      <c r="PSU49" s="1130"/>
      <c r="PSV49" s="1130"/>
      <c r="PSW49" s="1130"/>
      <c r="PSX49" s="1131"/>
      <c r="PSY49" s="290"/>
      <c r="PSZ49" s="288"/>
      <c r="PTA49" s="341"/>
      <c r="PTB49" s="342"/>
      <c r="PTC49" s="1132"/>
      <c r="PTD49" s="1129"/>
      <c r="PTE49" s="1130"/>
      <c r="PTF49" s="1130"/>
      <c r="PTG49" s="1130"/>
      <c r="PTH49" s="1131"/>
      <c r="PTI49" s="290"/>
      <c r="PTJ49" s="288"/>
      <c r="PTK49" s="341"/>
      <c r="PTL49" s="342"/>
      <c r="PTM49" s="1132"/>
      <c r="PTN49" s="1129"/>
      <c r="PTO49" s="1130"/>
      <c r="PTP49" s="1130"/>
      <c r="PTQ49" s="1130"/>
      <c r="PTR49" s="1131"/>
      <c r="PTS49" s="290"/>
      <c r="PTT49" s="288"/>
      <c r="PTU49" s="341"/>
      <c r="PTV49" s="342"/>
      <c r="PTW49" s="1132"/>
      <c r="PTX49" s="1129"/>
      <c r="PTY49" s="1130"/>
      <c r="PTZ49" s="1130"/>
      <c r="PUA49" s="1130"/>
      <c r="PUB49" s="1131"/>
      <c r="PUC49" s="290"/>
      <c r="PUD49" s="288"/>
      <c r="PUE49" s="341"/>
      <c r="PUF49" s="342"/>
      <c r="PUG49" s="1132"/>
      <c r="PUH49" s="1129"/>
      <c r="PUI49" s="1130"/>
      <c r="PUJ49" s="1130"/>
      <c r="PUK49" s="1130"/>
      <c r="PUL49" s="1131"/>
      <c r="PUM49" s="290"/>
      <c r="PUN49" s="288"/>
      <c r="PUO49" s="341"/>
      <c r="PUP49" s="342"/>
      <c r="PUQ49" s="1132"/>
      <c r="PUR49" s="1129"/>
      <c r="PUS49" s="1130"/>
      <c r="PUT49" s="1130"/>
      <c r="PUU49" s="1130"/>
      <c r="PUV49" s="1131"/>
      <c r="PUW49" s="290"/>
      <c r="PUX49" s="288"/>
      <c r="PUY49" s="341"/>
      <c r="PUZ49" s="342"/>
      <c r="PVA49" s="1132"/>
      <c r="PVB49" s="1129"/>
      <c r="PVC49" s="1130"/>
      <c r="PVD49" s="1130"/>
      <c r="PVE49" s="1130"/>
      <c r="PVF49" s="1131"/>
      <c r="PVG49" s="290"/>
      <c r="PVH49" s="288"/>
      <c r="PVI49" s="341"/>
      <c r="PVJ49" s="342"/>
      <c r="PVK49" s="1132"/>
      <c r="PVL49" s="1129"/>
      <c r="PVM49" s="1130"/>
      <c r="PVN49" s="1130"/>
      <c r="PVO49" s="1130"/>
      <c r="PVP49" s="1131"/>
      <c r="PVQ49" s="290"/>
      <c r="PVR49" s="288"/>
      <c r="PVS49" s="341"/>
      <c r="PVT49" s="342"/>
      <c r="PVU49" s="1132"/>
      <c r="PVV49" s="1129"/>
      <c r="PVW49" s="1130"/>
      <c r="PVX49" s="1130"/>
      <c r="PVY49" s="1130"/>
      <c r="PVZ49" s="1131"/>
      <c r="PWA49" s="290"/>
      <c r="PWB49" s="288"/>
      <c r="PWC49" s="341"/>
      <c r="PWD49" s="342"/>
      <c r="PWE49" s="1132"/>
      <c r="PWF49" s="1129"/>
      <c r="PWG49" s="1130"/>
      <c r="PWH49" s="1130"/>
      <c r="PWI49" s="1130"/>
      <c r="PWJ49" s="1131"/>
      <c r="PWK49" s="290"/>
      <c r="PWL49" s="288"/>
      <c r="PWM49" s="341"/>
      <c r="PWN49" s="342"/>
      <c r="PWO49" s="1132"/>
      <c r="PWP49" s="1129"/>
      <c r="PWQ49" s="1130"/>
      <c r="PWR49" s="1130"/>
      <c r="PWS49" s="1130"/>
      <c r="PWT49" s="1131"/>
      <c r="PWU49" s="290"/>
      <c r="PWV49" s="288"/>
      <c r="PWW49" s="341"/>
      <c r="PWX49" s="342"/>
      <c r="PWY49" s="1132"/>
      <c r="PWZ49" s="1129"/>
      <c r="PXA49" s="1130"/>
      <c r="PXB49" s="1130"/>
      <c r="PXC49" s="1130"/>
      <c r="PXD49" s="1131"/>
      <c r="PXE49" s="290"/>
      <c r="PXF49" s="288"/>
      <c r="PXG49" s="341"/>
      <c r="PXH49" s="342"/>
      <c r="PXI49" s="1132"/>
      <c r="PXJ49" s="1129"/>
      <c r="PXK49" s="1130"/>
      <c r="PXL49" s="1130"/>
      <c r="PXM49" s="1130"/>
      <c r="PXN49" s="1131"/>
      <c r="PXO49" s="290"/>
      <c r="PXP49" s="288"/>
      <c r="PXQ49" s="341"/>
      <c r="PXR49" s="342"/>
      <c r="PXS49" s="1132"/>
      <c r="PXT49" s="1129"/>
      <c r="PXU49" s="1130"/>
      <c r="PXV49" s="1130"/>
      <c r="PXW49" s="1130"/>
      <c r="PXX49" s="1131"/>
      <c r="PXY49" s="290"/>
      <c r="PXZ49" s="288"/>
      <c r="PYA49" s="341"/>
      <c r="PYB49" s="342"/>
      <c r="PYC49" s="1132"/>
      <c r="PYD49" s="1129"/>
      <c r="PYE49" s="1130"/>
      <c r="PYF49" s="1130"/>
      <c r="PYG49" s="1130"/>
      <c r="PYH49" s="1131"/>
      <c r="PYI49" s="290"/>
      <c r="PYJ49" s="288"/>
      <c r="PYK49" s="341"/>
      <c r="PYL49" s="342"/>
      <c r="PYM49" s="1132"/>
      <c r="PYN49" s="1129"/>
      <c r="PYO49" s="1130"/>
      <c r="PYP49" s="1130"/>
      <c r="PYQ49" s="1130"/>
      <c r="PYR49" s="1131"/>
      <c r="PYS49" s="290"/>
      <c r="PYT49" s="288"/>
      <c r="PYU49" s="341"/>
      <c r="PYV49" s="342"/>
      <c r="PYW49" s="1132"/>
      <c r="PYX49" s="1129"/>
      <c r="PYY49" s="1130"/>
      <c r="PYZ49" s="1130"/>
      <c r="PZA49" s="1130"/>
      <c r="PZB49" s="1131"/>
      <c r="PZC49" s="290"/>
      <c r="PZD49" s="288"/>
      <c r="PZE49" s="341"/>
      <c r="PZF49" s="342"/>
      <c r="PZG49" s="1132"/>
      <c r="PZH49" s="1129"/>
      <c r="PZI49" s="1130"/>
      <c r="PZJ49" s="1130"/>
      <c r="PZK49" s="1130"/>
      <c r="PZL49" s="1131"/>
      <c r="PZM49" s="290"/>
      <c r="PZN49" s="288"/>
      <c r="PZO49" s="341"/>
      <c r="PZP49" s="342"/>
      <c r="PZQ49" s="1132"/>
      <c r="PZR49" s="1129"/>
      <c r="PZS49" s="1130"/>
      <c r="PZT49" s="1130"/>
      <c r="PZU49" s="1130"/>
      <c r="PZV49" s="1131"/>
      <c r="PZW49" s="290"/>
      <c r="PZX49" s="288"/>
      <c r="PZY49" s="341"/>
      <c r="PZZ49" s="342"/>
      <c r="QAA49" s="1132"/>
      <c r="QAB49" s="1129"/>
      <c r="QAC49" s="1130"/>
      <c r="QAD49" s="1130"/>
      <c r="QAE49" s="1130"/>
      <c r="QAF49" s="1131"/>
      <c r="QAG49" s="290"/>
      <c r="QAH49" s="288"/>
      <c r="QAI49" s="341"/>
      <c r="QAJ49" s="342"/>
      <c r="QAK49" s="1132"/>
      <c r="QAL49" s="1129"/>
      <c r="QAM49" s="1130"/>
      <c r="QAN49" s="1130"/>
      <c r="QAO49" s="1130"/>
      <c r="QAP49" s="1131"/>
      <c r="QAQ49" s="290"/>
      <c r="QAR49" s="288"/>
      <c r="QAS49" s="341"/>
      <c r="QAT49" s="342"/>
      <c r="QAU49" s="1132"/>
      <c r="QAV49" s="1129"/>
      <c r="QAW49" s="1130"/>
      <c r="QAX49" s="1130"/>
      <c r="QAY49" s="1130"/>
      <c r="QAZ49" s="1131"/>
      <c r="QBA49" s="290"/>
      <c r="QBB49" s="288"/>
      <c r="QBC49" s="341"/>
      <c r="QBD49" s="342"/>
      <c r="QBE49" s="1132"/>
      <c r="QBF49" s="1129"/>
      <c r="QBG49" s="1130"/>
      <c r="QBH49" s="1130"/>
      <c r="QBI49" s="1130"/>
      <c r="QBJ49" s="1131"/>
      <c r="QBK49" s="290"/>
      <c r="QBL49" s="288"/>
      <c r="QBM49" s="341"/>
      <c r="QBN49" s="342"/>
      <c r="QBO49" s="1132"/>
      <c r="QBP49" s="1129"/>
      <c r="QBQ49" s="1130"/>
      <c r="QBR49" s="1130"/>
      <c r="QBS49" s="1130"/>
      <c r="QBT49" s="1131"/>
      <c r="QBU49" s="290"/>
      <c r="QBV49" s="288"/>
      <c r="QBW49" s="341"/>
      <c r="QBX49" s="342"/>
      <c r="QBY49" s="1132"/>
      <c r="QBZ49" s="1129"/>
      <c r="QCA49" s="1130"/>
      <c r="QCB49" s="1130"/>
      <c r="QCC49" s="1130"/>
      <c r="QCD49" s="1131"/>
      <c r="QCE49" s="290"/>
      <c r="QCF49" s="288"/>
      <c r="QCG49" s="341"/>
      <c r="QCH49" s="342"/>
      <c r="QCI49" s="1132"/>
      <c r="QCJ49" s="1129"/>
      <c r="QCK49" s="1130"/>
      <c r="QCL49" s="1130"/>
      <c r="QCM49" s="1130"/>
      <c r="QCN49" s="1131"/>
      <c r="QCO49" s="290"/>
      <c r="QCP49" s="288"/>
      <c r="QCQ49" s="341"/>
      <c r="QCR49" s="342"/>
      <c r="QCS49" s="1132"/>
      <c r="QCT49" s="1129"/>
      <c r="QCU49" s="1130"/>
      <c r="QCV49" s="1130"/>
      <c r="QCW49" s="1130"/>
      <c r="QCX49" s="1131"/>
      <c r="QCY49" s="290"/>
      <c r="QCZ49" s="288"/>
      <c r="QDA49" s="341"/>
      <c r="QDB49" s="342"/>
      <c r="QDC49" s="1132"/>
      <c r="QDD49" s="1129"/>
      <c r="QDE49" s="1130"/>
      <c r="QDF49" s="1130"/>
      <c r="QDG49" s="1130"/>
      <c r="QDH49" s="1131"/>
      <c r="QDI49" s="290"/>
      <c r="QDJ49" s="288"/>
      <c r="QDK49" s="341"/>
      <c r="QDL49" s="342"/>
      <c r="QDM49" s="1132"/>
      <c r="QDN49" s="1129"/>
      <c r="QDO49" s="1130"/>
      <c r="QDP49" s="1130"/>
      <c r="QDQ49" s="1130"/>
      <c r="QDR49" s="1131"/>
      <c r="QDS49" s="290"/>
      <c r="QDT49" s="288"/>
      <c r="QDU49" s="341"/>
      <c r="QDV49" s="342"/>
      <c r="QDW49" s="1132"/>
      <c r="QDX49" s="1129"/>
      <c r="QDY49" s="1130"/>
      <c r="QDZ49" s="1130"/>
      <c r="QEA49" s="1130"/>
      <c r="QEB49" s="1131"/>
      <c r="QEC49" s="290"/>
      <c r="QED49" s="288"/>
      <c r="QEE49" s="341"/>
      <c r="QEF49" s="342"/>
      <c r="QEG49" s="1132"/>
      <c r="QEH49" s="1129"/>
      <c r="QEI49" s="1130"/>
      <c r="QEJ49" s="1130"/>
      <c r="QEK49" s="1130"/>
      <c r="QEL49" s="1131"/>
      <c r="QEM49" s="290"/>
      <c r="QEN49" s="288"/>
      <c r="QEO49" s="341"/>
      <c r="QEP49" s="342"/>
      <c r="QEQ49" s="1132"/>
      <c r="QER49" s="1129"/>
      <c r="QES49" s="1130"/>
      <c r="QET49" s="1130"/>
      <c r="QEU49" s="1130"/>
      <c r="QEV49" s="1131"/>
      <c r="QEW49" s="290"/>
      <c r="QEX49" s="288"/>
      <c r="QEY49" s="341"/>
      <c r="QEZ49" s="342"/>
      <c r="QFA49" s="1132"/>
      <c r="QFB49" s="1129"/>
      <c r="QFC49" s="1130"/>
      <c r="QFD49" s="1130"/>
      <c r="QFE49" s="1130"/>
      <c r="QFF49" s="1131"/>
      <c r="QFG49" s="290"/>
      <c r="QFH49" s="288"/>
      <c r="QFI49" s="341"/>
      <c r="QFJ49" s="342"/>
      <c r="QFK49" s="1132"/>
      <c r="QFL49" s="1129"/>
      <c r="QFM49" s="1130"/>
      <c r="QFN49" s="1130"/>
      <c r="QFO49" s="1130"/>
      <c r="QFP49" s="1131"/>
      <c r="QFQ49" s="290"/>
      <c r="QFR49" s="288"/>
      <c r="QFS49" s="341"/>
      <c r="QFT49" s="342"/>
      <c r="QFU49" s="1132"/>
      <c r="QFV49" s="1129"/>
      <c r="QFW49" s="1130"/>
      <c r="QFX49" s="1130"/>
      <c r="QFY49" s="1130"/>
      <c r="QFZ49" s="1131"/>
      <c r="QGA49" s="290"/>
      <c r="QGB49" s="288"/>
      <c r="QGC49" s="341"/>
      <c r="QGD49" s="342"/>
      <c r="QGE49" s="1132"/>
      <c r="QGF49" s="1129"/>
      <c r="QGG49" s="1130"/>
      <c r="QGH49" s="1130"/>
      <c r="QGI49" s="1130"/>
      <c r="QGJ49" s="1131"/>
      <c r="QGK49" s="290"/>
      <c r="QGL49" s="288"/>
      <c r="QGM49" s="341"/>
      <c r="QGN49" s="342"/>
      <c r="QGO49" s="1132"/>
      <c r="QGP49" s="1129"/>
      <c r="QGQ49" s="1130"/>
      <c r="QGR49" s="1130"/>
      <c r="QGS49" s="1130"/>
      <c r="QGT49" s="1131"/>
      <c r="QGU49" s="290"/>
      <c r="QGV49" s="288"/>
      <c r="QGW49" s="341"/>
      <c r="QGX49" s="342"/>
      <c r="QGY49" s="1132"/>
      <c r="QGZ49" s="1129"/>
      <c r="QHA49" s="1130"/>
      <c r="QHB49" s="1130"/>
      <c r="QHC49" s="1130"/>
      <c r="QHD49" s="1131"/>
      <c r="QHE49" s="290"/>
      <c r="QHF49" s="288"/>
      <c r="QHG49" s="341"/>
      <c r="QHH49" s="342"/>
      <c r="QHI49" s="1132"/>
      <c r="QHJ49" s="1129"/>
      <c r="QHK49" s="1130"/>
      <c r="QHL49" s="1130"/>
      <c r="QHM49" s="1130"/>
      <c r="QHN49" s="1131"/>
      <c r="QHO49" s="290"/>
      <c r="QHP49" s="288"/>
      <c r="QHQ49" s="341"/>
      <c r="QHR49" s="342"/>
      <c r="QHS49" s="1132"/>
      <c r="QHT49" s="1129"/>
      <c r="QHU49" s="1130"/>
      <c r="QHV49" s="1130"/>
      <c r="QHW49" s="1130"/>
      <c r="QHX49" s="1131"/>
      <c r="QHY49" s="290"/>
      <c r="QHZ49" s="288"/>
      <c r="QIA49" s="341"/>
      <c r="QIB49" s="342"/>
      <c r="QIC49" s="1132"/>
      <c r="QID49" s="1129"/>
      <c r="QIE49" s="1130"/>
      <c r="QIF49" s="1130"/>
      <c r="QIG49" s="1130"/>
      <c r="QIH49" s="1131"/>
      <c r="QII49" s="290"/>
      <c r="QIJ49" s="288"/>
      <c r="QIK49" s="341"/>
      <c r="QIL49" s="342"/>
      <c r="QIM49" s="1132"/>
      <c r="QIN49" s="1129"/>
      <c r="QIO49" s="1130"/>
      <c r="QIP49" s="1130"/>
      <c r="QIQ49" s="1130"/>
      <c r="QIR49" s="1131"/>
      <c r="QIS49" s="290"/>
      <c r="QIT49" s="288"/>
      <c r="QIU49" s="341"/>
      <c r="QIV49" s="342"/>
      <c r="QIW49" s="1132"/>
      <c r="QIX49" s="1129"/>
      <c r="QIY49" s="1130"/>
      <c r="QIZ49" s="1130"/>
      <c r="QJA49" s="1130"/>
      <c r="QJB49" s="1131"/>
      <c r="QJC49" s="290"/>
      <c r="QJD49" s="288"/>
      <c r="QJE49" s="341"/>
      <c r="QJF49" s="342"/>
      <c r="QJG49" s="1132"/>
      <c r="QJH49" s="1129"/>
      <c r="QJI49" s="1130"/>
      <c r="QJJ49" s="1130"/>
      <c r="QJK49" s="1130"/>
      <c r="QJL49" s="1131"/>
      <c r="QJM49" s="290"/>
      <c r="QJN49" s="288"/>
      <c r="QJO49" s="341"/>
      <c r="QJP49" s="342"/>
      <c r="QJQ49" s="1132"/>
      <c r="QJR49" s="1129"/>
      <c r="QJS49" s="1130"/>
      <c r="QJT49" s="1130"/>
      <c r="QJU49" s="1130"/>
      <c r="QJV49" s="1131"/>
      <c r="QJW49" s="290"/>
      <c r="QJX49" s="288"/>
      <c r="QJY49" s="341"/>
      <c r="QJZ49" s="342"/>
      <c r="QKA49" s="1132"/>
      <c r="QKB49" s="1129"/>
      <c r="QKC49" s="1130"/>
      <c r="QKD49" s="1130"/>
      <c r="QKE49" s="1130"/>
      <c r="QKF49" s="1131"/>
      <c r="QKG49" s="290"/>
      <c r="QKH49" s="288"/>
      <c r="QKI49" s="341"/>
      <c r="QKJ49" s="342"/>
      <c r="QKK49" s="1132"/>
      <c r="QKL49" s="1129"/>
      <c r="QKM49" s="1130"/>
      <c r="QKN49" s="1130"/>
      <c r="QKO49" s="1130"/>
      <c r="QKP49" s="1131"/>
      <c r="QKQ49" s="290"/>
      <c r="QKR49" s="288"/>
      <c r="QKS49" s="341"/>
      <c r="QKT49" s="342"/>
      <c r="QKU49" s="1132"/>
      <c r="QKV49" s="1129"/>
      <c r="QKW49" s="1130"/>
      <c r="QKX49" s="1130"/>
      <c r="QKY49" s="1130"/>
      <c r="QKZ49" s="1131"/>
      <c r="QLA49" s="290"/>
      <c r="QLB49" s="288"/>
      <c r="QLC49" s="341"/>
      <c r="QLD49" s="342"/>
      <c r="QLE49" s="1132"/>
      <c r="QLF49" s="1129"/>
      <c r="QLG49" s="1130"/>
      <c r="QLH49" s="1130"/>
      <c r="QLI49" s="1130"/>
      <c r="QLJ49" s="1131"/>
      <c r="QLK49" s="290"/>
      <c r="QLL49" s="288"/>
      <c r="QLM49" s="341"/>
      <c r="QLN49" s="342"/>
      <c r="QLO49" s="1132"/>
      <c r="QLP49" s="1129"/>
      <c r="QLQ49" s="1130"/>
      <c r="QLR49" s="1130"/>
      <c r="QLS49" s="1130"/>
      <c r="QLT49" s="1131"/>
      <c r="QLU49" s="290"/>
      <c r="QLV49" s="288"/>
      <c r="QLW49" s="341"/>
      <c r="QLX49" s="342"/>
      <c r="QLY49" s="1132"/>
      <c r="QLZ49" s="1129"/>
      <c r="QMA49" s="1130"/>
      <c r="QMB49" s="1130"/>
      <c r="QMC49" s="1130"/>
      <c r="QMD49" s="1131"/>
      <c r="QME49" s="290"/>
      <c r="QMF49" s="288"/>
      <c r="QMG49" s="341"/>
      <c r="QMH49" s="342"/>
      <c r="QMI49" s="1132"/>
      <c r="QMJ49" s="1129"/>
      <c r="QMK49" s="1130"/>
      <c r="QML49" s="1130"/>
      <c r="QMM49" s="1130"/>
      <c r="QMN49" s="1131"/>
      <c r="QMO49" s="290"/>
      <c r="QMP49" s="288"/>
      <c r="QMQ49" s="341"/>
      <c r="QMR49" s="342"/>
      <c r="QMS49" s="1132"/>
      <c r="QMT49" s="1129"/>
      <c r="QMU49" s="1130"/>
      <c r="QMV49" s="1130"/>
      <c r="QMW49" s="1130"/>
      <c r="QMX49" s="1131"/>
      <c r="QMY49" s="290"/>
      <c r="QMZ49" s="288"/>
      <c r="QNA49" s="341"/>
      <c r="QNB49" s="342"/>
      <c r="QNC49" s="1132"/>
      <c r="QND49" s="1129"/>
      <c r="QNE49" s="1130"/>
      <c r="QNF49" s="1130"/>
      <c r="QNG49" s="1130"/>
      <c r="QNH49" s="1131"/>
      <c r="QNI49" s="290"/>
      <c r="QNJ49" s="288"/>
      <c r="QNK49" s="341"/>
      <c r="QNL49" s="342"/>
      <c r="QNM49" s="1132"/>
      <c r="QNN49" s="1129"/>
      <c r="QNO49" s="1130"/>
      <c r="QNP49" s="1130"/>
      <c r="QNQ49" s="1130"/>
      <c r="QNR49" s="1131"/>
      <c r="QNS49" s="290"/>
      <c r="QNT49" s="288"/>
      <c r="QNU49" s="341"/>
      <c r="QNV49" s="342"/>
      <c r="QNW49" s="1132"/>
      <c r="QNX49" s="1129"/>
      <c r="QNY49" s="1130"/>
      <c r="QNZ49" s="1130"/>
      <c r="QOA49" s="1130"/>
      <c r="QOB49" s="1131"/>
      <c r="QOC49" s="290"/>
      <c r="QOD49" s="288"/>
      <c r="QOE49" s="341"/>
      <c r="QOF49" s="342"/>
      <c r="QOG49" s="1132"/>
      <c r="QOH49" s="1129"/>
      <c r="QOI49" s="1130"/>
      <c r="QOJ49" s="1130"/>
      <c r="QOK49" s="1130"/>
      <c r="QOL49" s="1131"/>
      <c r="QOM49" s="290"/>
      <c r="QON49" s="288"/>
      <c r="QOO49" s="341"/>
      <c r="QOP49" s="342"/>
      <c r="QOQ49" s="1132"/>
      <c r="QOR49" s="1129"/>
      <c r="QOS49" s="1130"/>
      <c r="QOT49" s="1130"/>
      <c r="QOU49" s="1130"/>
      <c r="QOV49" s="1131"/>
      <c r="QOW49" s="290"/>
      <c r="QOX49" s="288"/>
      <c r="QOY49" s="341"/>
      <c r="QOZ49" s="342"/>
      <c r="QPA49" s="1132"/>
      <c r="QPB49" s="1129"/>
      <c r="QPC49" s="1130"/>
      <c r="QPD49" s="1130"/>
      <c r="QPE49" s="1130"/>
      <c r="QPF49" s="1131"/>
      <c r="QPG49" s="290"/>
      <c r="QPH49" s="288"/>
      <c r="QPI49" s="341"/>
      <c r="QPJ49" s="342"/>
      <c r="QPK49" s="1132"/>
      <c r="QPL49" s="1129"/>
      <c r="QPM49" s="1130"/>
      <c r="QPN49" s="1130"/>
      <c r="QPO49" s="1130"/>
      <c r="QPP49" s="1131"/>
      <c r="QPQ49" s="290"/>
      <c r="QPR49" s="288"/>
      <c r="QPS49" s="341"/>
      <c r="QPT49" s="342"/>
      <c r="QPU49" s="1132"/>
      <c r="QPV49" s="1129"/>
      <c r="QPW49" s="1130"/>
      <c r="QPX49" s="1130"/>
      <c r="QPY49" s="1130"/>
      <c r="QPZ49" s="1131"/>
      <c r="QQA49" s="290"/>
      <c r="QQB49" s="288"/>
      <c r="QQC49" s="341"/>
      <c r="QQD49" s="342"/>
      <c r="QQE49" s="1132"/>
      <c r="QQF49" s="1129"/>
      <c r="QQG49" s="1130"/>
      <c r="QQH49" s="1130"/>
      <c r="QQI49" s="1130"/>
      <c r="QQJ49" s="1131"/>
      <c r="QQK49" s="290"/>
      <c r="QQL49" s="288"/>
      <c r="QQM49" s="341"/>
      <c r="QQN49" s="342"/>
      <c r="QQO49" s="1132"/>
      <c r="QQP49" s="1129"/>
      <c r="QQQ49" s="1130"/>
      <c r="QQR49" s="1130"/>
      <c r="QQS49" s="1130"/>
      <c r="QQT49" s="1131"/>
      <c r="QQU49" s="290"/>
      <c r="QQV49" s="288"/>
      <c r="QQW49" s="341"/>
      <c r="QQX49" s="342"/>
      <c r="QQY49" s="1132"/>
      <c r="QQZ49" s="1129"/>
      <c r="QRA49" s="1130"/>
      <c r="QRB49" s="1130"/>
      <c r="QRC49" s="1130"/>
      <c r="QRD49" s="1131"/>
      <c r="QRE49" s="290"/>
      <c r="QRF49" s="288"/>
      <c r="QRG49" s="341"/>
      <c r="QRH49" s="342"/>
      <c r="QRI49" s="1132"/>
      <c r="QRJ49" s="1129"/>
      <c r="QRK49" s="1130"/>
      <c r="QRL49" s="1130"/>
      <c r="QRM49" s="1130"/>
      <c r="QRN49" s="1131"/>
      <c r="QRO49" s="290"/>
      <c r="QRP49" s="288"/>
      <c r="QRQ49" s="341"/>
      <c r="QRR49" s="342"/>
      <c r="QRS49" s="1132"/>
      <c r="QRT49" s="1129"/>
      <c r="QRU49" s="1130"/>
      <c r="QRV49" s="1130"/>
      <c r="QRW49" s="1130"/>
      <c r="QRX49" s="1131"/>
      <c r="QRY49" s="290"/>
      <c r="QRZ49" s="288"/>
      <c r="QSA49" s="341"/>
      <c r="QSB49" s="342"/>
      <c r="QSC49" s="1132"/>
      <c r="QSD49" s="1129"/>
      <c r="QSE49" s="1130"/>
      <c r="QSF49" s="1130"/>
      <c r="QSG49" s="1130"/>
      <c r="QSH49" s="1131"/>
      <c r="QSI49" s="290"/>
      <c r="QSJ49" s="288"/>
      <c r="QSK49" s="341"/>
      <c r="QSL49" s="342"/>
      <c r="QSM49" s="1132"/>
      <c r="QSN49" s="1129"/>
      <c r="QSO49" s="1130"/>
      <c r="QSP49" s="1130"/>
      <c r="QSQ49" s="1130"/>
      <c r="QSR49" s="1131"/>
      <c r="QSS49" s="290"/>
      <c r="QST49" s="288"/>
      <c r="QSU49" s="341"/>
      <c r="QSV49" s="342"/>
      <c r="QSW49" s="1132"/>
      <c r="QSX49" s="1129"/>
      <c r="QSY49" s="1130"/>
      <c r="QSZ49" s="1130"/>
      <c r="QTA49" s="1130"/>
      <c r="QTB49" s="1131"/>
      <c r="QTC49" s="290"/>
      <c r="QTD49" s="288"/>
      <c r="QTE49" s="341"/>
      <c r="QTF49" s="342"/>
      <c r="QTG49" s="1132"/>
      <c r="QTH49" s="1129"/>
      <c r="QTI49" s="1130"/>
      <c r="QTJ49" s="1130"/>
      <c r="QTK49" s="1130"/>
      <c r="QTL49" s="1131"/>
      <c r="QTM49" s="290"/>
      <c r="QTN49" s="288"/>
      <c r="QTO49" s="341"/>
      <c r="QTP49" s="342"/>
      <c r="QTQ49" s="1132"/>
      <c r="QTR49" s="1129"/>
      <c r="QTS49" s="1130"/>
      <c r="QTT49" s="1130"/>
      <c r="QTU49" s="1130"/>
      <c r="QTV49" s="1131"/>
      <c r="QTW49" s="290"/>
      <c r="QTX49" s="288"/>
      <c r="QTY49" s="341"/>
      <c r="QTZ49" s="342"/>
      <c r="QUA49" s="1132"/>
      <c r="QUB49" s="1129"/>
      <c r="QUC49" s="1130"/>
      <c r="QUD49" s="1130"/>
      <c r="QUE49" s="1130"/>
      <c r="QUF49" s="1131"/>
      <c r="QUG49" s="290"/>
      <c r="QUH49" s="288"/>
      <c r="QUI49" s="341"/>
      <c r="QUJ49" s="342"/>
      <c r="QUK49" s="1132"/>
      <c r="QUL49" s="1129"/>
      <c r="QUM49" s="1130"/>
      <c r="QUN49" s="1130"/>
      <c r="QUO49" s="1130"/>
      <c r="QUP49" s="1131"/>
      <c r="QUQ49" s="290"/>
      <c r="QUR49" s="288"/>
      <c r="QUS49" s="341"/>
      <c r="QUT49" s="342"/>
      <c r="QUU49" s="1132"/>
      <c r="QUV49" s="1129"/>
      <c r="QUW49" s="1130"/>
      <c r="QUX49" s="1130"/>
      <c r="QUY49" s="1130"/>
      <c r="QUZ49" s="1131"/>
      <c r="QVA49" s="290"/>
      <c r="QVB49" s="288"/>
      <c r="QVC49" s="341"/>
      <c r="QVD49" s="342"/>
      <c r="QVE49" s="1132"/>
      <c r="QVF49" s="1129"/>
      <c r="QVG49" s="1130"/>
      <c r="QVH49" s="1130"/>
      <c r="QVI49" s="1130"/>
      <c r="QVJ49" s="1131"/>
      <c r="QVK49" s="290"/>
      <c r="QVL49" s="288"/>
      <c r="QVM49" s="341"/>
      <c r="QVN49" s="342"/>
      <c r="QVO49" s="1132"/>
      <c r="QVP49" s="1129"/>
      <c r="QVQ49" s="1130"/>
      <c r="QVR49" s="1130"/>
      <c r="QVS49" s="1130"/>
      <c r="QVT49" s="1131"/>
      <c r="QVU49" s="290"/>
      <c r="QVV49" s="288"/>
      <c r="QVW49" s="341"/>
      <c r="QVX49" s="342"/>
      <c r="QVY49" s="1132"/>
      <c r="QVZ49" s="1129"/>
      <c r="QWA49" s="1130"/>
      <c r="QWB49" s="1130"/>
      <c r="QWC49" s="1130"/>
      <c r="QWD49" s="1131"/>
      <c r="QWE49" s="290"/>
      <c r="QWF49" s="288"/>
      <c r="QWG49" s="341"/>
      <c r="QWH49" s="342"/>
      <c r="QWI49" s="1132"/>
      <c r="QWJ49" s="1129"/>
      <c r="QWK49" s="1130"/>
      <c r="QWL49" s="1130"/>
      <c r="QWM49" s="1130"/>
      <c r="QWN49" s="1131"/>
      <c r="QWO49" s="290"/>
      <c r="QWP49" s="288"/>
      <c r="QWQ49" s="341"/>
      <c r="QWR49" s="342"/>
      <c r="QWS49" s="1132"/>
      <c r="QWT49" s="1129"/>
      <c r="QWU49" s="1130"/>
      <c r="QWV49" s="1130"/>
      <c r="QWW49" s="1130"/>
      <c r="QWX49" s="1131"/>
      <c r="QWY49" s="290"/>
      <c r="QWZ49" s="288"/>
      <c r="QXA49" s="341"/>
      <c r="QXB49" s="342"/>
      <c r="QXC49" s="1132"/>
      <c r="QXD49" s="1129"/>
      <c r="QXE49" s="1130"/>
      <c r="QXF49" s="1130"/>
      <c r="QXG49" s="1130"/>
      <c r="QXH49" s="1131"/>
      <c r="QXI49" s="290"/>
      <c r="QXJ49" s="288"/>
      <c r="QXK49" s="341"/>
      <c r="QXL49" s="342"/>
      <c r="QXM49" s="1132"/>
      <c r="QXN49" s="1129"/>
      <c r="QXO49" s="1130"/>
      <c r="QXP49" s="1130"/>
      <c r="QXQ49" s="1130"/>
      <c r="QXR49" s="1131"/>
      <c r="QXS49" s="290"/>
      <c r="QXT49" s="288"/>
      <c r="QXU49" s="341"/>
      <c r="QXV49" s="342"/>
      <c r="QXW49" s="1132"/>
      <c r="QXX49" s="1129"/>
      <c r="QXY49" s="1130"/>
      <c r="QXZ49" s="1130"/>
      <c r="QYA49" s="1130"/>
      <c r="QYB49" s="1131"/>
      <c r="QYC49" s="290"/>
      <c r="QYD49" s="288"/>
      <c r="QYE49" s="341"/>
      <c r="QYF49" s="342"/>
      <c r="QYG49" s="1132"/>
      <c r="QYH49" s="1129"/>
      <c r="QYI49" s="1130"/>
      <c r="QYJ49" s="1130"/>
      <c r="QYK49" s="1130"/>
      <c r="QYL49" s="1131"/>
      <c r="QYM49" s="290"/>
      <c r="QYN49" s="288"/>
      <c r="QYO49" s="341"/>
      <c r="QYP49" s="342"/>
      <c r="QYQ49" s="1132"/>
      <c r="QYR49" s="1129"/>
      <c r="QYS49" s="1130"/>
      <c r="QYT49" s="1130"/>
      <c r="QYU49" s="1130"/>
      <c r="QYV49" s="1131"/>
      <c r="QYW49" s="290"/>
      <c r="QYX49" s="288"/>
      <c r="QYY49" s="341"/>
      <c r="QYZ49" s="342"/>
      <c r="QZA49" s="1132"/>
      <c r="QZB49" s="1129"/>
      <c r="QZC49" s="1130"/>
      <c r="QZD49" s="1130"/>
      <c r="QZE49" s="1130"/>
      <c r="QZF49" s="1131"/>
      <c r="QZG49" s="290"/>
      <c r="QZH49" s="288"/>
      <c r="QZI49" s="341"/>
      <c r="QZJ49" s="342"/>
      <c r="QZK49" s="1132"/>
      <c r="QZL49" s="1129"/>
      <c r="QZM49" s="1130"/>
      <c r="QZN49" s="1130"/>
      <c r="QZO49" s="1130"/>
      <c r="QZP49" s="1131"/>
      <c r="QZQ49" s="290"/>
      <c r="QZR49" s="288"/>
      <c r="QZS49" s="341"/>
      <c r="QZT49" s="342"/>
      <c r="QZU49" s="1132"/>
      <c r="QZV49" s="1129"/>
      <c r="QZW49" s="1130"/>
      <c r="QZX49" s="1130"/>
      <c r="QZY49" s="1130"/>
      <c r="QZZ49" s="1131"/>
      <c r="RAA49" s="290"/>
      <c r="RAB49" s="288"/>
      <c r="RAC49" s="341"/>
      <c r="RAD49" s="342"/>
      <c r="RAE49" s="1132"/>
      <c r="RAF49" s="1129"/>
      <c r="RAG49" s="1130"/>
      <c r="RAH49" s="1130"/>
      <c r="RAI49" s="1130"/>
      <c r="RAJ49" s="1131"/>
      <c r="RAK49" s="290"/>
      <c r="RAL49" s="288"/>
      <c r="RAM49" s="341"/>
      <c r="RAN49" s="342"/>
      <c r="RAO49" s="1132"/>
      <c r="RAP49" s="1129"/>
      <c r="RAQ49" s="1130"/>
      <c r="RAR49" s="1130"/>
      <c r="RAS49" s="1130"/>
      <c r="RAT49" s="1131"/>
      <c r="RAU49" s="290"/>
      <c r="RAV49" s="288"/>
      <c r="RAW49" s="341"/>
      <c r="RAX49" s="342"/>
      <c r="RAY49" s="1132"/>
      <c r="RAZ49" s="1129"/>
      <c r="RBA49" s="1130"/>
      <c r="RBB49" s="1130"/>
      <c r="RBC49" s="1130"/>
      <c r="RBD49" s="1131"/>
      <c r="RBE49" s="290"/>
      <c r="RBF49" s="288"/>
      <c r="RBG49" s="341"/>
      <c r="RBH49" s="342"/>
      <c r="RBI49" s="1132"/>
      <c r="RBJ49" s="1129"/>
      <c r="RBK49" s="1130"/>
      <c r="RBL49" s="1130"/>
      <c r="RBM49" s="1130"/>
      <c r="RBN49" s="1131"/>
      <c r="RBO49" s="290"/>
      <c r="RBP49" s="288"/>
      <c r="RBQ49" s="341"/>
      <c r="RBR49" s="342"/>
      <c r="RBS49" s="1132"/>
      <c r="RBT49" s="1129"/>
      <c r="RBU49" s="1130"/>
      <c r="RBV49" s="1130"/>
      <c r="RBW49" s="1130"/>
      <c r="RBX49" s="1131"/>
      <c r="RBY49" s="290"/>
      <c r="RBZ49" s="288"/>
      <c r="RCA49" s="341"/>
      <c r="RCB49" s="342"/>
      <c r="RCC49" s="1132"/>
      <c r="RCD49" s="1129"/>
      <c r="RCE49" s="1130"/>
      <c r="RCF49" s="1130"/>
      <c r="RCG49" s="1130"/>
      <c r="RCH49" s="1131"/>
      <c r="RCI49" s="290"/>
      <c r="RCJ49" s="288"/>
      <c r="RCK49" s="341"/>
      <c r="RCL49" s="342"/>
      <c r="RCM49" s="1132"/>
      <c r="RCN49" s="1129"/>
      <c r="RCO49" s="1130"/>
      <c r="RCP49" s="1130"/>
      <c r="RCQ49" s="1130"/>
      <c r="RCR49" s="1131"/>
      <c r="RCS49" s="290"/>
      <c r="RCT49" s="288"/>
      <c r="RCU49" s="341"/>
      <c r="RCV49" s="342"/>
      <c r="RCW49" s="1132"/>
      <c r="RCX49" s="1129"/>
      <c r="RCY49" s="1130"/>
      <c r="RCZ49" s="1130"/>
      <c r="RDA49" s="1130"/>
      <c r="RDB49" s="1131"/>
      <c r="RDC49" s="290"/>
      <c r="RDD49" s="288"/>
      <c r="RDE49" s="341"/>
      <c r="RDF49" s="342"/>
      <c r="RDG49" s="1132"/>
      <c r="RDH49" s="1129"/>
      <c r="RDI49" s="1130"/>
      <c r="RDJ49" s="1130"/>
      <c r="RDK49" s="1130"/>
      <c r="RDL49" s="1131"/>
      <c r="RDM49" s="290"/>
      <c r="RDN49" s="288"/>
      <c r="RDO49" s="341"/>
      <c r="RDP49" s="342"/>
      <c r="RDQ49" s="1132"/>
      <c r="RDR49" s="1129"/>
      <c r="RDS49" s="1130"/>
      <c r="RDT49" s="1130"/>
      <c r="RDU49" s="1130"/>
      <c r="RDV49" s="1131"/>
      <c r="RDW49" s="290"/>
      <c r="RDX49" s="288"/>
      <c r="RDY49" s="341"/>
      <c r="RDZ49" s="342"/>
      <c r="REA49" s="1132"/>
      <c r="REB49" s="1129"/>
      <c r="REC49" s="1130"/>
      <c r="RED49" s="1130"/>
      <c r="REE49" s="1130"/>
      <c r="REF49" s="1131"/>
      <c r="REG49" s="290"/>
      <c r="REH49" s="288"/>
      <c r="REI49" s="341"/>
      <c r="REJ49" s="342"/>
      <c r="REK49" s="1132"/>
      <c r="REL49" s="1129"/>
      <c r="REM49" s="1130"/>
      <c r="REN49" s="1130"/>
      <c r="REO49" s="1130"/>
      <c r="REP49" s="1131"/>
      <c r="REQ49" s="290"/>
      <c r="RER49" s="288"/>
      <c r="RES49" s="341"/>
      <c r="RET49" s="342"/>
      <c r="REU49" s="1132"/>
      <c r="REV49" s="1129"/>
      <c r="REW49" s="1130"/>
      <c r="REX49" s="1130"/>
      <c r="REY49" s="1130"/>
      <c r="REZ49" s="1131"/>
      <c r="RFA49" s="290"/>
      <c r="RFB49" s="288"/>
      <c r="RFC49" s="341"/>
      <c r="RFD49" s="342"/>
      <c r="RFE49" s="1132"/>
      <c r="RFF49" s="1129"/>
      <c r="RFG49" s="1130"/>
      <c r="RFH49" s="1130"/>
      <c r="RFI49" s="1130"/>
      <c r="RFJ49" s="1131"/>
      <c r="RFK49" s="290"/>
      <c r="RFL49" s="288"/>
      <c r="RFM49" s="341"/>
      <c r="RFN49" s="342"/>
      <c r="RFO49" s="1132"/>
      <c r="RFP49" s="1129"/>
      <c r="RFQ49" s="1130"/>
      <c r="RFR49" s="1130"/>
      <c r="RFS49" s="1130"/>
      <c r="RFT49" s="1131"/>
      <c r="RFU49" s="290"/>
      <c r="RFV49" s="288"/>
      <c r="RFW49" s="341"/>
      <c r="RFX49" s="342"/>
      <c r="RFY49" s="1132"/>
      <c r="RFZ49" s="1129"/>
      <c r="RGA49" s="1130"/>
      <c r="RGB49" s="1130"/>
      <c r="RGC49" s="1130"/>
      <c r="RGD49" s="1131"/>
      <c r="RGE49" s="290"/>
      <c r="RGF49" s="288"/>
      <c r="RGG49" s="341"/>
      <c r="RGH49" s="342"/>
      <c r="RGI49" s="1132"/>
      <c r="RGJ49" s="1129"/>
      <c r="RGK49" s="1130"/>
      <c r="RGL49" s="1130"/>
      <c r="RGM49" s="1130"/>
      <c r="RGN49" s="1131"/>
      <c r="RGO49" s="290"/>
      <c r="RGP49" s="288"/>
      <c r="RGQ49" s="341"/>
      <c r="RGR49" s="342"/>
      <c r="RGS49" s="1132"/>
      <c r="RGT49" s="1129"/>
      <c r="RGU49" s="1130"/>
      <c r="RGV49" s="1130"/>
      <c r="RGW49" s="1130"/>
      <c r="RGX49" s="1131"/>
      <c r="RGY49" s="290"/>
      <c r="RGZ49" s="288"/>
      <c r="RHA49" s="341"/>
      <c r="RHB49" s="342"/>
      <c r="RHC49" s="1132"/>
      <c r="RHD49" s="1129"/>
      <c r="RHE49" s="1130"/>
      <c r="RHF49" s="1130"/>
      <c r="RHG49" s="1130"/>
      <c r="RHH49" s="1131"/>
      <c r="RHI49" s="290"/>
      <c r="RHJ49" s="288"/>
      <c r="RHK49" s="341"/>
      <c r="RHL49" s="342"/>
      <c r="RHM49" s="1132"/>
      <c r="RHN49" s="1129"/>
      <c r="RHO49" s="1130"/>
      <c r="RHP49" s="1130"/>
      <c r="RHQ49" s="1130"/>
      <c r="RHR49" s="1131"/>
      <c r="RHS49" s="290"/>
      <c r="RHT49" s="288"/>
      <c r="RHU49" s="341"/>
      <c r="RHV49" s="342"/>
      <c r="RHW49" s="1132"/>
      <c r="RHX49" s="1129"/>
      <c r="RHY49" s="1130"/>
      <c r="RHZ49" s="1130"/>
      <c r="RIA49" s="1130"/>
      <c r="RIB49" s="1131"/>
      <c r="RIC49" s="290"/>
      <c r="RID49" s="288"/>
      <c r="RIE49" s="341"/>
      <c r="RIF49" s="342"/>
      <c r="RIG49" s="1132"/>
      <c r="RIH49" s="1129"/>
      <c r="RII49" s="1130"/>
      <c r="RIJ49" s="1130"/>
      <c r="RIK49" s="1130"/>
      <c r="RIL49" s="1131"/>
      <c r="RIM49" s="290"/>
      <c r="RIN49" s="288"/>
      <c r="RIO49" s="341"/>
      <c r="RIP49" s="342"/>
      <c r="RIQ49" s="1132"/>
      <c r="RIR49" s="1129"/>
      <c r="RIS49" s="1130"/>
      <c r="RIT49" s="1130"/>
      <c r="RIU49" s="1130"/>
      <c r="RIV49" s="1131"/>
      <c r="RIW49" s="290"/>
      <c r="RIX49" s="288"/>
      <c r="RIY49" s="341"/>
      <c r="RIZ49" s="342"/>
      <c r="RJA49" s="1132"/>
      <c r="RJB49" s="1129"/>
      <c r="RJC49" s="1130"/>
      <c r="RJD49" s="1130"/>
      <c r="RJE49" s="1130"/>
      <c r="RJF49" s="1131"/>
      <c r="RJG49" s="290"/>
      <c r="RJH49" s="288"/>
      <c r="RJI49" s="341"/>
      <c r="RJJ49" s="342"/>
      <c r="RJK49" s="1132"/>
      <c r="RJL49" s="1129"/>
      <c r="RJM49" s="1130"/>
      <c r="RJN49" s="1130"/>
      <c r="RJO49" s="1130"/>
      <c r="RJP49" s="1131"/>
      <c r="RJQ49" s="290"/>
      <c r="RJR49" s="288"/>
      <c r="RJS49" s="341"/>
      <c r="RJT49" s="342"/>
      <c r="RJU49" s="1132"/>
      <c r="RJV49" s="1129"/>
      <c r="RJW49" s="1130"/>
      <c r="RJX49" s="1130"/>
      <c r="RJY49" s="1130"/>
      <c r="RJZ49" s="1131"/>
      <c r="RKA49" s="290"/>
      <c r="RKB49" s="288"/>
      <c r="RKC49" s="341"/>
      <c r="RKD49" s="342"/>
      <c r="RKE49" s="1132"/>
      <c r="RKF49" s="1129"/>
      <c r="RKG49" s="1130"/>
      <c r="RKH49" s="1130"/>
      <c r="RKI49" s="1130"/>
      <c r="RKJ49" s="1131"/>
      <c r="RKK49" s="290"/>
      <c r="RKL49" s="288"/>
      <c r="RKM49" s="341"/>
      <c r="RKN49" s="342"/>
      <c r="RKO49" s="1132"/>
      <c r="RKP49" s="1129"/>
      <c r="RKQ49" s="1130"/>
      <c r="RKR49" s="1130"/>
      <c r="RKS49" s="1130"/>
      <c r="RKT49" s="1131"/>
      <c r="RKU49" s="290"/>
      <c r="RKV49" s="288"/>
      <c r="RKW49" s="341"/>
      <c r="RKX49" s="342"/>
      <c r="RKY49" s="1132"/>
      <c r="RKZ49" s="1129"/>
      <c r="RLA49" s="1130"/>
      <c r="RLB49" s="1130"/>
      <c r="RLC49" s="1130"/>
      <c r="RLD49" s="1131"/>
      <c r="RLE49" s="290"/>
      <c r="RLF49" s="288"/>
      <c r="RLG49" s="341"/>
      <c r="RLH49" s="342"/>
      <c r="RLI49" s="1132"/>
      <c r="RLJ49" s="1129"/>
      <c r="RLK49" s="1130"/>
      <c r="RLL49" s="1130"/>
      <c r="RLM49" s="1130"/>
      <c r="RLN49" s="1131"/>
      <c r="RLO49" s="290"/>
      <c r="RLP49" s="288"/>
      <c r="RLQ49" s="341"/>
      <c r="RLR49" s="342"/>
      <c r="RLS49" s="1132"/>
      <c r="RLT49" s="1129"/>
      <c r="RLU49" s="1130"/>
      <c r="RLV49" s="1130"/>
      <c r="RLW49" s="1130"/>
      <c r="RLX49" s="1131"/>
      <c r="RLY49" s="290"/>
      <c r="RLZ49" s="288"/>
      <c r="RMA49" s="341"/>
      <c r="RMB49" s="342"/>
      <c r="RMC49" s="1132"/>
      <c r="RMD49" s="1129"/>
      <c r="RME49" s="1130"/>
      <c r="RMF49" s="1130"/>
      <c r="RMG49" s="1130"/>
      <c r="RMH49" s="1131"/>
      <c r="RMI49" s="290"/>
      <c r="RMJ49" s="288"/>
      <c r="RMK49" s="341"/>
      <c r="RML49" s="342"/>
      <c r="RMM49" s="1132"/>
      <c r="RMN49" s="1129"/>
      <c r="RMO49" s="1130"/>
      <c r="RMP49" s="1130"/>
      <c r="RMQ49" s="1130"/>
      <c r="RMR49" s="1131"/>
      <c r="RMS49" s="290"/>
      <c r="RMT49" s="288"/>
      <c r="RMU49" s="341"/>
      <c r="RMV49" s="342"/>
      <c r="RMW49" s="1132"/>
      <c r="RMX49" s="1129"/>
      <c r="RMY49" s="1130"/>
      <c r="RMZ49" s="1130"/>
      <c r="RNA49" s="1130"/>
      <c r="RNB49" s="1131"/>
      <c r="RNC49" s="290"/>
      <c r="RND49" s="288"/>
      <c r="RNE49" s="341"/>
      <c r="RNF49" s="342"/>
      <c r="RNG49" s="1132"/>
      <c r="RNH49" s="1129"/>
      <c r="RNI49" s="1130"/>
      <c r="RNJ49" s="1130"/>
      <c r="RNK49" s="1130"/>
      <c r="RNL49" s="1131"/>
      <c r="RNM49" s="290"/>
      <c r="RNN49" s="288"/>
      <c r="RNO49" s="341"/>
      <c r="RNP49" s="342"/>
      <c r="RNQ49" s="1132"/>
      <c r="RNR49" s="1129"/>
      <c r="RNS49" s="1130"/>
      <c r="RNT49" s="1130"/>
      <c r="RNU49" s="1130"/>
      <c r="RNV49" s="1131"/>
      <c r="RNW49" s="290"/>
      <c r="RNX49" s="288"/>
      <c r="RNY49" s="341"/>
      <c r="RNZ49" s="342"/>
      <c r="ROA49" s="1132"/>
      <c r="ROB49" s="1129"/>
      <c r="ROC49" s="1130"/>
      <c r="ROD49" s="1130"/>
      <c r="ROE49" s="1130"/>
      <c r="ROF49" s="1131"/>
      <c r="ROG49" s="290"/>
      <c r="ROH49" s="288"/>
      <c r="ROI49" s="341"/>
      <c r="ROJ49" s="342"/>
      <c r="ROK49" s="1132"/>
      <c r="ROL49" s="1129"/>
      <c r="ROM49" s="1130"/>
      <c r="RON49" s="1130"/>
      <c r="ROO49" s="1130"/>
      <c r="ROP49" s="1131"/>
      <c r="ROQ49" s="290"/>
      <c r="ROR49" s="288"/>
      <c r="ROS49" s="341"/>
      <c r="ROT49" s="342"/>
      <c r="ROU49" s="1132"/>
      <c r="ROV49" s="1129"/>
      <c r="ROW49" s="1130"/>
      <c r="ROX49" s="1130"/>
      <c r="ROY49" s="1130"/>
      <c r="ROZ49" s="1131"/>
      <c r="RPA49" s="290"/>
      <c r="RPB49" s="288"/>
      <c r="RPC49" s="341"/>
      <c r="RPD49" s="342"/>
      <c r="RPE49" s="1132"/>
      <c r="RPF49" s="1129"/>
      <c r="RPG49" s="1130"/>
      <c r="RPH49" s="1130"/>
      <c r="RPI49" s="1130"/>
      <c r="RPJ49" s="1131"/>
      <c r="RPK49" s="290"/>
      <c r="RPL49" s="288"/>
      <c r="RPM49" s="341"/>
      <c r="RPN49" s="342"/>
      <c r="RPO49" s="1132"/>
      <c r="RPP49" s="1129"/>
      <c r="RPQ49" s="1130"/>
      <c r="RPR49" s="1130"/>
      <c r="RPS49" s="1130"/>
      <c r="RPT49" s="1131"/>
      <c r="RPU49" s="290"/>
      <c r="RPV49" s="288"/>
      <c r="RPW49" s="341"/>
      <c r="RPX49" s="342"/>
      <c r="RPY49" s="1132"/>
      <c r="RPZ49" s="1129"/>
      <c r="RQA49" s="1130"/>
      <c r="RQB49" s="1130"/>
      <c r="RQC49" s="1130"/>
      <c r="RQD49" s="1131"/>
      <c r="RQE49" s="290"/>
      <c r="RQF49" s="288"/>
      <c r="RQG49" s="341"/>
      <c r="RQH49" s="342"/>
      <c r="RQI49" s="1132"/>
      <c r="RQJ49" s="1129"/>
      <c r="RQK49" s="1130"/>
      <c r="RQL49" s="1130"/>
      <c r="RQM49" s="1130"/>
      <c r="RQN49" s="1131"/>
      <c r="RQO49" s="290"/>
      <c r="RQP49" s="288"/>
      <c r="RQQ49" s="341"/>
      <c r="RQR49" s="342"/>
      <c r="RQS49" s="1132"/>
      <c r="RQT49" s="1129"/>
      <c r="RQU49" s="1130"/>
      <c r="RQV49" s="1130"/>
      <c r="RQW49" s="1130"/>
      <c r="RQX49" s="1131"/>
      <c r="RQY49" s="290"/>
      <c r="RQZ49" s="288"/>
      <c r="RRA49" s="341"/>
      <c r="RRB49" s="342"/>
      <c r="RRC49" s="1132"/>
      <c r="RRD49" s="1129"/>
      <c r="RRE49" s="1130"/>
      <c r="RRF49" s="1130"/>
      <c r="RRG49" s="1130"/>
      <c r="RRH49" s="1131"/>
      <c r="RRI49" s="290"/>
      <c r="RRJ49" s="288"/>
      <c r="RRK49" s="341"/>
      <c r="RRL49" s="342"/>
      <c r="RRM49" s="1132"/>
      <c r="RRN49" s="1129"/>
      <c r="RRO49" s="1130"/>
      <c r="RRP49" s="1130"/>
      <c r="RRQ49" s="1130"/>
      <c r="RRR49" s="1131"/>
      <c r="RRS49" s="290"/>
      <c r="RRT49" s="288"/>
      <c r="RRU49" s="341"/>
      <c r="RRV49" s="342"/>
      <c r="RRW49" s="1132"/>
      <c r="RRX49" s="1129"/>
      <c r="RRY49" s="1130"/>
      <c r="RRZ49" s="1130"/>
      <c r="RSA49" s="1130"/>
      <c r="RSB49" s="1131"/>
      <c r="RSC49" s="290"/>
      <c r="RSD49" s="288"/>
      <c r="RSE49" s="341"/>
      <c r="RSF49" s="342"/>
      <c r="RSG49" s="1132"/>
      <c r="RSH49" s="1129"/>
      <c r="RSI49" s="1130"/>
      <c r="RSJ49" s="1130"/>
      <c r="RSK49" s="1130"/>
      <c r="RSL49" s="1131"/>
      <c r="RSM49" s="290"/>
      <c r="RSN49" s="288"/>
      <c r="RSO49" s="341"/>
      <c r="RSP49" s="342"/>
      <c r="RSQ49" s="1132"/>
      <c r="RSR49" s="1129"/>
      <c r="RSS49" s="1130"/>
      <c r="RST49" s="1130"/>
      <c r="RSU49" s="1130"/>
      <c r="RSV49" s="1131"/>
      <c r="RSW49" s="290"/>
      <c r="RSX49" s="288"/>
      <c r="RSY49" s="341"/>
      <c r="RSZ49" s="342"/>
      <c r="RTA49" s="1132"/>
      <c r="RTB49" s="1129"/>
      <c r="RTC49" s="1130"/>
      <c r="RTD49" s="1130"/>
      <c r="RTE49" s="1130"/>
      <c r="RTF49" s="1131"/>
      <c r="RTG49" s="290"/>
      <c r="RTH49" s="288"/>
      <c r="RTI49" s="341"/>
      <c r="RTJ49" s="342"/>
      <c r="RTK49" s="1132"/>
      <c r="RTL49" s="1129"/>
      <c r="RTM49" s="1130"/>
      <c r="RTN49" s="1130"/>
      <c r="RTO49" s="1130"/>
      <c r="RTP49" s="1131"/>
      <c r="RTQ49" s="290"/>
      <c r="RTR49" s="288"/>
      <c r="RTS49" s="341"/>
      <c r="RTT49" s="342"/>
      <c r="RTU49" s="1132"/>
      <c r="RTV49" s="1129"/>
      <c r="RTW49" s="1130"/>
      <c r="RTX49" s="1130"/>
      <c r="RTY49" s="1130"/>
      <c r="RTZ49" s="1131"/>
      <c r="RUA49" s="290"/>
      <c r="RUB49" s="288"/>
      <c r="RUC49" s="341"/>
      <c r="RUD49" s="342"/>
      <c r="RUE49" s="1132"/>
      <c r="RUF49" s="1129"/>
      <c r="RUG49" s="1130"/>
      <c r="RUH49" s="1130"/>
      <c r="RUI49" s="1130"/>
      <c r="RUJ49" s="1131"/>
      <c r="RUK49" s="290"/>
      <c r="RUL49" s="288"/>
      <c r="RUM49" s="341"/>
      <c r="RUN49" s="342"/>
      <c r="RUO49" s="1132"/>
      <c r="RUP49" s="1129"/>
      <c r="RUQ49" s="1130"/>
      <c r="RUR49" s="1130"/>
      <c r="RUS49" s="1130"/>
      <c r="RUT49" s="1131"/>
      <c r="RUU49" s="290"/>
      <c r="RUV49" s="288"/>
      <c r="RUW49" s="341"/>
      <c r="RUX49" s="342"/>
      <c r="RUY49" s="1132"/>
      <c r="RUZ49" s="1129"/>
      <c r="RVA49" s="1130"/>
      <c r="RVB49" s="1130"/>
      <c r="RVC49" s="1130"/>
      <c r="RVD49" s="1131"/>
      <c r="RVE49" s="290"/>
      <c r="RVF49" s="288"/>
      <c r="RVG49" s="341"/>
      <c r="RVH49" s="342"/>
      <c r="RVI49" s="1132"/>
      <c r="RVJ49" s="1129"/>
      <c r="RVK49" s="1130"/>
      <c r="RVL49" s="1130"/>
      <c r="RVM49" s="1130"/>
      <c r="RVN49" s="1131"/>
      <c r="RVO49" s="290"/>
      <c r="RVP49" s="288"/>
      <c r="RVQ49" s="341"/>
      <c r="RVR49" s="342"/>
      <c r="RVS49" s="1132"/>
      <c r="RVT49" s="1129"/>
      <c r="RVU49" s="1130"/>
      <c r="RVV49" s="1130"/>
      <c r="RVW49" s="1130"/>
      <c r="RVX49" s="1131"/>
      <c r="RVY49" s="290"/>
      <c r="RVZ49" s="288"/>
      <c r="RWA49" s="341"/>
      <c r="RWB49" s="342"/>
      <c r="RWC49" s="1132"/>
      <c r="RWD49" s="1129"/>
      <c r="RWE49" s="1130"/>
      <c r="RWF49" s="1130"/>
      <c r="RWG49" s="1130"/>
      <c r="RWH49" s="1131"/>
      <c r="RWI49" s="290"/>
      <c r="RWJ49" s="288"/>
      <c r="RWK49" s="341"/>
      <c r="RWL49" s="342"/>
      <c r="RWM49" s="1132"/>
      <c r="RWN49" s="1129"/>
      <c r="RWO49" s="1130"/>
      <c r="RWP49" s="1130"/>
      <c r="RWQ49" s="1130"/>
      <c r="RWR49" s="1131"/>
      <c r="RWS49" s="290"/>
      <c r="RWT49" s="288"/>
      <c r="RWU49" s="341"/>
      <c r="RWV49" s="342"/>
      <c r="RWW49" s="1132"/>
      <c r="RWX49" s="1129"/>
      <c r="RWY49" s="1130"/>
      <c r="RWZ49" s="1130"/>
      <c r="RXA49" s="1130"/>
      <c r="RXB49" s="1131"/>
      <c r="RXC49" s="290"/>
      <c r="RXD49" s="288"/>
      <c r="RXE49" s="341"/>
      <c r="RXF49" s="342"/>
      <c r="RXG49" s="1132"/>
      <c r="RXH49" s="1129"/>
      <c r="RXI49" s="1130"/>
      <c r="RXJ49" s="1130"/>
      <c r="RXK49" s="1130"/>
      <c r="RXL49" s="1131"/>
      <c r="RXM49" s="290"/>
      <c r="RXN49" s="288"/>
      <c r="RXO49" s="341"/>
      <c r="RXP49" s="342"/>
      <c r="RXQ49" s="1132"/>
      <c r="RXR49" s="1129"/>
      <c r="RXS49" s="1130"/>
      <c r="RXT49" s="1130"/>
      <c r="RXU49" s="1130"/>
      <c r="RXV49" s="1131"/>
      <c r="RXW49" s="290"/>
      <c r="RXX49" s="288"/>
      <c r="RXY49" s="341"/>
      <c r="RXZ49" s="342"/>
      <c r="RYA49" s="1132"/>
      <c r="RYB49" s="1129"/>
      <c r="RYC49" s="1130"/>
      <c r="RYD49" s="1130"/>
      <c r="RYE49" s="1130"/>
      <c r="RYF49" s="1131"/>
      <c r="RYG49" s="290"/>
      <c r="RYH49" s="288"/>
      <c r="RYI49" s="341"/>
      <c r="RYJ49" s="342"/>
      <c r="RYK49" s="1132"/>
      <c r="RYL49" s="1129"/>
      <c r="RYM49" s="1130"/>
      <c r="RYN49" s="1130"/>
      <c r="RYO49" s="1130"/>
      <c r="RYP49" s="1131"/>
      <c r="RYQ49" s="290"/>
      <c r="RYR49" s="288"/>
      <c r="RYS49" s="341"/>
      <c r="RYT49" s="342"/>
      <c r="RYU49" s="1132"/>
      <c r="RYV49" s="1129"/>
      <c r="RYW49" s="1130"/>
      <c r="RYX49" s="1130"/>
      <c r="RYY49" s="1130"/>
      <c r="RYZ49" s="1131"/>
      <c r="RZA49" s="290"/>
      <c r="RZB49" s="288"/>
      <c r="RZC49" s="341"/>
      <c r="RZD49" s="342"/>
      <c r="RZE49" s="1132"/>
      <c r="RZF49" s="1129"/>
      <c r="RZG49" s="1130"/>
      <c r="RZH49" s="1130"/>
      <c r="RZI49" s="1130"/>
      <c r="RZJ49" s="1131"/>
      <c r="RZK49" s="290"/>
      <c r="RZL49" s="288"/>
      <c r="RZM49" s="341"/>
      <c r="RZN49" s="342"/>
      <c r="RZO49" s="1132"/>
      <c r="RZP49" s="1129"/>
      <c r="RZQ49" s="1130"/>
      <c r="RZR49" s="1130"/>
      <c r="RZS49" s="1130"/>
      <c r="RZT49" s="1131"/>
      <c r="RZU49" s="290"/>
      <c r="RZV49" s="288"/>
      <c r="RZW49" s="341"/>
      <c r="RZX49" s="342"/>
      <c r="RZY49" s="1132"/>
      <c r="RZZ49" s="1129"/>
      <c r="SAA49" s="1130"/>
      <c r="SAB49" s="1130"/>
      <c r="SAC49" s="1130"/>
      <c r="SAD49" s="1131"/>
      <c r="SAE49" s="290"/>
      <c r="SAF49" s="288"/>
      <c r="SAG49" s="341"/>
      <c r="SAH49" s="342"/>
      <c r="SAI49" s="1132"/>
      <c r="SAJ49" s="1129"/>
      <c r="SAK49" s="1130"/>
      <c r="SAL49" s="1130"/>
      <c r="SAM49" s="1130"/>
      <c r="SAN49" s="1131"/>
      <c r="SAO49" s="290"/>
      <c r="SAP49" s="288"/>
      <c r="SAQ49" s="341"/>
      <c r="SAR49" s="342"/>
      <c r="SAS49" s="1132"/>
      <c r="SAT49" s="1129"/>
      <c r="SAU49" s="1130"/>
      <c r="SAV49" s="1130"/>
      <c r="SAW49" s="1130"/>
      <c r="SAX49" s="1131"/>
      <c r="SAY49" s="290"/>
      <c r="SAZ49" s="288"/>
      <c r="SBA49" s="341"/>
      <c r="SBB49" s="342"/>
      <c r="SBC49" s="1132"/>
      <c r="SBD49" s="1129"/>
      <c r="SBE49" s="1130"/>
      <c r="SBF49" s="1130"/>
      <c r="SBG49" s="1130"/>
      <c r="SBH49" s="1131"/>
      <c r="SBI49" s="290"/>
      <c r="SBJ49" s="288"/>
      <c r="SBK49" s="341"/>
      <c r="SBL49" s="342"/>
      <c r="SBM49" s="1132"/>
      <c r="SBN49" s="1129"/>
      <c r="SBO49" s="1130"/>
      <c r="SBP49" s="1130"/>
      <c r="SBQ49" s="1130"/>
      <c r="SBR49" s="1131"/>
      <c r="SBS49" s="290"/>
      <c r="SBT49" s="288"/>
      <c r="SBU49" s="341"/>
      <c r="SBV49" s="342"/>
      <c r="SBW49" s="1132"/>
      <c r="SBX49" s="1129"/>
      <c r="SBY49" s="1130"/>
      <c r="SBZ49" s="1130"/>
      <c r="SCA49" s="1130"/>
      <c r="SCB49" s="1131"/>
      <c r="SCC49" s="290"/>
      <c r="SCD49" s="288"/>
      <c r="SCE49" s="341"/>
      <c r="SCF49" s="342"/>
      <c r="SCG49" s="1132"/>
      <c r="SCH49" s="1129"/>
      <c r="SCI49" s="1130"/>
      <c r="SCJ49" s="1130"/>
      <c r="SCK49" s="1130"/>
      <c r="SCL49" s="1131"/>
      <c r="SCM49" s="290"/>
      <c r="SCN49" s="288"/>
      <c r="SCO49" s="341"/>
      <c r="SCP49" s="342"/>
      <c r="SCQ49" s="1132"/>
      <c r="SCR49" s="1129"/>
      <c r="SCS49" s="1130"/>
      <c r="SCT49" s="1130"/>
      <c r="SCU49" s="1130"/>
      <c r="SCV49" s="1131"/>
      <c r="SCW49" s="290"/>
      <c r="SCX49" s="288"/>
      <c r="SCY49" s="341"/>
      <c r="SCZ49" s="342"/>
      <c r="SDA49" s="1132"/>
      <c r="SDB49" s="1129"/>
      <c r="SDC49" s="1130"/>
      <c r="SDD49" s="1130"/>
      <c r="SDE49" s="1130"/>
      <c r="SDF49" s="1131"/>
      <c r="SDG49" s="290"/>
      <c r="SDH49" s="288"/>
      <c r="SDI49" s="341"/>
      <c r="SDJ49" s="342"/>
      <c r="SDK49" s="1132"/>
      <c r="SDL49" s="1129"/>
      <c r="SDM49" s="1130"/>
      <c r="SDN49" s="1130"/>
      <c r="SDO49" s="1130"/>
      <c r="SDP49" s="1131"/>
      <c r="SDQ49" s="290"/>
      <c r="SDR49" s="288"/>
      <c r="SDS49" s="341"/>
      <c r="SDT49" s="342"/>
      <c r="SDU49" s="1132"/>
      <c r="SDV49" s="1129"/>
      <c r="SDW49" s="1130"/>
      <c r="SDX49" s="1130"/>
      <c r="SDY49" s="1130"/>
      <c r="SDZ49" s="1131"/>
      <c r="SEA49" s="290"/>
      <c r="SEB49" s="288"/>
      <c r="SEC49" s="341"/>
      <c r="SED49" s="342"/>
      <c r="SEE49" s="1132"/>
      <c r="SEF49" s="1129"/>
      <c r="SEG49" s="1130"/>
      <c r="SEH49" s="1130"/>
      <c r="SEI49" s="1130"/>
      <c r="SEJ49" s="1131"/>
      <c r="SEK49" s="290"/>
      <c r="SEL49" s="288"/>
      <c r="SEM49" s="341"/>
      <c r="SEN49" s="342"/>
      <c r="SEO49" s="1132"/>
      <c r="SEP49" s="1129"/>
      <c r="SEQ49" s="1130"/>
      <c r="SER49" s="1130"/>
      <c r="SES49" s="1130"/>
      <c r="SET49" s="1131"/>
      <c r="SEU49" s="290"/>
      <c r="SEV49" s="288"/>
      <c r="SEW49" s="341"/>
      <c r="SEX49" s="342"/>
      <c r="SEY49" s="1132"/>
      <c r="SEZ49" s="1129"/>
      <c r="SFA49" s="1130"/>
      <c r="SFB49" s="1130"/>
      <c r="SFC49" s="1130"/>
      <c r="SFD49" s="1131"/>
      <c r="SFE49" s="290"/>
      <c r="SFF49" s="288"/>
      <c r="SFG49" s="341"/>
      <c r="SFH49" s="342"/>
      <c r="SFI49" s="1132"/>
      <c r="SFJ49" s="1129"/>
      <c r="SFK49" s="1130"/>
      <c r="SFL49" s="1130"/>
      <c r="SFM49" s="1130"/>
      <c r="SFN49" s="1131"/>
      <c r="SFO49" s="290"/>
      <c r="SFP49" s="288"/>
      <c r="SFQ49" s="341"/>
      <c r="SFR49" s="342"/>
      <c r="SFS49" s="1132"/>
      <c r="SFT49" s="1129"/>
      <c r="SFU49" s="1130"/>
      <c r="SFV49" s="1130"/>
      <c r="SFW49" s="1130"/>
      <c r="SFX49" s="1131"/>
      <c r="SFY49" s="290"/>
      <c r="SFZ49" s="288"/>
      <c r="SGA49" s="341"/>
      <c r="SGB49" s="342"/>
      <c r="SGC49" s="1132"/>
      <c r="SGD49" s="1129"/>
      <c r="SGE49" s="1130"/>
      <c r="SGF49" s="1130"/>
      <c r="SGG49" s="1130"/>
      <c r="SGH49" s="1131"/>
      <c r="SGI49" s="290"/>
      <c r="SGJ49" s="288"/>
      <c r="SGK49" s="341"/>
      <c r="SGL49" s="342"/>
      <c r="SGM49" s="1132"/>
      <c r="SGN49" s="1129"/>
      <c r="SGO49" s="1130"/>
      <c r="SGP49" s="1130"/>
      <c r="SGQ49" s="1130"/>
      <c r="SGR49" s="1131"/>
      <c r="SGS49" s="290"/>
      <c r="SGT49" s="288"/>
      <c r="SGU49" s="341"/>
      <c r="SGV49" s="342"/>
      <c r="SGW49" s="1132"/>
      <c r="SGX49" s="1129"/>
      <c r="SGY49" s="1130"/>
      <c r="SGZ49" s="1130"/>
      <c r="SHA49" s="1130"/>
      <c r="SHB49" s="1131"/>
      <c r="SHC49" s="290"/>
      <c r="SHD49" s="288"/>
      <c r="SHE49" s="341"/>
      <c r="SHF49" s="342"/>
      <c r="SHG49" s="1132"/>
      <c r="SHH49" s="1129"/>
      <c r="SHI49" s="1130"/>
      <c r="SHJ49" s="1130"/>
      <c r="SHK49" s="1130"/>
      <c r="SHL49" s="1131"/>
      <c r="SHM49" s="290"/>
      <c r="SHN49" s="288"/>
      <c r="SHO49" s="341"/>
      <c r="SHP49" s="342"/>
      <c r="SHQ49" s="1132"/>
      <c r="SHR49" s="1129"/>
      <c r="SHS49" s="1130"/>
      <c r="SHT49" s="1130"/>
      <c r="SHU49" s="1130"/>
      <c r="SHV49" s="1131"/>
      <c r="SHW49" s="290"/>
      <c r="SHX49" s="288"/>
      <c r="SHY49" s="341"/>
      <c r="SHZ49" s="342"/>
      <c r="SIA49" s="1132"/>
      <c r="SIB49" s="1129"/>
      <c r="SIC49" s="1130"/>
      <c r="SID49" s="1130"/>
      <c r="SIE49" s="1130"/>
      <c r="SIF49" s="1131"/>
      <c r="SIG49" s="290"/>
      <c r="SIH49" s="288"/>
      <c r="SII49" s="341"/>
      <c r="SIJ49" s="342"/>
      <c r="SIK49" s="1132"/>
      <c r="SIL49" s="1129"/>
      <c r="SIM49" s="1130"/>
      <c r="SIN49" s="1130"/>
      <c r="SIO49" s="1130"/>
      <c r="SIP49" s="1131"/>
      <c r="SIQ49" s="290"/>
      <c r="SIR49" s="288"/>
      <c r="SIS49" s="341"/>
      <c r="SIT49" s="342"/>
      <c r="SIU49" s="1132"/>
      <c r="SIV49" s="1129"/>
      <c r="SIW49" s="1130"/>
      <c r="SIX49" s="1130"/>
      <c r="SIY49" s="1130"/>
      <c r="SIZ49" s="1131"/>
      <c r="SJA49" s="290"/>
      <c r="SJB49" s="288"/>
      <c r="SJC49" s="341"/>
      <c r="SJD49" s="342"/>
      <c r="SJE49" s="1132"/>
      <c r="SJF49" s="1129"/>
      <c r="SJG49" s="1130"/>
      <c r="SJH49" s="1130"/>
      <c r="SJI49" s="1130"/>
      <c r="SJJ49" s="1131"/>
      <c r="SJK49" s="290"/>
      <c r="SJL49" s="288"/>
      <c r="SJM49" s="341"/>
      <c r="SJN49" s="342"/>
      <c r="SJO49" s="1132"/>
      <c r="SJP49" s="1129"/>
      <c r="SJQ49" s="1130"/>
      <c r="SJR49" s="1130"/>
      <c r="SJS49" s="1130"/>
      <c r="SJT49" s="1131"/>
      <c r="SJU49" s="290"/>
      <c r="SJV49" s="288"/>
      <c r="SJW49" s="341"/>
      <c r="SJX49" s="342"/>
      <c r="SJY49" s="1132"/>
      <c r="SJZ49" s="1129"/>
      <c r="SKA49" s="1130"/>
      <c r="SKB49" s="1130"/>
      <c r="SKC49" s="1130"/>
      <c r="SKD49" s="1131"/>
      <c r="SKE49" s="290"/>
      <c r="SKF49" s="288"/>
      <c r="SKG49" s="341"/>
      <c r="SKH49" s="342"/>
      <c r="SKI49" s="1132"/>
      <c r="SKJ49" s="1129"/>
      <c r="SKK49" s="1130"/>
      <c r="SKL49" s="1130"/>
      <c r="SKM49" s="1130"/>
      <c r="SKN49" s="1131"/>
      <c r="SKO49" s="290"/>
      <c r="SKP49" s="288"/>
      <c r="SKQ49" s="341"/>
      <c r="SKR49" s="342"/>
      <c r="SKS49" s="1132"/>
      <c r="SKT49" s="1129"/>
      <c r="SKU49" s="1130"/>
      <c r="SKV49" s="1130"/>
      <c r="SKW49" s="1130"/>
      <c r="SKX49" s="1131"/>
      <c r="SKY49" s="290"/>
      <c r="SKZ49" s="288"/>
      <c r="SLA49" s="341"/>
      <c r="SLB49" s="342"/>
      <c r="SLC49" s="1132"/>
      <c r="SLD49" s="1129"/>
      <c r="SLE49" s="1130"/>
      <c r="SLF49" s="1130"/>
      <c r="SLG49" s="1130"/>
      <c r="SLH49" s="1131"/>
      <c r="SLI49" s="290"/>
      <c r="SLJ49" s="288"/>
      <c r="SLK49" s="341"/>
      <c r="SLL49" s="342"/>
      <c r="SLM49" s="1132"/>
      <c r="SLN49" s="1129"/>
      <c r="SLO49" s="1130"/>
      <c r="SLP49" s="1130"/>
      <c r="SLQ49" s="1130"/>
      <c r="SLR49" s="1131"/>
      <c r="SLS49" s="290"/>
      <c r="SLT49" s="288"/>
      <c r="SLU49" s="341"/>
      <c r="SLV49" s="342"/>
      <c r="SLW49" s="1132"/>
      <c r="SLX49" s="1129"/>
      <c r="SLY49" s="1130"/>
      <c r="SLZ49" s="1130"/>
      <c r="SMA49" s="1130"/>
      <c r="SMB49" s="1131"/>
      <c r="SMC49" s="290"/>
      <c r="SMD49" s="288"/>
      <c r="SME49" s="341"/>
      <c r="SMF49" s="342"/>
      <c r="SMG49" s="1132"/>
      <c r="SMH49" s="1129"/>
      <c r="SMI49" s="1130"/>
      <c r="SMJ49" s="1130"/>
      <c r="SMK49" s="1130"/>
      <c r="SML49" s="1131"/>
      <c r="SMM49" s="290"/>
      <c r="SMN49" s="288"/>
      <c r="SMO49" s="341"/>
      <c r="SMP49" s="342"/>
      <c r="SMQ49" s="1132"/>
      <c r="SMR49" s="1129"/>
      <c r="SMS49" s="1130"/>
      <c r="SMT49" s="1130"/>
      <c r="SMU49" s="1130"/>
      <c r="SMV49" s="1131"/>
      <c r="SMW49" s="290"/>
      <c r="SMX49" s="288"/>
      <c r="SMY49" s="341"/>
      <c r="SMZ49" s="342"/>
      <c r="SNA49" s="1132"/>
      <c r="SNB49" s="1129"/>
      <c r="SNC49" s="1130"/>
      <c r="SND49" s="1130"/>
      <c r="SNE49" s="1130"/>
      <c r="SNF49" s="1131"/>
      <c r="SNG49" s="290"/>
      <c r="SNH49" s="288"/>
      <c r="SNI49" s="341"/>
      <c r="SNJ49" s="342"/>
      <c r="SNK49" s="1132"/>
      <c r="SNL49" s="1129"/>
      <c r="SNM49" s="1130"/>
      <c r="SNN49" s="1130"/>
      <c r="SNO49" s="1130"/>
      <c r="SNP49" s="1131"/>
      <c r="SNQ49" s="290"/>
      <c r="SNR49" s="288"/>
      <c r="SNS49" s="341"/>
      <c r="SNT49" s="342"/>
      <c r="SNU49" s="1132"/>
      <c r="SNV49" s="1129"/>
      <c r="SNW49" s="1130"/>
      <c r="SNX49" s="1130"/>
      <c r="SNY49" s="1130"/>
      <c r="SNZ49" s="1131"/>
      <c r="SOA49" s="290"/>
      <c r="SOB49" s="288"/>
      <c r="SOC49" s="341"/>
      <c r="SOD49" s="342"/>
      <c r="SOE49" s="1132"/>
      <c r="SOF49" s="1129"/>
      <c r="SOG49" s="1130"/>
      <c r="SOH49" s="1130"/>
      <c r="SOI49" s="1130"/>
      <c r="SOJ49" s="1131"/>
      <c r="SOK49" s="290"/>
      <c r="SOL49" s="288"/>
      <c r="SOM49" s="341"/>
      <c r="SON49" s="342"/>
      <c r="SOO49" s="1132"/>
      <c r="SOP49" s="1129"/>
      <c r="SOQ49" s="1130"/>
      <c r="SOR49" s="1130"/>
      <c r="SOS49" s="1130"/>
      <c r="SOT49" s="1131"/>
      <c r="SOU49" s="290"/>
      <c r="SOV49" s="288"/>
      <c r="SOW49" s="341"/>
      <c r="SOX49" s="342"/>
      <c r="SOY49" s="1132"/>
      <c r="SOZ49" s="1129"/>
      <c r="SPA49" s="1130"/>
      <c r="SPB49" s="1130"/>
      <c r="SPC49" s="1130"/>
      <c r="SPD49" s="1131"/>
      <c r="SPE49" s="290"/>
      <c r="SPF49" s="288"/>
      <c r="SPG49" s="341"/>
      <c r="SPH49" s="342"/>
      <c r="SPI49" s="1132"/>
      <c r="SPJ49" s="1129"/>
      <c r="SPK49" s="1130"/>
      <c r="SPL49" s="1130"/>
      <c r="SPM49" s="1130"/>
      <c r="SPN49" s="1131"/>
      <c r="SPO49" s="290"/>
      <c r="SPP49" s="288"/>
      <c r="SPQ49" s="341"/>
      <c r="SPR49" s="342"/>
      <c r="SPS49" s="1132"/>
      <c r="SPT49" s="1129"/>
      <c r="SPU49" s="1130"/>
      <c r="SPV49" s="1130"/>
      <c r="SPW49" s="1130"/>
      <c r="SPX49" s="1131"/>
      <c r="SPY49" s="290"/>
      <c r="SPZ49" s="288"/>
      <c r="SQA49" s="341"/>
      <c r="SQB49" s="342"/>
      <c r="SQC49" s="1132"/>
      <c r="SQD49" s="1129"/>
      <c r="SQE49" s="1130"/>
      <c r="SQF49" s="1130"/>
      <c r="SQG49" s="1130"/>
      <c r="SQH49" s="1131"/>
      <c r="SQI49" s="290"/>
      <c r="SQJ49" s="288"/>
      <c r="SQK49" s="341"/>
      <c r="SQL49" s="342"/>
      <c r="SQM49" s="1132"/>
      <c r="SQN49" s="1129"/>
      <c r="SQO49" s="1130"/>
      <c r="SQP49" s="1130"/>
      <c r="SQQ49" s="1130"/>
      <c r="SQR49" s="1131"/>
      <c r="SQS49" s="290"/>
      <c r="SQT49" s="288"/>
      <c r="SQU49" s="341"/>
      <c r="SQV49" s="342"/>
      <c r="SQW49" s="1132"/>
      <c r="SQX49" s="1129"/>
      <c r="SQY49" s="1130"/>
      <c r="SQZ49" s="1130"/>
      <c r="SRA49" s="1130"/>
      <c r="SRB49" s="1131"/>
      <c r="SRC49" s="290"/>
      <c r="SRD49" s="288"/>
      <c r="SRE49" s="341"/>
      <c r="SRF49" s="342"/>
      <c r="SRG49" s="1132"/>
      <c r="SRH49" s="1129"/>
      <c r="SRI49" s="1130"/>
      <c r="SRJ49" s="1130"/>
      <c r="SRK49" s="1130"/>
      <c r="SRL49" s="1131"/>
      <c r="SRM49" s="290"/>
      <c r="SRN49" s="288"/>
      <c r="SRO49" s="341"/>
      <c r="SRP49" s="342"/>
      <c r="SRQ49" s="1132"/>
      <c r="SRR49" s="1129"/>
      <c r="SRS49" s="1130"/>
      <c r="SRT49" s="1130"/>
      <c r="SRU49" s="1130"/>
      <c r="SRV49" s="1131"/>
      <c r="SRW49" s="290"/>
      <c r="SRX49" s="288"/>
      <c r="SRY49" s="341"/>
      <c r="SRZ49" s="342"/>
      <c r="SSA49" s="1132"/>
      <c r="SSB49" s="1129"/>
      <c r="SSC49" s="1130"/>
      <c r="SSD49" s="1130"/>
      <c r="SSE49" s="1130"/>
      <c r="SSF49" s="1131"/>
      <c r="SSG49" s="290"/>
      <c r="SSH49" s="288"/>
      <c r="SSI49" s="341"/>
      <c r="SSJ49" s="342"/>
      <c r="SSK49" s="1132"/>
      <c r="SSL49" s="1129"/>
      <c r="SSM49" s="1130"/>
      <c r="SSN49" s="1130"/>
      <c r="SSO49" s="1130"/>
      <c r="SSP49" s="1131"/>
      <c r="SSQ49" s="290"/>
      <c r="SSR49" s="288"/>
      <c r="SSS49" s="341"/>
      <c r="SST49" s="342"/>
      <c r="SSU49" s="1132"/>
      <c r="SSV49" s="1129"/>
      <c r="SSW49" s="1130"/>
      <c r="SSX49" s="1130"/>
      <c r="SSY49" s="1130"/>
      <c r="SSZ49" s="1131"/>
      <c r="STA49" s="290"/>
      <c r="STB49" s="288"/>
      <c r="STC49" s="341"/>
      <c r="STD49" s="342"/>
      <c r="STE49" s="1132"/>
      <c r="STF49" s="1129"/>
      <c r="STG49" s="1130"/>
      <c r="STH49" s="1130"/>
      <c r="STI49" s="1130"/>
      <c r="STJ49" s="1131"/>
      <c r="STK49" s="290"/>
      <c r="STL49" s="288"/>
      <c r="STM49" s="341"/>
      <c r="STN49" s="342"/>
      <c r="STO49" s="1132"/>
      <c r="STP49" s="1129"/>
      <c r="STQ49" s="1130"/>
      <c r="STR49" s="1130"/>
      <c r="STS49" s="1130"/>
      <c r="STT49" s="1131"/>
      <c r="STU49" s="290"/>
      <c r="STV49" s="288"/>
      <c r="STW49" s="341"/>
      <c r="STX49" s="342"/>
      <c r="STY49" s="1132"/>
      <c r="STZ49" s="1129"/>
      <c r="SUA49" s="1130"/>
      <c r="SUB49" s="1130"/>
      <c r="SUC49" s="1130"/>
      <c r="SUD49" s="1131"/>
      <c r="SUE49" s="290"/>
      <c r="SUF49" s="288"/>
      <c r="SUG49" s="341"/>
      <c r="SUH49" s="342"/>
      <c r="SUI49" s="1132"/>
      <c r="SUJ49" s="1129"/>
      <c r="SUK49" s="1130"/>
      <c r="SUL49" s="1130"/>
      <c r="SUM49" s="1130"/>
      <c r="SUN49" s="1131"/>
      <c r="SUO49" s="290"/>
      <c r="SUP49" s="288"/>
      <c r="SUQ49" s="341"/>
      <c r="SUR49" s="342"/>
      <c r="SUS49" s="1132"/>
      <c r="SUT49" s="1129"/>
      <c r="SUU49" s="1130"/>
      <c r="SUV49" s="1130"/>
      <c r="SUW49" s="1130"/>
      <c r="SUX49" s="1131"/>
      <c r="SUY49" s="290"/>
      <c r="SUZ49" s="288"/>
      <c r="SVA49" s="341"/>
      <c r="SVB49" s="342"/>
      <c r="SVC49" s="1132"/>
      <c r="SVD49" s="1129"/>
      <c r="SVE49" s="1130"/>
      <c r="SVF49" s="1130"/>
      <c r="SVG49" s="1130"/>
      <c r="SVH49" s="1131"/>
      <c r="SVI49" s="290"/>
      <c r="SVJ49" s="288"/>
      <c r="SVK49" s="341"/>
      <c r="SVL49" s="342"/>
      <c r="SVM49" s="1132"/>
      <c r="SVN49" s="1129"/>
      <c r="SVO49" s="1130"/>
      <c r="SVP49" s="1130"/>
      <c r="SVQ49" s="1130"/>
      <c r="SVR49" s="1131"/>
      <c r="SVS49" s="290"/>
      <c r="SVT49" s="288"/>
      <c r="SVU49" s="341"/>
      <c r="SVV49" s="342"/>
      <c r="SVW49" s="1132"/>
      <c r="SVX49" s="1129"/>
      <c r="SVY49" s="1130"/>
      <c r="SVZ49" s="1130"/>
      <c r="SWA49" s="1130"/>
      <c r="SWB49" s="1131"/>
      <c r="SWC49" s="290"/>
      <c r="SWD49" s="288"/>
      <c r="SWE49" s="341"/>
      <c r="SWF49" s="342"/>
      <c r="SWG49" s="1132"/>
      <c r="SWH49" s="1129"/>
      <c r="SWI49" s="1130"/>
      <c r="SWJ49" s="1130"/>
      <c r="SWK49" s="1130"/>
      <c r="SWL49" s="1131"/>
      <c r="SWM49" s="290"/>
      <c r="SWN49" s="288"/>
      <c r="SWO49" s="341"/>
      <c r="SWP49" s="342"/>
      <c r="SWQ49" s="1132"/>
      <c r="SWR49" s="1129"/>
      <c r="SWS49" s="1130"/>
      <c r="SWT49" s="1130"/>
      <c r="SWU49" s="1130"/>
      <c r="SWV49" s="1131"/>
      <c r="SWW49" s="290"/>
      <c r="SWX49" s="288"/>
      <c r="SWY49" s="341"/>
      <c r="SWZ49" s="342"/>
      <c r="SXA49" s="1132"/>
      <c r="SXB49" s="1129"/>
      <c r="SXC49" s="1130"/>
      <c r="SXD49" s="1130"/>
      <c r="SXE49" s="1130"/>
      <c r="SXF49" s="1131"/>
      <c r="SXG49" s="290"/>
      <c r="SXH49" s="288"/>
      <c r="SXI49" s="341"/>
      <c r="SXJ49" s="342"/>
      <c r="SXK49" s="1132"/>
      <c r="SXL49" s="1129"/>
      <c r="SXM49" s="1130"/>
      <c r="SXN49" s="1130"/>
      <c r="SXO49" s="1130"/>
      <c r="SXP49" s="1131"/>
      <c r="SXQ49" s="290"/>
      <c r="SXR49" s="288"/>
      <c r="SXS49" s="341"/>
      <c r="SXT49" s="342"/>
      <c r="SXU49" s="1132"/>
      <c r="SXV49" s="1129"/>
      <c r="SXW49" s="1130"/>
      <c r="SXX49" s="1130"/>
      <c r="SXY49" s="1130"/>
      <c r="SXZ49" s="1131"/>
      <c r="SYA49" s="290"/>
      <c r="SYB49" s="288"/>
      <c r="SYC49" s="341"/>
      <c r="SYD49" s="342"/>
      <c r="SYE49" s="1132"/>
      <c r="SYF49" s="1129"/>
      <c r="SYG49" s="1130"/>
      <c r="SYH49" s="1130"/>
      <c r="SYI49" s="1130"/>
      <c r="SYJ49" s="1131"/>
      <c r="SYK49" s="290"/>
      <c r="SYL49" s="288"/>
      <c r="SYM49" s="341"/>
      <c r="SYN49" s="342"/>
      <c r="SYO49" s="1132"/>
      <c r="SYP49" s="1129"/>
      <c r="SYQ49" s="1130"/>
      <c r="SYR49" s="1130"/>
      <c r="SYS49" s="1130"/>
      <c r="SYT49" s="1131"/>
      <c r="SYU49" s="290"/>
      <c r="SYV49" s="288"/>
      <c r="SYW49" s="341"/>
      <c r="SYX49" s="342"/>
      <c r="SYY49" s="1132"/>
      <c r="SYZ49" s="1129"/>
      <c r="SZA49" s="1130"/>
      <c r="SZB49" s="1130"/>
      <c r="SZC49" s="1130"/>
      <c r="SZD49" s="1131"/>
      <c r="SZE49" s="290"/>
      <c r="SZF49" s="288"/>
      <c r="SZG49" s="341"/>
      <c r="SZH49" s="342"/>
      <c r="SZI49" s="1132"/>
      <c r="SZJ49" s="1129"/>
      <c r="SZK49" s="1130"/>
      <c r="SZL49" s="1130"/>
      <c r="SZM49" s="1130"/>
      <c r="SZN49" s="1131"/>
      <c r="SZO49" s="290"/>
      <c r="SZP49" s="288"/>
      <c r="SZQ49" s="341"/>
      <c r="SZR49" s="342"/>
      <c r="SZS49" s="1132"/>
      <c r="SZT49" s="1129"/>
      <c r="SZU49" s="1130"/>
      <c r="SZV49" s="1130"/>
      <c r="SZW49" s="1130"/>
      <c r="SZX49" s="1131"/>
      <c r="SZY49" s="290"/>
      <c r="SZZ49" s="288"/>
      <c r="TAA49" s="341"/>
      <c r="TAB49" s="342"/>
      <c r="TAC49" s="1132"/>
      <c r="TAD49" s="1129"/>
      <c r="TAE49" s="1130"/>
      <c r="TAF49" s="1130"/>
      <c r="TAG49" s="1130"/>
      <c r="TAH49" s="1131"/>
      <c r="TAI49" s="290"/>
      <c r="TAJ49" s="288"/>
      <c r="TAK49" s="341"/>
      <c r="TAL49" s="342"/>
      <c r="TAM49" s="1132"/>
      <c r="TAN49" s="1129"/>
      <c r="TAO49" s="1130"/>
      <c r="TAP49" s="1130"/>
      <c r="TAQ49" s="1130"/>
      <c r="TAR49" s="1131"/>
      <c r="TAS49" s="290"/>
      <c r="TAT49" s="288"/>
      <c r="TAU49" s="341"/>
      <c r="TAV49" s="342"/>
      <c r="TAW49" s="1132"/>
      <c r="TAX49" s="1129"/>
      <c r="TAY49" s="1130"/>
      <c r="TAZ49" s="1130"/>
      <c r="TBA49" s="1130"/>
      <c r="TBB49" s="1131"/>
      <c r="TBC49" s="290"/>
      <c r="TBD49" s="288"/>
      <c r="TBE49" s="341"/>
      <c r="TBF49" s="342"/>
      <c r="TBG49" s="1132"/>
      <c r="TBH49" s="1129"/>
      <c r="TBI49" s="1130"/>
      <c r="TBJ49" s="1130"/>
      <c r="TBK49" s="1130"/>
      <c r="TBL49" s="1131"/>
      <c r="TBM49" s="290"/>
      <c r="TBN49" s="288"/>
      <c r="TBO49" s="341"/>
      <c r="TBP49" s="342"/>
      <c r="TBQ49" s="1132"/>
      <c r="TBR49" s="1129"/>
      <c r="TBS49" s="1130"/>
      <c r="TBT49" s="1130"/>
      <c r="TBU49" s="1130"/>
      <c r="TBV49" s="1131"/>
      <c r="TBW49" s="290"/>
      <c r="TBX49" s="288"/>
      <c r="TBY49" s="341"/>
      <c r="TBZ49" s="342"/>
      <c r="TCA49" s="1132"/>
      <c r="TCB49" s="1129"/>
      <c r="TCC49" s="1130"/>
      <c r="TCD49" s="1130"/>
      <c r="TCE49" s="1130"/>
      <c r="TCF49" s="1131"/>
      <c r="TCG49" s="290"/>
      <c r="TCH49" s="288"/>
      <c r="TCI49" s="341"/>
      <c r="TCJ49" s="342"/>
      <c r="TCK49" s="1132"/>
      <c r="TCL49" s="1129"/>
      <c r="TCM49" s="1130"/>
      <c r="TCN49" s="1130"/>
      <c r="TCO49" s="1130"/>
      <c r="TCP49" s="1131"/>
      <c r="TCQ49" s="290"/>
      <c r="TCR49" s="288"/>
      <c r="TCS49" s="341"/>
      <c r="TCT49" s="342"/>
      <c r="TCU49" s="1132"/>
      <c r="TCV49" s="1129"/>
      <c r="TCW49" s="1130"/>
      <c r="TCX49" s="1130"/>
      <c r="TCY49" s="1130"/>
      <c r="TCZ49" s="1131"/>
      <c r="TDA49" s="290"/>
      <c r="TDB49" s="288"/>
      <c r="TDC49" s="341"/>
      <c r="TDD49" s="342"/>
      <c r="TDE49" s="1132"/>
      <c r="TDF49" s="1129"/>
      <c r="TDG49" s="1130"/>
      <c r="TDH49" s="1130"/>
      <c r="TDI49" s="1130"/>
      <c r="TDJ49" s="1131"/>
      <c r="TDK49" s="290"/>
      <c r="TDL49" s="288"/>
      <c r="TDM49" s="341"/>
      <c r="TDN49" s="342"/>
      <c r="TDO49" s="1132"/>
      <c r="TDP49" s="1129"/>
      <c r="TDQ49" s="1130"/>
      <c r="TDR49" s="1130"/>
      <c r="TDS49" s="1130"/>
      <c r="TDT49" s="1131"/>
      <c r="TDU49" s="290"/>
      <c r="TDV49" s="288"/>
      <c r="TDW49" s="341"/>
      <c r="TDX49" s="342"/>
      <c r="TDY49" s="1132"/>
      <c r="TDZ49" s="1129"/>
      <c r="TEA49" s="1130"/>
      <c r="TEB49" s="1130"/>
      <c r="TEC49" s="1130"/>
      <c r="TED49" s="1131"/>
      <c r="TEE49" s="290"/>
      <c r="TEF49" s="288"/>
      <c r="TEG49" s="341"/>
      <c r="TEH49" s="342"/>
      <c r="TEI49" s="1132"/>
      <c r="TEJ49" s="1129"/>
      <c r="TEK49" s="1130"/>
      <c r="TEL49" s="1130"/>
      <c r="TEM49" s="1130"/>
      <c r="TEN49" s="1131"/>
      <c r="TEO49" s="290"/>
      <c r="TEP49" s="288"/>
      <c r="TEQ49" s="341"/>
      <c r="TER49" s="342"/>
      <c r="TES49" s="1132"/>
      <c r="TET49" s="1129"/>
      <c r="TEU49" s="1130"/>
      <c r="TEV49" s="1130"/>
      <c r="TEW49" s="1130"/>
      <c r="TEX49" s="1131"/>
      <c r="TEY49" s="290"/>
      <c r="TEZ49" s="288"/>
      <c r="TFA49" s="341"/>
      <c r="TFB49" s="342"/>
      <c r="TFC49" s="1132"/>
      <c r="TFD49" s="1129"/>
      <c r="TFE49" s="1130"/>
      <c r="TFF49" s="1130"/>
      <c r="TFG49" s="1130"/>
      <c r="TFH49" s="1131"/>
      <c r="TFI49" s="290"/>
      <c r="TFJ49" s="288"/>
      <c r="TFK49" s="341"/>
      <c r="TFL49" s="342"/>
      <c r="TFM49" s="1132"/>
      <c r="TFN49" s="1129"/>
      <c r="TFO49" s="1130"/>
      <c r="TFP49" s="1130"/>
      <c r="TFQ49" s="1130"/>
      <c r="TFR49" s="1131"/>
      <c r="TFS49" s="290"/>
      <c r="TFT49" s="288"/>
      <c r="TFU49" s="341"/>
      <c r="TFV49" s="342"/>
      <c r="TFW49" s="1132"/>
      <c r="TFX49" s="1129"/>
      <c r="TFY49" s="1130"/>
      <c r="TFZ49" s="1130"/>
      <c r="TGA49" s="1130"/>
      <c r="TGB49" s="1131"/>
      <c r="TGC49" s="290"/>
      <c r="TGD49" s="288"/>
      <c r="TGE49" s="341"/>
      <c r="TGF49" s="342"/>
      <c r="TGG49" s="1132"/>
      <c r="TGH49" s="1129"/>
      <c r="TGI49" s="1130"/>
      <c r="TGJ49" s="1130"/>
      <c r="TGK49" s="1130"/>
      <c r="TGL49" s="1131"/>
      <c r="TGM49" s="290"/>
      <c r="TGN49" s="288"/>
      <c r="TGO49" s="341"/>
      <c r="TGP49" s="342"/>
      <c r="TGQ49" s="1132"/>
      <c r="TGR49" s="1129"/>
      <c r="TGS49" s="1130"/>
      <c r="TGT49" s="1130"/>
      <c r="TGU49" s="1130"/>
      <c r="TGV49" s="1131"/>
      <c r="TGW49" s="290"/>
      <c r="TGX49" s="288"/>
      <c r="TGY49" s="341"/>
      <c r="TGZ49" s="342"/>
      <c r="THA49" s="1132"/>
      <c r="THB49" s="1129"/>
      <c r="THC49" s="1130"/>
      <c r="THD49" s="1130"/>
      <c r="THE49" s="1130"/>
      <c r="THF49" s="1131"/>
      <c r="THG49" s="290"/>
      <c r="THH49" s="288"/>
      <c r="THI49" s="341"/>
      <c r="THJ49" s="342"/>
      <c r="THK49" s="1132"/>
      <c r="THL49" s="1129"/>
      <c r="THM49" s="1130"/>
      <c r="THN49" s="1130"/>
      <c r="THO49" s="1130"/>
      <c r="THP49" s="1131"/>
      <c r="THQ49" s="290"/>
      <c r="THR49" s="288"/>
      <c r="THS49" s="341"/>
      <c r="THT49" s="342"/>
      <c r="THU49" s="1132"/>
      <c r="THV49" s="1129"/>
      <c r="THW49" s="1130"/>
      <c r="THX49" s="1130"/>
      <c r="THY49" s="1130"/>
      <c r="THZ49" s="1131"/>
      <c r="TIA49" s="290"/>
      <c r="TIB49" s="288"/>
      <c r="TIC49" s="341"/>
      <c r="TID49" s="342"/>
      <c r="TIE49" s="1132"/>
      <c r="TIF49" s="1129"/>
      <c r="TIG49" s="1130"/>
      <c r="TIH49" s="1130"/>
      <c r="TII49" s="1130"/>
      <c r="TIJ49" s="1131"/>
      <c r="TIK49" s="290"/>
      <c r="TIL49" s="288"/>
      <c r="TIM49" s="341"/>
      <c r="TIN49" s="342"/>
      <c r="TIO49" s="1132"/>
      <c r="TIP49" s="1129"/>
      <c r="TIQ49" s="1130"/>
      <c r="TIR49" s="1130"/>
      <c r="TIS49" s="1130"/>
      <c r="TIT49" s="1131"/>
      <c r="TIU49" s="290"/>
      <c r="TIV49" s="288"/>
      <c r="TIW49" s="341"/>
      <c r="TIX49" s="342"/>
      <c r="TIY49" s="1132"/>
      <c r="TIZ49" s="1129"/>
      <c r="TJA49" s="1130"/>
      <c r="TJB49" s="1130"/>
      <c r="TJC49" s="1130"/>
      <c r="TJD49" s="1131"/>
      <c r="TJE49" s="290"/>
      <c r="TJF49" s="288"/>
      <c r="TJG49" s="341"/>
      <c r="TJH49" s="342"/>
      <c r="TJI49" s="1132"/>
      <c r="TJJ49" s="1129"/>
      <c r="TJK49" s="1130"/>
      <c r="TJL49" s="1130"/>
      <c r="TJM49" s="1130"/>
      <c r="TJN49" s="1131"/>
      <c r="TJO49" s="290"/>
      <c r="TJP49" s="288"/>
      <c r="TJQ49" s="341"/>
      <c r="TJR49" s="342"/>
      <c r="TJS49" s="1132"/>
      <c r="TJT49" s="1129"/>
      <c r="TJU49" s="1130"/>
      <c r="TJV49" s="1130"/>
      <c r="TJW49" s="1130"/>
      <c r="TJX49" s="1131"/>
      <c r="TJY49" s="290"/>
      <c r="TJZ49" s="288"/>
      <c r="TKA49" s="341"/>
      <c r="TKB49" s="342"/>
      <c r="TKC49" s="1132"/>
      <c r="TKD49" s="1129"/>
      <c r="TKE49" s="1130"/>
      <c r="TKF49" s="1130"/>
      <c r="TKG49" s="1130"/>
      <c r="TKH49" s="1131"/>
      <c r="TKI49" s="290"/>
      <c r="TKJ49" s="288"/>
      <c r="TKK49" s="341"/>
      <c r="TKL49" s="342"/>
      <c r="TKM49" s="1132"/>
      <c r="TKN49" s="1129"/>
      <c r="TKO49" s="1130"/>
      <c r="TKP49" s="1130"/>
      <c r="TKQ49" s="1130"/>
      <c r="TKR49" s="1131"/>
      <c r="TKS49" s="290"/>
      <c r="TKT49" s="288"/>
      <c r="TKU49" s="341"/>
      <c r="TKV49" s="342"/>
      <c r="TKW49" s="1132"/>
      <c r="TKX49" s="1129"/>
      <c r="TKY49" s="1130"/>
      <c r="TKZ49" s="1130"/>
      <c r="TLA49" s="1130"/>
      <c r="TLB49" s="1131"/>
      <c r="TLC49" s="290"/>
      <c r="TLD49" s="288"/>
      <c r="TLE49" s="341"/>
      <c r="TLF49" s="342"/>
      <c r="TLG49" s="1132"/>
      <c r="TLH49" s="1129"/>
      <c r="TLI49" s="1130"/>
      <c r="TLJ49" s="1130"/>
      <c r="TLK49" s="1130"/>
      <c r="TLL49" s="1131"/>
      <c r="TLM49" s="290"/>
      <c r="TLN49" s="288"/>
      <c r="TLO49" s="341"/>
      <c r="TLP49" s="342"/>
      <c r="TLQ49" s="1132"/>
      <c r="TLR49" s="1129"/>
      <c r="TLS49" s="1130"/>
      <c r="TLT49" s="1130"/>
      <c r="TLU49" s="1130"/>
      <c r="TLV49" s="1131"/>
      <c r="TLW49" s="290"/>
      <c r="TLX49" s="288"/>
      <c r="TLY49" s="341"/>
      <c r="TLZ49" s="342"/>
      <c r="TMA49" s="1132"/>
      <c r="TMB49" s="1129"/>
      <c r="TMC49" s="1130"/>
      <c r="TMD49" s="1130"/>
      <c r="TME49" s="1130"/>
      <c r="TMF49" s="1131"/>
      <c r="TMG49" s="290"/>
      <c r="TMH49" s="288"/>
      <c r="TMI49" s="341"/>
      <c r="TMJ49" s="342"/>
      <c r="TMK49" s="1132"/>
      <c r="TML49" s="1129"/>
      <c r="TMM49" s="1130"/>
      <c r="TMN49" s="1130"/>
      <c r="TMO49" s="1130"/>
      <c r="TMP49" s="1131"/>
      <c r="TMQ49" s="290"/>
      <c r="TMR49" s="288"/>
      <c r="TMS49" s="341"/>
      <c r="TMT49" s="342"/>
      <c r="TMU49" s="1132"/>
      <c r="TMV49" s="1129"/>
      <c r="TMW49" s="1130"/>
      <c r="TMX49" s="1130"/>
      <c r="TMY49" s="1130"/>
      <c r="TMZ49" s="1131"/>
      <c r="TNA49" s="290"/>
      <c r="TNB49" s="288"/>
      <c r="TNC49" s="341"/>
      <c r="TND49" s="342"/>
      <c r="TNE49" s="1132"/>
      <c r="TNF49" s="1129"/>
      <c r="TNG49" s="1130"/>
      <c r="TNH49" s="1130"/>
      <c r="TNI49" s="1130"/>
      <c r="TNJ49" s="1131"/>
      <c r="TNK49" s="290"/>
      <c r="TNL49" s="288"/>
      <c r="TNM49" s="341"/>
      <c r="TNN49" s="342"/>
      <c r="TNO49" s="1132"/>
      <c r="TNP49" s="1129"/>
      <c r="TNQ49" s="1130"/>
      <c r="TNR49" s="1130"/>
      <c r="TNS49" s="1130"/>
      <c r="TNT49" s="1131"/>
      <c r="TNU49" s="290"/>
      <c r="TNV49" s="288"/>
      <c r="TNW49" s="341"/>
      <c r="TNX49" s="342"/>
      <c r="TNY49" s="1132"/>
      <c r="TNZ49" s="1129"/>
      <c r="TOA49" s="1130"/>
      <c r="TOB49" s="1130"/>
      <c r="TOC49" s="1130"/>
      <c r="TOD49" s="1131"/>
      <c r="TOE49" s="290"/>
      <c r="TOF49" s="288"/>
      <c r="TOG49" s="341"/>
      <c r="TOH49" s="342"/>
      <c r="TOI49" s="1132"/>
      <c r="TOJ49" s="1129"/>
      <c r="TOK49" s="1130"/>
      <c r="TOL49" s="1130"/>
      <c r="TOM49" s="1130"/>
      <c r="TON49" s="1131"/>
      <c r="TOO49" s="290"/>
      <c r="TOP49" s="288"/>
      <c r="TOQ49" s="341"/>
      <c r="TOR49" s="342"/>
      <c r="TOS49" s="1132"/>
      <c r="TOT49" s="1129"/>
      <c r="TOU49" s="1130"/>
      <c r="TOV49" s="1130"/>
      <c r="TOW49" s="1130"/>
      <c r="TOX49" s="1131"/>
      <c r="TOY49" s="290"/>
      <c r="TOZ49" s="288"/>
      <c r="TPA49" s="341"/>
      <c r="TPB49" s="342"/>
      <c r="TPC49" s="1132"/>
      <c r="TPD49" s="1129"/>
      <c r="TPE49" s="1130"/>
      <c r="TPF49" s="1130"/>
      <c r="TPG49" s="1130"/>
      <c r="TPH49" s="1131"/>
      <c r="TPI49" s="290"/>
      <c r="TPJ49" s="288"/>
      <c r="TPK49" s="341"/>
      <c r="TPL49" s="342"/>
      <c r="TPM49" s="1132"/>
      <c r="TPN49" s="1129"/>
      <c r="TPO49" s="1130"/>
      <c r="TPP49" s="1130"/>
      <c r="TPQ49" s="1130"/>
      <c r="TPR49" s="1131"/>
      <c r="TPS49" s="290"/>
      <c r="TPT49" s="288"/>
      <c r="TPU49" s="341"/>
      <c r="TPV49" s="342"/>
      <c r="TPW49" s="1132"/>
      <c r="TPX49" s="1129"/>
      <c r="TPY49" s="1130"/>
      <c r="TPZ49" s="1130"/>
      <c r="TQA49" s="1130"/>
      <c r="TQB49" s="1131"/>
      <c r="TQC49" s="290"/>
      <c r="TQD49" s="288"/>
      <c r="TQE49" s="341"/>
      <c r="TQF49" s="342"/>
      <c r="TQG49" s="1132"/>
      <c r="TQH49" s="1129"/>
      <c r="TQI49" s="1130"/>
      <c r="TQJ49" s="1130"/>
      <c r="TQK49" s="1130"/>
      <c r="TQL49" s="1131"/>
      <c r="TQM49" s="290"/>
      <c r="TQN49" s="288"/>
      <c r="TQO49" s="341"/>
      <c r="TQP49" s="342"/>
      <c r="TQQ49" s="1132"/>
      <c r="TQR49" s="1129"/>
      <c r="TQS49" s="1130"/>
      <c r="TQT49" s="1130"/>
      <c r="TQU49" s="1130"/>
      <c r="TQV49" s="1131"/>
      <c r="TQW49" s="290"/>
      <c r="TQX49" s="288"/>
      <c r="TQY49" s="341"/>
      <c r="TQZ49" s="342"/>
      <c r="TRA49" s="1132"/>
      <c r="TRB49" s="1129"/>
      <c r="TRC49" s="1130"/>
      <c r="TRD49" s="1130"/>
      <c r="TRE49" s="1130"/>
      <c r="TRF49" s="1131"/>
      <c r="TRG49" s="290"/>
      <c r="TRH49" s="288"/>
      <c r="TRI49" s="341"/>
      <c r="TRJ49" s="342"/>
      <c r="TRK49" s="1132"/>
      <c r="TRL49" s="1129"/>
      <c r="TRM49" s="1130"/>
      <c r="TRN49" s="1130"/>
      <c r="TRO49" s="1130"/>
      <c r="TRP49" s="1131"/>
      <c r="TRQ49" s="290"/>
      <c r="TRR49" s="288"/>
      <c r="TRS49" s="341"/>
      <c r="TRT49" s="342"/>
      <c r="TRU49" s="1132"/>
      <c r="TRV49" s="1129"/>
      <c r="TRW49" s="1130"/>
      <c r="TRX49" s="1130"/>
      <c r="TRY49" s="1130"/>
      <c r="TRZ49" s="1131"/>
      <c r="TSA49" s="290"/>
      <c r="TSB49" s="288"/>
      <c r="TSC49" s="341"/>
      <c r="TSD49" s="342"/>
      <c r="TSE49" s="1132"/>
      <c r="TSF49" s="1129"/>
      <c r="TSG49" s="1130"/>
      <c r="TSH49" s="1130"/>
      <c r="TSI49" s="1130"/>
      <c r="TSJ49" s="1131"/>
      <c r="TSK49" s="290"/>
      <c r="TSL49" s="288"/>
      <c r="TSM49" s="341"/>
      <c r="TSN49" s="342"/>
      <c r="TSO49" s="1132"/>
      <c r="TSP49" s="1129"/>
      <c r="TSQ49" s="1130"/>
      <c r="TSR49" s="1130"/>
      <c r="TSS49" s="1130"/>
      <c r="TST49" s="1131"/>
      <c r="TSU49" s="290"/>
      <c r="TSV49" s="288"/>
      <c r="TSW49" s="341"/>
      <c r="TSX49" s="342"/>
      <c r="TSY49" s="1132"/>
      <c r="TSZ49" s="1129"/>
      <c r="TTA49" s="1130"/>
      <c r="TTB49" s="1130"/>
      <c r="TTC49" s="1130"/>
      <c r="TTD49" s="1131"/>
      <c r="TTE49" s="290"/>
      <c r="TTF49" s="288"/>
      <c r="TTG49" s="341"/>
      <c r="TTH49" s="342"/>
      <c r="TTI49" s="1132"/>
      <c r="TTJ49" s="1129"/>
      <c r="TTK49" s="1130"/>
      <c r="TTL49" s="1130"/>
      <c r="TTM49" s="1130"/>
      <c r="TTN49" s="1131"/>
      <c r="TTO49" s="290"/>
      <c r="TTP49" s="288"/>
      <c r="TTQ49" s="341"/>
      <c r="TTR49" s="342"/>
      <c r="TTS49" s="1132"/>
      <c r="TTT49" s="1129"/>
      <c r="TTU49" s="1130"/>
      <c r="TTV49" s="1130"/>
      <c r="TTW49" s="1130"/>
      <c r="TTX49" s="1131"/>
      <c r="TTY49" s="290"/>
      <c r="TTZ49" s="288"/>
      <c r="TUA49" s="341"/>
      <c r="TUB49" s="342"/>
      <c r="TUC49" s="1132"/>
      <c r="TUD49" s="1129"/>
      <c r="TUE49" s="1130"/>
      <c r="TUF49" s="1130"/>
      <c r="TUG49" s="1130"/>
      <c r="TUH49" s="1131"/>
      <c r="TUI49" s="290"/>
      <c r="TUJ49" s="288"/>
      <c r="TUK49" s="341"/>
      <c r="TUL49" s="342"/>
      <c r="TUM49" s="1132"/>
      <c r="TUN49" s="1129"/>
      <c r="TUO49" s="1130"/>
      <c r="TUP49" s="1130"/>
      <c r="TUQ49" s="1130"/>
      <c r="TUR49" s="1131"/>
      <c r="TUS49" s="290"/>
      <c r="TUT49" s="288"/>
      <c r="TUU49" s="341"/>
      <c r="TUV49" s="342"/>
      <c r="TUW49" s="1132"/>
      <c r="TUX49" s="1129"/>
      <c r="TUY49" s="1130"/>
      <c r="TUZ49" s="1130"/>
      <c r="TVA49" s="1130"/>
      <c r="TVB49" s="1131"/>
      <c r="TVC49" s="290"/>
      <c r="TVD49" s="288"/>
      <c r="TVE49" s="341"/>
      <c r="TVF49" s="342"/>
      <c r="TVG49" s="1132"/>
      <c r="TVH49" s="1129"/>
      <c r="TVI49" s="1130"/>
      <c r="TVJ49" s="1130"/>
      <c r="TVK49" s="1130"/>
      <c r="TVL49" s="1131"/>
      <c r="TVM49" s="290"/>
      <c r="TVN49" s="288"/>
      <c r="TVO49" s="341"/>
      <c r="TVP49" s="342"/>
      <c r="TVQ49" s="1132"/>
      <c r="TVR49" s="1129"/>
      <c r="TVS49" s="1130"/>
      <c r="TVT49" s="1130"/>
      <c r="TVU49" s="1130"/>
      <c r="TVV49" s="1131"/>
      <c r="TVW49" s="290"/>
      <c r="TVX49" s="288"/>
      <c r="TVY49" s="341"/>
      <c r="TVZ49" s="342"/>
      <c r="TWA49" s="1132"/>
      <c r="TWB49" s="1129"/>
      <c r="TWC49" s="1130"/>
      <c r="TWD49" s="1130"/>
      <c r="TWE49" s="1130"/>
      <c r="TWF49" s="1131"/>
      <c r="TWG49" s="290"/>
      <c r="TWH49" s="288"/>
      <c r="TWI49" s="341"/>
      <c r="TWJ49" s="342"/>
      <c r="TWK49" s="1132"/>
      <c r="TWL49" s="1129"/>
      <c r="TWM49" s="1130"/>
      <c r="TWN49" s="1130"/>
      <c r="TWO49" s="1130"/>
      <c r="TWP49" s="1131"/>
      <c r="TWQ49" s="290"/>
      <c r="TWR49" s="288"/>
      <c r="TWS49" s="341"/>
      <c r="TWT49" s="342"/>
      <c r="TWU49" s="1132"/>
      <c r="TWV49" s="1129"/>
      <c r="TWW49" s="1130"/>
      <c r="TWX49" s="1130"/>
      <c r="TWY49" s="1130"/>
      <c r="TWZ49" s="1131"/>
      <c r="TXA49" s="290"/>
      <c r="TXB49" s="288"/>
      <c r="TXC49" s="341"/>
      <c r="TXD49" s="342"/>
      <c r="TXE49" s="1132"/>
      <c r="TXF49" s="1129"/>
      <c r="TXG49" s="1130"/>
      <c r="TXH49" s="1130"/>
      <c r="TXI49" s="1130"/>
      <c r="TXJ49" s="1131"/>
      <c r="TXK49" s="290"/>
      <c r="TXL49" s="288"/>
      <c r="TXM49" s="341"/>
      <c r="TXN49" s="342"/>
      <c r="TXO49" s="1132"/>
      <c r="TXP49" s="1129"/>
      <c r="TXQ49" s="1130"/>
      <c r="TXR49" s="1130"/>
      <c r="TXS49" s="1130"/>
      <c r="TXT49" s="1131"/>
      <c r="TXU49" s="290"/>
      <c r="TXV49" s="288"/>
      <c r="TXW49" s="341"/>
      <c r="TXX49" s="342"/>
      <c r="TXY49" s="1132"/>
      <c r="TXZ49" s="1129"/>
      <c r="TYA49" s="1130"/>
      <c r="TYB49" s="1130"/>
      <c r="TYC49" s="1130"/>
      <c r="TYD49" s="1131"/>
      <c r="TYE49" s="290"/>
      <c r="TYF49" s="288"/>
      <c r="TYG49" s="341"/>
      <c r="TYH49" s="342"/>
      <c r="TYI49" s="1132"/>
      <c r="TYJ49" s="1129"/>
      <c r="TYK49" s="1130"/>
      <c r="TYL49" s="1130"/>
      <c r="TYM49" s="1130"/>
      <c r="TYN49" s="1131"/>
      <c r="TYO49" s="290"/>
      <c r="TYP49" s="288"/>
      <c r="TYQ49" s="341"/>
      <c r="TYR49" s="342"/>
      <c r="TYS49" s="1132"/>
      <c r="TYT49" s="1129"/>
      <c r="TYU49" s="1130"/>
      <c r="TYV49" s="1130"/>
      <c r="TYW49" s="1130"/>
      <c r="TYX49" s="1131"/>
      <c r="TYY49" s="290"/>
      <c r="TYZ49" s="288"/>
      <c r="TZA49" s="341"/>
      <c r="TZB49" s="342"/>
      <c r="TZC49" s="1132"/>
      <c r="TZD49" s="1129"/>
      <c r="TZE49" s="1130"/>
      <c r="TZF49" s="1130"/>
      <c r="TZG49" s="1130"/>
      <c r="TZH49" s="1131"/>
      <c r="TZI49" s="290"/>
      <c r="TZJ49" s="288"/>
      <c r="TZK49" s="341"/>
      <c r="TZL49" s="342"/>
      <c r="TZM49" s="1132"/>
      <c r="TZN49" s="1129"/>
      <c r="TZO49" s="1130"/>
      <c r="TZP49" s="1130"/>
      <c r="TZQ49" s="1130"/>
      <c r="TZR49" s="1131"/>
      <c r="TZS49" s="290"/>
      <c r="TZT49" s="288"/>
      <c r="TZU49" s="341"/>
      <c r="TZV49" s="342"/>
      <c r="TZW49" s="1132"/>
      <c r="TZX49" s="1129"/>
      <c r="TZY49" s="1130"/>
      <c r="TZZ49" s="1130"/>
      <c r="UAA49" s="1130"/>
      <c r="UAB49" s="1131"/>
      <c r="UAC49" s="290"/>
      <c r="UAD49" s="288"/>
      <c r="UAE49" s="341"/>
      <c r="UAF49" s="342"/>
      <c r="UAG49" s="1132"/>
      <c r="UAH49" s="1129"/>
      <c r="UAI49" s="1130"/>
      <c r="UAJ49" s="1130"/>
      <c r="UAK49" s="1130"/>
      <c r="UAL49" s="1131"/>
      <c r="UAM49" s="290"/>
      <c r="UAN49" s="288"/>
      <c r="UAO49" s="341"/>
      <c r="UAP49" s="342"/>
      <c r="UAQ49" s="1132"/>
      <c r="UAR49" s="1129"/>
      <c r="UAS49" s="1130"/>
      <c r="UAT49" s="1130"/>
      <c r="UAU49" s="1130"/>
      <c r="UAV49" s="1131"/>
      <c r="UAW49" s="290"/>
      <c r="UAX49" s="288"/>
      <c r="UAY49" s="341"/>
      <c r="UAZ49" s="342"/>
      <c r="UBA49" s="1132"/>
      <c r="UBB49" s="1129"/>
      <c r="UBC49" s="1130"/>
      <c r="UBD49" s="1130"/>
      <c r="UBE49" s="1130"/>
      <c r="UBF49" s="1131"/>
      <c r="UBG49" s="290"/>
      <c r="UBH49" s="288"/>
      <c r="UBI49" s="341"/>
      <c r="UBJ49" s="342"/>
      <c r="UBK49" s="1132"/>
      <c r="UBL49" s="1129"/>
      <c r="UBM49" s="1130"/>
      <c r="UBN49" s="1130"/>
      <c r="UBO49" s="1130"/>
      <c r="UBP49" s="1131"/>
      <c r="UBQ49" s="290"/>
      <c r="UBR49" s="288"/>
      <c r="UBS49" s="341"/>
      <c r="UBT49" s="342"/>
      <c r="UBU49" s="1132"/>
      <c r="UBV49" s="1129"/>
      <c r="UBW49" s="1130"/>
      <c r="UBX49" s="1130"/>
      <c r="UBY49" s="1130"/>
      <c r="UBZ49" s="1131"/>
      <c r="UCA49" s="290"/>
      <c r="UCB49" s="288"/>
      <c r="UCC49" s="341"/>
      <c r="UCD49" s="342"/>
      <c r="UCE49" s="1132"/>
      <c r="UCF49" s="1129"/>
      <c r="UCG49" s="1130"/>
      <c r="UCH49" s="1130"/>
      <c r="UCI49" s="1130"/>
      <c r="UCJ49" s="1131"/>
      <c r="UCK49" s="290"/>
      <c r="UCL49" s="288"/>
      <c r="UCM49" s="341"/>
      <c r="UCN49" s="342"/>
      <c r="UCO49" s="1132"/>
      <c r="UCP49" s="1129"/>
      <c r="UCQ49" s="1130"/>
      <c r="UCR49" s="1130"/>
      <c r="UCS49" s="1130"/>
      <c r="UCT49" s="1131"/>
      <c r="UCU49" s="290"/>
      <c r="UCV49" s="288"/>
      <c r="UCW49" s="341"/>
      <c r="UCX49" s="342"/>
      <c r="UCY49" s="1132"/>
      <c r="UCZ49" s="1129"/>
      <c r="UDA49" s="1130"/>
      <c r="UDB49" s="1130"/>
      <c r="UDC49" s="1130"/>
      <c r="UDD49" s="1131"/>
      <c r="UDE49" s="290"/>
      <c r="UDF49" s="288"/>
      <c r="UDG49" s="341"/>
      <c r="UDH49" s="342"/>
      <c r="UDI49" s="1132"/>
      <c r="UDJ49" s="1129"/>
      <c r="UDK49" s="1130"/>
      <c r="UDL49" s="1130"/>
      <c r="UDM49" s="1130"/>
      <c r="UDN49" s="1131"/>
      <c r="UDO49" s="290"/>
      <c r="UDP49" s="288"/>
      <c r="UDQ49" s="341"/>
      <c r="UDR49" s="342"/>
      <c r="UDS49" s="1132"/>
      <c r="UDT49" s="1129"/>
      <c r="UDU49" s="1130"/>
      <c r="UDV49" s="1130"/>
      <c r="UDW49" s="1130"/>
      <c r="UDX49" s="1131"/>
      <c r="UDY49" s="290"/>
      <c r="UDZ49" s="288"/>
      <c r="UEA49" s="341"/>
      <c r="UEB49" s="342"/>
      <c r="UEC49" s="1132"/>
      <c r="UED49" s="1129"/>
      <c r="UEE49" s="1130"/>
      <c r="UEF49" s="1130"/>
      <c r="UEG49" s="1130"/>
      <c r="UEH49" s="1131"/>
      <c r="UEI49" s="290"/>
      <c r="UEJ49" s="288"/>
      <c r="UEK49" s="341"/>
      <c r="UEL49" s="342"/>
      <c r="UEM49" s="1132"/>
      <c r="UEN49" s="1129"/>
      <c r="UEO49" s="1130"/>
      <c r="UEP49" s="1130"/>
      <c r="UEQ49" s="1130"/>
      <c r="UER49" s="1131"/>
      <c r="UES49" s="290"/>
      <c r="UET49" s="288"/>
      <c r="UEU49" s="341"/>
      <c r="UEV49" s="342"/>
      <c r="UEW49" s="1132"/>
      <c r="UEX49" s="1129"/>
      <c r="UEY49" s="1130"/>
      <c r="UEZ49" s="1130"/>
      <c r="UFA49" s="1130"/>
      <c r="UFB49" s="1131"/>
      <c r="UFC49" s="290"/>
      <c r="UFD49" s="288"/>
      <c r="UFE49" s="341"/>
      <c r="UFF49" s="342"/>
      <c r="UFG49" s="1132"/>
      <c r="UFH49" s="1129"/>
      <c r="UFI49" s="1130"/>
      <c r="UFJ49" s="1130"/>
      <c r="UFK49" s="1130"/>
      <c r="UFL49" s="1131"/>
      <c r="UFM49" s="290"/>
      <c r="UFN49" s="288"/>
      <c r="UFO49" s="341"/>
      <c r="UFP49" s="342"/>
      <c r="UFQ49" s="1132"/>
      <c r="UFR49" s="1129"/>
      <c r="UFS49" s="1130"/>
      <c r="UFT49" s="1130"/>
      <c r="UFU49" s="1130"/>
      <c r="UFV49" s="1131"/>
      <c r="UFW49" s="290"/>
      <c r="UFX49" s="288"/>
      <c r="UFY49" s="341"/>
      <c r="UFZ49" s="342"/>
      <c r="UGA49" s="1132"/>
      <c r="UGB49" s="1129"/>
      <c r="UGC49" s="1130"/>
      <c r="UGD49" s="1130"/>
      <c r="UGE49" s="1130"/>
      <c r="UGF49" s="1131"/>
      <c r="UGG49" s="290"/>
      <c r="UGH49" s="288"/>
      <c r="UGI49" s="341"/>
      <c r="UGJ49" s="342"/>
      <c r="UGK49" s="1132"/>
      <c r="UGL49" s="1129"/>
      <c r="UGM49" s="1130"/>
      <c r="UGN49" s="1130"/>
      <c r="UGO49" s="1130"/>
      <c r="UGP49" s="1131"/>
      <c r="UGQ49" s="290"/>
      <c r="UGR49" s="288"/>
      <c r="UGS49" s="341"/>
      <c r="UGT49" s="342"/>
      <c r="UGU49" s="1132"/>
      <c r="UGV49" s="1129"/>
      <c r="UGW49" s="1130"/>
      <c r="UGX49" s="1130"/>
      <c r="UGY49" s="1130"/>
      <c r="UGZ49" s="1131"/>
      <c r="UHA49" s="290"/>
      <c r="UHB49" s="288"/>
      <c r="UHC49" s="341"/>
      <c r="UHD49" s="342"/>
      <c r="UHE49" s="1132"/>
      <c r="UHF49" s="1129"/>
      <c r="UHG49" s="1130"/>
      <c r="UHH49" s="1130"/>
      <c r="UHI49" s="1130"/>
      <c r="UHJ49" s="1131"/>
      <c r="UHK49" s="290"/>
      <c r="UHL49" s="288"/>
      <c r="UHM49" s="341"/>
      <c r="UHN49" s="342"/>
      <c r="UHO49" s="1132"/>
      <c r="UHP49" s="1129"/>
      <c r="UHQ49" s="1130"/>
      <c r="UHR49" s="1130"/>
      <c r="UHS49" s="1130"/>
      <c r="UHT49" s="1131"/>
      <c r="UHU49" s="290"/>
      <c r="UHV49" s="288"/>
      <c r="UHW49" s="341"/>
      <c r="UHX49" s="342"/>
      <c r="UHY49" s="1132"/>
      <c r="UHZ49" s="1129"/>
      <c r="UIA49" s="1130"/>
      <c r="UIB49" s="1130"/>
      <c r="UIC49" s="1130"/>
      <c r="UID49" s="1131"/>
      <c r="UIE49" s="290"/>
      <c r="UIF49" s="288"/>
      <c r="UIG49" s="341"/>
      <c r="UIH49" s="342"/>
      <c r="UII49" s="1132"/>
      <c r="UIJ49" s="1129"/>
      <c r="UIK49" s="1130"/>
      <c r="UIL49" s="1130"/>
      <c r="UIM49" s="1130"/>
      <c r="UIN49" s="1131"/>
      <c r="UIO49" s="290"/>
      <c r="UIP49" s="288"/>
      <c r="UIQ49" s="341"/>
      <c r="UIR49" s="342"/>
      <c r="UIS49" s="1132"/>
      <c r="UIT49" s="1129"/>
      <c r="UIU49" s="1130"/>
      <c r="UIV49" s="1130"/>
      <c r="UIW49" s="1130"/>
      <c r="UIX49" s="1131"/>
      <c r="UIY49" s="290"/>
      <c r="UIZ49" s="288"/>
      <c r="UJA49" s="341"/>
      <c r="UJB49" s="342"/>
      <c r="UJC49" s="1132"/>
      <c r="UJD49" s="1129"/>
      <c r="UJE49" s="1130"/>
      <c r="UJF49" s="1130"/>
      <c r="UJG49" s="1130"/>
      <c r="UJH49" s="1131"/>
      <c r="UJI49" s="290"/>
      <c r="UJJ49" s="288"/>
      <c r="UJK49" s="341"/>
      <c r="UJL49" s="342"/>
      <c r="UJM49" s="1132"/>
      <c r="UJN49" s="1129"/>
      <c r="UJO49" s="1130"/>
      <c r="UJP49" s="1130"/>
      <c r="UJQ49" s="1130"/>
      <c r="UJR49" s="1131"/>
      <c r="UJS49" s="290"/>
      <c r="UJT49" s="288"/>
      <c r="UJU49" s="341"/>
      <c r="UJV49" s="342"/>
      <c r="UJW49" s="1132"/>
      <c r="UJX49" s="1129"/>
      <c r="UJY49" s="1130"/>
      <c r="UJZ49" s="1130"/>
      <c r="UKA49" s="1130"/>
      <c r="UKB49" s="1131"/>
      <c r="UKC49" s="290"/>
      <c r="UKD49" s="288"/>
      <c r="UKE49" s="341"/>
      <c r="UKF49" s="342"/>
      <c r="UKG49" s="1132"/>
      <c r="UKH49" s="1129"/>
      <c r="UKI49" s="1130"/>
      <c r="UKJ49" s="1130"/>
      <c r="UKK49" s="1130"/>
      <c r="UKL49" s="1131"/>
      <c r="UKM49" s="290"/>
      <c r="UKN49" s="288"/>
      <c r="UKO49" s="341"/>
      <c r="UKP49" s="342"/>
      <c r="UKQ49" s="1132"/>
      <c r="UKR49" s="1129"/>
      <c r="UKS49" s="1130"/>
      <c r="UKT49" s="1130"/>
      <c r="UKU49" s="1130"/>
      <c r="UKV49" s="1131"/>
      <c r="UKW49" s="290"/>
      <c r="UKX49" s="288"/>
      <c r="UKY49" s="341"/>
      <c r="UKZ49" s="342"/>
      <c r="ULA49" s="1132"/>
      <c r="ULB49" s="1129"/>
      <c r="ULC49" s="1130"/>
      <c r="ULD49" s="1130"/>
      <c r="ULE49" s="1130"/>
      <c r="ULF49" s="1131"/>
      <c r="ULG49" s="290"/>
      <c r="ULH49" s="288"/>
      <c r="ULI49" s="341"/>
      <c r="ULJ49" s="342"/>
      <c r="ULK49" s="1132"/>
      <c r="ULL49" s="1129"/>
      <c r="ULM49" s="1130"/>
      <c r="ULN49" s="1130"/>
      <c r="ULO49" s="1130"/>
      <c r="ULP49" s="1131"/>
      <c r="ULQ49" s="290"/>
      <c r="ULR49" s="288"/>
      <c r="ULS49" s="341"/>
      <c r="ULT49" s="342"/>
      <c r="ULU49" s="1132"/>
      <c r="ULV49" s="1129"/>
      <c r="ULW49" s="1130"/>
      <c r="ULX49" s="1130"/>
      <c r="ULY49" s="1130"/>
      <c r="ULZ49" s="1131"/>
      <c r="UMA49" s="290"/>
      <c r="UMB49" s="288"/>
      <c r="UMC49" s="341"/>
      <c r="UMD49" s="342"/>
      <c r="UME49" s="1132"/>
      <c r="UMF49" s="1129"/>
      <c r="UMG49" s="1130"/>
      <c r="UMH49" s="1130"/>
      <c r="UMI49" s="1130"/>
      <c r="UMJ49" s="1131"/>
      <c r="UMK49" s="290"/>
      <c r="UML49" s="288"/>
      <c r="UMM49" s="341"/>
      <c r="UMN49" s="342"/>
      <c r="UMO49" s="1132"/>
      <c r="UMP49" s="1129"/>
      <c r="UMQ49" s="1130"/>
      <c r="UMR49" s="1130"/>
      <c r="UMS49" s="1130"/>
      <c r="UMT49" s="1131"/>
      <c r="UMU49" s="290"/>
      <c r="UMV49" s="288"/>
      <c r="UMW49" s="341"/>
      <c r="UMX49" s="342"/>
      <c r="UMY49" s="1132"/>
      <c r="UMZ49" s="1129"/>
      <c r="UNA49" s="1130"/>
      <c r="UNB49" s="1130"/>
      <c r="UNC49" s="1130"/>
      <c r="UND49" s="1131"/>
      <c r="UNE49" s="290"/>
      <c r="UNF49" s="288"/>
      <c r="UNG49" s="341"/>
      <c r="UNH49" s="342"/>
      <c r="UNI49" s="1132"/>
      <c r="UNJ49" s="1129"/>
      <c r="UNK49" s="1130"/>
      <c r="UNL49" s="1130"/>
      <c r="UNM49" s="1130"/>
      <c r="UNN49" s="1131"/>
      <c r="UNO49" s="290"/>
      <c r="UNP49" s="288"/>
      <c r="UNQ49" s="341"/>
      <c r="UNR49" s="342"/>
      <c r="UNS49" s="1132"/>
      <c r="UNT49" s="1129"/>
      <c r="UNU49" s="1130"/>
      <c r="UNV49" s="1130"/>
      <c r="UNW49" s="1130"/>
      <c r="UNX49" s="1131"/>
      <c r="UNY49" s="290"/>
      <c r="UNZ49" s="288"/>
      <c r="UOA49" s="341"/>
      <c r="UOB49" s="342"/>
      <c r="UOC49" s="1132"/>
      <c r="UOD49" s="1129"/>
      <c r="UOE49" s="1130"/>
      <c r="UOF49" s="1130"/>
      <c r="UOG49" s="1130"/>
      <c r="UOH49" s="1131"/>
      <c r="UOI49" s="290"/>
      <c r="UOJ49" s="288"/>
      <c r="UOK49" s="341"/>
      <c r="UOL49" s="342"/>
      <c r="UOM49" s="1132"/>
      <c r="UON49" s="1129"/>
      <c r="UOO49" s="1130"/>
      <c r="UOP49" s="1130"/>
      <c r="UOQ49" s="1130"/>
      <c r="UOR49" s="1131"/>
      <c r="UOS49" s="290"/>
      <c r="UOT49" s="288"/>
      <c r="UOU49" s="341"/>
      <c r="UOV49" s="342"/>
      <c r="UOW49" s="1132"/>
      <c r="UOX49" s="1129"/>
      <c r="UOY49" s="1130"/>
      <c r="UOZ49" s="1130"/>
      <c r="UPA49" s="1130"/>
      <c r="UPB49" s="1131"/>
      <c r="UPC49" s="290"/>
      <c r="UPD49" s="288"/>
      <c r="UPE49" s="341"/>
      <c r="UPF49" s="342"/>
      <c r="UPG49" s="1132"/>
      <c r="UPH49" s="1129"/>
      <c r="UPI49" s="1130"/>
      <c r="UPJ49" s="1130"/>
      <c r="UPK49" s="1130"/>
      <c r="UPL49" s="1131"/>
      <c r="UPM49" s="290"/>
      <c r="UPN49" s="288"/>
      <c r="UPO49" s="341"/>
      <c r="UPP49" s="342"/>
      <c r="UPQ49" s="1132"/>
      <c r="UPR49" s="1129"/>
      <c r="UPS49" s="1130"/>
      <c r="UPT49" s="1130"/>
      <c r="UPU49" s="1130"/>
      <c r="UPV49" s="1131"/>
      <c r="UPW49" s="290"/>
      <c r="UPX49" s="288"/>
      <c r="UPY49" s="341"/>
      <c r="UPZ49" s="342"/>
      <c r="UQA49" s="1132"/>
      <c r="UQB49" s="1129"/>
      <c r="UQC49" s="1130"/>
      <c r="UQD49" s="1130"/>
      <c r="UQE49" s="1130"/>
      <c r="UQF49" s="1131"/>
      <c r="UQG49" s="290"/>
      <c r="UQH49" s="288"/>
      <c r="UQI49" s="341"/>
      <c r="UQJ49" s="342"/>
      <c r="UQK49" s="1132"/>
      <c r="UQL49" s="1129"/>
      <c r="UQM49" s="1130"/>
      <c r="UQN49" s="1130"/>
      <c r="UQO49" s="1130"/>
      <c r="UQP49" s="1131"/>
      <c r="UQQ49" s="290"/>
      <c r="UQR49" s="288"/>
      <c r="UQS49" s="341"/>
      <c r="UQT49" s="342"/>
      <c r="UQU49" s="1132"/>
      <c r="UQV49" s="1129"/>
      <c r="UQW49" s="1130"/>
      <c r="UQX49" s="1130"/>
      <c r="UQY49" s="1130"/>
      <c r="UQZ49" s="1131"/>
      <c r="URA49" s="290"/>
      <c r="URB49" s="288"/>
      <c r="URC49" s="341"/>
      <c r="URD49" s="342"/>
      <c r="URE49" s="1132"/>
      <c r="URF49" s="1129"/>
      <c r="URG49" s="1130"/>
      <c r="URH49" s="1130"/>
      <c r="URI49" s="1130"/>
      <c r="URJ49" s="1131"/>
      <c r="URK49" s="290"/>
      <c r="URL49" s="288"/>
      <c r="URM49" s="341"/>
      <c r="URN49" s="342"/>
      <c r="URO49" s="1132"/>
      <c r="URP49" s="1129"/>
      <c r="URQ49" s="1130"/>
      <c r="URR49" s="1130"/>
      <c r="URS49" s="1130"/>
      <c r="URT49" s="1131"/>
      <c r="URU49" s="290"/>
      <c r="URV49" s="288"/>
      <c r="URW49" s="341"/>
      <c r="URX49" s="342"/>
      <c r="URY49" s="1132"/>
      <c r="URZ49" s="1129"/>
      <c r="USA49" s="1130"/>
      <c r="USB49" s="1130"/>
      <c r="USC49" s="1130"/>
      <c r="USD49" s="1131"/>
      <c r="USE49" s="290"/>
      <c r="USF49" s="288"/>
      <c r="USG49" s="341"/>
      <c r="USH49" s="342"/>
      <c r="USI49" s="1132"/>
      <c r="USJ49" s="1129"/>
      <c r="USK49" s="1130"/>
      <c r="USL49" s="1130"/>
      <c r="USM49" s="1130"/>
      <c r="USN49" s="1131"/>
      <c r="USO49" s="290"/>
      <c r="USP49" s="288"/>
      <c r="USQ49" s="341"/>
      <c r="USR49" s="342"/>
      <c r="USS49" s="1132"/>
      <c r="UST49" s="1129"/>
      <c r="USU49" s="1130"/>
      <c r="USV49" s="1130"/>
      <c r="USW49" s="1130"/>
      <c r="USX49" s="1131"/>
      <c r="USY49" s="290"/>
      <c r="USZ49" s="288"/>
      <c r="UTA49" s="341"/>
      <c r="UTB49" s="342"/>
      <c r="UTC49" s="1132"/>
      <c r="UTD49" s="1129"/>
      <c r="UTE49" s="1130"/>
      <c r="UTF49" s="1130"/>
      <c r="UTG49" s="1130"/>
      <c r="UTH49" s="1131"/>
      <c r="UTI49" s="290"/>
      <c r="UTJ49" s="288"/>
      <c r="UTK49" s="341"/>
      <c r="UTL49" s="342"/>
      <c r="UTM49" s="1132"/>
      <c r="UTN49" s="1129"/>
      <c r="UTO49" s="1130"/>
      <c r="UTP49" s="1130"/>
      <c r="UTQ49" s="1130"/>
      <c r="UTR49" s="1131"/>
      <c r="UTS49" s="290"/>
      <c r="UTT49" s="288"/>
      <c r="UTU49" s="341"/>
      <c r="UTV49" s="342"/>
      <c r="UTW49" s="1132"/>
      <c r="UTX49" s="1129"/>
      <c r="UTY49" s="1130"/>
      <c r="UTZ49" s="1130"/>
      <c r="UUA49" s="1130"/>
      <c r="UUB49" s="1131"/>
      <c r="UUC49" s="290"/>
      <c r="UUD49" s="288"/>
      <c r="UUE49" s="341"/>
      <c r="UUF49" s="342"/>
      <c r="UUG49" s="1132"/>
      <c r="UUH49" s="1129"/>
      <c r="UUI49" s="1130"/>
      <c r="UUJ49" s="1130"/>
      <c r="UUK49" s="1130"/>
      <c r="UUL49" s="1131"/>
      <c r="UUM49" s="290"/>
      <c r="UUN49" s="288"/>
      <c r="UUO49" s="341"/>
      <c r="UUP49" s="342"/>
      <c r="UUQ49" s="1132"/>
      <c r="UUR49" s="1129"/>
      <c r="UUS49" s="1130"/>
      <c r="UUT49" s="1130"/>
      <c r="UUU49" s="1130"/>
      <c r="UUV49" s="1131"/>
      <c r="UUW49" s="290"/>
      <c r="UUX49" s="288"/>
      <c r="UUY49" s="341"/>
      <c r="UUZ49" s="342"/>
      <c r="UVA49" s="1132"/>
      <c r="UVB49" s="1129"/>
      <c r="UVC49" s="1130"/>
      <c r="UVD49" s="1130"/>
      <c r="UVE49" s="1130"/>
      <c r="UVF49" s="1131"/>
      <c r="UVG49" s="290"/>
      <c r="UVH49" s="288"/>
      <c r="UVI49" s="341"/>
      <c r="UVJ49" s="342"/>
      <c r="UVK49" s="1132"/>
      <c r="UVL49" s="1129"/>
      <c r="UVM49" s="1130"/>
      <c r="UVN49" s="1130"/>
      <c r="UVO49" s="1130"/>
      <c r="UVP49" s="1131"/>
      <c r="UVQ49" s="290"/>
      <c r="UVR49" s="288"/>
      <c r="UVS49" s="341"/>
      <c r="UVT49" s="342"/>
      <c r="UVU49" s="1132"/>
      <c r="UVV49" s="1129"/>
      <c r="UVW49" s="1130"/>
      <c r="UVX49" s="1130"/>
      <c r="UVY49" s="1130"/>
      <c r="UVZ49" s="1131"/>
      <c r="UWA49" s="290"/>
      <c r="UWB49" s="288"/>
      <c r="UWC49" s="341"/>
      <c r="UWD49" s="342"/>
      <c r="UWE49" s="1132"/>
      <c r="UWF49" s="1129"/>
      <c r="UWG49" s="1130"/>
      <c r="UWH49" s="1130"/>
      <c r="UWI49" s="1130"/>
      <c r="UWJ49" s="1131"/>
      <c r="UWK49" s="290"/>
      <c r="UWL49" s="288"/>
      <c r="UWM49" s="341"/>
      <c r="UWN49" s="342"/>
      <c r="UWO49" s="1132"/>
      <c r="UWP49" s="1129"/>
      <c r="UWQ49" s="1130"/>
      <c r="UWR49" s="1130"/>
      <c r="UWS49" s="1130"/>
      <c r="UWT49" s="1131"/>
      <c r="UWU49" s="290"/>
      <c r="UWV49" s="288"/>
      <c r="UWW49" s="341"/>
      <c r="UWX49" s="342"/>
      <c r="UWY49" s="1132"/>
      <c r="UWZ49" s="1129"/>
      <c r="UXA49" s="1130"/>
      <c r="UXB49" s="1130"/>
      <c r="UXC49" s="1130"/>
      <c r="UXD49" s="1131"/>
      <c r="UXE49" s="290"/>
      <c r="UXF49" s="288"/>
      <c r="UXG49" s="341"/>
      <c r="UXH49" s="342"/>
      <c r="UXI49" s="1132"/>
      <c r="UXJ49" s="1129"/>
      <c r="UXK49" s="1130"/>
      <c r="UXL49" s="1130"/>
      <c r="UXM49" s="1130"/>
      <c r="UXN49" s="1131"/>
      <c r="UXO49" s="290"/>
      <c r="UXP49" s="288"/>
      <c r="UXQ49" s="341"/>
      <c r="UXR49" s="342"/>
      <c r="UXS49" s="1132"/>
      <c r="UXT49" s="1129"/>
      <c r="UXU49" s="1130"/>
      <c r="UXV49" s="1130"/>
      <c r="UXW49" s="1130"/>
      <c r="UXX49" s="1131"/>
      <c r="UXY49" s="290"/>
      <c r="UXZ49" s="288"/>
      <c r="UYA49" s="341"/>
      <c r="UYB49" s="342"/>
      <c r="UYC49" s="1132"/>
      <c r="UYD49" s="1129"/>
      <c r="UYE49" s="1130"/>
      <c r="UYF49" s="1130"/>
      <c r="UYG49" s="1130"/>
      <c r="UYH49" s="1131"/>
      <c r="UYI49" s="290"/>
      <c r="UYJ49" s="288"/>
      <c r="UYK49" s="341"/>
      <c r="UYL49" s="342"/>
      <c r="UYM49" s="1132"/>
      <c r="UYN49" s="1129"/>
      <c r="UYO49" s="1130"/>
      <c r="UYP49" s="1130"/>
      <c r="UYQ49" s="1130"/>
      <c r="UYR49" s="1131"/>
      <c r="UYS49" s="290"/>
      <c r="UYT49" s="288"/>
      <c r="UYU49" s="341"/>
      <c r="UYV49" s="342"/>
      <c r="UYW49" s="1132"/>
      <c r="UYX49" s="1129"/>
      <c r="UYY49" s="1130"/>
      <c r="UYZ49" s="1130"/>
      <c r="UZA49" s="1130"/>
      <c r="UZB49" s="1131"/>
      <c r="UZC49" s="290"/>
      <c r="UZD49" s="288"/>
      <c r="UZE49" s="341"/>
      <c r="UZF49" s="342"/>
      <c r="UZG49" s="1132"/>
      <c r="UZH49" s="1129"/>
      <c r="UZI49" s="1130"/>
      <c r="UZJ49" s="1130"/>
      <c r="UZK49" s="1130"/>
      <c r="UZL49" s="1131"/>
      <c r="UZM49" s="290"/>
      <c r="UZN49" s="288"/>
      <c r="UZO49" s="341"/>
      <c r="UZP49" s="342"/>
      <c r="UZQ49" s="1132"/>
      <c r="UZR49" s="1129"/>
      <c r="UZS49" s="1130"/>
      <c r="UZT49" s="1130"/>
      <c r="UZU49" s="1130"/>
      <c r="UZV49" s="1131"/>
      <c r="UZW49" s="290"/>
      <c r="UZX49" s="288"/>
      <c r="UZY49" s="341"/>
      <c r="UZZ49" s="342"/>
      <c r="VAA49" s="1132"/>
      <c r="VAB49" s="1129"/>
      <c r="VAC49" s="1130"/>
      <c r="VAD49" s="1130"/>
      <c r="VAE49" s="1130"/>
      <c r="VAF49" s="1131"/>
      <c r="VAG49" s="290"/>
      <c r="VAH49" s="288"/>
      <c r="VAI49" s="341"/>
      <c r="VAJ49" s="342"/>
      <c r="VAK49" s="1132"/>
      <c r="VAL49" s="1129"/>
      <c r="VAM49" s="1130"/>
      <c r="VAN49" s="1130"/>
      <c r="VAO49" s="1130"/>
      <c r="VAP49" s="1131"/>
      <c r="VAQ49" s="290"/>
      <c r="VAR49" s="288"/>
      <c r="VAS49" s="341"/>
      <c r="VAT49" s="342"/>
      <c r="VAU49" s="1132"/>
      <c r="VAV49" s="1129"/>
      <c r="VAW49" s="1130"/>
      <c r="VAX49" s="1130"/>
      <c r="VAY49" s="1130"/>
      <c r="VAZ49" s="1131"/>
      <c r="VBA49" s="290"/>
      <c r="VBB49" s="288"/>
      <c r="VBC49" s="341"/>
      <c r="VBD49" s="342"/>
      <c r="VBE49" s="1132"/>
      <c r="VBF49" s="1129"/>
      <c r="VBG49" s="1130"/>
      <c r="VBH49" s="1130"/>
      <c r="VBI49" s="1130"/>
      <c r="VBJ49" s="1131"/>
      <c r="VBK49" s="290"/>
      <c r="VBL49" s="288"/>
      <c r="VBM49" s="341"/>
      <c r="VBN49" s="342"/>
      <c r="VBO49" s="1132"/>
      <c r="VBP49" s="1129"/>
      <c r="VBQ49" s="1130"/>
      <c r="VBR49" s="1130"/>
      <c r="VBS49" s="1130"/>
      <c r="VBT49" s="1131"/>
      <c r="VBU49" s="290"/>
      <c r="VBV49" s="288"/>
      <c r="VBW49" s="341"/>
      <c r="VBX49" s="342"/>
      <c r="VBY49" s="1132"/>
      <c r="VBZ49" s="1129"/>
      <c r="VCA49" s="1130"/>
      <c r="VCB49" s="1130"/>
      <c r="VCC49" s="1130"/>
      <c r="VCD49" s="1131"/>
      <c r="VCE49" s="290"/>
      <c r="VCF49" s="288"/>
      <c r="VCG49" s="341"/>
      <c r="VCH49" s="342"/>
      <c r="VCI49" s="1132"/>
      <c r="VCJ49" s="1129"/>
      <c r="VCK49" s="1130"/>
      <c r="VCL49" s="1130"/>
      <c r="VCM49" s="1130"/>
      <c r="VCN49" s="1131"/>
      <c r="VCO49" s="290"/>
      <c r="VCP49" s="288"/>
      <c r="VCQ49" s="341"/>
      <c r="VCR49" s="342"/>
      <c r="VCS49" s="1132"/>
      <c r="VCT49" s="1129"/>
      <c r="VCU49" s="1130"/>
      <c r="VCV49" s="1130"/>
      <c r="VCW49" s="1130"/>
      <c r="VCX49" s="1131"/>
      <c r="VCY49" s="290"/>
      <c r="VCZ49" s="288"/>
      <c r="VDA49" s="341"/>
      <c r="VDB49" s="342"/>
      <c r="VDC49" s="1132"/>
      <c r="VDD49" s="1129"/>
      <c r="VDE49" s="1130"/>
      <c r="VDF49" s="1130"/>
      <c r="VDG49" s="1130"/>
      <c r="VDH49" s="1131"/>
      <c r="VDI49" s="290"/>
      <c r="VDJ49" s="288"/>
      <c r="VDK49" s="341"/>
      <c r="VDL49" s="342"/>
      <c r="VDM49" s="1132"/>
      <c r="VDN49" s="1129"/>
      <c r="VDO49" s="1130"/>
      <c r="VDP49" s="1130"/>
      <c r="VDQ49" s="1130"/>
      <c r="VDR49" s="1131"/>
      <c r="VDS49" s="290"/>
      <c r="VDT49" s="288"/>
      <c r="VDU49" s="341"/>
      <c r="VDV49" s="342"/>
      <c r="VDW49" s="1132"/>
      <c r="VDX49" s="1129"/>
      <c r="VDY49" s="1130"/>
      <c r="VDZ49" s="1130"/>
      <c r="VEA49" s="1130"/>
      <c r="VEB49" s="1131"/>
      <c r="VEC49" s="290"/>
      <c r="VED49" s="288"/>
      <c r="VEE49" s="341"/>
      <c r="VEF49" s="342"/>
      <c r="VEG49" s="1132"/>
      <c r="VEH49" s="1129"/>
      <c r="VEI49" s="1130"/>
      <c r="VEJ49" s="1130"/>
      <c r="VEK49" s="1130"/>
      <c r="VEL49" s="1131"/>
      <c r="VEM49" s="290"/>
      <c r="VEN49" s="288"/>
      <c r="VEO49" s="341"/>
      <c r="VEP49" s="342"/>
      <c r="VEQ49" s="1132"/>
      <c r="VER49" s="1129"/>
      <c r="VES49" s="1130"/>
      <c r="VET49" s="1130"/>
      <c r="VEU49" s="1130"/>
      <c r="VEV49" s="1131"/>
      <c r="VEW49" s="290"/>
      <c r="VEX49" s="288"/>
      <c r="VEY49" s="341"/>
      <c r="VEZ49" s="342"/>
      <c r="VFA49" s="1132"/>
      <c r="VFB49" s="1129"/>
      <c r="VFC49" s="1130"/>
      <c r="VFD49" s="1130"/>
      <c r="VFE49" s="1130"/>
      <c r="VFF49" s="1131"/>
      <c r="VFG49" s="290"/>
      <c r="VFH49" s="288"/>
      <c r="VFI49" s="341"/>
      <c r="VFJ49" s="342"/>
      <c r="VFK49" s="1132"/>
      <c r="VFL49" s="1129"/>
      <c r="VFM49" s="1130"/>
      <c r="VFN49" s="1130"/>
      <c r="VFO49" s="1130"/>
      <c r="VFP49" s="1131"/>
      <c r="VFQ49" s="290"/>
      <c r="VFR49" s="288"/>
      <c r="VFS49" s="341"/>
      <c r="VFT49" s="342"/>
      <c r="VFU49" s="1132"/>
      <c r="VFV49" s="1129"/>
      <c r="VFW49" s="1130"/>
      <c r="VFX49" s="1130"/>
      <c r="VFY49" s="1130"/>
      <c r="VFZ49" s="1131"/>
      <c r="VGA49" s="290"/>
      <c r="VGB49" s="288"/>
      <c r="VGC49" s="341"/>
      <c r="VGD49" s="342"/>
      <c r="VGE49" s="1132"/>
      <c r="VGF49" s="1129"/>
      <c r="VGG49" s="1130"/>
      <c r="VGH49" s="1130"/>
      <c r="VGI49" s="1130"/>
      <c r="VGJ49" s="1131"/>
      <c r="VGK49" s="290"/>
      <c r="VGL49" s="288"/>
      <c r="VGM49" s="341"/>
      <c r="VGN49" s="342"/>
      <c r="VGO49" s="1132"/>
      <c r="VGP49" s="1129"/>
      <c r="VGQ49" s="1130"/>
      <c r="VGR49" s="1130"/>
      <c r="VGS49" s="1130"/>
      <c r="VGT49" s="1131"/>
      <c r="VGU49" s="290"/>
      <c r="VGV49" s="288"/>
      <c r="VGW49" s="341"/>
      <c r="VGX49" s="342"/>
      <c r="VGY49" s="1132"/>
      <c r="VGZ49" s="1129"/>
      <c r="VHA49" s="1130"/>
      <c r="VHB49" s="1130"/>
      <c r="VHC49" s="1130"/>
      <c r="VHD49" s="1131"/>
      <c r="VHE49" s="290"/>
      <c r="VHF49" s="288"/>
      <c r="VHG49" s="341"/>
      <c r="VHH49" s="342"/>
      <c r="VHI49" s="1132"/>
      <c r="VHJ49" s="1129"/>
      <c r="VHK49" s="1130"/>
      <c r="VHL49" s="1130"/>
      <c r="VHM49" s="1130"/>
      <c r="VHN49" s="1131"/>
      <c r="VHO49" s="290"/>
      <c r="VHP49" s="288"/>
      <c r="VHQ49" s="341"/>
      <c r="VHR49" s="342"/>
      <c r="VHS49" s="1132"/>
      <c r="VHT49" s="1129"/>
      <c r="VHU49" s="1130"/>
      <c r="VHV49" s="1130"/>
      <c r="VHW49" s="1130"/>
      <c r="VHX49" s="1131"/>
      <c r="VHY49" s="290"/>
      <c r="VHZ49" s="288"/>
      <c r="VIA49" s="341"/>
      <c r="VIB49" s="342"/>
      <c r="VIC49" s="1132"/>
      <c r="VID49" s="1129"/>
      <c r="VIE49" s="1130"/>
      <c r="VIF49" s="1130"/>
      <c r="VIG49" s="1130"/>
      <c r="VIH49" s="1131"/>
      <c r="VII49" s="290"/>
      <c r="VIJ49" s="288"/>
      <c r="VIK49" s="341"/>
      <c r="VIL49" s="342"/>
      <c r="VIM49" s="1132"/>
      <c r="VIN49" s="1129"/>
      <c r="VIO49" s="1130"/>
      <c r="VIP49" s="1130"/>
      <c r="VIQ49" s="1130"/>
      <c r="VIR49" s="1131"/>
      <c r="VIS49" s="290"/>
      <c r="VIT49" s="288"/>
      <c r="VIU49" s="341"/>
      <c r="VIV49" s="342"/>
      <c r="VIW49" s="1132"/>
      <c r="VIX49" s="1129"/>
      <c r="VIY49" s="1130"/>
      <c r="VIZ49" s="1130"/>
      <c r="VJA49" s="1130"/>
      <c r="VJB49" s="1131"/>
      <c r="VJC49" s="290"/>
      <c r="VJD49" s="288"/>
      <c r="VJE49" s="341"/>
      <c r="VJF49" s="342"/>
      <c r="VJG49" s="1132"/>
      <c r="VJH49" s="1129"/>
      <c r="VJI49" s="1130"/>
      <c r="VJJ49" s="1130"/>
      <c r="VJK49" s="1130"/>
      <c r="VJL49" s="1131"/>
      <c r="VJM49" s="290"/>
      <c r="VJN49" s="288"/>
      <c r="VJO49" s="341"/>
      <c r="VJP49" s="342"/>
      <c r="VJQ49" s="1132"/>
      <c r="VJR49" s="1129"/>
      <c r="VJS49" s="1130"/>
      <c r="VJT49" s="1130"/>
      <c r="VJU49" s="1130"/>
      <c r="VJV49" s="1131"/>
      <c r="VJW49" s="290"/>
      <c r="VJX49" s="288"/>
      <c r="VJY49" s="341"/>
      <c r="VJZ49" s="342"/>
      <c r="VKA49" s="1132"/>
      <c r="VKB49" s="1129"/>
      <c r="VKC49" s="1130"/>
      <c r="VKD49" s="1130"/>
      <c r="VKE49" s="1130"/>
      <c r="VKF49" s="1131"/>
      <c r="VKG49" s="290"/>
      <c r="VKH49" s="288"/>
      <c r="VKI49" s="341"/>
      <c r="VKJ49" s="342"/>
      <c r="VKK49" s="1132"/>
      <c r="VKL49" s="1129"/>
      <c r="VKM49" s="1130"/>
      <c r="VKN49" s="1130"/>
      <c r="VKO49" s="1130"/>
      <c r="VKP49" s="1131"/>
      <c r="VKQ49" s="290"/>
      <c r="VKR49" s="288"/>
      <c r="VKS49" s="341"/>
      <c r="VKT49" s="342"/>
      <c r="VKU49" s="1132"/>
      <c r="VKV49" s="1129"/>
      <c r="VKW49" s="1130"/>
      <c r="VKX49" s="1130"/>
      <c r="VKY49" s="1130"/>
      <c r="VKZ49" s="1131"/>
      <c r="VLA49" s="290"/>
      <c r="VLB49" s="288"/>
      <c r="VLC49" s="341"/>
      <c r="VLD49" s="342"/>
      <c r="VLE49" s="1132"/>
      <c r="VLF49" s="1129"/>
      <c r="VLG49" s="1130"/>
      <c r="VLH49" s="1130"/>
      <c r="VLI49" s="1130"/>
      <c r="VLJ49" s="1131"/>
      <c r="VLK49" s="290"/>
      <c r="VLL49" s="288"/>
      <c r="VLM49" s="341"/>
      <c r="VLN49" s="342"/>
      <c r="VLO49" s="1132"/>
      <c r="VLP49" s="1129"/>
      <c r="VLQ49" s="1130"/>
      <c r="VLR49" s="1130"/>
      <c r="VLS49" s="1130"/>
      <c r="VLT49" s="1131"/>
      <c r="VLU49" s="290"/>
      <c r="VLV49" s="288"/>
      <c r="VLW49" s="341"/>
      <c r="VLX49" s="342"/>
      <c r="VLY49" s="1132"/>
      <c r="VLZ49" s="1129"/>
      <c r="VMA49" s="1130"/>
      <c r="VMB49" s="1130"/>
      <c r="VMC49" s="1130"/>
      <c r="VMD49" s="1131"/>
      <c r="VME49" s="290"/>
      <c r="VMF49" s="288"/>
      <c r="VMG49" s="341"/>
      <c r="VMH49" s="342"/>
      <c r="VMI49" s="1132"/>
      <c r="VMJ49" s="1129"/>
      <c r="VMK49" s="1130"/>
      <c r="VML49" s="1130"/>
      <c r="VMM49" s="1130"/>
      <c r="VMN49" s="1131"/>
      <c r="VMO49" s="290"/>
      <c r="VMP49" s="288"/>
      <c r="VMQ49" s="341"/>
      <c r="VMR49" s="342"/>
      <c r="VMS49" s="1132"/>
      <c r="VMT49" s="1129"/>
      <c r="VMU49" s="1130"/>
      <c r="VMV49" s="1130"/>
      <c r="VMW49" s="1130"/>
      <c r="VMX49" s="1131"/>
      <c r="VMY49" s="290"/>
      <c r="VMZ49" s="288"/>
      <c r="VNA49" s="341"/>
      <c r="VNB49" s="342"/>
      <c r="VNC49" s="1132"/>
      <c r="VND49" s="1129"/>
      <c r="VNE49" s="1130"/>
      <c r="VNF49" s="1130"/>
      <c r="VNG49" s="1130"/>
      <c r="VNH49" s="1131"/>
      <c r="VNI49" s="290"/>
      <c r="VNJ49" s="288"/>
      <c r="VNK49" s="341"/>
      <c r="VNL49" s="342"/>
      <c r="VNM49" s="1132"/>
      <c r="VNN49" s="1129"/>
      <c r="VNO49" s="1130"/>
      <c r="VNP49" s="1130"/>
      <c r="VNQ49" s="1130"/>
      <c r="VNR49" s="1131"/>
      <c r="VNS49" s="290"/>
      <c r="VNT49" s="288"/>
      <c r="VNU49" s="341"/>
      <c r="VNV49" s="342"/>
      <c r="VNW49" s="1132"/>
      <c r="VNX49" s="1129"/>
      <c r="VNY49" s="1130"/>
      <c r="VNZ49" s="1130"/>
      <c r="VOA49" s="1130"/>
      <c r="VOB49" s="1131"/>
      <c r="VOC49" s="290"/>
      <c r="VOD49" s="288"/>
      <c r="VOE49" s="341"/>
      <c r="VOF49" s="342"/>
      <c r="VOG49" s="1132"/>
      <c r="VOH49" s="1129"/>
      <c r="VOI49" s="1130"/>
      <c r="VOJ49" s="1130"/>
      <c r="VOK49" s="1130"/>
      <c r="VOL49" s="1131"/>
      <c r="VOM49" s="290"/>
      <c r="VON49" s="288"/>
      <c r="VOO49" s="341"/>
      <c r="VOP49" s="342"/>
      <c r="VOQ49" s="1132"/>
      <c r="VOR49" s="1129"/>
      <c r="VOS49" s="1130"/>
      <c r="VOT49" s="1130"/>
      <c r="VOU49" s="1130"/>
      <c r="VOV49" s="1131"/>
      <c r="VOW49" s="290"/>
      <c r="VOX49" s="288"/>
      <c r="VOY49" s="341"/>
      <c r="VOZ49" s="342"/>
      <c r="VPA49" s="1132"/>
      <c r="VPB49" s="1129"/>
      <c r="VPC49" s="1130"/>
      <c r="VPD49" s="1130"/>
      <c r="VPE49" s="1130"/>
      <c r="VPF49" s="1131"/>
      <c r="VPG49" s="290"/>
      <c r="VPH49" s="288"/>
      <c r="VPI49" s="341"/>
      <c r="VPJ49" s="342"/>
      <c r="VPK49" s="1132"/>
      <c r="VPL49" s="1129"/>
      <c r="VPM49" s="1130"/>
      <c r="VPN49" s="1130"/>
      <c r="VPO49" s="1130"/>
      <c r="VPP49" s="1131"/>
      <c r="VPQ49" s="290"/>
      <c r="VPR49" s="288"/>
      <c r="VPS49" s="341"/>
      <c r="VPT49" s="342"/>
      <c r="VPU49" s="1132"/>
      <c r="VPV49" s="1129"/>
      <c r="VPW49" s="1130"/>
      <c r="VPX49" s="1130"/>
      <c r="VPY49" s="1130"/>
      <c r="VPZ49" s="1131"/>
      <c r="VQA49" s="290"/>
      <c r="VQB49" s="288"/>
      <c r="VQC49" s="341"/>
      <c r="VQD49" s="342"/>
      <c r="VQE49" s="1132"/>
      <c r="VQF49" s="1129"/>
      <c r="VQG49" s="1130"/>
      <c r="VQH49" s="1130"/>
      <c r="VQI49" s="1130"/>
      <c r="VQJ49" s="1131"/>
      <c r="VQK49" s="290"/>
      <c r="VQL49" s="288"/>
      <c r="VQM49" s="341"/>
      <c r="VQN49" s="342"/>
      <c r="VQO49" s="1132"/>
      <c r="VQP49" s="1129"/>
      <c r="VQQ49" s="1130"/>
      <c r="VQR49" s="1130"/>
      <c r="VQS49" s="1130"/>
      <c r="VQT49" s="1131"/>
      <c r="VQU49" s="290"/>
      <c r="VQV49" s="288"/>
      <c r="VQW49" s="341"/>
      <c r="VQX49" s="342"/>
      <c r="VQY49" s="1132"/>
      <c r="VQZ49" s="1129"/>
      <c r="VRA49" s="1130"/>
      <c r="VRB49" s="1130"/>
      <c r="VRC49" s="1130"/>
      <c r="VRD49" s="1131"/>
      <c r="VRE49" s="290"/>
      <c r="VRF49" s="288"/>
      <c r="VRG49" s="341"/>
      <c r="VRH49" s="342"/>
      <c r="VRI49" s="1132"/>
      <c r="VRJ49" s="1129"/>
      <c r="VRK49" s="1130"/>
      <c r="VRL49" s="1130"/>
      <c r="VRM49" s="1130"/>
      <c r="VRN49" s="1131"/>
      <c r="VRO49" s="290"/>
      <c r="VRP49" s="288"/>
      <c r="VRQ49" s="341"/>
      <c r="VRR49" s="342"/>
      <c r="VRS49" s="1132"/>
      <c r="VRT49" s="1129"/>
      <c r="VRU49" s="1130"/>
      <c r="VRV49" s="1130"/>
      <c r="VRW49" s="1130"/>
      <c r="VRX49" s="1131"/>
      <c r="VRY49" s="290"/>
      <c r="VRZ49" s="288"/>
      <c r="VSA49" s="341"/>
      <c r="VSB49" s="342"/>
      <c r="VSC49" s="1132"/>
      <c r="VSD49" s="1129"/>
      <c r="VSE49" s="1130"/>
      <c r="VSF49" s="1130"/>
      <c r="VSG49" s="1130"/>
      <c r="VSH49" s="1131"/>
      <c r="VSI49" s="290"/>
      <c r="VSJ49" s="288"/>
      <c r="VSK49" s="341"/>
      <c r="VSL49" s="342"/>
      <c r="VSM49" s="1132"/>
      <c r="VSN49" s="1129"/>
      <c r="VSO49" s="1130"/>
      <c r="VSP49" s="1130"/>
      <c r="VSQ49" s="1130"/>
      <c r="VSR49" s="1131"/>
      <c r="VSS49" s="290"/>
      <c r="VST49" s="288"/>
      <c r="VSU49" s="341"/>
      <c r="VSV49" s="342"/>
      <c r="VSW49" s="1132"/>
      <c r="VSX49" s="1129"/>
      <c r="VSY49" s="1130"/>
      <c r="VSZ49" s="1130"/>
      <c r="VTA49" s="1130"/>
      <c r="VTB49" s="1131"/>
      <c r="VTC49" s="290"/>
      <c r="VTD49" s="288"/>
      <c r="VTE49" s="341"/>
      <c r="VTF49" s="342"/>
      <c r="VTG49" s="1132"/>
      <c r="VTH49" s="1129"/>
      <c r="VTI49" s="1130"/>
      <c r="VTJ49" s="1130"/>
      <c r="VTK49" s="1130"/>
      <c r="VTL49" s="1131"/>
      <c r="VTM49" s="290"/>
      <c r="VTN49" s="288"/>
      <c r="VTO49" s="341"/>
      <c r="VTP49" s="342"/>
      <c r="VTQ49" s="1132"/>
      <c r="VTR49" s="1129"/>
      <c r="VTS49" s="1130"/>
      <c r="VTT49" s="1130"/>
      <c r="VTU49" s="1130"/>
      <c r="VTV49" s="1131"/>
      <c r="VTW49" s="290"/>
      <c r="VTX49" s="288"/>
      <c r="VTY49" s="341"/>
      <c r="VTZ49" s="342"/>
      <c r="VUA49" s="1132"/>
      <c r="VUB49" s="1129"/>
      <c r="VUC49" s="1130"/>
      <c r="VUD49" s="1130"/>
      <c r="VUE49" s="1130"/>
      <c r="VUF49" s="1131"/>
      <c r="VUG49" s="290"/>
      <c r="VUH49" s="288"/>
      <c r="VUI49" s="341"/>
      <c r="VUJ49" s="342"/>
      <c r="VUK49" s="1132"/>
      <c r="VUL49" s="1129"/>
      <c r="VUM49" s="1130"/>
      <c r="VUN49" s="1130"/>
      <c r="VUO49" s="1130"/>
      <c r="VUP49" s="1131"/>
      <c r="VUQ49" s="290"/>
      <c r="VUR49" s="288"/>
      <c r="VUS49" s="341"/>
      <c r="VUT49" s="342"/>
      <c r="VUU49" s="1132"/>
      <c r="VUV49" s="1129"/>
      <c r="VUW49" s="1130"/>
      <c r="VUX49" s="1130"/>
      <c r="VUY49" s="1130"/>
      <c r="VUZ49" s="1131"/>
      <c r="VVA49" s="290"/>
      <c r="VVB49" s="288"/>
      <c r="VVC49" s="341"/>
      <c r="VVD49" s="342"/>
      <c r="VVE49" s="1132"/>
      <c r="VVF49" s="1129"/>
      <c r="VVG49" s="1130"/>
      <c r="VVH49" s="1130"/>
      <c r="VVI49" s="1130"/>
      <c r="VVJ49" s="1131"/>
      <c r="VVK49" s="290"/>
      <c r="VVL49" s="288"/>
      <c r="VVM49" s="341"/>
      <c r="VVN49" s="342"/>
      <c r="VVO49" s="1132"/>
      <c r="VVP49" s="1129"/>
      <c r="VVQ49" s="1130"/>
      <c r="VVR49" s="1130"/>
      <c r="VVS49" s="1130"/>
      <c r="VVT49" s="1131"/>
      <c r="VVU49" s="290"/>
      <c r="VVV49" s="288"/>
      <c r="VVW49" s="341"/>
      <c r="VVX49" s="342"/>
      <c r="VVY49" s="1132"/>
      <c r="VVZ49" s="1129"/>
      <c r="VWA49" s="1130"/>
      <c r="VWB49" s="1130"/>
      <c r="VWC49" s="1130"/>
      <c r="VWD49" s="1131"/>
      <c r="VWE49" s="290"/>
      <c r="VWF49" s="288"/>
      <c r="VWG49" s="341"/>
      <c r="VWH49" s="342"/>
      <c r="VWI49" s="1132"/>
      <c r="VWJ49" s="1129"/>
      <c r="VWK49" s="1130"/>
      <c r="VWL49" s="1130"/>
      <c r="VWM49" s="1130"/>
      <c r="VWN49" s="1131"/>
      <c r="VWO49" s="290"/>
      <c r="VWP49" s="288"/>
      <c r="VWQ49" s="341"/>
      <c r="VWR49" s="342"/>
      <c r="VWS49" s="1132"/>
      <c r="VWT49" s="1129"/>
      <c r="VWU49" s="1130"/>
      <c r="VWV49" s="1130"/>
      <c r="VWW49" s="1130"/>
      <c r="VWX49" s="1131"/>
      <c r="VWY49" s="290"/>
      <c r="VWZ49" s="288"/>
      <c r="VXA49" s="341"/>
      <c r="VXB49" s="342"/>
      <c r="VXC49" s="1132"/>
      <c r="VXD49" s="1129"/>
      <c r="VXE49" s="1130"/>
      <c r="VXF49" s="1130"/>
      <c r="VXG49" s="1130"/>
      <c r="VXH49" s="1131"/>
      <c r="VXI49" s="290"/>
      <c r="VXJ49" s="288"/>
      <c r="VXK49" s="341"/>
      <c r="VXL49" s="342"/>
      <c r="VXM49" s="1132"/>
      <c r="VXN49" s="1129"/>
      <c r="VXO49" s="1130"/>
      <c r="VXP49" s="1130"/>
      <c r="VXQ49" s="1130"/>
      <c r="VXR49" s="1131"/>
      <c r="VXS49" s="290"/>
      <c r="VXT49" s="288"/>
      <c r="VXU49" s="341"/>
      <c r="VXV49" s="342"/>
      <c r="VXW49" s="1132"/>
      <c r="VXX49" s="1129"/>
      <c r="VXY49" s="1130"/>
      <c r="VXZ49" s="1130"/>
      <c r="VYA49" s="1130"/>
      <c r="VYB49" s="1131"/>
      <c r="VYC49" s="290"/>
      <c r="VYD49" s="288"/>
      <c r="VYE49" s="341"/>
      <c r="VYF49" s="342"/>
      <c r="VYG49" s="1132"/>
      <c r="VYH49" s="1129"/>
      <c r="VYI49" s="1130"/>
      <c r="VYJ49" s="1130"/>
      <c r="VYK49" s="1130"/>
      <c r="VYL49" s="1131"/>
      <c r="VYM49" s="290"/>
      <c r="VYN49" s="288"/>
      <c r="VYO49" s="341"/>
      <c r="VYP49" s="342"/>
      <c r="VYQ49" s="1132"/>
      <c r="VYR49" s="1129"/>
      <c r="VYS49" s="1130"/>
      <c r="VYT49" s="1130"/>
      <c r="VYU49" s="1130"/>
      <c r="VYV49" s="1131"/>
      <c r="VYW49" s="290"/>
      <c r="VYX49" s="288"/>
      <c r="VYY49" s="341"/>
      <c r="VYZ49" s="342"/>
      <c r="VZA49" s="1132"/>
      <c r="VZB49" s="1129"/>
      <c r="VZC49" s="1130"/>
      <c r="VZD49" s="1130"/>
      <c r="VZE49" s="1130"/>
      <c r="VZF49" s="1131"/>
      <c r="VZG49" s="290"/>
      <c r="VZH49" s="288"/>
      <c r="VZI49" s="341"/>
      <c r="VZJ49" s="342"/>
      <c r="VZK49" s="1132"/>
      <c r="VZL49" s="1129"/>
      <c r="VZM49" s="1130"/>
      <c r="VZN49" s="1130"/>
      <c r="VZO49" s="1130"/>
      <c r="VZP49" s="1131"/>
      <c r="VZQ49" s="290"/>
      <c r="VZR49" s="288"/>
      <c r="VZS49" s="341"/>
      <c r="VZT49" s="342"/>
      <c r="VZU49" s="1132"/>
      <c r="VZV49" s="1129"/>
      <c r="VZW49" s="1130"/>
      <c r="VZX49" s="1130"/>
      <c r="VZY49" s="1130"/>
      <c r="VZZ49" s="1131"/>
      <c r="WAA49" s="290"/>
      <c r="WAB49" s="288"/>
      <c r="WAC49" s="341"/>
      <c r="WAD49" s="342"/>
      <c r="WAE49" s="1132"/>
      <c r="WAF49" s="1129"/>
      <c r="WAG49" s="1130"/>
      <c r="WAH49" s="1130"/>
      <c r="WAI49" s="1130"/>
      <c r="WAJ49" s="1131"/>
      <c r="WAK49" s="290"/>
      <c r="WAL49" s="288"/>
      <c r="WAM49" s="341"/>
      <c r="WAN49" s="342"/>
      <c r="WAO49" s="1132"/>
      <c r="WAP49" s="1129"/>
      <c r="WAQ49" s="1130"/>
      <c r="WAR49" s="1130"/>
      <c r="WAS49" s="1130"/>
      <c r="WAT49" s="1131"/>
      <c r="WAU49" s="290"/>
      <c r="WAV49" s="288"/>
      <c r="WAW49" s="341"/>
      <c r="WAX49" s="342"/>
      <c r="WAY49" s="1132"/>
      <c r="WAZ49" s="1129"/>
      <c r="WBA49" s="1130"/>
      <c r="WBB49" s="1130"/>
      <c r="WBC49" s="1130"/>
      <c r="WBD49" s="1131"/>
      <c r="WBE49" s="290"/>
      <c r="WBF49" s="288"/>
      <c r="WBG49" s="341"/>
      <c r="WBH49" s="342"/>
      <c r="WBI49" s="1132"/>
      <c r="WBJ49" s="1129"/>
      <c r="WBK49" s="1130"/>
      <c r="WBL49" s="1130"/>
      <c r="WBM49" s="1130"/>
      <c r="WBN49" s="1131"/>
      <c r="WBO49" s="290"/>
      <c r="WBP49" s="288"/>
      <c r="WBQ49" s="341"/>
      <c r="WBR49" s="342"/>
      <c r="WBS49" s="1132"/>
      <c r="WBT49" s="1129"/>
      <c r="WBU49" s="1130"/>
      <c r="WBV49" s="1130"/>
      <c r="WBW49" s="1130"/>
      <c r="WBX49" s="1131"/>
      <c r="WBY49" s="290"/>
      <c r="WBZ49" s="288"/>
      <c r="WCA49" s="341"/>
      <c r="WCB49" s="342"/>
      <c r="WCC49" s="1132"/>
      <c r="WCD49" s="1129"/>
      <c r="WCE49" s="1130"/>
      <c r="WCF49" s="1130"/>
      <c r="WCG49" s="1130"/>
      <c r="WCH49" s="1131"/>
      <c r="WCI49" s="290"/>
      <c r="WCJ49" s="288"/>
      <c r="WCK49" s="341"/>
      <c r="WCL49" s="342"/>
      <c r="WCM49" s="1132"/>
      <c r="WCN49" s="1129"/>
      <c r="WCO49" s="1130"/>
      <c r="WCP49" s="1130"/>
      <c r="WCQ49" s="1130"/>
      <c r="WCR49" s="1131"/>
      <c r="WCS49" s="290"/>
      <c r="WCT49" s="288"/>
      <c r="WCU49" s="341"/>
      <c r="WCV49" s="342"/>
      <c r="WCW49" s="1132"/>
      <c r="WCX49" s="1129"/>
      <c r="WCY49" s="1130"/>
      <c r="WCZ49" s="1130"/>
      <c r="WDA49" s="1130"/>
      <c r="WDB49" s="1131"/>
      <c r="WDC49" s="290"/>
      <c r="WDD49" s="288"/>
      <c r="WDE49" s="341"/>
      <c r="WDF49" s="342"/>
      <c r="WDG49" s="1132"/>
      <c r="WDH49" s="1129"/>
      <c r="WDI49" s="1130"/>
      <c r="WDJ49" s="1130"/>
      <c r="WDK49" s="1130"/>
      <c r="WDL49" s="1131"/>
      <c r="WDM49" s="290"/>
      <c r="WDN49" s="288"/>
      <c r="WDO49" s="341"/>
      <c r="WDP49" s="342"/>
      <c r="WDQ49" s="1132"/>
      <c r="WDR49" s="1129"/>
      <c r="WDS49" s="1130"/>
      <c r="WDT49" s="1130"/>
      <c r="WDU49" s="1130"/>
      <c r="WDV49" s="1131"/>
      <c r="WDW49" s="290"/>
      <c r="WDX49" s="288"/>
      <c r="WDY49" s="341"/>
      <c r="WDZ49" s="342"/>
      <c r="WEA49" s="1132"/>
      <c r="WEB49" s="1129"/>
      <c r="WEC49" s="1130"/>
      <c r="WED49" s="1130"/>
      <c r="WEE49" s="1130"/>
      <c r="WEF49" s="1131"/>
      <c r="WEG49" s="290"/>
      <c r="WEH49" s="288"/>
      <c r="WEI49" s="341"/>
      <c r="WEJ49" s="342"/>
      <c r="WEK49" s="1132"/>
      <c r="WEL49" s="1129"/>
      <c r="WEM49" s="1130"/>
      <c r="WEN49" s="1130"/>
      <c r="WEO49" s="1130"/>
      <c r="WEP49" s="1131"/>
      <c r="WEQ49" s="290"/>
      <c r="WER49" s="288"/>
      <c r="WES49" s="341"/>
      <c r="WET49" s="342"/>
      <c r="WEU49" s="1132"/>
      <c r="WEV49" s="1129"/>
      <c r="WEW49" s="1130"/>
      <c r="WEX49" s="1130"/>
      <c r="WEY49" s="1130"/>
      <c r="WEZ49" s="1131"/>
      <c r="WFA49" s="290"/>
      <c r="WFB49" s="288"/>
      <c r="WFC49" s="341"/>
      <c r="WFD49" s="342"/>
      <c r="WFE49" s="1132"/>
      <c r="WFF49" s="1129"/>
      <c r="WFG49" s="1130"/>
      <c r="WFH49" s="1130"/>
      <c r="WFI49" s="1130"/>
      <c r="WFJ49" s="1131"/>
      <c r="WFK49" s="290"/>
      <c r="WFL49" s="288"/>
      <c r="WFM49" s="341"/>
      <c r="WFN49" s="342"/>
      <c r="WFO49" s="1132"/>
      <c r="WFP49" s="1129"/>
      <c r="WFQ49" s="1130"/>
      <c r="WFR49" s="1130"/>
      <c r="WFS49" s="1130"/>
      <c r="WFT49" s="1131"/>
      <c r="WFU49" s="290"/>
      <c r="WFV49" s="288"/>
      <c r="WFW49" s="341"/>
      <c r="WFX49" s="342"/>
      <c r="WFY49" s="1132"/>
      <c r="WFZ49" s="1129"/>
      <c r="WGA49" s="1130"/>
      <c r="WGB49" s="1130"/>
      <c r="WGC49" s="1130"/>
      <c r="WGD49" s="1131"/>
      <c r="WGE49" s="290"/>
      <c r="WGF49" s="288"/>
      <c r="WGG49" s="341"/>
      <c r="WGH49" s="342"/>
      <c r="WGI49" s="1132"/>
      <c r="WGJ49" s="1129"/>
      <c r="WGK49" s="1130"/>
      <c r="WGL49" s="1130"/>
      <c r="WGM49" s="1130"/>
      <c r="WGN49" s="1131"/>
      <c r="WGO49" s="290"/>
      <c r="WGP49" s="288"/>
      <c r="WGQ49" s="341"/>
      <c r="WGR49" s="342"/>
      <c r="WGS49" s="1132"/>
      <c r="WGT49" s="1129"/>
      <c r="WGU49" s="1130"/>
      <c r="WGV49" s="1130"/>
      <c r="WGW49" s="1130"/>
      <c r="WGX49" s="1131"/>
      <c r="WGY49" s="290"/>
      <c r="WGZ49" s="288"/>
      <c r="WHA49" s="341"/>
      <c r="WHB49" s="342"/>
      <c r="WHC49" s="1132"/>
      <c r="WHD49" s="1129"/>
      <c r="WHE49" s="1130"/>
      <c r="WHF49" s="1130"/>
      <c r="WHG49" s="1130"/>
      <c r="WHH49" s="1131"/>
      <c r="WHI49" s="290"/>
      <c r="WHJ49" s="288"/>
      <c r="WHK49" s="341"/>
      <c r="WHL49" s="342"/>
      <c r="WHM49" s="1132"/>
      <c r="WHN49" s="1129"/>
      <c r="WHO49" s="1130"/>
      <c r="WHP49" s="1130"/>
      <c r="WHQ49" s="1130"/>
      <c r="WHR49" s="1131"/>
      <c r="WHS49" s="290"/>
      <c r="WHT49" s="288"/>
      <c r="WHU49" s="341"/>
      <c r="WHV49" s="342"/>
      <c r="WHW49" s="1132"/>
      <c r="WHX49" s="1129"/>
      <c r="WHY49" s="1130"/>
      <c r="WHZ49" s="1130"/>
      <c r="WIA49" s="1130"/>
      <c r="WIB49" s="1131"/>
      <c r="WIC49" s="290"/>
      <c r="WID49" s="288"/>
      <c r="WIE49" s="341"/>
      <c r="WIF49" s="342"/>
      <c r="WIG49" s="1132"/>
      <c r="WIH49" s="1129"/>
      <c r="WII49" s="1130"/>
      <c r="WIJ49" s="1130"/>
      <c r="WIK49" s="1130"/>
      <c r="WIL49" s="1131"/>
      <c r="WIM49" s="290"/>
      <c r="WIN49" s="288"/>
      <c r="WIO49" s="341"/>
      <c r="WIP49" s="342"/>
      <c r="WIQ49" s="1132"/>
      <c r="WIR49" s="1129"/>
      <c r="WIS49" s="1130"/>
      <c r="WIT49" s="1130"/>
      <c r="WIU49" s="1130"/>
      <c r="WIV49" s="1131"/>
      <c r="WIW49" s="290"/>
      <c r="WIX49" s="288"/>
      <c r="WIY49" s="341"/>
      <c r="WIZ49" s="342"/>
      <c r="WJA49" s="1132"/>
      <c r="WJB49" s="1129"/>
      <c r="WJC49" s="1130"/>
      <c r="WJD49" s="1130"/>
      <c r="WJE49" s="1130"/>
      <c r="WJF49" s="1131"/>
      <c r="WJG49" s="290"/>
      <c r="WJH49" s="288"/>
      <c r="WJI49" s="341"/>
      <c r="WJJ49" s="342"/>
      <c r="WJK49" s="1132"/>
      <c r="WJL49" s="1129"/>
      <c r="WJM49" s="1130"/>
      <c r="WJN49" s="1130"/>
      <c r="WJO49" s="1130"/>
      <c r="WJP49" s="1131"/>
      <c r="WJQ49" s="290"/>
      <c r="WJR49" s="288"/>
      <c r="WJS49" s="341"/>
      <c r="WJT49" s="342"/>
      <c r="WJU49" s="1132"/>
      <c r="WJV49" s="1129"/>
      <c r="WJW49" s="1130"/>
      <c r="WJX49" s="1130"/>
      <c r="WJY49" s="1130"/>
      <c r="WJZ49" s="1131"/>
      <c r="WKA49" s="290"/>
      <c r="WKB49" s="288"/>
      <c r="WKC49" s="341"/>
      <c r="WKD49" s="342"/>
      <c r="WKE49" s="1132"/>
      <c r="WKF49" s="1129"/>
      <c r="WKG49" s="1130"/>
      <c r="WKH49" s="1130"/>
      <c r="WKI49" s="1130"/>
      <c r="WKJ49" s="1131"/>
      <c r="WKK49" s="290"/>
      <c r="WKL49" s="288"/>
      <c r="WKM49" s="341"/>
      <c r="WKN49" s="342"/>
      <c r="WKO49" s="1132"/>
      <c r="WKP49" s="1129"/>
      <c r="WKQ49" s="1130"/>
      <c r="WKR49" s="1130"/>
      <c r="WKS49" s="1130"/>
      <c r="WKT49" s="1131"/>
      <c r="WKU49" s="290"/>
      <c r="WKV49" s="288"/>
      <c r="WKW49" s="341"/>
      <c r="WKX49" s="342"/>
      <c r="WKY49" s="1132"/>
      <c r="WKZ49" s="1129"/>
      <c r="WLA49" s="1130"/>
      <c r="WLB49" s="1130"/>
      <c r="WLC49" s="1130"/>
      <c r="WLD49" s="1131"/>
      <c r="WLE49" s="290"/>
      <c r="WLF49" s="288"/>
      <c r="WLG49" s="341"/>
      <c r="WLH49" s="342"/>
      <c r="WLI49" s="1132"/>
      <c r="WLJ49" s="1129"/>
      <c r="WLK49" s="1130"/>
      <c r="WLL49" s="1130"/>
      <c r="WLM49" s="1130"/>
      <c r="WLN49" s="1131"/>
      <c r="WLO49" s="290"/>
      <c r="WLP49" s="288"/>
      <c r="WLQ49" s="341"/>
      <c r="WLR49" s="342"/>
      <c r="WLS49" s="1132"/>
      <c r="WLT49" s="1129"/>
      <c r="WLU49" s="1130"/>
      <c r="WLV49" s="1130"/>
      <c r="WLW49" s="1130"/>
      <c r="WLX49" s="1131"/>
      <c r="WLY49" s="290"/>
      <c r="WLZ49" s="288"/>
      <c r="WMA49" s="341"/>
      <c r="WMB49" s="342"/>
      <c r="WMC49" s="1132"/>
      <c r="WMD49" s="1129"/>
      <c r="WME49" s="1130"/>
      <c r="WMF49" s="1130"/>
      <c r="WMG49" s="1130"/>
      <c r="WMH49" s="1131"/>
      <c r="WMI49" s="290"/>
      <c r="WMJ49" s="288"/>
      <c r="WMK49" s="341"/>
      <c r="WML49" s="342"/>
      <c r="WMM49" s="1132"/>
      <c r="WMN49" s="1129"/>
      <c r="WMO49" s="1130"/>
      <c r="WMP49" s="1130"/>
      <c r="WMQ49" s="1130"/>
      <c r="WMR49" s="1131"/>
      <c r="WMS49" s="290"/>
      <c r="WMT49" s="288"/>
      <c r="WMU49" s="341"/>
      <c r="WMV49" s="342"/>
      <c r="WMW49" s="1132"/>
      <c r="WMX49" s="1129"/>
      <c r="WMY49" s="1130"/>
      <c r="WMZ49" s="1130"/>
      <c r="WNA49" s="1130"/>
      <c r="WNB49" s="1131"/>
      <c r="WNC49" s="290"/>
      <c r="WND49" s="288"/>
      <c r="WNE49" s="341"/>
      <c r="WNF49" s="342"/>
      <c r="WNG49" s="1132"/>
      <c r="WNH49" s="1129"/>
      <c r="WNI49" s="1130"/>
      <c r="WNJ49" s="1130"/>
      <c r="WNK49" s="1130"/>
      <c r="WNL49" s="1131"/>
      <c r="WNM49" s="290"/>
      <c r="WNN49" s="288"/>
      <c r="WNO49" s="341"/>
      <c r="WNP49" s="342"/>
      <c r="WNQ49" s="1132"/>
      <c r="WNR49" s="1129"/>
      <c r="WNS49" s="1130"/>
      <c r="WNT49" s="1130"/>
      <c r="WNU49" s="1130"/>
      <c r="WNV49" s="1131"/>
      <c r="WNW49" s="290"/>
      <c r="WNX49" s="288"/>
      <c r="WNY49" s="341"/>
      <c r="WNZ49" s="342"/>
      <c r="WOA49" s="1132"/>
      <c r="WOB49" s="1129"/>
      <c r="WOC49" s="1130"/>
      <c r="WOD49" s="1130"/>
      <c r="WOE49" s="1130"/>
      <c r="WOF49" s="1131"/>
      <c r="WOG49" s="290"/>
      <c r="WOH49" s="288"/>
      <c r="WOI49" s="341"/>
      <c r="WOJ49" s="342"/>
      <c r="WOK49" s="1132"/>
      <c r="WOL49" s="1129"/>
      <c r="WOM49" s="1130"/>
      <c r="WON49" s="1130"/>
      <c r="WOO49" s="1130"/>
      <c r="WOP49" s="1131"/>
      <c r="WOQ49" s="290"/>
      <c r="WOR49" s="288"/>
      <c r="WOS49" s="341"/>
      <c r="WOT49" s="342"/>
      <c r="WOU49" s="1132"/>
      <c r="WOV49" s="1129"/>
      <c r="WOW49" s="1130"/>
      <c r="WOX49" s="1130"/>
      <c r="WOY49" s="1130"/>
      <c r="WOZ49" s="1131"/>
      <c r="WPA49" s="290"/>
      <c r="WPB49" s="288"/>
      <c r="WPC49" s="341"/>
      <c r="WPD49" s="342"/>
      <c r="WPE49" s="1132"/>
      <c r="WPF49" s="1129"/>
      <c r="WPG49" s="1130"/>
      <c r="WPH49" s="1130"/>
      <c r="WPI49" s="1130"/>
      <c r="WPJ49" s="1131"/>
      <c r="WPK49" s="290"/>
      <c r="WPL49" s="288"/>
      <c r="WPM49" s="341"/>
      <c r="WPN49" s="342"/>
      <c r="WPO49" s="1132"/>
      <c r="WPP49" s="1129"/>
      <c r="WPQ49" s="1130"/>
      <c r="WPR49" s="1130"/>
      <c r="WPS49" s="1130"/>
      <c r="WPT49" s="1131"/>
      <c r="WPU49" s="290"/>
      <c r="WPV49" s="288"/>
      <c r="WPW49" s="341"/>
      <c r="WPX49" s="342"/>
      <c r="WPY49" s="1132"/>
      <c r="WPZ49" s="1129"/>
      <c r="WQA49" s="1130"/>
      <c r="WQB49" s="1130"/>
      <c r="WQC49" s="1130"/>
      <c r="WQD49" s="1131"/>
      <c r="WQE49" s="290"/>
      <c r="WQF49" s="288"/>
      <c r="WQG49" s="341"/>
      <c r="WQH49" s="342"/>
      <c r="WQI49" s="1132"/>
      <c r="WQJ49" s="1129"/>
      <c r="WQK49" s="1130"/>
      <c r="WQL49" s="1130"/>
      <c r="WQM49" s="1130"/>
      <c r="WQN49" s="1131"/>
      <c r="WQO49" s="290"/>
      <c r="WQP49" s="288"/>
      <c r="WQQ49" s="341"/>
      <c r="WQR49" s="342"/>
      <c r="WQS49" s="1132"/>
      <c r="WQT49" s="1129"/>
      <c r="WQU49" s="1130"/>
      <c r="WQV49" s="1130"/>
      <c r="WQW49" s="1130"/>
      <c r="WQX49" s="1131"/>
      <c r="WQY49" s="290"/>
      <c r="WQZ49" s="288"/>
      <c r="WRA49" s="341"/>
      <c r="WRB49" s="342"/>
      <c r="WRC49" s="1132"/>
      <c r="WRD49" s="1129"/>
      <c r="WRE49" s="1130"/>
      <c r="WRF49" s="1130"/>
      <c r="WRG49" s="1130"/>
      <c r="WRH49" s="1131"/>
      <c r="WRI49" s="290"/>
      <c r="WRJ49" s="288"/>
      <c r="WRK49" s="341"/>
      <c r="WRL49" s="342"/>
      <c r="WRM49" s="1132"/>
      <c r="WRN49" s="1129"/>
      <c r="WRO49" s="1130"/>
      <c r="WRP49" s="1130"/>
      <c r="WRQ49" s="1130"/>
      <c r="WRR49" s="1131"/>
      <c r="WRS49" s="290"/>
      <c r="WRT49" s="288"/>
      <c r="WRU49" s="341"/>
      <c r="WRV49" s="342"/>
      <c r="WRW49" s="1132"/>
      <c r="WRX49" s="1129"/>
      <c r="WRY49" s="1130"/>
      <c r="WRZ49" s="1130"/>
      <c r="WSA49" s="1130"/>
      <c r="WSB49" s="1131"/>
      <c r="WSC49" s="290"/>
      <c r="WSD49" s="288"/>
      <c r="WSE49" s="341"/>
      <c r="WSF49" s="342"/>
      <c r="WSG49" s="1132"/>
      <c r="WSH49" s="1129"/>
      <c r="WSI49" s="1130"/>
      <c r="WSJ49" s="1130"/>
      <c r="WSK49" s="1130"/>
      <c r="WSL49" s="1131"/>
      <c r="WSM49" s="290"/>
      <c r="WSN49" s="288"/>
      <c r="WSO49" s="341"/>
      <c r="WSP49" s="342"/>
      <c r="WSQ49" s="1132"/>
      <c r="WSR49" s="1129"/>
      <c r="WSS49" s="1130"/>
      <c r="WST49" s="1130"/>
      <c r="WSU49" s="1130"/>
      <c r="WSV49" s="1131"/>
      <c r="WSW49" s="290"/>
      <c r="WSX49" s="288"/>
      <c r="WSY49" s="341"/>
      <c r="WSZ49" s="342"/>
      <c r="WTA49" s="1132"/>
      <c r="WTB49" s="1129"/>
      <c r="WTC49" s="1130"/>
      <c r="WTD49" s="1130"/>
      <c r="WTE49" s="1130"/>
      <c r="WTF49" s="1131"/>
      <c r="WTG49" s="290"/>
      <c r="WTH49" s="288"/>
      <c r="WTI49" s="341"/>
      <c r="WTJ49" s="342"/>
      <c r="WTK49" s="1132"/>
      <c r="WTL49" s="1129"/>
      <c r="WTM49" s="1130"/>
      <c r="WTN49" s="1130"/>
      <c r="WTO49" s="1130"/>
      <c r="WTP49" s="1131"/>
      <c r="WTQ49" s="290"/>
      <c r="WTR49" s="288"/>
      <c r="WTS49" s="341"/>
      <c r="WTT49" s="342"/>
      <c r="WTU49" s="1132"/>
      <c r="WTV49" s="1129"/>
      <c r="WTW49" s="1130"/>
      <c r="WTX49" s="1130"/>
      <c r="WTY49" s="1130"/>
      <c r="WTZ49" s="1131"/>
      <c r="WUA49" s="290"/>
      <c r="WUB49" s="288"/>
      <c r="WUC49" s="341"/>
      <c r="WUD49" s="342"/>
      <c r="WUE49" s="1132"/>
      <c r="WUF49" s="1129"/>
      <c r="WUG49" s="1130"/>
      <c r="WUH49" s="1130"/>
      <c r="WUI49" s="1130"/>
      <c r="WUJ49" s="1131"/>
      <c r="WUK49" s="290"/>
      <c r="WUL49" s="288"/>
      <c r="WUM49" s="341"/>
      <c r="WUN49" s="342"/>
      <c r="WUO49" s="1132"/>
      <c r="WUP49" s="1129"/>
      <c r="WUQ49" s="1130"/>
      <c r="WUR49" s="1130"/>
      <c r="WUS49" s="1130"/>
      <c r="WUT49" s="1131"/>
      <c r="WUU49" s="290"/>
      <c r="WUV49" s="288"/>
      <c r="WUW49" s="341"/>
      <c r="WUX49" s="342"/>
      <c r="WUY49" s="1132"/>
      <c r="WUZ49" s="1129"/>
      <c r="WVA49" s="1130"/>
      <c r="WVB49" s="1130"/>
      <c r="WVC49" s="1130"/>
      <c r="WVD49" s="1131"/>
      <c r="WVE49" s="290"/>
      <c r="WVF49" s="288"/>
      <c r="WVG49" s="341"/>
      <c r="WVH49" s="342"/>
      <c r="WVI49" s="1132"/>
      <c r="WVJ49" s="1129"/>
      <c r="WVK49" s="1130"/>
      <c r="WVL49" s="1130"/>
      <c r="WVM49" s="1130"/>
      <c r="WVN49" s="1131"/>
      <c r="WVO49" s="290"/>
      <c r="WVP49" s="288"/>
      <c r="WVQ49" s="341"/>
      <c r="WVR49" s="342"/>
      <c r="WVS49" s="1132"/>
      <c r="WVT49" s="1129"/>
      <c r="WVU49" s="1130"/>
      <c r="WVV49" s="1130"/>
      <c r="WVW49" s="1130"/>
      <c r="WVX49" s="1131"/>
      <c r="WVY49" s="290"/>
      <c r="WVZ49" s="288"/>
      <c r="WWA49" s="341"/>
      <c r="WWB49" s="342"/>
      <c r="WWC49" s="1132"/>
      <c r="WWD49" s="1129"/>
      <c r="WWE49" s="1130"/>
      <c r="WWF49" s="1130"/>
      <c r="WWG49" s="1130"/>
      <c r="WWH49" s="1131"/>
      <c r="WWI49" s="290"/>
      <c r="WWJ49" s="288"/>
      <c r="WWK49" s="341"/>
      <c r="WWL49" s="342"/>
      <c r="WWM49" s="1132"/>
      <c r="WWN49" s="1129"/>
      <c r="WWO49" s="1130"/>
      <c r="WWP49" s="1130"/>
      <c r="WWQ49" s="1130"/>
      <c r="WWR49" s="1131"/>
      <c r="WWS49" s="290"/>
      <c r="WWT49" s="288"/>
      <c r="WWU49" s="341"/>
      <c r="WWV49" s="342"/>
      <c r="WWW49" s="1132"/>
      <c r="WWX49" s="1129"/>
      <c r="WWY49" s="1130"/>
      <c r="WWZ49" s="1130"/>
      <c r="WXA49" s="1130"/>
      <c r="WXB49" s="1131"/>
      <c r="WXC49" s="290"/>
      <c r="WXD49" s="288"/>
      <c r="WXE49" s="341"/>
      <c r="WXF49" s="342"/>
      <c r="WXG49" s="1132"/>
      <c r="WXH49" s="1129"/>
      <c r="WXI49" s="1130"/>
      <c r="WXJ49" s="1130"/>
      <c r="WXK49" s="1130"/>
      <c r="WXL49" s="1131"/>
      <c r="WXM49" s="290"/>
      <c r="WXN49" s="288"/>
      <c r="WXO49" s="341"/>
      <c r="WXP49" s="342"/>
      <c r="WXQ49" s="1132"/>
      <c r="WXR49" s="1129"/>
      <c r="WXS49" s="1130"/>
      <c r="WXT49" s="1130"/>
      <c r="WXU49" s="1130"/>
      <c r="WXV49" s="1131"/>
      <c r="WXW49" s="290"/>
      <c r="WXX49" s="288"/>
      <c r="WXY49" s="341"/>
      <c r="WXZ49" s="342"/>
      <c r="WYA49" s="1132"/>
      <c r="WYB49" s="1129"/>
      <c r="WYC49" s="1130"/>
      <c r="WYD49" s="1130"/>
      <c r="WYE49" s="1130"/>
      <c r="WYF49" s="1131"/>
      <c r="WYG49" s="290"/>
      <c r="WYH49" s="288"/>
      <c r="WYI49" s="341"/>
      <c r="WYJ49" s="342"/>
      <c r="WYK49" s="1132"/>
      <c r="WYL49" s="1129"/>
      <c r="WYM49" s="1130"/>
      <c r="WYN49" s="1130"/>
      <c r="WYO49" s="1130"/>
      <c r="WYP49" s="1131"/>
      <c r="WYQ49" s="290"/>
      <c r="WYR49" s="288"/>
      <c r="WYS49" s="341"/>
      <c r="WYT49" s="342"/>
      <c r="WYU49" s="1132"/>
      <c r="WYV49" s="1129"/>
      <c r="WYW49" s="1130"/>
      <c r="WYX49" s="1130"/>
      <c r="WYY49" s="1130"/>
      <c r="WYZ49" s="1131"/>
      <c r="WZA49" s="290"/>
      <c r="WZB49" s="288"/>
      <c r="WZC49" s="341"/>
      <c r="WZD49" s="342"/>
      <c r="WZE49" s="1132"/>
      <c r="WZF49" s="1129"/>
      <c r="WZG49" s="1130"/>
      <c r="WZH49" s="1130"/>
      <c r="WZI49" s="1130"/>
      <c r="WZJ49" s="1131"/>
      <c r="WZK49" s="290"/>
      <c r="WZL49" s="288"/>
      <c r="WZM49" s="341"/>
      <c r="WZN49" s="342"/>
      <c r="WZO49" s="1132"/>
      <c r="WZP49" s="1129"/>
      <c r="WZQ49" s="1130"/>
      <c r="WZR49" s="1130"/>
      <c r="WZS49" s="1130"/>
      <c r="WZT49" s="1131"/>
      <c r="WZU49" s="290"/>
      <c r="WZV49" s="288"/>
      <c r="WZW49" s="341"/>
      <c r="WZX49" s="342"/>
      <c r="WZY49" s="1132"/>
      <c r="WZZ49" s="1129"/>
      <c r="XAA49" s="1130"/>
      <c r="XAB49" s="1130"/>
      <c r="XAC49" s="1130"/>
      <c r="XAD49" s="1131"/>
      <c r="XAE49" s="290"/>
      <c r="XAF49" s="288"/>
      <c r="XAG49" s="341"/>
      <c r="XAH49" s="342"/>
      <c r="XAI49" s="1132"/>
      <c r="XAJ49" s="1129"/>
      <c r="XAK49" s="1130"/>
      <c r="XAL49" s="1130"/>
      <c r="XAM49" s="1130"/>
      <c r="XAN49" s="1131"/>
      <c r="XAO49" s="290"/>
      <c r="XAP49" s="288"/>
      <c r="XAQ49" s="341"/>
      <c r="XAR49" s="342"/>
      <c r="XAS49" s="1132"/>
      <c r="XAT49" s="1129"/>
      <c r="XAU49" s="1130"/>
      <c r="XAV49" s="1130"/>
      <c r="XAW49" s="1130"/>
      <c r="XAX49" s="1131"/>
      <c r="XAY49" s="290"/>
      <c r="XAZ49" s="288"/>
      <c r="XBA49" s="341"/>
      <c r="XBB49" s="342"/>
      <c r="XBC49" s="1132"/>
      <c r="XBD49" s="1129"/>
      <c r="XBE49" s="1130"/>
      <c r="XBF49" s="1130"/>
      <c r="XBG49" s="1130"/>
      <c r="XBH49" s="1131"/>
      <c r="XBI49" s="290"/>
      <c r="XBJ49" s="288"/>
      <c r="XBK49" s="341"/>
      <c r="XBL49" s="342"/>
      <c r="XBM49" s="1132"/>
      <c r="XBN49" s="1129"/>
      <c r="XBO49" s="1130"/>
      <c r="XBP49" s="1130"/>
      <c r="XBQ49" s="1130"/>
      <c r="XBR49" s="1131"/>
      <c r="XBS49" s="290"/>
      <c r="XBT49" s="288"/>
      <c r="XBU49" s="341"/>
      <c r="XBV49" s="342"/>
      <c r="XBW49" s="1132"/>
      <c r="XBX49" s="1129"/>
      <c r="XBY49" s="1130"/>
      <c r="XBZ49" s="1130"/>
      <c r="XCA49" s="1130"/>
      <c r="XCB49" s="1131"/>
      <c r="XCC49" s="290"/>
      <c r="XCD49" s="288"/>
      <c r="XCE49" s="341"/>
      <c r="XCF49" s="342"/>
      <c r="XCG49" s="1132"/>
      <c r="XCH49" s="1129"/>
      <c r="XCI49" s="1130"/>
      <c r="XCJ49" s="1130"/>
      <c r="XCK49" s="1130"/>
      <c r="XCL49" s="1131"/>
      <c r="XCM49" s="290"/>
      <c r="XCN49" s="288"/>
      <c r="XCO49" s="341"/>
      <c r="XCP49" s="342"/>
      <c r="XCQ49" s="1132"/>
      <c r="XCR49" s="1129"/>
      <c r="XCS49" s="1130"/>
      <c r="XCT49" s="1130"/>
      <c r="XCU49" s="1130"/>
      <c r="XCV49" s="1131"/>
      <c r="XCW49" s="290"/>
      <c r="XCX49" s="288"/>
      <c r="XCY49" s="341"/>
      <c r="XCZ49" s="342"/>
      <c r="XDA49" s="1132"/>
      <c r="XDB49" s="1129"/>
      <c r="XDC49" s="1130"/>
      <c r="XDD49" s="1130"/>
      <c r="XDE49" s="1130"/>
      <c r="XDF49" s="1131"/>
      <c r="XDG49" s="290"/>
      <c r="XDH49" s="288"/>
      <c r="XDI49" s="341"/>
      <c r="XDJ49" s="342"/>
      <c r="XDK49" s="1132"/>
      <c r="XDL49" s="1129"/>
      <c r="XDM49" s="1130"/>
      <c r="XDN49" s="1130"/>
      <c r="XDO49" s="1130"/>
      <c r="XDP49" s="1131"/>
      <c r="XDQ49" s="290"/>
      <c r="XDR49" s="288"/>
      <c r="XDS49" s="341"/>
      <c r="XDT49" s="342"/>
      <c r="XDU49" s="1132"/>
      <c r="XDV49" s="1129"/>
      <c r="XDW49" s="1130"/>
      <c r="XDX49" s="1130"/>
      <c r="XDY49" s="1130"/>
      <c r="XDZ49" s="1131"/>
      <c r="XEA49" s="290"/>
      <c r="XEB49" s="288"/>
      <c r="XEC49" s="341"/>
      <c r="XED49" s="342"/>
      <c r="XEE49" s="1132"/>
      <c r="XEF49" s="1129"/>
      <c r="XEG49" s="1130"/>
      <c r="XEH49" s="1130"/>
      <c r="XEI49" s="1130"/>
      <c r="XEJ49" s="1131"/>
      <c r="XEK49" s="290"/>
      <c r="XEL49" s="288"/>
      <c r="XEM49" s="341"/>
      <c r="XEN49" s="342"/>
      <c r="XEO49" s="1132"/>
      <c r="XEP49" s="1129"/>
      <c r="XEQ49" s="1130"/>
      <c r="XER49" s="1130"/>
      <c r="XES49" s="1130"/>
      <c r="XET49" s="1131"/>
      <c r="XEU49" s="290"/>
      <c r="XEV49" s="288"/>
      <c r="XEW49" s="341"/>
      <c r="XEX49" s="342"/>
      <c r="XEY49" s="1132"/>
      <c r="XEZ49" s="1129"/>
      <c r="XFA49" s="1130"/>
      <c r="XFB49" s="1130"/>
      <c r="XFC49" s="1130"/>
      <c r="XFD49" s="1131"/>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3"/>
      <c r="AN50" s="345" t="s">
        <v>518</v>
      </c>
      <c r="AO50" s="346" t="s">
        <v>519</v>
      </c>
      <c r="AP50" s="347" t="s">
        <v>520</v>
      </c>
      <c r="AQ50" s="348" t="s">
        <v>521</v>
      </c>
      <c r="AR50" s="349" t="s">
        <v>522</v>
      </c>
      <c r="AU50" s="343"/>
      <c r="AV50" s="344"/>
      <c r="AW50" s="1133"/>
      <c r="AX50" s="345"/>
      <c r="AY50" s="346"/>
      <c r="AZ50" s="347"/>
      <c r="BA50" s="348"/>
      <c r="BB50" s="349"/>
      <c r="BC50" s="290"/>
      <c r="BD50" s="288"/>
      <c r="BE50" s="343"/>
      <c r="BF50" s="344"/>
      <c r="BG50" s="1133"/>
      <c r="BH50" s="345"/>
      <c r="BI50" s="346"/>
      <c r="BJ50" s="347"/>
      <c r="BK50" s="348"/>
      <c r="BL50" s="349"/>
      <c r="BM50" s="290"/>
      <c r="BN50" s="288"/>
      <c r="BO50" s="343"/>
      <c r="BP50" s="344"/>
      <c r="BQ50" s="1133"/>
      <c r="BR50" s="345"/>
      <c r="BS50" s="346"/>
      <c r="BT50" s="347"/>
      <c r="BU50" s="348"/>
      <c r="BV50" s="349"/>
      <c r="BW50" s="290"/>
      <c r="BX50" s="288"/>
      <c r="BY50" s="343"/>
      <c r="BZ50" s="344"/>
      <c r="CA50" s="1133"/>
      <c r="CB50" s="345"/>
      <c r="CC50" s="346"/>
      <c r="CD50" s="347"/>
      <c r="CE50" s="348"/>
      <c r="CF50" s="349"/>
      <c r="CG50" s="290"/>
      <c r="CH50" s="288"/>
      <c r="CI50" s="343"/>
      <c r="CJ50" s="344"/>
      <c r="CK50" s="1133"/>
      <c r="CL50" s="345"/>
      <c r="CM50" s="346"/>
      <c r="CN50" s="347"/>
      <c r="CO50" s="348"/>
      <c r="CP50" s="349"/>
      <c r="CQ50" s="290"/>
      <c r="CR50" s="288"/>
      <c r="CS50" s="343"/>
      <c r="CT50" s="344"/>
      <c r="CU50" s="1133"/>
      <c r="CV50" s="345"/>
      <c r="CW50" s="346"/>
      <c r="CX50" s="347"/>
      <c r="CY50" s="348"/>
      <c r="CZ50" s="349"/>
      <c r="DA50" s="290"/>
      <c r="DB50" s="288"/>
      <c r="DC50" s="343"/>
      <c r="DD50" s="344"/>
      <c r="DE50" s="1133"/>
      <c r="DF50" s="345"/>
      <c r="DG50" s="346"/>
      <c r="DH50" s="347"/>
      <c r="DI50" s="348"/>
      <c r="DJ50" s="349"/>
      <c r="DK50" s="290"/>
      <c r="DL50" s="288"/>
      <c r="DM50" s="343"/>
      <c r="DN50" s="344"/>
      <c r="DO50" s="1133"/>
      <c r="DP50" s="345"/>
      <c r="DQ50" s="346"/>
      <c r="DR50" s="347"/>
      <c r="DS50" s="348"/>
      <c r="DT50" s="349"/>
      <c r="DU50" s="290"/>
      <c r="DV50" s="288"/>
      <c r="DW50" s="343"/>
      <c r="DX50" s="344"/>
      <c r="DY50" s="1133"/>
      <c r="DZ50" s="345"/>
      <c r="EA50" s="346"/>
      <c r="EB50" s="347"/>
      <c r="EC50" s="348"/>
      <c r="ED50" s="349"/>
      <c r="EE50" s="290"/>
      <c r="EF50" s="288"/>
      <c r="EG50" s="343"/>
      <c r="EH50" s="344"/>
      <c r="EI50" s="1133"/>
      <c r="EJ50" s="345"/>
      <c r="EK50" s="346"/>
      <c r="EL50" s="347"/>
      <c r="EM50" s="348"/>
      <c r="EN50" s="349"/>
      <c r="EO50" s="290"/>
      <c r="EP50" s="288"/>
      <c r="EQ50" s="343"/>
      <c r="ER50" s="344"/>
      <c r="ES50" s="1133"/>
      <c r="ET50" s="345"/>
      <c r="EU50" s="346"/>
      <c r="EV50" s="347"/>
      <c r="EW50" s="348"/>
      <c r="EX50" s="349"/>
      <c r="EY50" s="290"/>
      <c r="EZ50" s="288"/>
      <c r="FA50" s="343"/>
      <c r="FB50" s="344"/>
      <c r="FC50" s="1133"/>
      <c r="FD50" s="345"/>
      <c r="FE50" s="346"/>
      <c r="FF50" s="347"/>
      <c r="FG50" s="348"/>
      <c r="FH50" s="349"/>
      <c r="FI50" s="290"/>
      <c r="FJ50" s="288"/>
      <c r="FK50" s="343"/>
      <c r="FL50" s="344"/>
      <c r="FM50" s="1133"/>
      <c r="FN50" s="345"/>
      <c r="FO50" s="346"/>
      <c r="FP50" s="347"/>
      <c r="FQ50" s="348"/>
      <c r="FR50" s="349"/>
      <c r="FS50" s="290"/>
      <c r="FT50" s="288"/>
      <c r="FU50" s="343"/>
      <c r="FV50" s="344"/>
      <c r="FW50" s="1133"/>
      <c r="FX50" s="345"/>
      <c r="FY50" s="346"/>
      <c r="FZ50" s="347"/>
      <c r="GA50" s="348"/>
      <c r="GB50" s="349"/>
      <c r="GC50" s="290"/>
      <c r="GD50" s="288"/>
      <c r="GE50" s="343"/>
      <c r="GF50" s="344"/>
      <c r="GG50" s="1133"/>
      <c r="GH50" s="345"/>
      <c r="GI50" s="346"/>
      <c r="GJ50" s="347"/>
      <c r="GK50" s="348"/>
      <c r="GL50" s="349"/>
      <c r="GM50" s="290"/>
      <c r="GN50" s="288"/>
      <c r="GO50" s="343"/>
      <c r="GP50" s="344"/>
      <c r="GQ50" s="1133"/>
      <c r="GR50" s="345"/>
      <c r="GS50" s="346"/>
      <c r="GT50" s="347"/>
      <c r="GU50" s="348"/>
      <c r="GV50" s="349"/>
      <c r="GW50" s="290"/>
      <c r="GX50" s="288"/>
      <c r="GY50" s="343"/>
      <c r="GZ50" s="344"/>
      <c r="HA50" s="1133"/>
      <c r="HB50" s="345"/>
      <c r="HC50" s="346"/>
      <c r="HD50" s="347"/>
      <c r="HE50" s="348"/>
      <c r="HF50" s="349"/>
      <c r="HG50" s="290"/>
      <c r="HH50" s="288"/>
      <c r="HI50" s="343"/>
      <c r="HJ50" s="344"/>
      <c r="HK50" s="1133"/>
      <c r="HL50" s="345"/>
      <c r="HM50" s="346"/>
      <c r="HN50" s="347"/>
      <c r="HO50" s="348"/>
      <c r="HP50" s="349"/>
      <c r="HQ50" s="290"/>
      <c r="HR50" s="288"/>
      <c r="HS50" s="343"/>
      <c r="HT50" s="344"/>
      <c r="HU50" s="1133"/>
      <c r="HV50" s="345"/>
      <c r="HW50" s="346"/>
      <c r="HX50" s="347"/>
      <c r="HY50" s="348"/>
      <c r="HZ50" s="349"/>
      <c r="IA50" s="290"/>
      <c r="IB50" s="288"/>
      <c r="IC50" s="343"/>
      <c r="ID50" s="344"/>
      <c r="IE50" s="1133"/>
      <c r="IF50" s="345"/>
      <c r="IG50" s="346"/>
      <c r="IH50" s="347"/>
      <c r="II50" s="348"/>
      <c r="IJ50" s="349"/>
      <c r="IK50" s="290"/>
      <c r="IL50" s="288"/>
      <c r="IM50" s="343"/>
      <c r="IN50" s="344"/>
      <c r="IO50" s="1133"/>
      <c r="IP50" s="345"/>
      <c r="IQ50" s="346"/>
      <c r="IR50" s="347"/>
      <c r="IS50" s="348"/>
      <c r="IT50" s="349"/>
      <c r="IU50" s="290"/>
      <c r="IV50" s="288"/>
      <c r="IW50" s="343"/>
      <c r="IX50" s="344"/>
      <c r="IY50" s="1133"/>
      <c r="IZ50" s="345"/>
      <c r="JA50" s="346"/>
      <c r="JB50" s="347"/>
      <c r="JC50" s="348"/>
      <c r="JD50" s="349"/>
      <c r="JE50" s="290"/>
      <c r="JF50" s="288"/>
      <c r="JG50" s="343"/>
      <c r="JH50" s="344"/>
      <c r="JI50" s="1133"/>
      <c r="JJ50" s="345"/>
      <c r="JK50" s="346"/>
      <c r="JL50" s="347"/>
      <c r="JM50" s="348"/>
      <c r="JN50" s="349"/>
      <c r="JO50" s="290"/>
      <c r="JP50" s="288"/>
      <c r="JQ50" s="343"/>
      <c r="JR50" s="344"/>
      <c r="JS50" s="1133"/>
      <c r="JT50" s="345"/>
      <c r="JU50" s="346"/>
      <c r="JV50" s="347"/>
      <c r="JW50" s="348"/>
      <c r="JX50" s="349"/>
      <c r="JY50" s="290"/>
      <c r="JZ50" s="288"/>
      <c r="KA50" s="343"/>
      <c r="KB50" s="344"/>
      <c r="KC50" s="1133"/>
      <c r="KD50" s="345"/>
      <c r="KE50" s="346"/>
      <c r="KF50" s="347"/>
      <c r="KG50" s="348"/>
      <c r="KH50" s="349"/>
      <c r="KI50" s="290"/>
      <c r="KJ50" s="288"/>
      <c r="KK50" s="343"/>
      <c r="KL50" s="344"/>
      <c r="KM50" s="1133"/>
      <c r="KN50" s="345"/>
      <c r="KO50" s="346"/>
      <c r="KP50" s="347"/>
      <c r="KQ50" s="348"/>
      <c r="KR50" s="349"/>
      <c r="KS50" s="290"/>
      <c r="KT50" s="288"/>
      <c r="KU50" s="343"/>
      <c r="KV50" s="344"/>
      <c r="KW50" s="1133"/>
      <c r="KX50" s="345"/>
      <c r="KY50" s="346"/>
      <c r="KZ50" s="347"/>
      <c r="LA50" s="348"/>
      <c r="LB50" s="349"/>
      <c r="LC50" s="290"/>
      <c r="LD50" s="288"/>
      <c r="LE50" s="343"/>
      <c r="LF50" s="344"/>
      <c r="LG50" s="1133"/>
      <c r="LH50" s="345"/>
      <c r="LI50" s="346"/>
      <c r="LJ50" s="347"/>
      <c r="LK50" s="348"/>
      <c r="LL50" s="349"/>
      <c r="LM50" s="290"/>
      <c r="LN50" s="288"/>
      <c r="LO50" s="343"/>
      <c r="LP50" s="344"/>
      <c r="LQ50" s="1133"/>
      <c r="LR50" s="345"/>
      <c r="LS50" s="346"/>
      <c r="LT50" s="347"/>
      <c r="LU50" s="348"/>
      <c r="LV50" s="349"/>
      <c r="LW50" s="290"/>
      <c r="LX50" s="288"/>
      <c r="LY50" s="343"/>
      <c r="LZ50" s="344"/>
      <c r="MA50" s="1133"/>
      <c r="MB50" s="345"/>
      <c r="MC50" s="346"/>
      <c r="MD50" s="347"/>
      <c r="ME50" s="348"/>
      <c r="MF50" s="349"/>
      <c r="MG50" s="290"/>
      <c r="MH50" s="288"/>
      <c r="MI50" s="343"/>
      <c r="MJ50" s="344"/>
      <c r="MK50" s="1133"/>
      <c r="ML50" s="345"/>
      <c r="MM50" s="346"/>
      <c r="MN50" s="347"/>
      <c r="MO50" s="348"/>
      <c r="MP50" s="349"/>
      <c r="MQ50" s="290"/>
      <c r="MR50" s="288"/>
      <c r="MS50" s="343"/>
      <c r="MT50" s="344"/>
      <c r="MU50" s="1133"/>
      <c r="MV50" s="345"/>
      <c r="MW50" s="346"/>
      <c r="MX50" s="347"/>
      <c r="MY50" s="348"/>
      <c r="MZ50" s="349"/>
      <c r="NA50" s="290"/>
      <c r="NB50" s="288"/>
      <c r="NC50" s="343"/>
      <c r="ND50" s="344"/>
      <c r="NE50" s="1133"/>
      <c r="NF50" s="345"/>
      <c r="NG50" s="346"/>
      <c r="NH50" s="347"/>
      <c r="NI50" s="348"/>
      <c r="NJ50" s="349"/>
      <c r="NK50" s="290"/>
      <c r="NL50" s="288"/>
      <c r="NM50" s="343"/>
      <c r="NN50" s="344"/>
      <c r="NO50" s="1133"/>
      <c r="NP50" s="345"/>
      <c r="NQ50" s="346"/>
      <c r="NR50" s="347"/>
      <c r="NS50" s="348"/>
      <c r="NT50" s="349"/>
      <c r="NU50" s="290"/>
      <c r="NV50" s="288"/>
      <c r="NW50" s="343"/>
      <c r="NX50" s="344"/>
      <c r="NY50" s="1133"/>
      <c r="NZ50" s="345"/>
      <c r="OA50" s="346"/>
      <c r="OB50" s="347"/>
      <c r="OC50" s="348"/>
      <c r="OD50" s="349"/>
      <c r="OE50" s="290"/>
      <c r="OF50" s="288"/>
      <c r="OG50" s="343"/>
      <c r="OH50" s="344"/>
      <c r="OI50" s="1133"/>
      <c r="OJ50" s="345"/>
      <c r="OK50" s="346"/>
      <c r="OL50" s="347"/>
      <c r="OM50" s="348"/>
      <c r="ON50" s="349"/>
      <c r="OO50" s="290"/>
      <c r="OP50" s="288"/>
      <c r="OQ50" s="343"/>
      <c r="OR50" s="344"/>
      <c r="OS50" s="1133"/>
      <c r="OT50" s="345"/>
      <c r="OU50" s="346"/>
      <c r="OV50" s="347"/>
      <c r="OW50" s="348"/>
      <c r="OX50" s="349"/>
      <c r="OY50" s="290"/>
      <c r="OZ50" s="288"/>
      <c r="PA50" s="343"/>
      <c r="PB50" s="344"/>
      <c r="PC50" s="1133"/>
      <c r="PD50" s="345"/>
      <c r="PE50" s="346"/>
      <c r="PF50" s="347"/>
      <c r="PG50" s="348"/>
      <c r="PH50" s="349"/>
      <c r="PI50" s="290"/>
      <c r="PJ50" s="288"/>
      <c r="PK50" s="343"/>
      <c r="PL50" s="344"/>
      <c r="PM50" s="1133"/>
      <c r="PN50" s="345"/>
      <c r="PO50" s="346"/>
      <c r="PP50" s="347"/>
      <c r="PQ50" s="348"/>
      <c r="PR50" s="349"/>
      <c r="PS50" s="290"/>
      <c r="PT50" s="288"/>
      <c r="PU50" s="343"/>
      <c r="PV50" s="344"/>
      <c r="PW50" s="1133"/>
      <c r="PX50" s="345"/>
      <c r="PY50" s="346"/>
      <c r="PZ50" s="347"/>
      <c r="QA50" s="348"/>
      <c r="QB50" s="349"/>
      <c r="QC50" s="290"/>
      <c r="QD50" s="288"/>
      <c r="QE50" s="343"/>
      <c r="QF50" s="344"/>
      <c r="QG50" s="1133"/>
      <c r="QH50" s="345"/>
      <c r="QI50" s="346"/>
      <c r="QJ50" s="347"/>
      <c r="QK50" s="348"/>
      <c r="QL50" s="349"/>
      <c r="QM50" s="290"/>
      <c r="QN50" s="288"/>
      <c r="QO50" s="343"/>
      <c r="QP50" s="344"/>
      <c r="QQ50" s="1133"/>
      <c r="QR50" s="345"/>
      <c r="QS50" s="346"/>
      <c r="QT50" s="347"/>
      <c r="QU50" s="348"/>
      <c r="QV50" s="349"/>
      <c r="QW50" s="290"/>
      <c r="QX50" s="288"/>
      <c r="QY50" s="343"/>
      <c r="QZ50" s="344"/>
      <c r="RA50" s="1133"/>
      <c r="RB50" s="345"/>
      <c r="RC50" s="346"/>
      <c r="RD50" s="347"/>
      <c r="RE50" s="348"/>
      <c r="RF50" s="349"/>
      <c r="RG50" s="290"/>
      <c r="RH50" s="288"/>
      <c r="RI50" s="343"/>
      <c r="RJ50" s="344"/>
      <c r="RK50" s="1133"/>
      <c r="RL50" s="345"/>
      <c r="RM50" s="346"/>
      <c r="RN50" s="347"/>
      <c r="RO50" s="348"/>
      <c r="RP50" s="349"/>
      <c r="RQ50" s="290"/>
      <c r="RR50" s="288"/>
      <c r="RS50" s="343"/>
      <c r="RT50" s="344"/>
      <c r="RU50" s="1133"/>
      <c r="RV50" s="345"/>
      <c r="RW50" s="346"/>
      <c r="RX50" s="347"/>
      <c r="RY50" s="348"/>
      <c r="RZ50" s="349"/>
      <c r="SA50" s="290"/>
      <c r="SB50" s="288"/>
      <c r="SC50" s="343"/>
      <c r="SD50" s="344"/>
      <c r="SE50" s="1133"/>
      <c r="SF50" s="345"/>
      <c r="SG50" s="346"/>
      <c r="SH50" s="347"/>
      <c r="SI50" s="348"/>
      <c r="SJ50" s="349"/>
      <c r="SK50" s="290"/>
      <c r="SL50" s="288"/>
      <c r="SM50" s="343"/>
      <c r="SN50" s="344"/>
      <c r="SO50" s="1133"/>
      <c r="SP50" s="345"/>
      <c r="SQ50" s="346"/>
      <c r="SR50" s="347"/>
      <c r="SS50" s="348"/>
      <c r="ST50" s="349"/>
      <c r="SU50" s="290"/>
      <c r="SV50" s="288"/>
      <c r="SW50" s="343"/>
      <c r="SX50" s="344"/>
      <c r="SY50" s="1133"/>
      <c r="SZ50" s="345"/>
      <c r="TA50" s="346"/>
      <c r="TB50" s="347"/>
      <c r="TC50" s="348"/>
      <c r="TD50" s="349"/>
      <c r="TE50" s="290"/>
      <c r="TF50" s="288"/>
      <c r="TG50" s="343"/>
      <c r="TH50" s="344"/>
      <c r="TI50" s="1133"/>
      <c r="TJ50" s="345"/>
      <c r="TK50" s="346"/>
      <c r="TL50" s="347"/>
      <c r="TM50" s="348"/>
      <c r="TN50" s="349"/>
      <c r="TO50" s="290"/>
      <c r="TP50" s="288"/>
      <c r="TQ50" s="343"/>
      <c r="TR50" s="344"/>
      <c r="TS50" s="1133"/>
      <c r="TT50" s="345"/>
      <c r="TU50" s="346"/>
      <c r="TV50" s="347"/>
      <c r="TW50" s="348"/>
      <c r="TX50" s="349"/>
      <c r="TY50" s="290"/>
      <c r="TZ50" s="288"/>
      <c r="UA50" s="343"/>
      <c r="UB50" s="344"/>
      <c r="UC50" s="1133"/>
      <c r="UD50" s="345"/>
      <c r="UE50" s="346"/>
      <c r="UF50" s="347"/>
      <c r="UG50" s="348"/>
      <c r="UH50" s="349"/>
      <c r="UI50" s="290"/>
      <c r="UJ50" s="288"/>
      <c r="UK50" s="343"/>
      <c r="UL50" s="344"/>
      <c r="UM50" s="1133"/>
      <c r="UN50" s="345"/>
      <c r="UO50" s="346"/>
      <c r="UP50" s="347"/>
      <c r="UQ50" s="348"/>
      <c r="UR50" s="349"/>
      <c r="US50" s="290"/>
      <c r="UT50" s="288"/>
      <c r="UU50" s="343"/>
      <c r="UV50" s="344"/>
      <c r="UW50" s="1133"/>
      <c r="UX50" s="345"/>
      <c r="UY50" s="346"/>
      <c r="UZ50" s="347"/>
      <c r="VA50" s="348"/>
      <c r="VB50" s="349"/>
      <c r="VC50" s="290"/>
      <c r="VD50" s="288"/>
      <c r="VE50" s="343"/>
      <c r="VF50" s="344"/>
      <c r="VG50" s="1133"/>
      <c r="VH50" s="345"/>
      <c r="VI50" s="346"/>
      <c r="VJ50" s="347"/>
      <c r="VK50" s="348"/>
      <c r="VL50" s="349"/>
      <c r="VM50" s="290"/>
      <c r="VN50" s="288"/>
      <c r="VO50" s="343"/>
      <c r="VP50" s="344"/>
      <c r="VQ50" s="1133"/>
      <c r="VR50" s="345"/>
      <c r="VS50" s="346"/>
      <c r="VT50" s="347"/>
      <c r="VU50" s="348"/>
      <c r="VV50" s="349"/>
      <c r="VW50" s="290"/>
      <c r="VX50" s="288"/>
      <c r="VY50" s="343"/>
      <c r="VZ50" s="344"/>
      <c r="WA50" s="1133"/>
      <c r="WB50" s="345"/>
      <c r="WC50" s="346"/>
      <c r="WD50" s="347"/>
      <c r="WE50" s="348"/>
      <c r="WF50" s="349"/>
      <c r="WG50" s="290"/>
      <c r="WH50" s="288"/>
      <c r="WI50" s="343"/>
      <c r="WJ50" s="344"/>
      <c r="WK50" s="1133"/>
      <c r="WL50" s="345"/>
      <c r="WM50" s="346"/>
      <c r="WN50" s="347"/>
      <c r="WO50" s="348"/>
      <c r="WP50" s="349"/>
      <c r="WQ50" s="290"/>
      <c r="WR50" s="288"/>
      <c r="WS50" s="343"/>
      <c r="WT50" s="344"/>
      <c r="WU50" s="1133"/>
      <c r="WV50" s="345"/>
      <c r="WW50" s="346"/>
      <c r="WX50" s="347"/>
      <c r="WY50" s="348"/>
      <c r="WZ50" s="349"/>
      <c r="XA50" s="290"/>
      <c r="XB50" s="288"/>
      <c r="XC50" s="343"/>
      <c r="XD50" s="344"/>
      <c r="XE50" s="1133"/>
      <c r="XF50" s="345"/>
      <c r="XG50" s="346"/>
      <c r="XH50" s="347"/>
      <c r="XI50" s="348"/>
      <c r="XJ50" s="349"/>
      <c r="XK50" s="290"/>
      <c r="XL50" s="288"/>
      <c r="XM50" s="343"/>
      <c r="XN50" s="344"/>
      <c r="XO50" s="1133"/>
      <c r="XP50" s="345"/>
      <c r="XQ50" s="346"/>
      <c r="XR50" s="347"/>
      <c r="XS50" s="348"/>
      <c r="XT50" s="349"/>
      <c r="XU50" s="290"/>
      <c r="XV50" s="288"/>
      <c r="XW50" s="343"/>
      <c r="XX50" s="344"/>
      <c r="XY50" s="1133"/>
      <c r="XZ50" s="345"/>
      <c r="YA50" s="346"/>
      <c r="YB50" s="347"/>
      <c r="YC50" s="348"/>
      <c r="YD50" s="349"/>
      <c r="YE50" s="290"/>
      <c r="YF50" s="288"/>
      <c r="YG50" s="343"/>
      <c r="YH50" s="344"/>
      <c r="YI50" s="1133"/>
      <c r="YJ50" s="345"/>
      <c r="YK50" s="346"/>
      <c r="YL50" s="347"/>
      <c r="YM50" s="348"/>
      <c r="YN50" s="349"/>
      <c r="YO50" s="290"/>
      <c r="YP50" s="288"/>
      <c r="YQ50" s="343"/>
      <c r="YR50" s="344"/>
      <c r="YS50" s="1133"/>
      <c r="YT50" s="345"/>
      <c r="YU50" s="346"/>
      <c r="YV50" s="347"/>
      <c r="YW50" s="348"/>
      <c r="YX50" s="349"/>
      <c r="YY50" s="290"/>
      <c r="YZ50" s="288"/>
      <c r="ZA50" s="343"/>
      <c r="ZB50" s="344"/>
      <c r="ZC50" s="1133"/>
      <c r="ZD50" s="345"/>
      <c r="ZE50" s="346"/>
      <c r="ZF50" s="347"/>
      <c r="ZG50" s="348"/>
      <c r="ZH50" s="349"/>
      <c r="ZI50" s="290"/>
      <c r="ZJ50" s="288"/>
      <c r="ZK50" s="343"/>
      <c r="ZL50" s="344"/>
      <c r="ZM50" s="1133"/>
      <c r="ZN50" s="345"/>
      <c r="ZO50" s="346"/>
      <c r="ZP50" s="347"/>
      <c r="ZQ50" s="348"/>
      <c r="ZR50" s="349"/>
      <c r="ZS50" s="290"/>
      <c r="ZT50" s="288"/>
      <c r="ZU50" s="343"/>
      <c r="ZV50" s="344"/>
      <c r="ZW50" s="1133"/>
      <c r="ZX50" s="345"/>
      <c r="ZY50" s="346"/>
      <c r="ZZ50" s="347"/>
      <c r="AAA50" s="348"/>
      <c r="AAB50" s="349"/>
      <c r="AAC50" s="290"/>
      <c r="AAD50" s="288"/>
      <c r="AAE50" s="343"/>
      <c r="AAF50" s="344"/>
      <c r="AAG50" s="1133"/>
      <c r="AAH50" s="345"/>
      <c r="AAI50" s="346"/>
      <c r="AAJ50" s="347"/>
      <c r="AAK50" s="348"/>
      <c r="AAL50" s="349"/>
      <c r="AAM50" s="290"/>
      <c r="AAN50" s="288"/>
      <c r="AAO50" s="343"/>
      <c r="AAP50" s="344"/>
      <c r="AAQ50" s="1133"/>
      <c r="AAR50" s="345"/>
      <c r="AAS50" s="346"/>
      <c r="AAT50" s="347"/>
      <c r="AAU50" s="348"/>
      <c r="AAV50" s="349"/>
      <c r="AAW50" s="290"/>
      <c r="AAX50" s="288"/>
      <c r="AAY50" s="343"/>
      <c r="AAZ50" s="344"/>
      <c r="ABA50" s="1133"/>
      <c r="ABB50" s="345"/>
      <c r="ABC50" s="346"/>
      <c r="ABD50" s="347"/>
      <c r="ABE50" s="348"/>
      <c r="ABF50" s="349"/>
      <c r="ABG50" s="290"/>
      <c r="ABH50" s="288"/>
      <c r="ABI50" s="343"/>
      <c r="ABJ50" s="344"/>
      <c r="ABK50" s="1133"/>
      <c r="ABL50" s="345"/>
      <c r="ABM50" s="346"/>
      <c r="ABN50" s="347"/>
      <c r="ABO50" s="348"/>
      <c r="ABP50" s="349"/>
      <c r="ABQ50" s="290"/>
      <c r="ABR50" s="288"/>
      <c r="ABS50" s="343"/>
      <c r="ABT50" s="344"/>
      <c r="ABU50" s="1133"/>
      <c r="ABV50" s="345"/>
      <c r="ABW50" s="346"/>
      <c r="ABX50" s="347"/>
      <c r="ABY50" s="348"/>
      <c r="ABZ50" s="349"/>
      <c r="ACA50" s="290"/>
      <c r="ACB50" s="288"/>
      <c r="ACC50" s="343"/>
      <c r="ACD50" s="344"/>
      <c r="ACE50" s="1133"/>
      <c r="ACF50" s="345"/>
      <c r="ACG50" s="346"/>
      <c r="ACH50" s="347"/>
      <c r="ACI50" s="348"/>
      <c r="ACJ50" s="349"/>
      <c r="ACK50" s="290"/>
      <c r="ACL50" s="288"/>
      <c r="ACM50" s="343"/>
      <c r="ACN50" s="344"/>
      <c r="ACO50" s="1133"/>
      <c r="ACP50" s="345"/>
      <c r="ACQ50" s="346"/>
      <c r="ACR50" s="347"/>
      <c r="ACS50" s="348"/>
      <c r="ACT50" s="349"/>
      <c r="ACU50" s="290"/>
      <c r="ACV50" s="288"/>
      <c r="ACW50" s="343"/>
      <c r="ACX50" s="344"/>
      <c r="ACY50" s="1133"/>
      <c r="ACZ50" s="345"/>
      <c r="ADA50" s="346"/>
      <c r="ADB50" s="347"/>
      <c r="ADC50" s="348"/>
      <c r="ADD50" s="349"/>
      <c r="ADE50" s="290"/>
      <c r="ADF50" s="288"/>
      <c r="ADG50" s="343"/>
      <c r="ADH50" s="344"/>
      <c r="ADI50" s="1133"/>
      <c r="ADJ50" s="345"/>
      <c r="ADK50" s="346"/>
      <c r="ADL50" s="347"/>
      <c r="ADM50" s="348"/>
      <c r="ADN50" s="349"/>
      <c r="ADO50" s="290"/>
      <c r="ADP50" s="288"/>
      <c r="ADQ50" s="343"/>
      <c r="ADR50" s="344"/>
      <c r="ADS50" s="1133"/>
      <c r="ADT50" s="345"/>
      <c r="ADU50" s="346"/>
      <c r="ADV50" s="347"/>
      <c r="ADW50" s="348"/>
      <c r="ADX50" s="349"/>
      <c r="ADY50" s="290"/>
      <c r="ADZ50" s="288"/>
      <c r="AEA50" s="343"/>
      <c r="AEB50" s="344"/>
      <c r="AEC50" s="1133"/>
      <c r="AED50" s="345"/>
      <c r="AEE50" s="346"/>
      <c r="AEF50" s="347"/>
      <c r="AEG50" s="348"/>
      <c r="AEH50" s="349"/>
      <c r="AEI50" s="290"/>
      <c r="AEJ50" s="288"/>
      <c r="AEK50" s="343"/>
      <c r="AEL50" s="344"/>
      <c r="AEM50" s="1133"/>
      <c r="AEN50" s="345"/>
      <c r="AEO50" s="346"/>
      <c r="AEP50" s="347"/>
      <c r="AEQ50" s="348"/>
      <c r="AER50" s="349"/>
      <c r="AES50" s="290"/>
      <c r="AET50" s="288"/>
      <c r="AEU50" s="343"/>
      <c r="AEV50" s="344"/>
      <c r="AEW50" s="1133"/>
      <c r="AEX50" s="345"/>
      <c r="AEY50" s="346"/>
      <c r="AEZ50" s="347"/>
      <c r="AFA50" s="348"/>
      <c r="AFB50" s="349"/>
      <c r="AFC50" s="290"/>
      <c r="AFD50" s="288"/>
      <c r="AFE50" s="343"/>
      <c r="AFF50" s="344"/>
      <c r="AFG50" s="1133"/>
      <c r="AFH50" s="345"/>
      <c r="AFI50" s="346"/>
      <c r="AFJ50" s="347"/>
      <c r="AFK50" s="348"/>
      <c r="AFL50" s="349"/>
      <c r="AFM50" s="290"/>
      <c r="AFN50" s="288"/>
      <c r="AFO50" s="343"/>
      <c r="AFP50" s="344"/>
      <c r="AFQ50" s="1133"/>
      <c r="AFR50" s="345"/>
      <c r="AFS50" s="346"/>
      <c r="AFT50" s="347"/>
      <c r="AFU50" s="348"/>
      <c r="AFV50" s="349"/>
      <c r="AFW50" s="290"/>
      <c r="AFX50" s="288"/>
      <c r="AFY50" s="343"/>
      <c r="AFZ50" s="344"/>
      <c r="AGA50" s="1133"/>
      <c r="AGB50" s="345"/>
      <c r="AGC50" s="346"/>
      <c r="AGD50" s="347"/>
      <c r="AGE50" s="348"/>
      <c r="AGF50" s="349"/>
      <c r="AGG50" s="290"/>
      <c r="AGH50" s="288"/>
      <c r="AGI50" s="343"/>
      <c r="AGJ50" s="344"/>
      <c r="AGK50" s="1133"/>
      <c r="AGL50" s="345"/>
      <c r="AGM50" s="346"/>
      <c r="AGN50" s="347"/>
      <c r="AGO50" s="348"/>
      <c r="AGP50" s="349"/>
      <c r="AGQ50" s="290"/>
      <c r="AGR50" s="288"/>
      <c r="AGS50" s="343"/>
      <c r="AGT50" s="344"/>
      <c r="AGU50" s="1133"/>
      <c r="AGV50" s="345"/>
      <c r="AGW50" s="346"/>
      <c r="AGX50" s="347"/>
      <c r="AGY50" s="348"/>
      <c r="AGZ50" s="349"/>
      <c r="AHA50" s="290"/>
      <c r="AHB50" s="288"/>
      <c r="AHC50" s="343"/>
      <c r="AHD50" s="344"/>
      <c r="AHE50" s="1133"/>
      <c r="AHF50" s="345"/>
      <c r="AHG50" s="346"/>
      <c r="AHH50" s="347"/>
      <c r="AHI50" s="348"/>
      <c r="AHJ50" s="349"/>
      <c r="AHK50" s="290"/>
      <c r="AHL50" s="288"/>
      <c r="AHM50" s="343"/>
      <c r="AHN50" s="344"/>
      <c r="AHO50" s="1133"/>
      <c r="AHP50" s="345"/>
      <c r="AHQ50" s="346"/>
      <c r="AHR50" s="347"/>
      <c r="AHS50" s="348"/>
      <c r="AHT50" s="349"/>
      <c r="AHU50" s="290"/>
      <c r="AHV50" s="288"/>
      <c r="AHW50" s="343"/>
      <c r="AHX50" s="344"/>
      <c r="AHY50" s="1133"/>
      <c r="AHZ50" s="345"/>
      <c r="AIA50" s="346"/>
      <c r="AIB50" s="347"/>
      <c r="AIC50" s="348"/>
      <c r="AID50" s="349"/>
      <c r="AIE50" s="290"/>
      <c r="AIF50" s="288"/>
      <c r="AIG50" s="343"/>
      <c r="AIH50" s="344"/>
      <c r="AII50" s="1133"/>
      <c r="AIJ50" s="345"/>
      <c r="AIK50" s="346"/>
      <c r="AIL50" s="347"/>
      <c r="AIM50" s="348"/>
      <c r="AIN50" s="349"/>
      <c r="AIO50" s="290"/>
      <c r="AIP50" s="288"/>
      <c r="AIQ50" s="343"/>
      <c r="AIR50" s="344"/>
      <c r="AIS50" s="1133"/>
      <c r="AIT50" s="345"/>
      <c r="AIU50" s="346"/>
      <c r="AIV50" s="347"/>
      <c r="AIW50" s="348"/>
      <c r="AIX50" s="349"/>
      <c r="AIY50" s="290"/>
      <c r="AIZ50" s="288"/>
      <c r="AJA50" s="343"/>
      <c r="AJB50" s="344"/>
      <c r="AJC50" s="1133"/>
      <c r="AJD50" s="345"/>
      <c r="AJE50" s="346"/>
      <c r="AJF50" s="347"/>
      <c r="AJG50" s="348"/>
      <c r="AJH50" s="349"/>
      <c r="AJI50" s="290"/>
      <c r="AJJ50" s="288"/>
      <c r="AJK50" s="343"/>
      <c r="AJL50" s="344"/>
      <c r="AJM50" s="1133"/>
      <c r="AJN50" s="345"/>
      <c r="AJO50" s="346"/>
      <c r="AJP50" s="347"/>
      <c r="AJQ50" s="348"/>
      <c r="AJR50" s="349"/>
      <c r="AJS50" s="290"/>
      <c r="AJT50" s="288"/>
      <c r="AJU50" s="343"/>
      <c r="AJV50" s="344"/>
      <c r="AJW50" s="1133"/>
      <c r="AJX50" s="345"/>
      <c r="AJY50" s="346"/>
      <c r="AJZ50" s="347"/>
      <c r="AKA50" s="348"/>
      <c r="AKB50" s="349"/>
      <c r="AKC50" s="290"/>
      <c r="AKD50" s="288"/>
      <c r="AKE50" s="343"/>
      <c r="AKF50" s="344"/>
      <c r="AKG50" s="1133"/>
      <c r="AKH50" s="345"/>
      <c r="AKI50" s="346"/>
      <c r="AKJ50" s="347"/>
      <c r="AKK50" s="348"/>
      <c r="AKL50" s="349"/>
      <c r="AKM50" s="290"/>
      <c r="AKN50" s="288"/>
      <c r="AKO50" s="343"/>
      <c r="AKP50" s="344"/>
      <c r="AKQ50" s="1133"/>
      <c r="AKR50" s="345"/>
      <c r="AKS50" s="346"/>
      <c r="AKT50" s="347"/>
      <c r="AKU50" s="348"/>
      <c r="AKV50" s="349"/>
      <c r="AKW50" s="290"/>
      <c r="AKX50" s="288"/>
      <c r="AKY50" s="343"/>
      <c r="AKZ50" s="344"/>
      <c r="ALA50" s="1133"/>
      <c r="ALB50" s="345"/>
      <c r="ALC50" s="346"/>
      <c r="ALD50" s="347"/>
      <c r="ALE50" s="348"/>
      <c r="ALF50" s="349"/>
      <c r="ALG50" s="290"/>
      <c r="ALH50" s="288"/>
      <c r="ALI50" s="343"/>
      <c r="ALJ50" s="344"/>
      <c r="ALK50" s="1133"/>
      <c r="ALL50" s="345"/>
      <c r="ALM50" s="346"/>
      <c r="ALN50" s="347"/>
      <c r="ALO50" s="348"/>
      <c r="ALP50" s="349"/>
      <c r="ALQ50" s="290"/>
      <c r="ALR50" s="288"/>
      <c r="ALS50" s="343"/>
      <c r="ALT50" s="344"/>
      <c r="ALU50" s="1133"/>
      <c r="ALV50" s="345"/>
      <c r="ALW50" s="346"/>
      <c r="ALX50" s="347"/>
      <c r="ALY50" s="348"/>
      <c r="ALZ50" s="349"/>
      <c r="AMA50" s="290"/>
      <c r="AMB50" s="288"/>
      <c r="AMC50" s="343"/>
      <c r="AMD50" s="344"/>
      <c r="AME50" s="1133"/>
      <c r="AMF50" s="345"/>
      <c r="AMG50" s="346"/>
      <c r="AMH50" s="347"/>
      <c r="AMI50" s="348"/>
      <c r="AMJ50" s="349"/>
      <c r="AMK50" s="290"/>
      <c r="AML50" s="288"/>
      <c r="AMM50" s="343"/>
      <c r="AMN50" s="344"/>
      <c r="AMO50" s="1133"/>
      <c r="AMP50" s="345"/>
      <c r="AMQ50" s="346"/>
      <c r="AMR50" s="347"/>
      <c r="AMS50" s="348"/>
      <c r="AMT50" s="349"/>
      <c r="AMU50" s="290"/>
      <c r="AMV50" s="288"/>
      <c r="AMW50" s="343"/>
      <c r="AMX50" s="344"/>
      <c r="AMY50" s="1133"/>
      <c r="AMZ50" s="345"/>
      <c r="ANA50" s="346"/>
      <c r="ANB50" s="347"/>
      <c r="ANC50" s="348"/>
      <c r="AND50" s="349"/>
      <c r="ANE50" s="290"/>
      <c r="ANF50" s="288"/>
      <c r="ANG50" s="343"/>
      <c r="ANH50" s="344"/>
      <c r="ANI50" s="1133"/>
      <c r="ANJ50" s="345"/>
      <c r="ANK50" s="346"/>
      <c r="ANL50" s="347"/>
      <c r="ANM50" s="348"/>
      <c r="ANN50" s="349"/>
      <c r="ANO50" s="290"/>
      <c r="ANP50" s="288"/>
      <c r="ANQ50" s="343"/>
      <c r="ANR50" s="344"/>
      <c r="ANS50" s="1133"/>
      <c r="ANT50" s="345"/>
      <c r="ANU50" s="346"/>
      <c r="ANV50" s="347"/>
      <c r="ANW50" s="348"/>
      <c r="ANX50" s="349"/>
      <c r="ANY50" s="290"/>
      <c r="ANZ50" s="288"/>
      <c r="AOA50" s="343"/>
      <c r="AOB50" s="344"/>
      <c r="AOC50" s="1133"/>
      <c r="AOD50" s="345"/>
      <c r="AOE50" s="346"/>
      <c r="AOF50" s="347"/>
      <c r="AOG50" s="348"/>
      <c r="AOH50" s="349"/>
      <c r="AOI50" s="290"/>
      <c r="AOJ50" s="288"/>
      <c r="AOK50" s="343"/>
      <c r="AOL50" s="344"/>
      <c r="AOM50" s="1133"/>
      <c r="AON50" s="345"/>
      <c r="AOO50" s="346"/>
      <c r="AOP50" s="347"/>
      <c r="AOQ50" s="348"/>
      <c r="AOR50" s="349"/>
      <c r="AOS50" s="290"/>
      <c r="AOT50" s="288"/>
      <c r="AOU50" s="343"/>
      <c r="AOV50" s="344"/>
      <c r="AOW50" s="1133"/>
      <c r="AOX50" s="345"/>
      <c r="AOY50" s="346"/>
      <c r="AOZ50" s="347"/>
      <c r="APA50" s="348"/>
      <c r="APB50" s="349"/>
      <c r="APC50" s="290"/>
      <c r="APD50" s="288"/>
      <c r="APE50" s="343"/>
      <c r="APF50" s="344"/>
      <c r="APG50" s="1133"/>
      <c r="APH50" s="345"/>
      <c r="API50" s="346"/>
      <c r="APJ50" s="347"/>
      <c r="APK50" s="348"/>
      <c r="APL50" s="349"/>
      <c r="APM50" s="290"/>
      <c r="APN50" s="288"/>
      <c r="APO50" s="343"/>
      <c r="APP50" s="344"/>
      <c r="APQ50" s="1133"/>
      <c r="APR50" s="345"/>
      <c r="APS50" s="346"/>
      <c r="APT50" s="347"/>
      <c r="APU50" s="348"/>
      <c r="APV50" s="349"/>
      <c r="APW50" s="290"/>
      <c r="APX50" s="288"/>
      <c r="APY50" s="343"/>
      <c r="APZ50" s="344"/>
      <c r="AQA50" s="1133"/>
      <c r="AQB50" s="345"/>
      <c r="AQC50" s="346"/>
      <c r="AQD50" s="347"/>
      <c r="AQE50" s="348"/>
      <c r="AQF50" s="349"/>
      <c r="AQG50" s="290"/>
      <c r="AQH50" s="288"/>
      <c r="AQI50" s="343"/>
      <c r="AQJ50" s="344"/>
      <c r="AQK50" s="1133"/>
      <c r="AQL50" s="345"/>
      <c r="AQM50" s="346"/>
      <c r="AQN50" s="347"/>
      <c r="AQO50" s="348"/>
      <c r="AQP50" s="349"/>
      <c r="AQQ50" s="290"/>
      <c r="AQR50" s="288"/>
      <c r="AQS50" s="343"/>
      <c r="AQT50" s="344"/>
      <c r="AQU50" s="1133"/>
      <c r="AQV50" s="345"/>
      <c r="AQW50" s="346"/>
      <c r="AQX50" s="347"/>
      <c r="AQY50" s="348"/>
      <c r="AQZ50" s="349"/>
      <c r="ARA50" s="290"/>
      <c r="ARB50" s="288"/>
      <c r="ARC50" s="343"/>
      <c r="ARD50" s="344"/>
      <c r="ARE50" s="1133"/>
      <c r="ARF50" s="345"/>
      <c r="ARG50" s="346"/>
      <c r="ARH50" s="347"/>
      <c r="ARI50" s="348"/>
      <c r="ARJ50" s="349"/>
      <c r="ARK50" s="290"/>
      <c r="ARL50" s="288"/>
      <c r="ARM50" s="343"/>
      <c r="ARN50" s="344"/>
      <c r="ARO50" s="1133"/>
      <c r="ARP50" s="345"/>
      <c r="ARQ50" s="346"/>
      <c r="ARR50" s="347"/>
      <c r="ARS50" s="348"/>
      <c r="ART50" s="349"/>
      <c r="ARU50" s="290"/>
      <c r="ARV50" s="288"/>
      <c r="ARW50" s="343"/>
      <c r="ARX50" s="344"/>
      <c r="ARY50" s="1133"/>
      <c r="ARZ50" s="345"/>
      <c r="ASA50" s="346"/>
      <c r="ASB50" s="347"/>
      <c r="ASC50" s="348"/>
      <c r="ASD50" s="349"/>
      <c r="ASE50" s="290"/>
      <c r="ASF50" s="288"/>
      <c r="ASG50" s="343"/>
      <c r="ASH50" s="344"/>
      <c r="ASI50" s="1133"/>
      <c r="ASJ50" s="345"/>
      <c r="ASK50" s="346"/>
      <c r="ASL50" s="347"/>
      <c r="ASM50" s="348"/>
      <c r="ASN50" s="349"/>
      <c r="ASO50" s="290"/>
      <c r="ASP50" s="288"/>
      <c r="ASQ50" s="343"/>
      <c r="ASR50" s="344"/>
      <c r="ASS50" s="1133"/>
      <c r="AST50" s="345"/>
      <c r="ASU50" s="346"/>
      <c r="ASV50" s="347"/>
      <c r="ASW50" s="348"/>
      <c r="ASX50" s="349"/>
      <c r="ASY50" s="290"/>
      <c r="ASZ50" s="288"/>
      <c r="ATA50" s="343"/>
      <c r="ATB50" s="344"/>
      <c r="ATC50" s="1133"/>
      <c r="ATD50" s="345"/>
      <c r="ATE50" s="346"/>
      <c r="ATF50" s="347"/>
      <c r="ATG50" s="348"/>
      <c r="ATH50" s="349"/>
      <c r="ATI50" s="290"/>
      <c r="ATJ50" s="288"/>
      <c r="ATK50" s="343"/>
      <c r="ATL50" s="344"/>
      <c r="ATM50" s="1133"/>
      <c r="ATN50" s="345"/>
      <c r="ATO50" s="346"/>
      <c r="ATP50" s="347"/>
      <c r="ATQ50" s="348"/>
      <c r="ATR50" s="349"/>
      <c r="ATS50" s="290"/>
      <c r="ATT50" s="288"/>
      <c r="ATU50" s="343"/>
      <c r="ATV50" s="344"/>
      <c r="ATW50" s="1133"/>
      <c r="ATX50" s="345"/>
      <c r="ATY50" s="346"/>
      <c r="ATZ50" s="347"/>
      <c r="AUA50" s="348"/>
      <c r="AUB50" s="349"/>
      <c r="AUC50" s="290"/>
      <c r="AUD50" s="288"/>
      <c r="AUE50" s="343"/>
      <c r="AUF50" s="344"/>
      <c r="AUG50" s="1133"/>
      <c r="AUH50" s="345"/>
      <c r="AUI50" s="346"/>
      <c r="AUJ50" s="347"/>
      <c r="AUK50" s="348"/>
      <c r="AUL50" s="349"/>
      <c r="AUM50" s="290"/>
      <c r="AUN50" s="288"/>
      <c r="AUO50" s="343"/>
      <c r="AUP50" s="344"/>
      <c r="AUQ50" s="1133"/>
      <c r="AUR50" s="345"/>
      <c r="AUS50" s="346"/>
      <c r="AUT50" s="347"/>
      <c r="AUU50" s="348"/>
      <c r="AUV50" s="349"/>
      <c r="AUW50" s="290"/>
      <c r="AUX50" s="288"/>
      <c r="AUY50" s="343"/>
      <c r="AUZ50" s="344"/>
      <c r="AVA50" s="1133"/>
      <c r="AVB50" s="345"/>
      <c r="AVC50" s="346"/>
      <c r="AVD50" s="347"/>
      <c r="AVE50" s="348"/>
      <c r="AVF50" s="349"/>
      <c r="AVG50" s="290"/>
      <c r="AVH50" s="288"/>
      <c r="AVI50" s="343"/>
      <c r="AVJ50" s="344"/>
      <c r="AVK50" s="1133"/>
      <c r="AVL50" s="345"/>
      <c r="AVM50" s="346"/>
      <c r="AVN50" s="347"/>
      <c r="AVO50" s="348"/>
      <c r="AVP50" s="349"/>
      <c r="AVQ50" s="290"/>
      <c r="AVR50" s="288"/>
      <c r="AVS50" s="343"/>
      <c r="AVT50" s="344"/>
      <c r="AVU50" s="1133"/>
      <c r="AVV50" s="345"/>
      <c r="AVW50" s="346"/>
      <c r="AVX50" s="347"/>
      <c r="AVY50" s="348"/>
      <c r="AVZ50" s="349"/>
      <c r="AWA50" s="290"/>
      <c r="AWB50" s="288"/>
      <c r="AWC50" s="343"/>
      <c r="AWD50" s="344"/>
      <c r="AWE50" s="1133"/>
      <c r="AWF50" s="345"/>
      <c r="AWG50" s="346"/>
      <c r="AWH50" s="347"/>
      <c r="AWI50" s="348"/>
      <c r="AWJ50" s="349"/>
      <c r="AWK50" s="290"/>
      <c r="AWL50" s="288"/>
      <c r="AWM50" s="343"/>
      <c r="AWN50" s="344"/>
      <c r="AWO50" s="1133"/>
      <c r="AWP50" s="345"/>
      <c r="AWQ50" s="346"/>
      <c r="AWR50" s="347"/>
      <c r="AWS50" s="348"/>
      <c r="AWT50" s="349"/>
      <c r="AWU50" s="290"/>
      <c r="AWV50" s="288"/>
      <c r="AWW50" s="343"/>
      <c r="AWX50" s="344"/>
      <c r="AWY50" s="1133"/>
      <c r="AWZ50" s="345"/>
      <c r="AXA50" s="346"/>
      <c r="AXB50" s="347"/>
      <c r="AXC50" s="348"/>
      <c r="AXD50" s="349"/>
      <c r="AXE50" s="290"/>
      <c r="AXF50" s="288"/>
      <c r="AXG50" s="343"/>
      <c r="AXH50" s="344"/>
      <c r="AXI50" s="1133"/>
      <c r="AXJ50" s="345"/>
      <c r="AXK50" s="346"/>
      <c r="AXL50" s="347"/>
      <c r="AXM50" s="348"/>
      <c r="AXN50" s="349"/>
      <c r="AXO50" s="290"/>
      <c r="AXP50" s="288"/>
      <c r="AXQ50" s="343"/>
      <c r="AXR50" s="344"/>
      <c r="AXS50" s="1133"/>
      <c r="AXT50" s="345"/>
      <c r="AXU50" s="346"/>
      <c r="AXV50" s="347"/>
      <c r="AXW50" s="348"/>
      <c r="AXX50" s="349"/>
      <c r="AXY50" s="290"/>
      <c r="AXZ50" s="288"/>
      <c r="AYA50" s="343"/>
      <c r="AYB50" s="344"/>
      <c r="AYC50" s="1133"/>
      <c r="AYD50" s="345"/>
      <c r="AYE50" s="346"/>
      <c r="AYF50" s="347"/>
      <c r="AYG50" s="348"/>
      <c r="AYH50" s="349"/>
      <c r="AYI50" s="290"/>
      <c r="AYJ50" s="288"/>
      <c r="AYK50" s="343"/>
      <c r="AYL50" s="344"/>
      <c r="AYM50" s="1133"/>
      <c r="AYN50" s="345"/>
      <c r="AYO50" s="346"/>
      <c r="AYP50" s="347"/>
      <c r="AYQ50" s="348"/>
      <c r="AYR50" s="349"/>
      <c r="AYS50" s="290"/>
      <c r="AYT50" s="288"/>
      <c r="AYU50" s="343"/>
      <c r="AYV50" s="344"/>
      <c r="AYW50" s="1133"/>
      <c r="AYX50" s="345"/>
      <c r="AYY50" s="346"/>
      <c r="AYZ50" s="347"/>
      <c r="AZA50" s="348"/>
      <c r="AZB50" s="349"/>
      <c r="AZC50" s="290"/>
      <c r="AZD50" s="288"/>
      <c r="AZE50" s="343"/>
      <c r="AZF50" s="344"/>
      <c r="AZG50" s="1133"/>
      <c r="AZH50" s="345"/>
      <c r="AZI50" s="346"/>
      <c r="AZJ50" s="347"/>
      <c r="AZK50" s="348"/>
      <c r="AZL50" s="349"/>
      <c r="AZM50" s="290"/>
      <c r="AZN50" s="288"/>
      <c r="AZO50" s="343"/>
      <c r="AZP50" s="344"/>
      <c r="AZQ50" s="1133"/>
      <c r="AZR50" s="345"/>
      <c r="AZS50" s="346"/>
      <c r="AZT50" s="347"/>
      <c r="AZU50" s="348"/>
      <c r="AZV50" s="349"/>
      <c r="AZW50" s="290"/>
      <c r="AZX50" s="288"/>
      <c r="AZY50" s="343"/>
      <c r="AZZ50" s="344"/>
      <c r="BAA50" s="1133"/>
      <c r="BAB50" s="345"/>
      <c r="BAC50" s="346"/>
      <c r="BAD50" s="347"/>
      <c r="BAE50" s="348"/>
      <c r="BAF50" s="349"/>
      <c r="BAG50" s="290"/>
      <c r="BAH50" s="288"/>
      <c r="BAI50" s="343"/>
      <c r="BAJ50" s="344"/>
      <c r="BAK50" s="1133"/>
      <c r="BAL50" s="345"/>
      <c r="BAM50" s="346"/>
      <c r="BAN50" s="347"/>
      <c r="BAO50" s="348"/>
      <c r="BAP50" s="349"/>
      <c r="BAQ50" s="290"/>
      <c r="BAR50" s="288"/>
      <c r="BAS50" s="343"/>
      <c r="BAT50" s="344"/>
      <c r="BAU50" s="1133"/>
      <c r="BAV50" s="345"/>
      <c r="BAW50" s="346"/>
      <c r="BAX50" s="347"/>
      <c r="BAY50" s="348"/>
      <c r="BAZ50" s="349"/>
      <c r="BBA50" s="290"/>
      <c r="BBB50" s="288"/>
      <c r="BBC50" s="343"/>
      <c r="BBD50" s="344"/>
      <c r="BBE50" s="1133"/>
      <c r="BBF50" s="345"/>
      <c r="BBG50" s="346"/>
      <c r="BBH50" s="347"/>
      <c r="BBI50" s="348"/>
      <c r="BBJ50" s="349"/>
      <c r="BBK50" s="290"/>
      <c r="BBL50" s="288"/>
      <c r="BBM50" s="343"/>
      <c r="BBN50" s="344"/>
      <c r="BBO50" s="1133"/>
      <c r="BBP50" s="345"/>
      <c r="BBQ50" s="346"/>
      <c r="BBR50" s="347"/>
      <c r="BBS50" s="348"/>
      <c r="BBT50" s="349"/>
      <c r="BBU50" s="290"/>
      <c r="BBV50" s="288"/>
      <c r="BBW50" s="343"/>
      <c r="BBX50" s="344"/>
      <c r="BBY50" s="1133"/>
      <c r="BBZ50" s="345"/>
      <c r="BCA50" s="346"/>
      <c r="BCB50" s="347"/>
      <c r="BCC50" s="348"/>
      <c r="BCD50" s="349"/>
      <c r="BCE50" s="290"/>
      <c r="BCF50" s="288"/>
      <c r="BCG50" s="343"/>
      <c r="BCH50" s="344"/>
      <c r="BCI50" s="1133"/>
      <c r="BCJ50" s="345"/>
      <c r="BCK50" s="346"/>
      <c r="BCL50" s="347"/>
      <c r="BCM50" s="348"/>
      <c r="BCN50" s="349"/>
      <c r="BCO50" s="290"/>
      <c r="BCP50" s="288"/>
      <c r="BCQ50" s="343"/>
      <c r="BCR50" s="344"/>
      <c r="BCS50" s="1133"/>
      <c r="BCT50" s="345"/>
      <c r="BCU50" s="346"/>
      <c r="BCV50" s="347"/>
      <c r="BCW50" s="348"/>
      <c r="BCX50" s="349"/>
      <c r="BCY50" s="290"/>
      <c r="BCZ50" s="288"/>
      <c r="BDA50" s="343"/>
      <c r="BDB50" s="344"/>
      <c r="BDC50" s="1133"/>
      <c r="BDD50" s="345"/>
      <c r="BDE50" s="346"/>
      <c r="BDF50" s="347"/>
      <c r="BDG50" s="348"/>
      <c r="BDH50" s="349"/>
      <c r="BDI50" s="290"/>
      <c r="BDJ50" s="288"/>
      <c r="BDK50" s="343"/>
      <c r="BDL50" s="344"/>
      <c r="BDM50" s="1133"/>
      <c r="BDN50" s="345"/>
      <c r="BDO50" s="346"/>
      <c r="BDP50" s="347"/>
      <c r="BDQ50" s="348"/>
      <c r="BDR50" s="349"/>
      <c r="BDS50" s="290"/>
      <c r="BDT50" s="288"/>
      <c r="BDU50" s="343"/>
      <c r="BDV50" s="344"/>
      <c r="BDW50" s="1133"/>
      <c r="BDX50" s="345"/>
      <c r="BDY50" s="346"/>
      <c r="BDZ50" s="347"/>
      <c r="BEA50" s="348"/>
      <c r="BEB50" s="349"/>
      <c r="BEC50" s="290"/>
      <c r="BED50" s="288"/>
      <c r="BEE50" s="343"/>
      <c r="BEF50" s="344"/>
      <c r="BEG50" s="1133"/>
      <c r="BEH50" s="345"/>
      <c r="BEI50" s="346"/>
      <c r="BEJ50" s="347"/>
      <c r="BEK50" s="348"/>
      <c r="BEL50" s="349"/>
      <c r="BEM50" s="290"/>
      <c r="BEN50" s="288"/>
      <c r="BEO50" s="343"/>
      <c r="BEP50" s="344"/>
      <c r="BEQ50" s="1133"/>
      <c r="BER50" s="345"/>
      <c r="BES50" s="346"/>
      <c r="BET50" s="347"/>
      <c r="BEU50" s="348"/>
      <c r="BEV50" s="349"/>
      <c r="BEW50" s="290"/>
      <c r="BEX50" s="288"/>
      <c r="BEY50" s="343"/>
      <c r="BEZ50" s="344"/>
      <c r="BFA50" s="1133"/>
      <c r="BFB50" s="345"/>
      <c r="BFC50" s="346"/>
      <c r="BFD50" s="347"/>
      <c r="BFE50" s="348"/>
      <c r="BFF50" s="349"/>
      <c r="BFG50" s="290"/>
      <c r="BFH50" s="288"/>
      <c r="BFI50" s="343"/>
      <c r="BFJ50" s="344"/>
      <c r="BFK50" s="1133"/>
      <c r="BFL50" s="345"/>
      <c r="BFM50" s="346"/>
      <c r="BFN50" s="347"/>
      <c r="BFO50" s="348"/>
      <c r="BFP50" s="349"/>
      <c r="BFQ50" s="290"/>
      <c r="BFR50" s="288"/>
      <c r="BFS50" s="343"/>
      <c r="BFT50" s="344"/>
      <c r="BFU50" s="1133"/>
      <c r="BFV50" s="345"/>
      <c r="BFW50" s="346"/>
      <c r="BFX50" s="347"/>
      <c r="BFY50" s="348"/>
      <c r="BFZ50" s="349"/>
      <c r="BGA50" s="290"/>
      <c r="BGB50" s="288"/>
      <c r="BGC50" s="343"/>
      <c r="BGD50" s="344"/>
      <c r="BGE50" s="1133"/>
      <c r="BGF50" s="345"/>
      <c r="BGG50" s="346"/>
      <c r="BGH50" s="347"/>
      <c r="BGI50" s="348"/>
      <c r="BGJ50" s="349"/>
      <c r="BGK50" s="290"/>
      <c r="BGL50" s="288"/>
      <c r="BGM50" s="343"/>
      <c r="BGN50" s="344"/>
      <c r="BGO50" s="1133"/>
      <c r="BGP50" s="345"/>
      <c r="BGQ50" s="346"/>
      <c r="BGR50" s="347"/>
      <c r="BGS50" s="348"/>
      <c r="BGT50" s="349"/>
      <c r="BGU50" s="290"/>
      <c r="BGV50" s="288"/>
      <c r="BGW50" s="343"/>
      <c r="BGX50" s="344"/>
      <c r="BGY50" s="1133"/>
      <c r="BGZ50" s="345"/>
      <c r="BHA50" s="346"/>
      <c r="BHB50" s="347"/>
      <c r="BHC50" s="348"/>
      <c r="BHD50" s="349"/>
      <c r="BHE50" s="290"/>
      <c r="BHF50" s="288"/>
      <c r="BHG50" s="343"/>
      <c r="BHH50" s="344"/>
      <c r="BHI50" s="1133"/>
      <c r="BHJ50" s="345"/>
      <c r="BHK50" s="346"/>
      <c r="BHL50" s="347"/>
      <c r="BHM50" s="348"/>
      <c r="BHN50" s="349"/>
      <c r="BHO50" s="290"/>
      <c r="BHP50" s="288"/>
      <c r="BHQ50" s="343"/>
      <c r="BHR50" s="344"/>
      <c r="BHS50" s="1133"/>
      <c r="BHT50" s="345"/>
      <c r="BHU50" s="346"/>
      <c r="BHV50" s="347"/>
      <c r="BHW50" s="348"/>
      <c r="BHX50" s="349"/>
      <c r="BHY50" s="290"/>
      <c r="BHZ50" s="288"/>
      <c r="BIA50" s="343"/>
      <c r="BIB50" s="344"/>
      <c r="BIC50" s="1133"/>
      <c r="BID50" s="345"/>
      <c r="BIE50" s="346"/>
      <c r="BIF50" s="347"/>
      <c r="BIG50" s="348"/>
      <c r="BIH50" s="349"/>
      <c r="BII50" s="290"/>
      <c r="BIJ50" s="288"/>
      <c r="BIK50" s="343"/>
      <c r="BIL50" s="344"/>
      <c r="BIM50" s="1133"/>
      <c r="BIN50" s="345"/>
      <c r="BIO50" s="346"/>
      <c r="BIP50" s="347"/>
      <c r="BIQ50" s="348"/>
      <c r="BIR50" s="349"/>
      <c r="BIS50" s="290"/>
      <c r="BIT50" s="288"/>
      <c r="BIU50" s="343"/>
      <c r="BIV50" s="344"/>
      <c r="BIW50" s="1133"/>
      <c r="BIX50" s="345"/>
      <c r="BIY50" s="346"/>
      <c r="BIZ50" s="347"/>
      <c r="BJA50" s="348"/>
      <c r="BJB50" s="349"/>
      <c r="BJC50" s="290"/>
      <c r="BJD50" s="288"/>
      <c r="BJE50" s="343"/>
      <c r="BJF50" s="344"/>
      <c r="BJG50" s="1133"/>
      <c r="BJH50" s="345"/>
      <c r="BJI50" s="346"/>
      <c r="BJJ50" s="347"/>
      <c r="BJK50" s="348"/>
      <c r="BJL50" s="349"/>
      <c r="BJM50" s="290"/>
      <c r="BJN50" s="288"/>
      <c r="BJO50" s="343"/>
      <c r="BJP50" s="344"/>
      <c r="BJQ50" s="1133"/>
      <c r="BJR50" s="345"/>
      <c r="BJS50" s="346"/>
      <c r="BJT50" s="347"/>
      <c r="BJU50" s="348"/>
      <c r="BJV50" s="349"/>
      <c r="BJW50" s="290"/>
      <c r="BJX50" s="288"/>
      <c r="BJY50" s="343"/>
      <c r="BJZ50" s="344"/>
      <c r="BKA50" s="1133"/>
      <c r="BKB50" s="345"/>
      <c r="BKC50" s="346"/>
      <c r="BKD50" s="347"/>
      <c r="BKE50" s="348"/>
      <c r="BKF50" s="349"/>
      <c r="BKG50" s="290"/>
      <c r="BKH50" s="288"/>
      <c r="BKI50" s="343"/>
      <c r="BKJ50" s="344"/>
      <c r="BKK50" s="1133"/>
      <c r="BKL50" s="345"/>
      <c r="BKM50" s="346"/>
      <c r="BKN50" s="347"/>
      <c r="BKO50" s="348"/>
      <c r="BKP50" s="349"/>
      <c r="BKQ50" s="290"/>
      <c r="BKR50" s="288"/>
      <c r="BKS50" s="343"/>
      <c r="BKT50" s="344"/>
      <c r="BKU50" s="1133"/>
      <c r="BKV50" s="345"/>
      <c r="BKW50" s="346"/>
      <c r="BKX50" s="347"/>
      <c r="BKY50" s="348"/>
      <c r="BKZ50" s="349"/>
      <c r="BLA50" s="290"/>
      <c r="BLB50" s="288"/>
      <c r="BLC50" s="343"/>
      <c r="BLD50" s="344"/>
      <c r="BLE50" s="1133"/>
      <c r="BLF50" s="345"/>
      <c r="BLG50" s="346"/>
      <c r="BLH50" s="347"/>
      <c r="BLI50" s="348"/>
      <c r="BLJ50" s="349"/>
      <c r="BLK50" s="290"/>
      <c r="BLL50" s="288"/>
      <c r="BLM50" s="343"/>
      <c r="BLN50" s="344"/>
      <c r="BLO50" s="1133"/>
      <c r="BLP50" s="345"/>
      <c r="BLQ50" s="346"/>
      <c r="BLR50" s="347"/>
      <c r="BLS50" s="348"/>
      <c r="BLT50" s="349"/>
      <c r="BLU50" s="290"/>
      <c r="BLV50" s="288"/>
      <c r="BLW50" s="343"/>
      <c r="BLX50" s="344"/>
      <c r="BLY50" s="1133"/>
      <c r="BLZ50" s="345"/>
      <c r="BMA50" s="346"/>
      <c r="BMB50" s="347"/>
      <c r="BMC50" s="348"/>
      <c r="BMD50" s="349"/>
      <c r="BME50" s="290"/>
      <c r="BMF50" s="288"/>
      <c r="BMG50" s="343"/>
      <c r="BMH50" s="344"/>
      <c r="BMI50" s="1133"/>
      <c r="BMJ50" s="345"/>
      <c r="BMK50" s="346"/>
      <c r="BML50" s="347"/>
      <c r="BMM50" s="348"/>
      <c r="BMN50" s="349"/>
      <c r="BMO50" s="290"/>
      <c r="BMP50" s="288"/>
      <c r="BMQ50" s="343"/>
      <c r="BMR50" s="344"/>
      <c r="BMS50" s="1133"/>
      <c r="BMT50" s="345"/>
      <c r="BMU50" s="346"/>
      <c r="BMV50" s="347"/>
      <c r="BMW50" s="348"/>
      <c r="BMX50" s="349"/>
      <c r="BMY50" s="290"/>
      <c r="BMZ50" s="288"/>
      <c r="BNA50" s="343"/>
      <c r="BNB50" s="344"/>
      <c r="BNC50" s="1133"/>
      <c r="BND50" s="345"/>
      <c r="BNE50" s="346"/>
      <c r="BNF50" s="347"/>
      <c r="BNG50" s="348"/>
      <c r="BNH50" s="349"/>
      <c r="BNI50" s="290"/>
      <c r="BNJ50" s="288"/>
      <c r="BNK50" s="343"/>
      <c r="BNL50" s="344"/>
      <c r="BNM50" s="1133"/>
      <c r="BNN50" s="345"/>
      <c r="BNO50" s="346"/>
      <c r="BNP50" s="347"/>
      <c r="BNQ50" s="348"/>
      <c r="BNR50" s="349"/>
      <c r="BNS50" s="290"/>
      <c r="BNT50" s="288"/>
      <c r="BNU50" s="343"/>
      <c r="BNV50" s="344"/>
      <c r="BNW50" s="1133"/>
      <c r="BNX50" s="345"/>
      <c r="BNY50" s="346"/>
      <c r="BNZ50" s="347"/>
      <c r="BOA50" s="348"/>
      <c r="BOB50" s="349"/>
      <c r="BOC50" s="290"/>
      <c r="BOD50" s="288"/>
      <c r="BOE50" s="343"/>
      <c r="BOF50" s="344"/>
      <c r="BOG50" s="1133"/>
      <c r="BOH50" s="345"/>
      <c r="BOI50" s="346"/>
      <c r="BOJ50" s="347"/>
      <c r="BOK50" s="348"/>
      <c r="BOL50" s="349"/>
      <c r="BOM50" s="290"/>
      <c r="BON50" s="288"/>
      <c r="BOO50" s="343"/>
      <c r="BOP50" s="344"/>
      <c r="BOQ50" s="1133"/>
      <c r="BOR50" s="345"/>
      <c r="BOS50" s="346"/>
      <c r="BOT50" s="347"/>
      <c r="BOU50" s="348"/>
      <c r="BOV50" s="349"/>
      <c r="BOW50" s="290"/>
      <c r="BOX50" s="288"/>
      <c r="BOY50" s="343"/>
      <c r="BOZ50" s="344"/>
      <c r="BPA50" s="1133"/>
      <c r="BPB50" s="345"/>
      <c r="BPC50" s="346"/>
      <c r="BPD50" s="347"/>
      <c r="BPE50" s="348"/>
      <c r="BPF50" s="349"/>
      <c r="BPG50" s="290"/>
      <c r="BPH50" s="288"/>
      <c r="BPI50" s="343"/>
      <c r="BPJ50" s="344"/>
      <c r="BPK50" s="1133"/>
      <c r="BPL50" s="345"/>
      <c r="BPM50" s="346"/>
      <c r="BPN50" s="347"/>
      <c r="BPO50" s="348"/>
      <c r="BPP50" s="349"/>
      <c r="BPQ50" s="290"/>
      <c r="BPR50" s="288"/>
      <c r="BPS50" s="343"/>
      <c r="BPT50" s="344"/>
      <c r="BPU50" s="1133"/>
      <c r="BPV50" s="345"/>
      <c r="BPW50" s="346"/>
      <c r="BPX50" s="347"/>
      <c r="BPY50" s="348"/>
      <c r="BPZ50" s="349"/>
      <c r="BQA50" s="290"/>
      <c r="BQB50" s="288"/>
      <c r="BQC50" s="343"/>
      <c r="BQD50" s="344"/>
      <c r="BQE50" s="1133"/>
      <c r="BQF50" s="345"/>
      <c r="BQG50" s="346"/>
      <c r="BQH50" s="347"/>
      <c r="BQI50" s="348"/>
      <c r="BQJ50" s="349"/>
      <c r="BQK50" s="290"/>
      <c r="BQL50" s="288"/>
      <c r="BQM50" s="343"/>
      <c r="BQN50" s="344"/>
      <c r="BQO50" s="1133"/>
      <c r="BQP50" s="345"/>
      <c r="BQQ50" s="346"/>
      <c r="BQR50" s="347"/>
      <c r="BQS50" s="348"/>
      <c r="BQT50" s="349"/>
      <c r="BQU50" s="290"/>
      <c r="BQV50" s="288"/>
      <c r="BQW50" s="343"/>
      <c r="BQX50" s="344"/>
      <c r="BQY50" s="1133"/>
      <c r="BQZ50" s="345"/>
      <c r="BRA50" s="346"/>
      <c r="BRB50" s="347"/>
      <c r="BRC50" s="348"/>
      <c r="BRD50" s="349"/>
      <c r="BRE50" s="290"/>
      <c r="BRF50" s="288"/>
      <c r="BRG50" s="343"/>
      <c r="BRH50" s="344"/>
      <c r="BRI50" s="1133"/>
      <c r="BRJ50" s="345"/>
      <c r="BRK50" s="346"/>
      <c r="BRL50" s="347"/>
      <c r="BRM50" s="348"/>
      <c r="BRN50" s="349"/>
      <c r="BRO50" s="290"/>
      <c r="BRP50" s="288"/>
      <c r="BRQ50" s="343"/>
      <c r="BRR50" s="344"/>
      <c r="BRS50" s="1133"/>
      <c r="BRT50" s="345"/>
      <c r="BRU50" s="346"/>
      <c r="BRV50" s="347"/>
      <c r="BRW50" s="348"/>
      <c r="BRX50" s="349"/>
      <c r="BRY50" s="290"/>
      <c r="BRZ50" s="288"/>
      <c r="BSA50" s="343"/>
      <c r="BSB50" s="344"/>
      <c r="BSC50" s="1133"/>
      <c r="BSD50" s="345"/>
      <c r="BSE50" s="346"/>
      <c r="BSF50" s="347"/>
      <c r="BSG50" s="348"/>
      <c r="BSH50" s="349"/>
      <c r="BSI50" s="290"/>
      <c r="BSJ50" s="288"/>
      <c r="BSK50" s="343"/>
      <c r="BSL50" s="344"/>
      <c r="BSM50" s="1133"/>
      <c r="BSN50" s="345"/>
      <c r="BSO50" s="346"/>
      <c r="BSP50" s="347"/>
      <c r="BSQ50" s="348"/>
      <c r="BSR50" s="349"/>
      <c r="BSS50" s="290"/>
      <c r="BST50" s="288"/>
      <c r="BSU50" s="343"/>
      <c r="BSV50" s="344"/>
      <c r="BSW50" s="1133"/>
      <c r="BSX50" s="345"/>
      <c r="BSY50" s="346"/>
      <c r="BSZ50" s="347"/>
      <c r="BTA50" s="348"/>
      <c r="BTB50" s="349"/>
      <c r="BTC50" s="290"/>
      <c r="BTD50" s="288"/>
      <c r="BTE50" s="343"/>
      <c r="BTF50" s="344"/>
      <c r="BTG50" s="1133"/>
      <c r="BTH50" s="345"/>
      <c r="BTI50" s="346"/>
      <c r="BTJ50" s="347"/>
      <c r="BTK50" s="348"/>
      <c r="BTL50" s="349"/>
      <c r="BTM50" s="290"/>
      <c r="BTN50" s="288"/>
      <c r="BTO50" s="343"/>
      <c r="BTP50" s="344"/>
      <c r="BTQ50" s="1133"/>
      <c r="BTR50" s="345"/>
      <c r="BTS50" s="346"/>
      <c r="BTT50" s="347"/>
      <c r="BTU50" s="348"/>
      <c r="BTV50" s="349"/>
      <c r="BTW50" s="290"/>
      <c r="BTX50" s="288"/>
      <c r="BTY50" s="343"/>
      <c r="BTZ50" s="344"/>
      <c r="BUA50" s="1133"/>
      <c r="BUB50" s="345"/>
      <c r="BUC50" s="346"/>
      <c r="BUD50" s="347"/>
      <c r="BUE50" s="348"/>
      <c r="BUF50" s="349"/>
      <c r="BUG50" s="290"/>
      <c r="BUH50" s="288"/>
      <c r="BUI50" s="343"/>
      <c r="BUJ50" s="344"/>
      <c r="BUK50" s="1133"/>
      <c r="BUL50" s="345"/>
      <c r="BUM50" s="346"/>
      <c r="BUN50" s="347"/>
      <c r="BUO50" s="348"/>
      <c r="BUP50" s="349"/>
      <c r="BUQ50" s="290"/>
      <c r="BUR50" s="288"/>
      <c r="BUS50" s="343"/>
      <c r="BUT50" s="344"/>
      <c r="BUU50" s="1133"/>
      <c r="BUV50" s="345"/>
      <c r="BUW50" s="346"/>
      <c r="BUX50" s="347"/>
      <c r="BUY50" s="348"/>
      <c r="BUZ50" s="349"/>
      <c r="BVA50" s="290"/>
      <c r="BVB50" s="288"/>
      <c r="BVC50" s="343"/>
      <c r="BVD50" s="344"/>
      <c r="BVE50" s="1133"/>
      <c r="BVF50" s="345"/>
      <c r="BVG50" s="346"/>
      <c r="BVH50" s="347"/>
      <c r="BVI50" s="348"/>
      <c r="BVJ50" s="349"/>
      <c r="BVK50" s="290"/>
      <c r="BVL50" s="288"/>
      <c r="BVM50" s="343"/>
      <c r="BVN50" s="344"/>
      <c r="BVO50" s="1133"/>
      <c r="BVP50" s="345"/>
      <c r="BVQ50" s="346"/>
      <c r="BVR50" s="347"/>
      <c r="BVS50" s="348"/>
      <c r="BVT50" s="349"/>
      <c r="BVU50" s="290"/>
      <c r="BVV50" s="288"/>
      <c r="BVW50" s="343"/>
      <c r="BVX50" s="344"/>
      <c r="BVY50" s="1133"/>
      <c r="BVZ50" s="345"/>
      <c r="BWA50" s="346"/>
      <c r="BWB50" s="347"/>
      <c r="BWC50" s="348"/>
      <c r="BWD50" s="349"/>
      <c r="BWE50" s="290"/>
      <c r="BWF50" s="288"/>
      <c r="BWG50" s="343"/>
      <c r="BWH50" s="344"/>
      <c r="BWI50" s="1133"/>
      <c r="BWJ50" s="345"/>
      <c r="BWK50" s="346"/>
      <c r="BWL50" s="347"/>
      <c r="BWM50" s="348"/>
      <c r="BWN50" s="349"/>
      <c r="BWO50" s="290"/>
      <c r="BWP50" s="288"/>
      <c r="BWQ50" s="343"/>
      <c r="BWR50" s="344"/>
      <c r="BWS50" s="1133"/>
      <c r="BWT50" s="345"/>
      <c r="BWU50" s="346"/>
      <c r="BWV50" s="347"/>
      <c r="BWW50" s="348"/>
      <c r="BWX50" s="349"/>
      <c r="BWY50" s="290"/>
      <c r="BWZ50" s="288"/>
      <c r="BXA50" s="343"/>
      <c r="BXB50" s="344"/>
      <c r="BXC50" s="1133"/>
      <c r="BXD50" s="345"/>
      <c r="BXE50" s="346"/>
      <c r="BXF50" s="347"/>
      <c r="BXG50" s="348"/>
      <c r="BXH50" s="349"/>
      <c r="BXI50" s="290"/>
      <c r="BXJ50" s="288"/>
      <c r="BXK50" s="343"/>
      <c r="BXL50" s="344"/>
      <c r="BXM50" s="1133"/>
      <c r="BXN50" s="345"/>
      <c r="BXO50" s="346"/>
      <c r="BXP50" s="347"/>
      <c r="BXQ50" s="348"/>
      <c r="BXR50" s="349"/>
      <c r="BXS50" s="290"/>
      <c r="BXT50" s="288"/>
      <c r="BXU50" s="343"/>
      <c r="BXV50" s="344"/>
      <c r="BXW50" s="1133"/>
      <c r="BXX50" s="345"/>
      <c r="BXY50" s="346"/>
      <c r="BXZ50" s="347"/>
      <c r="BYA50" s="348"/>
      <c r="BYB50" s="349"/>
      <c r="BYC50" s="290"/>
      <c r="BYD50" s="288"/>
      <c r="BYE50" s="343"/>
      <c r="BYF50" s="344"/>
      <c r="BYG50" s="1133"/>
      <c r="BYH50" s="345"/>
      <c r="BYI50" s="346"/>
      <c r="BYJ50" s="347"/>
      <c r="BYK50" s="348"/>
      <c r="BYL50" s="349"/>
      <c r="BYM50" s="290"/>
      <c r="BYN50" s="288"/>
      <c r="BYO50" s="343"/>
      <c r="BYP50" s="344"/>
      <c r="BYQ50" s="1133"/>
      <c r="BYR50" s="345"/>
      <c r="BYS50" s="346"/>
      <c r="BYT50" s="347"/>
      <c r="BYU50" s="348"/>
      <c r="BYV50" s="349"/>
      <c r="BYW50" s="290"/>
      <c r="BYX50" s="288"/>
      <c r="BYY50" s="343"/>
      <c r="BYZ50" s="344"/>
      <c r="BZA50" s="1133"/>
      <c r="BZB50" s="345"/>
      <c r="BZC50" s="346"/>
      <c r="BZD50" s="347"/>
      <c r="BZE50" s="348"/>
      <c r="BZF50" s="349"/>
      <c r="BZG50" s="290"/>
      <c r="BZH50" s="288"/>
      <c r="BZI50" s="343"/>
      <c r="BZJ50" s="344"/>
      <c r="BZK50" s="1133"/>
      <c r="BZL50" s="345"/>
      <c r="BZM50" s="346"/>
      <c r="BZN50" s="347"/>
      <c r="BZO50" s="348"/>
      <c r="BZP50" s="349"/>
      <c r="BZQ50" s="290"/>
      <c r="BZR50" s="288"/>
      <c r="BZS50" s="343"/>
      <c r="BZT50" s="344"/>
      <c r="BZU50" s="1133"/>
      <c r="BZV50" s="345"/>
      <c r="BZW50" s="346"/>
      <c r="BZX50" s="347"/>
      <c r="BZY50" s="348"/>
      <c r="BZZ50" s="349"/>
      <c r="CAA50" s="290"/>
      <c r="CAB50" s="288"/>
      <c r="CAC50" s="343"/>
      <c r="CAD50" s="344"/>
      <c r="CAE50" s="1133"/>
      <c r="CAF50" s="345"/>
      <c r="CAG50" s="346"/>
      <c r="CAH50" s="347"/>
      <c r="CAI50" s="348"/>
      <c r="CAJ50" s="349"/>
      <c r="CAK50" s="290"/>
      <c r="CAL50" s="288"/>
      <c r="CAM50" s="343"/>
      <c r="CAN50" s="344"/>
      <c r="CAO50" s="1133"/>
      <c r="CAP50" s="345"/>
      <c r="CAQ50" s="346"/>
      <c r="CAR50" s="347"/>
      <c r="CAS50" s="348"/>
      <c r="CAT50" s="349"/>
      <c r="CAU50" s="290"/>
      <c r="CAV50" s="288"/>
      <c r="CAW50" s="343"/>
      <c r="CAX50" s="344"/>
      <c r="CAY50" s="1133"/>
      <c r="CAZ50" s="345"/>
      <c r="CBA50" s="346"/>
      <c r="CBB50" s="347"/>
      <c r="CBC50" s="348"/>
      <c r="CBD50" s="349"/>
      <c r="CBE50" s="290"/>
      <c r="CBF50" s="288"/>
      <c r="CBG50" s="343"/>
      <c r="CBH50" s="344"/>
      <c r="CBI50" s="1133"/>
      <c r="CBJ50" s="345"/>
      <c r="CBK50" s="346"/>
      <c r="CBL50" s="347"/>
      <c r="CBM50" s="348"/>
      <c r="CBN50" s="349"/>
      <c r="CBO50" s="290"/>
      <c r="CBP50" s="288"/>
      <c r="CBQ50" s="343"/>
      <c r="CBR50" s="344"/>
      <c r="CBS50" s="1133"/>
      <c r="CBT50" s="345"/>
      <c r="CBU50" s="346"/>
      <c r="CBV50" s="347"/>
      <c r="CBW50" s="348"/>
      <c r="CBX50" s="349"/>
      <c r="CBY50" s="290"/>
      <c r="CBZ50" s="288"/>
      <c r="CCA50" s="343"/>
      <c r="CCB50" s="344"/>
      <c r="CCC50" s="1133"/>
      <c r="CCD50" s="345"/>
      <c r="CCE50" s="346"/>
      <c r="CCF50" s="347"/>
      <c r="CCG50" s="348"/>
      <c r="CCH50" s="349"/>
      <c r="CCI50" s="290"/>
      <c r="CCJ50" s="288"/>
      <c r="CCK50" s="343"/>
      <c r="CCL50" s="344"/>
      <c r="CCM50" s="1133"/>
      <c r="CCN50" s="345"/>
      <c r="CCO50" s="346"/>
      <c r="CCP50" s="347"/>
      <c r="CCQ50" s="348"/>
      <c r="CCR50" s="349"/>
      <c r="CCS50" s="290"/>
      <c r="CCT50" s="288"/>
      <c r="CCU50" s="343"/>
      <c r="CCV50" s="344"/>
      <c r="CCW50" s="1133"/>
      <c r="CCX50" s="345"/>
      <c r="CCY50" s="346"/>
      <c r="CCZ50" s="347"/>
      <c r="CDA50" s="348"/>
      <c r="CDB50" s="349"/>
      <c r="CDC50" s="290"/>
      <c r="CDD50" s="288"/>
      <c r="CDE50" s="343"/>
      <c r="CDF50" s="344"/>
      <c r="CDG50" s="1133"/>
      <c r="CDH50" s="345"/>
      <c r="CDI50" s="346"/>
      <c r="CDJ50" s="347"/>
      <c r="CDK50" s="348"/>
      <c r="CDL50" s="349"/>
      <c r="CDM50" s="290"/>
      <c r="CDN50" s="288"/>
      <c r="CDO50" s="343"/>
      <c r="CDP50" s="344"/>
      <c r="CDQ50" s="1133"/>
      <c r="CDR50" s="345"/>
      <c r="CDS50" s="346"/>
      <c r="CDT50" s="347"/>
      <c r="CDU50" s="348"/>
      <c r="CDV50" s="349"/>
      <c r="CDW50" s="290"/>
      <c r="CDX50" s="288"/>
      <c r="CDY50" s="343"/>
      <c r="CDZ50" s="344"/>
      <c r="CEA50" s="1133"/>
      <c r="CEB50" s="345"/>
      <c r="CEC50" s="346"/>
      <c r="CED50" s="347"/>
      <c r="CEE50" s="348"/>
      <c r="CEF50" s="349"/>
      <c r="CEG50" s="290"/>
      <c r="CEH50" s="288"/>
      <c r="CEI50" s="343"/>
      <c r="CEJ50" s="344"/>
      <c r="CEK50" s="1133"/>
      <c r="CEL50" s="345"/>
      <c r="CEM50" s="346"/>
      <c r="CEN50" s="347"/>
      <c r="CEO50" s="348"/>
      <c r="CEP50" s="349"/>
      <c r="CEQ50" s="290"/>
      <c r="CER50" s="288"/>
      <c r="CES50" s="343"/>
      <c r="CET50" s="344"/>
      <c r="CEU50" s="1133"/>
      <c r="CEV50" s="345"/>
      <c r="CEW50" s="346"/>
      <c r="CEX50" s="347"/>
      <c r="CEY50" s="348"/>
      <c r="CEZ50" s="349"/>
      <c r="CFA50" s="290"/>
      <c r="CFB50" s="288"/>
      <c r="CFC50" s="343"/>
      <c r="CFD50" s="344"/>
      <c r="CFE50" s="1133"/>
      <c r="CFF50" s="345"/>
      <c r="CFG50" s="346"/>
      <c r="CFH50" s="347"/>
      <c r="CFI50" s="348"/>
      <c r="CFJ50" s="349"/>
      <c r="CFK50" s="290"/>
      <c r="CFL50" s="288"/>
      <c r="CFM50" s="343"/>
      <c r="CFN50" s="344"/>
      <c r="CFO50" s="1133"/>
      <c r="CFP50" s="345"/>
      <c r="CFQ50" s="346"/>
      <c r="CFR50" s="347"/>
      <c r="CFS50" s="348"/>
      <c r="CFT50" s="349"/>
      <c r="CFU50" s="290"/>
      <c r="CFV50" s="288"/>
      <c r="CFW50" s="343"/>
      <c r="CFX50" s="344"/>
      <c r="CFY50" s="1133"/>
      <c r="CFZ50" s="345"/>
      <c r="CGA50" s="346"/>
      <c r="CGB50" s="347"/>
      <c r="CGC50" s="348"/>
      <c r="CGD50" s="349"/>
      <c r="CGE50" s="290"/>
      <c r="CGF50" s="288"/>
      <c r="CGG50" s="343"/>
      <c r="CGH50" s="344"/>
      <c r="CGI50" s="1133"/>
      <c r="CGJ50" s="345"/>
      <c r="CGK50" s="346"/>
      <c r="CGL50" s="347"/>
      <c r="CGM50" s="348"/>
      <c r="CGN50" s="349"/>
      <c r="CGO50" s="290"/>
      <c r="CGP50" s="288"/>
      <c r="CGQ50" s="343"/>
      <c r="CGR50" s="344"/>
      <c r="CGS50" s="1133"/>
      <c r="CGT50" s="345"/>
      <c r="CGU50" s="346"/>
      <c r="CGV50" s="347"/>
      <c r="CGW50" s="348"/>
      <c r="CGX50" s="349"/>
      <c r="CGY50" s="290"/>
      <c r="CGZ50" s="288"/>
      <c r="CHA50" s="343"/>
      <c r="CHB50" s="344"/>
      <c r="CHC50" s="1133"/>
      <c r="CHD50" s="345"/>
      <c r="CHE50" s="346"/>
      <c r="CHF50" s="347"/>
      <c r="CHG50" s="348"/>
      <c r="CHH50" s="349"/>
      <c r="CHI50" s="290"/>
      <c r="CHJ50" s="288"/>
      <c r="CHK50" s="343"/>
      <c r="CHL50" s="344"/>
      <c r="CHM50" s="1133"/>
      <c r="CHN50" s="345"/>
      <c r="CHO50" s="346"/>
      <c r="CHP50" s="347"/>
      <c r="CHQ50" s="348"/>
      <c r="CHR50" s="349"/>
      <c r="CHS50" s="290"/>
      <c r="CHT50" s="288"/>
      <c r="CHU50" s="343"/>
      <c r="CHV50" s="344"/>
      <c r="CHW50" s="1133"/>
      <c r="CHX50" s="345"/>
      <c r="CHY50" s="346"/>
      <c r="CHZ50" s="347"/>
      <c r="CIA50" s="348"/>
      <c r="CIB50" s="349"/>
      <c r="CIC50" s="290"/>
      <c r="CID50" s="288"/>
      <c r="CIE50" s="343"/>
      <c r="CIF50" s="344"/>
      <c r="CIG50" s="1133"/>
      <c r="CIH50" s="345"/>
      <c r="CII50" s="346"/>
      <c r="CIJ50" s="347"/>
      <c r="CIK50" s="348"/>
      <c r="CIL50" s="349"/>
      <c r="CIM50" s="290"/>
      <c r="CIN50" s="288"/>
      <c r="CIO50" s="343"/>
      <c r="CIP50" s="344"/>
      <c r="CIQ50" s="1133"/>
      <c r="CIR50" s="345"/>
      <c r="CIS50" s="346"/>
      <c r="CIT50" s="347"/>
      <c r="CIU50" s="348"/>
      <c r="CIV50" s="349"/>
      <c r="CIW50" s="290"/>
      <c r="CIX50" s="288"/>
      <c r="CIY50" s="343"/>
      <c r="CIZ50" s="344"/>
      <c r="CJA50" s="1133"/>
      <c r="CJB50" s="345"/>
      <c r="CJC50" s="346"/>
      <c r="CJD50" s="347"/>
      <c r="CJE50" s="348"/>
      <c r="CJF50" s="349"/>
      <c r="CJG50" s="290"/>
      <c r="CJH50" s="288"/>
      <c r="CJI50" s="343"/>
      <c r="CJJ50" s="344"/>
      <c r="CJK50" s="1133"/>
      <c r="CJL50" s="345"/>
      <c r="CJM50" s="346"/>
      <c r="CJN50" s="347"/>
      <c r="CJO50" s="348"/>
      <c r="CJP50" s="349"/>
      <c r="CJQ50" s="290"/>
      <c r="CJR50" s="288"/>
      <c r="CJS50" s="343"/>
      <c r="CJT50" s="344"/>
      <c r="CJU50" s="1133"/>
      <c r="CJV50" s="345"/>
      <c r="CJW50" s="346"/>
      <c r="CJX50" s="347"/>
      <c r="CJY50" s="348"/>
      <c r="CJZ50" s="349"/>
      <c r="CKA50" s="290"/>
      <c r="CKB50" s="288"/>
      <c r="CKC50" s="343"/>
      <c r="CKD50" s="344"/>
      <c r="CKE50" s="1133"/>
      <c r="CKF50" s="345"/>
      <c r="CKG50" s="346"/>
      <c r="CKH50" s="347"/>
      <c r="CKI50" s="348"/>
      <c r="CKJ50" s="349"/>
      <c r="CKK50" s="290"/>
      <c r="CKL50" s="288"/>
      <c r="CKM50" s="343"/>
      <c r="CKN50" s="344"/>
      <c r="CKO50" s="1133"/>
      <c r="CKP50" s="345"/>
      <c r="CKQ50" s="346"/>
      <c r="CKR50" s="347"/>
      <c r="CKS50" s="348"/>
      <c r="CKT50" s="349"/>
      <c r="CKU50" s="290"/>
      <c r="CKV50" s="288"/>
      <c r="CKW50" s="343"/>
      <c r="CKX50" s="344"/>
      <c r="CKY50" s="1133"/>
      <c r="CKZ50" s="345"/>
      <c r="CLA50" s="346"/>
      <c r="CLB50" s="347"/>
      <c r="CLC50" s="348"/>
      <c r="CLD50" s="349"/>
      <c r="CLE50" s="290"/>
      <c r="CLF50" s="288"/>
      <c r="CLG50" s="343"/>
      <c r="CLH50" s="344"/>
      <c r="CLI50" s="1133"/>
      <c r="CLJ50" s="345"/>
      <c r="CLK50" s="346"/>
      <c r="CLL50" s="347"/>
      <c r="CLM50" s="348"/>
      <c r="CLN50" s="349"/>
      <c r="CLO50" s="290"/>
      <c r="CLP50" s="288"/>
      <c r="CLQ50" s="343"/>
      <c r="CLR50" s="344"/>
      <c r="CLS50" s="1133"/>
      <c r="CLT50" s="345"/>
      <c r="CLU50" s="346"/>
      <c r="CLV50" s="347"/>
      <c r="CLW50" s="348"/>
      <c r="CLX50" s="349"/>
      <c r="CLY50" s="290"/>
      <c r="CLZ50" s="288"/>
      <c r="CMA50" s="343"/>
      <c r="CMB50" s="344"/>
      <c r="CMC50" s="1133"/>
      <c r="CMD50" s="345"/>
      <c r="CME50" s="346"/>
      <c r="CMF50" s="347"/>
      <c r="CMG50" s="348"/>
      <c r="CMH50" s="349"/>
      <c r="CMI50" s="290"/>
      <c r="CMJ50" s="288"/>
      <c r="CMK50" s="343"/>
      <c r="CML50" s="344"/>
      <c r="CMM50" s="1133"/>
      <c r="CMN50" s="345"/>
      <c r="CMO50" s="346"/>
      <c r="CMP50" s="347"/>
      <c r="CMQ50" s="348"/>
      <c r="CMR50" s="349"/>
      <c r="CMS50" s="290"/>
      <c r="CMT50" s="288"/>
      <c r="CMU50" s="343"/>
      <c r="CMV50" s="344"/>
      <c r="CMW50" s="1133"/>
      <c r="CMX50" s="345"/>
      <c r="CMY50" s="346"/>
      <c r="CMZ50" s="347"/>
      <c r="CNA50" s="348"/>
      <c r="CNB50" s="349"/>
      <c r="CNC50" s="290"/>
      <c r="CND50" s="288"/>
      <c r="CNE50" s="343"/>
      <c r="CNF50" s="344"/>
      <c r="CNG50" s="1133"/>
      <c r="CNH50" s="345"/>
      <c r="CNI50" s="346"/>
      <c r="CNJ50" s="347"/>
      <c r="CNK50" s="348"/>
      <c r="CNL50" s="349"/>
      <c r="CNM50" s="290"/>
      <c r="CNN50" s="288"/>
      <c r="CNO50" s="343"/>
      <c r="CNP50" s="344"/>
      <c r="CNQ50" s="1133"/>
      <c r="CNR50" s="345"/>
      <c r="CNS50" s="346"/>
      <c r="CNT50" s="347"/>
      <c r="CNU50" s="348"/>
      <c r="CNV50" s="349"/>
      <c r="CNW50" s="290"/>
      <c r="CNX50" s="288"/>
      <c r="CNY50" s="343"/>
      <c r="CNZ50" s="344"/>
      <c r="COA50" s="1133"/>
      <c r="COB50" s="345"/>
      <c r="COC50" s="346"/>
      <c r="COD50" s="347"/>
      <c r="COE50" s="348"/>
      <c r="COF50" s="349"/>
      <c r="COG50" s="290"/>
      <c r="COH50" s="288"/>
      <c r="COI50" s="343"/>
      <c r="COJ50" s="344"/>
      <c r="COK50" s="1133"/>
      <c r="COL50" s="345"/>
      <c r="COM50" s="346"/>
      <c r="CON50" s="347"/>
      <c r="COO50" s="348"/>
      <c r="COP50" s="349"/>
      <c r="COQ50" s="290"/>
      <c r="COR50" s="288"/>
      <c r="COS50" s="343"/>
      <c r="COT50" s="344"/>
      <c r="COU50" s="1133"/>
      <c r="COV50" s="345"/>
      <c r="COW50" s="346"/>
      <c r="COX50" s="347"/>
      <c r="COY50" s="348"/>
      <c r="COZ50" s="349"/>
      <c r="CPA50" s="290"/>
      <c r="CPB50" s="288"/>
      <c r="CPC50" s="343"/>
      <c r="CPD50" s="344"/>
      <c r="CPE50" s="1133"/>
      <c r="CPF50" s="345"/>
      <c r="CPG50" s="346"/>
      <c r="CPH50" s="347"/>
      <c r="CPI50" s="348"/>
      <c r="CPJ50" s="349"/>
      <c r="CPK50" s="290"/>
      <c r="CPL50" s="288"/>
      <c r="CPM50" s="343"/>
      <c r="CPN50" s="344"/>
      <c r="CPO50" s="1133"/>
      <c r="CPP50" s="345"/>
      <c r="CPQ50" s="346"/>
      <c r="CPR50" s="347"/>
      <c r="CPS50" s="348"/>
      <c r="CPT50" s="349"/>
      <c r="CPU50" s="290"/>
      <c r="CPV50" s="288"/>
      <c r="CPW50" s="343"/>
      <c r="CPX50" s="344"/>
      <c r="CPY50" s="1133"/>
      <c r="CPZ50" s="345"/>
      <c r="CQA50" s="346"/>
      <c r="CQB50" s="347"/>
      <c r="CQC50" s="348"/>
      <c r="CQD50" s="349"/>
      <c r="CQE50" s="290"/>
      <c r="CQF50" s="288"/>
      <c r="CQG50" s="343"/>
      <c r="CQH50" s="344"/>
      <c r="CQI50" s="1133"/>
      <c r="CQJ50" s="345"/>
      <c r="CQK50" s="346"/>
      <c r="CQL50" s="347"/>
      <c r="CQM50" s="348"/>
      <c r="CQN50" s="349"/>
      <c r="CQO50" s="290"/>
      <c r="CQP50" s="288"/>
      <c r="CQQ50" s="343"/>
      <c r="CQR50" s="344"/>
      <c r="CQS50" s="1133"/>
      <c r="CQT50" s="345"/>
      <c r="CQU50" s="346"/>
      <c r="CQV50" s="347"/>
      <c r="CQW50" s="348"/>
      <c r="CQX50" s="349"/>
      <c r="CQY50" s="290"/>
      <c r="CQZ50" s="288"/>
      <c r="CRA50" s="343"/>
      <c r="CRB50" s="344"/>
      <c r="CRC50" s="1133"/>
      <c r="CRD50" s="345"/>
      <c r="CRE50" s="346"/>
      <c r="CRF50" s="347"/>
      <c r="CRG50" s="348"/>
      <c r="CRH50" s="349"/>
      <c r="CRI50" s="290"/>
      <c r="CRJ50" s="288"/>
      <c r="CRK50" s="343"/>
      <c r="CRL50" s="344"/>
      <c r="CRM50" s="1133"/>
      <c r="CRN50" s="345"/>
      <c r="CRO50" s="346"/>
      <c r="CRP50" s="347"/>
      <c r="CRQ50" s="348"/>
      <c r="CRR50" s="349"/>
      <c r="CRS50" s="290"/>
      <c r="CRT50" s="288"/>
      <c r="CRU50" s="343"/>
      <c r="CRV50" s="344"/>
      <c r="CRW50" s="1133"/>
      <c r="CRX50" s="345"/>
      <c r="CRY50" s="346"/>
      <c r="CRZ50" s="347"/>
      <c r="CSA50" s="348"/>
      <c r="CSB50" s="349"/>
      <c r="CSC50" s="290"/>
      <c r="CSD50" s="288"/>
      <c r="CSE50" s="343"/>
      <c r="CSF50" s="344"/>
      <c r="CSG50" s="1133"/>
      <c r="CSH50" s="345"/>
      <c r="CSI50" s="346"/>
      <c r="CSJ50" s="347"/>
      <c r="CSK50" s="348"/>
      <c r="CSL50" s="349"/>
      <c r="CSM50" s="290"/>
      <c r="CSN50" s="288"/>
      <c r="CSO50" s="343"/>
      <c r="CSP50" s="344"/>
      <c r="CSQ50" s="1133"/>
      <c r="CSR50" s="345"/>
      <c r="CSS50" s="346"/>
      <c r="CST50" s="347"/>
      <c r="CSU50" s="348"/>
      <c r="CSV50" s="349"/>
      <c r="CSW50" s="290"/>
      <c r="CSX50" s="288"/>
      <c r="CSY50" s="343"/>
      <c r="CSZ50" s="344"/>
      <c r="CTA50" s="1133"/>
      <c r="CTB50" s="345"/>
      <c r="CTC50" s="346"/>
      <c r="CTD50" s="347"/>
      <c r="CTE50" s="348"/>
      <c r="CTF50" s="349"/>
      <c r="CTG50" s="290"/>
      <c r="CTH50" s="288"/>
      <c r="CTI50" s="343"/>
      <c r="CTJ50" s="344"/>
      <c r="CTK50" s="1133"/>
      <c r="CTL50" s="345"/>
      <c r="CTM50" s="346"/>
      <c r="CTN50" s="347"/>
      <c r="CTO50" s="348"/>
      <c r="CTP50" s="349"/>
      <c r="CTQ50" s="290"/>
      <c r="CTR50" s="288"/>
      <c r="CTS50" s="343"/>
      <c r="CTT50" s="344"/>
      <c r="CTU50" s="1133"/>
      <c r="CTV50" s="345"/>
      <c r="CTW50" s="346"/>
      <c r="CTX50" s="347"/>
      <c r="CTY50" s="348"/>
      <c r="CTZ50" s="349"/>
      <c r="CUA50" s="290"/>
      <c r="CUB50" s="288"/>
      <c r="CUC50" s="343"/>
      <c r="CUD50" s="344"/>
      <c r="CUE50" s="1133"/>
      <c r="CUF50" s="345"/>
      <c r="CUG50" s="346"/>
      <c r="CUH50" s="347"/>
      <c r="CUI50" s="348"/>
      <c r="CUJ50" s="349"/>
      <c r="CUK50" s="290"/>
      <c r="CUL50" s="288"/>
      <c r="CUM50" s="343"/>
      <c r="CUN50" s="344"/>
      <c r="CUO50" s="1133"/>
      <c r="CUP50" s="345"/>
      <c r="CUQ50" s="346"/>
      <c r="CUR50" s="347"/>
      <c r="CUS50" s="348"/>
      <c r="CUT50" s="349"/>
      <c r="CUU50" s="290"/>
      <c r="CUV50" s="288"/>
      <c r="CUW50" s="343"/>
      <c r="CUX50" s="344"/>
      <c r="CUY50" s="1133"/>
      <c r="CUZ50" s="345"/>
      <c r="CVA50" s="346"/>
      <c r="CVB50" s="347"/>
      <c r="CVC50" s="348"/>
      <c r="CVD50" s="349"/>
      <c r="CVE50" s="290"/>
      <c r="CVF50" s="288"/>
      <c r="CVG50" s="343"/>
      <c r="CVH50" s="344"/>
      <c r="CVI50" s="1133"/>
      <c r="CVJ50" s="345"/>
      <c r="CVK50" s="346"/>
      <c r="CVL50" s="347"/>
      <c r="CVM50" s="348"/>
      <c r="CVN50" s="349"/>
      <c r="CVO50" s="290"/>
      <c r="CVP50" s="288"/>
      <c r="CVQ50" s="343"/>
      <c r="CVR50" s="344"/>
      <c r="CVS50" s="1133"/>
      <c r="CVT50" s="345"/>
      <c r="CVU50" s="346"/>
      <c r="CVV50" s="347"/>
      <c r="CVW50" s="348"/>
      <c r="CVX50" s="349"/>
      <c r="CVY50" s="290"/>
      <c r="CVZ50" s="288"/>
      <c r="CWA50" s="343"/>
      <c r="CWB50" s="344"/>
      <c r="CWC50" s="1133"/>
      <c r="CWD50" s="345"/>
      <c r="CWE50" s="346"/>
      <c r="CWF50" s="347"/>
      <c r="CWG50" s="348"/>
      <c r="CWH50" s="349"/>
      <c r="CWI50" s="290"/>
      <c r="CWJ50" s="288"/>
      <c r="CWK50" s="343"/>
      <c r="CWL50" s="344"/>
      <c r="CWM50" s="1133"/>
      <c r="CWN50" s="345"/>
      <c r="CWO50" s="346"/>
      <c r="CWP50" s="347"/>
      <c r="CWQ50" s="348"/>
      <c r="CWR50" s="349"/>
      <c r="CWS50" s="290"/>
      <c r="CWT50" s="288"/>
      <c r="CWU50" s="343"/>
      <c r="CWV50" s="344"/>
      <c r="CWW50" s="1133"/>
      <c r="CWX50" s="345"/>
      <c r="CWY50" s="346"/>
      <c r="CWZ50" s="347"/>
      <c r="CXA50" s="348"/>
      <c r="CXB50" s="349"/>
      <c r="CXC50" s="290"/>
      <c r="CXD50" s="288"/>
      <c r="CXE50" s="343"/>
      <c r="CXF50" s="344"/>
      <c r="CXG50" s="1133"/>
      <c r="CXH50" s="345"/>
      <c r="CXI50" s="346"/>
      <c r="CXJ50" s="347"/>
      <c r="CXK50" s="348"/>
      <c r="CXL50" s="349"/>
      <c r="CXM50" s="290"/>
      <c r="CXN50" s="288"/>
      <c r="CXO50" s="343"/>
      <c r="CXP50" s="344"/>
      <c r="CXQ50" s="1133"/>
      <c r="CXR50" s="345"/>
      <c r="CXS50" s="346"/>
      <c r="CXT50" s="347"/>
      <c r="CXU50" s="348"/>
      <c r="CXV50" s="349"/>
      <c r="CXW50" s="290"/>
      <c r="CXX50" s="288"/>
      <c r="CXY50" s="343"/>
      <c r="CXZ50" s="344"/>
      <c r="CYA50" s="1133"/>
      <c r="CYB50" s="345"/>
      <c r="CYC50" s="346"/>
      <c r="CYD50" s="347"/>
      <c r="CYE50" s="348"/>
      <c r="CYF50" s="349"/>
      <c r="CYG50" s="290"/>
      <c r="CYH50" s="288"/>
      <c r="CYI50" s="343"/>
      <c r="CYJ50" s="344"/>
      <c r="CYK50" s="1133"/>
      <c r="CYL50" s="345"/>
      <c r="CYM50" s="346"/>
      <c r="CYN50" s="347"/>
      <c r="CYO50" s="348"/>
      <c r="CYP50" s="349"/>
      <c r="CYQ50" s="290"/>
      <c r="CYR50" s="288"/>
      <c r="CYS50" s="343"/>
      <c r="CYT50" s="344"/>
      <c r="CYU50" s="1133"/>
      <c r="CYV50" s="345"/>
      <c r="CYW50" s="346"/>
      <c r="CYX50" s="347"/>
      <c r="CYY50" s="348"/>
      <c r="CYZ50" s="349"/>
      <c r="CZA50" s="290"/>
      <c r="CZB50" s="288"/>
      <c r="CZC50" s="343"/>
      <c r="CZD50" s="344"/>
      <c r="CZE50" s="1133"/>
      <c r="CZF50" s="345"/>
      <c r="CZG50" s="346"/>
      <c r="CZH50" s="347"/>
      <c r="CZI50" s="348"/>
      <c r="CZJ50" s="349"/>
      <c r="CZK50" s="290"/>
      <c r="CZL50" s="288"/>
      <c r="CZM50" s="343"/>
      <c r="CZN50" s="344"/>
      <c r="CZO50" s="1133"/>
      <c r="CZP50" s="345"/>
      <c r="CZQ50" s="346"/>
      <c r="CZR50" s="347"/>
      <c r="CZS50" s="348"/>
      <c r="CZT50" s="349"/>
      <c r="CZU50" s="290"/>
      <c r="CZV50" s="288"/>
      <c r="CZW50" s="343"/>
      <c r="CZX50" s="344"/>
      <c r="CZY50" s="1133"/>
      <c r="CZZ50" s="345"/>
      <c r="DAA50" s="346"/>
      <c r="DAB50" s="347"/>
      <c r="DAC50" s="348"/>
      <c r="DAD50" s="349"/>
      <c r="DAE50" s="290"/>
      <c r="DAF50" s="288"/>
      <c r="DAG50" s="343"/>
      <c r="DAH50" s="344"/>
      <c r="DAI50" s="1133"/>
      <c r="DAJ50" s="345"/>
      <c r="DAK50" s="346"/>
      <c r="DAL50" s="347"/>
      <c r="DAM50" s="348"/>
      <c r="DAN50" s="349"/>
      <c r="DAO50" s="290"/>
      <c r="DAP50" s="288"/>
      <c r="DAQ50" s="343"/>
      <c r="DAR50" s="344"/>
      <c r="DAS50" s="1133"/>
      <c r="DAT50" s="345"/>
      <c r="DAU50" s="346"/>
      <c r="DAV50" s="347"/>
      <c r="DAW50" s="348"/>
      <c r="DAX50" s="349"/>
      <c r="DAY50" s="290"/>
      <c r="DAZ50" s="288"/>
      <c r="DBA50" s="343"/>
      <c r="DBB50" s="344"/>
      <c r="DBC50" s="1133"/>
      <c r="DBD50" s="345"/>
      <c r="DBE50" s="346"/>
      <c r="DBF50" s="347"/>
      <c r="DBG50" s="348"/>
      <c r="DBH50" s="349"/>
      <c r="DBI50" s="290"/>
      <c r="DBJ50" s="288"/>
      <c r="DBK50" s="343"/>
      <c r="DBL50" s="344"/>
      <c r="DBM50" s="1133"/>
      <c r="DBN50" s="345"/>
      <c r="DBO50" s="346"/>
      <c r="DBP50" s="347"/>
      <c r="DBQ50" s="348"/>
      <c r="DBR50" s="349"/>
      <c r="DBS50" s="290"/>
      <c r="DBT50" s="288"/>
      <c r="DBU50" s="343"/>
      <c r="DBV50" s="344"/>
      <c r="DBW50" s="1133"/>
      <c r="DBX50" s="345"/>
      <c r="DBY50" s="346"/>
      <c r="DBZ50" s="347"/>
      <c r="DCA50" s="348"/>
      <c r="DCB50" s="349"/>
      <c r="DCC50" s="290"/>
      <c r="DCD50" s="288"/>
      <c r="DCE50" s="343"/>
      <c r="DCF50" s="344"/>
      <c r="DCG50" s="1133"/>
      <c r="DCH50" s="345"/>
      <c r="DCI50" s="346"/>
      <c r="DCJ50" s="347"/>
      <c r="DCK50" s="348"/>
      <c r="DCL50" s="349"/>
      <c r="DCM50" s="290"/>
      <c r="DCN50" s="288"/>
      <c r="DCO50" s="343"/>
      <c r="DCP50" s="344"/>
      <c r="DCQ50" s="1133"/>
      <c r="DCR50" s="345"/>
      <c r="DCS50" s="346"/>
      <c r="DCT50" s="347"/>
      <c r="DCU50" s="348"/>
      <c r="DCV50" s="349"/>
      <c r="DCW50" s="290"/>
      <c r="DCX50" s="288"/>
      <c r="DCY50" s="343"/>
      <c r="DCZ50" s="344"/>
      <c r="DDA50" s="1133"/>
      <c r="DDB50" s="345"/>
      <c r="DDC50" s="346"/>
      <c r="DDD50" s="347"/>
      <c r="DDE50" s="348"/>
      <c r="DDF50" s="349"/>
      <c r="DDG50" s="290"/>
      <c r="DDH50" s="288"/>
      <c r="DDI50" s="343"/>
      <c r="DDJ50" s="344"/>
      <c r="DDK50" s="1133"/>
      <c r="DDL50" s="345"/>
      <c r="DDM50" s="346"/>
      <c r="DDN50" s="347"/>
      <c r="DDO50" s="348"/>
      <c r="DDP50" s="349"/>
      <c r="DDQ50" s="290"/>
      <c r="DDR50" s="288"/>
      <c r="DDS50" s="343"/>
      <c r="DDT50" s="344"/>
      <c r="DDU50" s="1133"/>
      <c r="DDV50" s="345"/>
      <c r="DDW50" s="346"/>
      <c r="DDX50" s="347"/>
      <c r="DDY50" s="348"/>
      <c r="DDZ50" s="349"/>
      <c r="DEA50" s="290"/>
      <c r="DEB50" s="288"/>
      <c r="DEC50" s="343"/>
      <c r="DED50" s="344"/>
      <c r="DEE50" s="1133"/>
      <c r="DEF50" s="345"/>
      <c r="DEG50" s="346"/>
      <c r="DEH50" s="347"/>
      <c r="DEI50" s="348"/>
      <c r="DEJ50" s="349"/>
      <c r="DEK50" s="290"/>
      <c r="DEL50" s="288"/>
      <c r="DEM50" s="343"/>
      <c r="DEN50" s="344"/>
      <c r="DEO50" s="1133"/>
      <c r="DEP50" s="345"/>
      <c r="DEQ50" s="346"/>
      <c r="DER50" s="347"/>
      <c r="DES50" s="348"/>
      <c r="DET50" s="349"/>
      <c r="DEU50" s="290"/>
      <c r="DEV50" s="288"/>
      <c r="DEW50" s="343"/>
      <c r="DEX50" s="344"/>
      <c r="DEY50" s="1133"/>
      <c r="DEZ50" s="345"/>
      <c r="DFA50" s="346"/>
      <c r="DFB50" s="347"/>
      <c r="DFC50" s="348"/>
      <c r="DFD50" s="349"/>
      <c r="DFE50" s="290"/>
      <c r="DFF50" s="288"/>
      <c r="DFG50" s="343"/>
      <c r="DFH50" s="344"/>
      <c r="DFI50" s="1133"/>
      <c r="DFJ50" s="345"/>
      <c r="DFK50" s="346"/>
      <c r="DFL50" s="347"/>
      <c r="DFM50" s="348"/>
      <c r="DFN50" s="349"/>
      <c r="DFO50" s="290"/>
      <c r="DFP50" s="288"/>
      <c r="DFQ50" s="343"/>
      <c r="DFR50" s="344"/>
      <c r="DFS50" s="1133"/>
      <c r="DFT50" s="345"/>
      <c r="DFU50" s="346"/>
      <c r="DFV50" s="347"/>
      <c r="DFW50" s="348"/>
      <c r="DFX50" s="349"/>
      <c r="DFY50" s="290"/>
      <c r="DFZ50" s="288"/>
      <c r="DGA50" s="343"/>
      <c r="DGB50" s="344"/>
      <c r="DGC50" s="1133"/>
      <c r="DGD50" s="345"/>
      <c r="DGE50" s="346"/>
      <c r="DGF50" s="347"/>
      <c r="DGG50" s="348"/>
      <c r="DGH50" s="349"/>
      <c r="DGI50" s="290"/>
      <c r="DGJ50" s="288"/>
      <c r="DGK50" s="343"/>
      <c r="DGL50" s="344"/>
      <c r="DGM50" s="1133"/>
      <c r="DGN50" s="345"/>
      <c r="DGO50" s="346"/>
      <c r="DGP50" s="347"/>
      <c r="DGQ50" s="348"/>
      <c r="DGR50" s="349"/>
      <c r="DGS50" s="290"/>
      <c r="DGT50" s="288"/>
      <c r="DGU50" s="343"/>
      <c r="DGV50" s="344"/>
      <c r="DGW50" s="1133"/>
      <c r="DGX50" s="345"/>
      <c r="DGY50" s="346"/>
      <c r="DGZ50" s="347"/>
      <c r="DHA50" s="348"/>
      <c r="DHB50" s="349"/>
      <c r="DHC50" s="290"/>
      <c r="DHD50" s="288"/>
      <c r="DHE50" s="343"/>
      <c r="DHF50" s="344"/>
      <c r="DHG50" s="1133"/>
      <c r="DHH50" s="345"/>
      <c r="DHI50" s="346"/>
      <c r="DHJ50" s="347"/>
      <c r="DHK50" s="348"/>
      <c r="DHL50" s="349"/>
      <c r="DHM50" s="290"/>
      <c r="DHN50" s="288"/>
      <c r="DHO50" s="343"/>
      <c r="DHP50" s="344"/>
      <c r="DHQ50" s="1133"/>
      <c r="DHR50" s="345"/>
      <c r="DHS50" s="346"/>
      <c r="DHT50" s="347"/>
      <c r="DHU50" s="348"/>
      <c r="DHV50" s="349"/>
      <c r="DHW50" s="290"/>
      <c r="DHX50" s="288"/>
      <c r="DHY50" s="343"/>
      <c r="DHZ50" s="344"/>
      <c r="DIA50" s="1133"/>
      <c r="DIB50" s="345"/>
      <c r="DIC50" s="346"/>
      <c r="DID50" s="347"/>
      <c r="DIE50" s="348"/>
      <c r="DIF50" s="349"/>
      <c r="DIG50" s="290"/>
      <c r="DIH50" s="288"/>
      <c r="DII50" s="343"/>
      <c r="DIJ50" s="344"/>
      <c r="DIK50" s="1133"/>
      <c r="DIL50" s="345"/>
      <c r="DIM50" s="346"/>
      <c r="DIN50" s="347"/>
      <c r="DIO50" s="348"/>
      <c r="DIP50" s="349"/>
      <c r="DIQ50" s="290"/>
      <c r="DIR50" s="288"/>
      <c r="DIS50" s="343"/>
      <c r="DIT50" s="344"/>
      <c r="DIU50" s="1133"/>
      <c r="DIV50" s="345"/>
      <c r="DIW50" s="346"/>
      <c r="DIX50" s="347"/>
      <c r="DIY50" s="348"/>
      <c r="DIZ50" s="349"/>
      <c r="DJA50" s="290"/>
      <c r="DJB50" s="288"/>
      <c r="DJC50" s="343"/>
      <c r="DJD50" s="344"/>
      <c r="DJE50" s="1133"/>
      <c r="DJF50" s="345"/>
      <c r="DJG50" s="346"/>
      <c r="DJH50" s="347"/>
      <c r="DJI50" s="348"/>
      <c r="DJJ50" s="349"/>
      <c r="DJK50" s="290"/>
      <c r="DJL50" s="288"/>
      <c r="DJM50" s="343"/>
      <c r="DJN50" s="344"/>
      <c r="DJO50" s="1133"/>
      <c r="DJP50" s="345"/>
      <c r="DJQ50" s="346"/>
      <c r="DJR50" s="347"/>
      <c r="DJS50" s="348"/>
      <c r="DJT50" s="349"/>
      <c r="DJU50" s="290"/>
      <c r="DJV50" s="288"/>
      <c r="DJW50" s="343"/>
      <c r="DJX50" s="344"/>
      <c r="DJY50" s="1133"/>
      <c r="DJZ50" s="345"/>
      <c r="DKA50" s="346"/>
      <c r="DKB50" s="347"/>
      <c r="DKC50" s="348"/>
      <c r="DKD50" s="349"/>
      <c r="DKE50" s="290"/>
      <c r="DKF50" s="288"/>
      <c r="DKG50" s="343"/>
      <c r="DKH50" s="344"/>
      <c r="DKI50" s="1133"/>
      <c r="DKJ50" s="345"/>
      <c r="DKK50" s="346"/>
      <c r="DKL50" s="347"/>
      <c r="DKM50" s="348"/>
      <c r="DKN50" s="349"/>
      <c r="DKO50" s="290"/>
      <c r="DKP50" s="288"/>
      <c r="DKQ50" s="343"/>
      <c r="DKR50" s="344"/>
      <c r="DKS50" s="1133"/>
      <c r="DKT50" s="345"/>
      <c r="DKU50" s="346"/>
      <c r="DKV50" s="347"/>
      <c r="DKW50" s="348"/>
      <c r="DKX50" s="349"/>
      <c r="DKY50" s="290"/>
      <c r="DKZ50" s="288"/>
      <c r="DLA50" s="343"/>
      <c r="DLB50" s="344"/>
      <c r="DLC50" s="1133"/>
      <c r="DLD50" s="345"/>
      <c r="DLE50" s="346"/>
      <c r="DLF50" s="347"/>
      <c r="DLG50" s="348"/>
      <c r="DLH50" s="349"/>
      <c r="DLI50" s="290"/>
      <c r="DLJ50" s="288"/>
      <c r="DLK50" s="343"/>
      <c r="DLL50" s="344"/>
      <c r="DLM50" s="1133"/>
      <c r="DLN50" s="345"/>
      <c r="DLO50" s="346"/>
      <c r="DLP50" s="347"/>
      <c r="DLQ50" s="348"/>
      <c r="DLR50" s="349"/>
      <c r="DLS50" s="290"/>
      <c r="DLT50" s="288"/>
      <c r="DLU50" s="343"/>
      <c r="DLV50" s="344"/>
      <c r="DLW50" s="1133"/>
      <c r="DLX50" s="345"/>
      <c r="DLY50" s="346"/>
      <c r="DLZ50" s="347"/>
      <c r="DMA50" s="348"/>
      <c r="DMB50" s="349"/>
      <c r="DMC50" s="290"/>
      <c r="DMD50" s="288"/>
      <c r="DME50" s="343"/>
      <c r="DMF50" s="344"/>
      <c r="DMG50" s="1133"/>
      <c r="DMH50" s="345"/>
      <c r="DMI50" s="346"/>
      <c r="DMJ50" s="347"/>
      <c r="DMK50" s="348"/>
      <c r="DML50" s="349"/>
      <c r="DMM50" s="290"/>
      <c r="DMN50" s="288"/>
      <c r="DMO50" s="343"/>
      <c r="DMP50" s="344"/>
      <c r="DMQ50" s="1133"/>
      <c r="DMR50" s="345"/>
      <c r="DMS50" s="346"/>
      <c r="DMT50" s="347"/>
      <c r="DMU50" s="348"/>
      <c r="DMV50" s="349"/>
      <c r="DMW50" s="290"/>
      <c r="DMX50" s="288"/>
      <c r="DMY50" s="343"/>
      <c r="DMZ50" s="344"/>
      <c r="DNA50" s="1133"/>
      <c r="DNB50" s="345"/>
      <c r="DNC50" s="346"/>
      <c r="DND50" s="347"/>
      <c r="DNE50" s="348"/>
      <c r="DNF50" s="349"/>
      <c r="DNG50" s="290"/>
      <c r="DNH50" s="288"/>
      <c r="DNI50" s="343"/>
      <c r="DNJ50" s="344"/>
      <c r="DNK50" s="1133"/>
      <c r="DNL50" s="345"/>
      <c r="DNM50" s="346"/>
      <c r="DNN50" s="347"/>
      <c r="DNO50" s="348"/>
      <c r="DNP50" s="349"/>
      <c r="DNQ50" s="290"/>
      <c r="DNR50" s="288"/>
      <c r="DNS50" s="343"/>
      <c r="DNT50" s="344"/>
      <c r="DNU50" s="1133"/>
      <c r="DNV50" s="345"/>
      <c r="DNW50" s="346"/>
      <c r="DNX50" s="347"/>
      <c r="DNY50" s="348"/>
      <c r="DNZ50" s="349"/>
      <c r="DOA50" s="290"/>
      <c r="DOB50" s="288"/>
      <c r="DOC50" s="343"/>
      <c r="DOD50" s="344"/>
      <c r="DOE50" s="1133"/>
      <c r="DOF50" s="345"/>
      <c r="DOG50" s="346"/>
      <c r="DOH50" s="347"/>
      <c r="DOI50" s="348"/>
      <c r="DOJ50" s="349"/>
      <c r="DOK50" s="290"/>
      <c r="DOL50" s="288"/>
      <c r="DOM50" s="343"/>
      <c r="DON50" s="344"/>
      <c r="DOO50" s="1133"/>
      <c r="DOP50" s="345"/>
      <c r="DOQ50" s="346"/>
      <c r="DOR50" s="347"/>
      <c r="DOS50" s="348"/>
      <c r="DOT50" s="349"/>
      <c r="DOU50" s="290"/>
      <c r="DOV50" s="288"/>
      <c r="DOW50" s="343"/>
      <c r="DOX50" s="344"/>
      <c r="DOY50" s="1133"/>
      <c r="DOZ50" s="345"/>
      <c r="DPA50" s="346"/>
      <c r="DPB50" s="347"/>
      <c r="DPC50" s="348"/>
      <c r="DPD50" s="349"/>
      <c r="DPE50" s="290"/>
      <c r="DPF50" s="288"/>
      <c r="DPG50" s="343"/>
      <c r="DPH50" s="344"/>
      <c r="DPI50" s="1133"/>
      <c r="DPJ50" s="345"/>
      <c r="DPK50" s="346"/>
      <c r="DPL50" s="347"/>
      <c r="DPM50" s="348"/>
      <c r="DPN50" s="349"/>
      <c r="DPO50" s="290"/>
      <c r="DPP50" s="288"/>
      <c r="DPQ50" s="343"/>
      <c r="DPR50" s="344"/>
      <c r="DPS50" s="1133"/>
      <c r="DPT50" s="345"/>
      <c r="DPU50" s="346"/>
      <c r="DPV50" s="347"/>
      <c r="DPW50" s="348"/>
      <c r="DPX50" s="349"/>
      <c r="DPY50" s="290"/>
      <c r="DPZ50" s="288"/>
      <c r="DQA50" s="343"/>
      <c r="DQB50" s="344"/>
      <c r="DQC50" s="1133"/>
      <c r="DQD50" s="345"/>
      <c r="DQE50" s="346"/>
      <c r="DQF50" s="347"/>
      <c r="DQG50" s="348"/>
      <c r="DQH50" s="349"/>
      <c r="DQI50" s="290"/>
      <c r="DQJ50" s="288"/>
      <c r="DQK50" s="343"/>
      <c r="DQL50" s="344"/>
      <c r="DQM50" s="1133"/>
      <c r="DQN50" s="345"/>
      <c r="DQO50" s="346"/>
      <c r="DQP50" s="347"/>
      <c r="DQQ50" s="348"/>
      <c r="DQR50" s="349"/>
      <c r="DQS50" s="290"/>
      <c r="DQT50" s="288"/>
      <c r="DQU50" s="343"/>
      <c r="DQV50" s="344"/>
      <c r="DQW50" s="1133"/>
      <c r="DQX50" s="345"/>
      <c r="DQY50" s="346"/>
      <c r="DQZ50" s="347"/>
      <c r="DRA50" s="348"/>
      <c r="DRB50" s="349"/>
      <c r="DRC50" s="290"/>
      <c r="DRD50" s="288"/>
      <c r="DRE50" s="343"/>
      <c r="DRF50" s="344"/>
      <c r="DRG50" s="1133"/>
      <c r="DRH50" s="345"/>
      <c r="DRI50" s="346"/>
      <c r="DRJ50" s="347"/>
      <c r="DRK50" s="348"/>
      <c r="DRL50" s="349"/>
      <c r="DRM50" s="290"/>
      <c r="DRN50" s="288"/>
      <c r="DRO50" s="343"/>
      <c r="DRP50" s="344"/>
      <c r="DRQ50" s="1133"/>
      <c r="DRR50" s="345"/>
      <c r="DRS50" s="346"/>
      <c r="DRT50" s="347"/>
      <c r="DRU50" s="348"/>
      <c r="DRV50" s="349"/>
      <c r="DRW50" s="290"/>
      <c r="DRX50" s="288"/>
      <c r="DRY50" s="343"/>
      <c r="DRZ50" s="344"/>
      <c r="DSA50" s="1133"/>
      <c r="DSB50" s="345"/>
      <c r="DSC50" s="346"/>
      <c r="DSD50" s="347"/>
      <c r="DSE50" s="348"/>
      <c r="DSF50" s="349"/>
      <c r="DSG50" s="290"/>
      <c r="DSH50" s="288"/>
      <c r="DSI50" s="343"/>
      <c r="DSJ50" s="344"/>
      <c r="DSK50" s="1133"/>
      <c r="DSL50" s="345"/>
      <c r="DSM50" s="346"/>
      <c r="DSN50" s="347"/>
      <c r="DSO50" s="348"/>
      <c r="DSP50" s="349"/>
      <c r="DSQ50" s="290"/>
      <c r="DSR50" s="288"/>
      <c r="DSS50" s="343"/>
      <c r="DST50" s="344"/>
      <c r="DSU50" s="1133"/>
      <c r="DSV50" s="345"/>
      <c r="DSW50" s="346"/>
      <c r="DSX50" s="347"/>
      <c r="DSY50" s="348"/>
      <c r="DSZ50" s="349"/>
      <c r="DTA50" s="290"/>
      <c r="DTB50" s="288"/>
      <c r="DTC50" s="343"/>
      <c r="DTD50" s="344"/>
      <c r="DTE50" s="1133"/>
      <c r="DTF50" s="345"/>
      <c r="DTG50" s="346"/>
      <c r="DTH50" s="347"/>
      <c r="DTI50" s="348"/>
      <c r="DTJ50" s="349"/>
      <c r="DTK50" s="290"/>
      <c r="DTL50" s="288"/>
      <c r="DTM50" s="343"/>
      <c r="DTN50" s="344"/>
      <c r="DTO50" s="1133"/>
      <c r="DTP50" s="345"/>
      <c r="DTQ50" s="346"/>
      <c r="DTR50" s="347"/>
      <c r="DTS50" s="348"/>
      <c r="DTT50" s="349"/>
      <c r="DTU50" s="290"/>
      <c r="DTV50" s="288"/>
      <c r="DTW50" s="343"/>
      <c r="DTX50" s="344"/>
      <c r="DTY50" s="1133"/>
      <c r="DTZ50" s="345"/>
      <c r="DUA50" s="346"/>
      <c r="DUB50" s="347"/>
      <c r="DUC50" s="348"/>
      <c r="DUD50" s="349"/>
      <c r="DUE50" s="290"/>
      <c r="DUF50" s="288"/>
      <c r="DUG50" s="343"/>
      <c r="DUH50" s="344"/>
      <c r="DUI50" s="1133"/>
      <c r="DUJ50" s="345"/>
      <c r="DUK50" s="346"/>
      <c r="DUL50" s="347"/>
      <c r="DUM50" s="348"/>
      <c r="DUN50" s="349"/>
      <c r="DUO50" s="290"/>
      <c r="DUP50" s="288"/>
      <c r="DUQ50" s="343"/>
      <c r="DUR50" s="344"/>
      <c r="DUS50" s="1133"/>
      <c r="DUT50" s="345"/>
      <c r="DUU50" s="346"/>
      <c r="DUV50" s="347"/>
      <c r="DUW50" s="348"/>
      <c r="DUX50" s="349"/>
      <c r="DUY50" s="290"/>
      <c r="DUZ50" s="288"/>
      <c r="DVA50" s="343"/>
      <c r="DVB50" s="344"/>
      <c r="DVC50" s="1133"/>
      <c r="DVD50" s="345"/>
      <c r="DVE50" s="346"/>
      <c r="DVF50" s="347"/>
      <c r="DVG50" s="348"/>
      <c r="DVH50" s="349"/>
      <c r="DVI50" s="290"/>
      <c r="DVJ50" s="288"/>
      <c r="DVK50" s="343"/>
      <c r="DVL50" s="344"/>
      <c r="DVM50" s="1133"/>
      <c r="DVN50" s="345"/>
      <c r="DVO50" s="346"/>
      <c r="DVP50" s="347"/>
      <c r="DVQ50" s="348"/>
      <c r="DVR50" s="349"/>
      <c r="DVS50" s="290"/>
      <c r="DVT50" s="288"/>
      <c r="DVU50" s="343"/>
      <c r="DVV50" s="344"/>
      <c r="DVW50" s="1133"/>
      <c r="DVX50" s="345"/>
      <c r="DVY50" s="346"/>
      <c r="DVZ50" s="347"/>
      <c r="DWA50" s="348"/>
      <c r="DWB50" s="349"/>
      <c r="DWC50" s="290"/>
      <c r="DWD50" s="288"/>
      <c r="DWE50" s="343"/>
      <c r="DWF50" s="344"/>
      <c r="DWG50" s="1133"/>
      <c r="DWH50" s="345"/>
      <c r="DWI50" s="346"/>
      <c r="DWJ50" s="347"/>
      <c r="DWK50" s="348"/>
      <c r="DWL50" s="349"/>
      <c r="DWM50" s="290"/>
      <c r="DWN50" s="288"/>
      <c r="DWO50" s="343"/>
      <c r="DWP50" s="344"/>
      <c r="DWQ50" s="1133"/>
      <c r="DWR50" s="345"/>
      <c r="DWS50" s="346"/>
      <c r="DWT50" s="347"/>
      <c r="DWU50" s="348"/>
      <c r="DWV50" s="349"/>
      <c r="DWW50" s="290"/>
      <c r="DWX50" s="288"/>
      <c r="DWY50" s="343"/>
      <c r="DWZ50" s="344"/>
      <c r="DXA50" s="1133"/>
      <c r="DXB50" s="345"/>
      <c r="DXC50" s="346"/>
      <c r="DXD50" s="347"/>
      <c r="DXE50" s="348"/>
      <c r="DXF50" s="349"/>
      <c r="DXG50" s="290"/>
      <c r="DXH50" s="288"/>
      <c r="DXI50" s="343"/>
      <c r="DXJ50" s="344"/>
      <c r="DXK50" s="1133"/>
      <c r="DXL50" s="345"/>
      <c r="DXM50" s="346"/>
      <c r="DXN50" s="347"/>
      <c r="DXO50" s="348"/>
      <c r="DXP50" s="349"/>
      <c r="DXQ50" s="290"/>
      <c r="DXR50" s="288"/>
      <c r="DXS50" s="343"/>
      <c r="DXT50" s="344"/>
      <c r="DXU50" s="1133"/>
      <c r="DXV50" s="345"/>
      <c r="DXW50" s="346"/>
      <c r="DXX50" s="347"/>
      <c r="DXY50" s="348"/>
      <c r="DXZ50" s="349"/>
      <c r="DYA50" s="290"/>
      <c r="DYB50" s="288"/>
      <c r="DYC50" s="343"/>
      <c r="DYD50" s="344"/>
      <c r="DYE50" s="1133"/>
      <c r="DYF50" s="345"/>
      <c r="DYG50" s="346"/>
      <c r="DYH50" s="347"/>
      <c r="DYI50" s="348"/>
      <c r="DYJ50" s="349"/>
      <c r="DYK50" s="290"/>
      <c r="DYL50" s="288"/>
      <c r="DYM50" s="343"/>
      <c r="DYN50" s="344"/>
      <c r="DYO50" s="1133"/>
      <c r="DYP50" s="345"/>
      <c r="DYQ50" s="346"/>
      <c r="DYR50" s="347"/>
      <c r="DYS50" s="348"/>
      <c r="DYT50" s="349"/>
      <c r="DYU50" s="290"/>
      <c r="DYV50" s="288"/>
      <c r="DYW50" s="343"/>
      <c r="DYX50" s="344"/>
      <c r="DYY50" s="1133"/>
      <c r="DYZ50" s="345"/>
      <c r="DZA50" s="346"/>
      <c r="DZB50" s="347"/>
      <c r="DZC50" s="348"/>
      <c r="DZD50" s="349"/>
      <c r="DZE50" s="290"/>
      <c r="DZF50" s="288"/>
      <c r="DZG50" s="343"/>
      <c r="DZH50" s="344"/>
      <c r="DZI50" s="1133"/>
      <c r="DZJ50" s="345"/>
      <c r="DZK50" s="346"/>
      <c r="DZL50" s="347"/>
      <c r="DZM50" s="348"/>
      <c r="DZN50" s="349"/>
      <c r="DZO50" s="290"/>
      <c r="DZP50" s="288"/>
      <c r="DZQ50" s="343"/>
      <c r="DZR50" s="344"/>
      <c r="DZS50" s="1133"/>
      <c r="DZT50" s="345"/>
      <c r="DZU50" s="346"/>
      <c r="DZV50" s="347"/>
      <c r="DZW50" s="348"/>
      <c r="DZX50" s="349"/>
      <c r="DZY50" s="290"/>
      <c r="DZZ50" s="288"/>
      <c r="EAA50" s="343"/>
      <c r="EAB50" s="344"/>
      <c r="EAC50" s="1133"/>
      <c r="EAD50" s="345"/>
      <c r="EAE50" s="346"/>
      <c r="EAF50" s="347"/>
      <c r="EAG50" s="348"/>
      <c r="EAH50" s="349"/>
      <c r="EAI50" s="290"/>
      <c r="EAJ50" s="288"/>
      <c r="EAK50" s="343"/>
      <c r="EAL50" s="344"/>
      <c r="EAM50" s="1133"/>
      <c r="EAN50" s="345"/>
      <c r="EAO50" s="346"/>
      <c r="EAP50" s="347"/>
      <c r="EAQ50" s="348"/>
      <c r="EAR50" s="349"/>
      <c r="EAS50" s="290"/>
      <c r="EAT50" s="288"/>
      <c r="EAU50" s="343"/>
      <c r="EAV50" s="344"/>
      <c r="EAW50" s="1133"/>
      <c r="EAX50" s="345"/>
      <c r="EAY50" s="346"/>
      <c r="EAZ50" s="347"/>
      <c r="EBA50" s="348"/>
      <c r="EBB50" s="349"/>
      <c r="EBC50" s="290"/>
      <c r="EBD50" s="288"/>
      <c r="EBE50" s="343"/>
      <c r="EBF50" s="344"/>
      <c r="EBG50" s="1133"/>
      <c r="EBH50" s="345"/>
      <c r="EBI50" s="346"/>
      <c r="EBJ50" s="347"/>
      <c r="EBK50" s="348"/>
      <c r="EBL50" s="349"/>
      <c r="EBM50" s="290"/>
      <c r="EBN50" s="288"/>
      <c r="EBO50" s="343"/>
      <c r="EBP50" s="344"/>
      <c r="EBQ50" s="1133"/>
      <c r="EBR50" s="345"/>
      <c r="EBS50" s="346"/>
      <c r="EBT50" s="347"/>
      <c r="EBU50" s="348"/>
      <c r="EBV50" s="349"/>
      <c r="EBW50" s="290"/>
      <c r="EBX50" s="288"/>
      <c r="EBY50" s="343"/>
      <c r="EBZ50" s="344"/>
      <c r="ECA50" s="1133"/>
      <c r="ECB50" s="345"/>
      <c r="ECC50" s="346"/>
      <c r="ECD50" s="347"/>
      <c r="ECE50" s="348"/>
      <c r="ECF50" s="349"/>
      <c r="ECG50" s="290"/>
      <c r="ECH50" s="288"/>
      <c r="ECI50" s="343"/>
      <c r="ECJ50" s="344"/>
      <c r="ECK50" s="1133"/>
      <c r="ECL50" s="345"/>
      <c r="ECM50" s="346"/>
      <c r="ECN50" s="347"/>
      <c r="ECO50" s="348"/>
      <c r="ECP50" s="349"/>
      <c r="ECQ50" s="290"/>
      <c r="ECR50" s="288"/>
      <c r="ECS50" s="343"/>
      <c r="ECT50" s="344"/>
      <c r="ECU50" s="1133"/>
      <c r="ECV50" s="345"/>
      <c r="ECW50" s="346"/>
      <c r="ECX50" s="347"/>
      <c r="ECY50" s="348"/>
      <c r="ECZ50" s="349"/>
      <c r="EDA50" s="290"/>
      <c r="EDB50" s="288"/>
      <c r="EDC50" s="343"/>
      <c r="EDD50" s="344"/>
      <c r="EDE50" s="1133"/>
      <c r="EDF50" s="345"/>
      <c r="EDG50" s="346"/>
      <c r="EDH50" s="347"/>
      <c r="EDI50" s="348"/>
      <c r="EDJ50" s="349"/>
      <c r="EDK50" s="290"/>
      <c r="EDL50" s="288"/>
      <c r="EDM50" s="343"/>
      <c r="EDN50" s="344"/>
      <c r="EDO50" s="1133"/>
      <c r="EDP50" s="345"/>
      <c r="EDQ50" s="346"/>
      <c r="EDR50" s="347"/>
      <c r="EDS50" s="348"/>
      <c r="EDT50" s="349"/>
      <c r="EDU50" s="290"/>
      <c r="EDV50" s="288"/>
      <c r="EDW50" s="343"/>
      <c r="EDX50" s="344"/>
      <c r="EDY50" s="1133"/>
      <c r="EDZ50" s="345"/>
      <c r="EEA50" s="346"/>
      <c r="EEB50" s="347"/>
      <c r="EEC50" s="348"/>
      <c r="EED50" s="349"/>
      <c r="EEE50" s="290"/>
      <c r="EEF50" s="288"/>
      <c r="EEG50" s="343"/>
      <c r="EEH50" s="344"/>
      <c r="EEI50" s="1133"/>
      <c r="EEJ50" s="345"/>
      <c r="EEK50" s="346"/>
      <c r="EEL50" s="347"/>
      <c r="EEM50" s="348"/>
      <c r="EEN50" s="349"/>
      <c r="EEO50" s="290"/>
      <c r="EEP50" s="288"/>
      <c r="EEQ50" s="343"/>
      <c r="EER50" s="344"/>
      <c r="EES50" s="1133"/>
      <c r="EET50" s="345"/>
      <c r="EEU50" s="346"/>
      <c r="EEV50" s="347"/>
      <c r="EEW50" s="348"/>
      <c r="EEX50" s="349"/>
      <c r="EEY50" s="290"/>
      <c r="EEZ50" s="288"/>
      <c r="EFA50" s="343"/>
      <c r="EFB50" s="344"/>
      <c r="EFC50" s="1133"/>
      <c r="EFD50" s="345"/>
      <c r="EFE50" s="346"/>
      <c r="EFF50" s="347"/>
      <c r="EFG50" s="348"/>
      <c r="EFH50" s="349"/>
      <c r="EFI50" s="290"/>
      <c r="EFJ50" s="288"/>
      <c r="EFK50" s="343"/>
      <c r="EFL50" s="344"/>
      <c r="EFM50" s="1133"/>
      <c r="EFN50" s="345"/>
      <c r="EFO50" s="346"/>
      <c r="EFP50" s="347"/>
      <c r="EFQ50" s="348"/>
      <c r="EFR50" s="349"/>
      <c r="EFS50" s="290"/>
      <c r="EFT50" s="288"/>
      <c r="EFU50" s="343"/>
      <c r="EFV50" s="344"/>
      <c r="EFW50" s="1133"/>
      <c r="EFX50" s="345"/>
      <c r="EFY50" s="346"/>
      <c r="EFZ50" s="347"/>
      <c r="EGA50" s="348"/>
      <c r="EGB50" s="349"/>
      <c r="EGC50" s="290"/>
      <c r="EGD50" s="288"/>
      <c r="EGE50" s="343"/>
      <c r="EGF50" s="344"/>
      <c r="EGG50" s="1133"/>
      <c r="EGH50" s="345"/>
      <c r="EGI50" s="346"/>
      <c r="EGJ50" s="347"/>
      <c r="EGK50" s="348"/>
      <c r="EGL50" s="349"/>
      <c r="EGM50" s="290"/>
      <c r="EGN50" s="288"/>
      <c r="EGO50" s="343"/>
      <c r="EGP50" s="344"/>
      <c r="EGQ50" s="1133"/>
      <c r="EGR50" s="345"/>
      <c r="EGS50" s="346"/>
      <c r="EGT50" s="347"/>
      <c r="EGU50" s="348"/>
      <c r="EGV50" s="349"/>
      <c r="EGW50" s="290"/>
      <c r="EGX50" s="288"/>
      <c r="EGY50" s="343"/>
      <c r="EGZ50" s="344"/>
      <c r="EHA50" s="1133"/>
      <c r="EHB50" s="345"/>
      <c r="EHC50" s="346"/>
      <c r="EHD50" s="347"/>
      <c r="EHE50" s="348"/>
      <c r="EHF50" s="349"/>
      <c r="EHG50" s="290"/>
      <c r="EHH50" s="288"/>
      <c r="EHI50" s="343"/>
      <c r="EHJ50" s="344"/>
      <c r="EHK50" s="1133"/>
      <c r="EHL50" s="345"/>
      <c r="EHM50" s="346"/>
      <c r="EHN50" s="347"/>
      <c r="EHO50" s="348"/>
      <c r="EHP50" s="349"/>
      <c r="EHQ50" s="290"/>
      <c r="EHR50" s="288"/>
      <c r="EHS50" s="343"/>
      <c r="EHT50" s="344"/>
      <c r="EHU50" s="1133"/>
      <c r="EHV50" s="345"/>
      <c r="EHW50" s="346"/>
      <c r="EHX50" s="347"/>
      <c r="EHY50" s="348"/>
      <c r="EHZ50" s="349"/>
      <c r="EIA50" s="290"/>
      <c r="EIB50" s="288"/>
      <c r="EIC50" s="343"/>
      <c r="EID50" s="344"/>
      <c r="EIE50" s="1133"/>
      <c r="EIF50" s="345"/>
      <c r="EIG50" s="346"/>
      <c r="EIH50" s="347"/>
      <c r="EII50" s="348"/>
      <c r="EIJ50" s="349"/>
      <c r="EIK50" s="290"/>
      <c r="EIL50" s="288"/>
      <c r="EIM50" s="343"/>
      <c r="EIN50" s="344"/>
      <c r="EIO50" s="1133"/>
      <c r="EIP50" s="345"/>
      <c r="EIQ50" s="346"/>
      <c r="EIR50" s="347"/>
      <c r="EIS50" s="348"/>
      <c r="EIT50" s="349"/>
      <c r="EIU50" s="290"/>
      <c r="EIV50" s="288"/>
      <c r="EIW50" s="343"/>
      <c r="EIX50" s="344"/>
      <c r="EIY50" s="1133"/>
      <c r="EIZ50" s="345"/>
      <c r="EJA50" s="346"/>
      <c r="EJB50" s="347"/>
      <c r="EJC50" s="348"/>
      <c r="EJD50" s="349"/>
      <c r="EJE50" s="290"/>
      <c r="EJF50" s="288"/>
      <c r="EJG50" s="343"/>
      <c r="EJH50" s="344"/>
      <c r="EJI50" s="1133"/>
      <c r="EJJ50" s="345"/>
      <c r="EJK50" s="346"/>
      <c r="EJL50" s="347"/>
      <c r="EJM50" s="348"/>
      <c r="EJN50" s="349"/>
      <c r="EJO50" s="290"/>
      <c r="EJP50" s="288"/>
      <c r="EJQ50" s="343"/>
      <c r="EJR50" s="344"/>
      <c r="EJS50" s="1133"/>
      <c r="EJT50" s="345"/>
      <c r="EJU50" s="346"/>
      <c r="EJV50" s="347"/>
      <c r="EJW50" s="348"/>
      <c r="EJX50" s="349"/>
      <c r="EJY50" s="290"/>
      <c r="EJZ50" s="288"/>
      <c r="EKA50" s="343"/>
      <c r="EKB50" s="344"/>
      <c r="EKC50" s="1133"/>
      <c r="EKD50" s="345"/>
      <c r="EKE50" s="346"/>
      <c r="EKF50" s="347"/>
      <c r="EKG50" s="348"/>
      <c r="EKH50" s="349"/>
      <c r="EKI50" s="290"/>
      <c r="EKJ50" s="288"/>
      <c r="EKK50" s="343"/>
      <c r="EKL50" s="344"/>
      <c r="EKM50" s="1133"/>
      <c r="EKN50" s="345"/>
      <c r="EKO50" s="346"/>
      <c r="EKP50" s="347"/>
      <c r="EKQ50" s="348"/>
      <c r="EKR50" s="349"/>
      <c r="EKS50" s="290"/>
      <c r="EKT50" s="288"/>
      <c r="EKU50" s="343"/>
      <c r="EKV50" s="344"/>
      <c r="EKW50" s="1133"/>
      <c r="EKX50" s="345"/>
      <c r="EKY50" s="346"/>
      <c r="EKZ50" s="347"/>
      <c r="ELA50" s="348"/>
      <c r="ELB50" s="349"/>
      <c r="ELC50" s="290"/>
      <c r="ELD50" s="288"/>
      <c r="ELE50" s="343"/>
      <c r="ELF50" s="344"/>
      <c r="ELG50" s="1133"/>
      <c r="ELH50" s="345"/>
      <c r="ELI50" s="346"/>
      <c r="ELJ50" s="347"/>
      <c r="ELK50" s="348"/>
      <c r="ELL50" s="349"/>
      <c r="ELM50" s="290"/>
      <c r="ELN50" s="288"/>
      <c r="ELO50" s="343"/>
      <c r="ELP50" s="344"/>
      <c r="ELQ50" s="1133"/>
      <c r="ELR50" s="345"/>
      <c r="ELS50" s="346"/>
      <c r="ELT50" s="347"/>
      <c r="ELU50" s="348"/>
      <c r="ELV50" s="349"/>
      <c r="ELW50" s="290"/>
      <c r="ELX50" s="288"/>
      <c r="ELY50" s="343"/>
      <c r="ELZ50" s="344"/>
      <c r="EMA50" s="1133"/>
      <c r="EMB50" s="345"/>
      <c r="EMC50" s="346"/>
      <c r="EMD50" s="347"/>
      <c r="EME50" s="348"/>
      <c r="EMF50" s="349"/>
      <c r="EMG50" s="290"/>
      <c r="EMH50" s="288"/>
      <c r="EMI50" s="343"/>
      <c r="EMJ50" s="344"/>
      <c r="EMK50" s="1133"/>
      <c r="EML50" s="345"/>
      <c r="EMM50" s="346"/>
      <c r="EMN50" s="347"/>
      <c r="EMO50" s="348"/>
      <c r="EMP50" s="349"/>
      <c r="EMQ50" s="290"/>
      <c r="EMR50" s="288"/>
      <c r="EMS50" s="343"/>
      <c r="EMT50" s="344"/>
      <c r="EMU50" s="1133"/>
      <c r="EMV50" s="345"/>
      <c r="EMW50" s="346"/>
      <c r="EMX50" s="347"/>
      <c r="EMY50" s="348"/>
      <c r="EMZ50" s="349"/>
      <c r="ENA50" s="290"/>
      <c r="ENB50" s="288"/>
      <c r="ENC50" s="343"/>
      <c r="END50" s="344"/>
      <c r="ENE50" s="1133"/>
      <c r="ENF50" s="345"/>
      <c r="ENG50" s="346"/>
      <c r="ENH50" s="347"/>
      <c r="ENI50" s="348"/>
      <c r="ENJ50" s="349"/>
      <c r="ENK50" s="290"/>
      <c r="ENL50" s="288"/>
      <c r="ENM50" s="343"/>
      <c r="ENN50" s="344"/>
      <c r="ENO50" s="1133"/>
      <c r="ENP50" s="345"/>
      <c r="ENQ50" s="346"/>
      <c r="ENR50" s="347"/>
      <c r="ENS50" s="348"/>
      <c r="ENT50" s="349"/>
      <c r="ENU50" s="290"/>
      <c r="ENV50" s="288"/>
      <c r="ENW50" s="343"/>
      <c r="ENX50" s="344"/>
      <c r="ENY50" s="1133"/>
      <c r="ENZ50" s="345"/>
      <c r="EOA50" s="346"/>
      <c r="EOB50" s="347"/>
      <c r="EOC50" s="348"/>
      <c r="EOD50" s="349"/>
      <c r="EOE50" s="290"/>
      <c r="EOF50" s="288"/>
      <c r="EOG50" s="343"/>
      <c r="EOH50" s="344"/>
      <c r="EOI50" s="1133"/>
      <c r="EOJ50" s="345"/>
      <c r="EOK50" s="346"/>
      <c r="EOL50" s="347"/>
      <c r="EOM50" s="348"/>
      <c r="EON50" s="349"/>
      <c r="EOO50" s="290"/>
      <c r="EOP50" s="288"/>
      <c r="EOQ50" s="343"/>
      <c r="EOR50" s="344"/>
      <c r="EOS50" s="1133"/>
      <c r="EOT50" s="345"/>
      <c r="EOU50" s="346"/>
      <c r="EOV50" s="347"/>
      <c r="EOW50" s="348"/>
      <c r="EOX50" s="349"/>
      <c r="EOY50" s="290"/>
      <c r="EOZ50" s="288"/>
      <c r="EPA50" s="343"/>
      <c r="EPB50" s="344"/>
      <c r="EPC50" s="1133"/>
      <c r="EPD50" s="345"/>
      <c r="EPE50" s="346"/>
      <c r="EPF50" s="347"/>
      <c r="EPG50" s="348"/>
      <c r="EPH50" s="349"/>
      <c r="EPI50" s="290"/>
      <c r="EPJ50" s="288"/>
      <c r="EPK50" s="343"/>
      <c r="EPL50" s="344"/>
      <c r="EPM50" s="1133"/>
      <c r="EPN50" s="345"/>
      <c r="EPO50" s="346"/>
      <c r="EPP50" s="347"/>
      <c r="EPQ50" s="348"/>
      <c r="EPR50" s="349"/>
      <c r="EPS50" s="290"/>
      <c r="EPT50" s="288"/>
      <c r="EPU50" s="343"/>
      <c r="EPV50" s="344"/>
      <c r="EPW50" s="1133"/>
      <c r="EPX50" s="345"/>
      <c r="EPY50" s="346"/>
      <c r="EPZ50" s="347"/>
      <c r="EQA50" s="348"/>
      <c r="EQB50" s="349"/>
      <c r="EQC50" s="290"/>
      <c r="EQD50" s="288"/>
      <c r="EQE50" s="343"/>
      <c r="EQF50" s="344"/>
      <c r="EQG50" s="1133"/>
      <c r="EQH50" s="345"/>
      <c r="EQI50" s="346"/>
      <c r="EQJ50" s="347"/>
      <c r="EQK50" s="348"/>
      <c r="EQL50" s="349"/>
      <c r="EQM50" s="290"/>
      <c r="EQN50" s="288"/>
      <c r="EQO50" s="343"/>
      <c r="EQP50" s="344"/>
      <c r="EQQ50" s="1133"/>
      <c r="EQR50" s="345"/>
      <c r="EQS50" s="346"/>
      <c r="EQT50" s="347"/>
      <c r="EQU50" s="348"/>
      <c r="EQV50" s="349"/>
      <c r="EQW50" s="290"/>
      <c r="EQX50" s="288"/>
      <c r="EQY50" s="343"/>
      <c r="EQZ50" s="344"/>
      <c r="ERA50" s="1133"/>
      <c r="ERB50" s="345"/>
      <c r="ERC50" s="346"/>
      <c r="ERD50" s="347"/>
      <c r="ERE50" s="348"/>
      <c r="ERF50" s="349"/>
      <c r="ERG50" s="290"/>
      <c r="ERH50" s="288"/>
      <c r="ERI50" s="343"/>
      <c r="ERJ50" s="344"/>
      <c r="ERK50" s="1133"/>
      <c r="ERL50" s="345"/>
      <c r="ERM50" s="346"/>
      <c r="ERN50" s="347"/>
      <c r="ERO50" s="348"/>
      <c r="ERP50" s="349"/>
      <c r="ERQ50" s="290"/>
      <c r="ERR50" s="288"/>
      <c r="ERS50" s="343"/>
      <c r="ERT50" s="344"/>
      <c r="ERU50" s="1133"/>
      <c r="ERV50" s="345"/>
      <c r="ERW50" s="346"/>
      <c r="ERX50" s="347"/>
      <c r="ERY50" s="348"/>
      <c r="ERZ50" s="349"/>
      <c r="ESA50" s="290"/>
      <c r="ESB50" s="288"/>
      <c r="ESC50" s="343"/>
      <c r="ESD50" s="344"/>
      <c r="ESE50" s="1133"/>
      <c r="ESF50" s="345"/>
      <c r="ESG50" s="346"/>
      <c r="ESH50" s="347"/>
      <c r="ESI50" s="348"/>
      <c r="ESJ50" s="349"/>
      <c r="ESK50" s="290"/>
      <c r="ESL50" s="288"/>
      <c r="ESM50" s="343"/>
      <c r="ESN50" s="344"/>
      <c r="ESO50" s="1133"/>
      <c r="ESP50" s="345"/>
      <c r="ESQ50" s="346"/>
      <c r="ESR50" s="347"/>
      <c r="ESS50" s="348"/>
      <c r="EST50" s="349"/>
      <c r="ESU50" s="290"/>
      <c r="ESV50" s="288"/>
      <c r="ESW50" s="343"/>
      <c r="ESX50" s="344"/>
      <c r="ESY50" s="1133"/>
      <c r="ESZ50" s="345"/>
      <c r="ETA50" s="346"/>
      <c r="ETB50" s="347"/>
      <c r="ETC50" s="348"/>
      <c r="ETD50" s="349"/>
      <c r="ETE50" s="290"/>
      <c r="ETF50" s="288"/>
      <c r="ETG50" s="343"/>
      <c r="ETH50" s="344"/>
      <c r="ETI50" s="1133"/>
      <c r="ETJ50" s="345"/>
      <c r="ETK50" s="346"/>
      <c r="ETL50" s="347"/>
      <c r="ETM50" s="348"/>
      <c r="ETN50" s="349"/>
      <c r="ETO50" s="290"/>
      <c r="ETP50" s="288"/>
      <c r="ETQ50" s="343"/>
      <c r="ETR50" s="344"/>
      <c r="ETS50" s="1133"/>
      <c r="ETT50" s="345"/>
      <c r="ETU50" s="346"/>
      <c r="ETV50" s="347"/>
      <c r="ETW50" s="348"/>
      <c r="ETX50" s="349"/>
      <c r="ETY50" s="290"/>
      <c r="ETZ50" s="288"/>
      <c r="EUA50" s="343"/>
      <c r="EUB50" s="344"/>
      <c r="EUC50" s="1133"/>
      <c r="EUD50" s="345"/>
      <c r="EUE50" s="346"/>
      <c r="EUF50" s="347"/>
      <c r="EUG50" s="348"/>
      <c r="EUH50" s="349"/>
      <c r="EUI50" s="290"/>
      <c r="EUJ50" s="288"/>
      <c r="EUK50" s="343"/>
      <c r="EUL50" s="344"/>
      <c r="EUM50" s="1133"/>
      <c r="EUN50" s="345"/>
      <c r="EUO50" s="346"/>
      <c r="EUP50" s="347"/>
      <c r="EUQ50" s="348"/>
      <c r="EUR50" s="349"/>
      <c r="EUS50" s="290"/>
      <c r="EUT50" s="288"/>
      <c r="EUU50" s="343"/>
      <c r="EUV50" s="344"/>
      <c r="EUW50" s="1133"/>
      <c r="EUX50" s="345"/>
      <c r="EUY50" s="346"/>
      <c r="EUZ50" s="347"/>
      <c r="EVA50" s="348"/>
      <c r="EVB50" s="349"/>
      <c r="EVC50" s="290"/>
      <c r="EVD50" s="288"/>
      <c r="EVE50" s="343"/>
      <c r="EVF50" s="344"/>
      <c r="EVG50" s="1133"/>
      <c r="EVH50" s="345"/>
      <c r="EVI50" s="346"/>
      <c r="EVJ50" s="347"/>
      <c r="EVK50" s="348"/>
      <c r="EVL50" s="349"/>
      <c r="EVM50" s="290"/>
      <c r="EVN50" s="288"/>
      <c r="EVO50" s="343"/>
      <c r="EVP50" s="344"/>
      <c r="EVQ50" s="1133"/>
      <c r="EVR50" s="345"/>
      <c r="EVS50" s="346"/>
      <c r="EVT50" s="347"/>
      <c r="EVU50" s="348"/>
      <c r="EVV50" s="349"/>
      <c r="EVW50" s="290"/>
      <c r="EVX50" s="288"/>
      <c r="EVY50" s="343"/>
      <c r="EVZ50" s="344"/>
      <c r="EWA50" s="1133"/>
      <c r="EWB50" s="345"/>
      <c r="EWC50" s="346"/>
      <c r="EWD50" s="347"/>
      <c r="EWE50" s="348"/>
      <c r="EWF50" s="349"/>
      <c r="EWG50" s="290"/>
      <c r="EWH50" s="288"/>
      <c r="EWI50" s="343"/>
      <c r="EWJ50" s="344"/>
      <c r="EWK50" s="1133"/>
      <c r="EWL50" s="345"/>
      <c r="EWM50" s="346"/>
      <c r="EWN50" s="347"/>
      <c r="EWO50" s="348"/>
      <c r="EWP50" s="349"/>
      <c r="EWQ50" s="290"/>
      <c r="EWR50" s="288"/>
      <c r="EWS50" s="343"/>
      <c r="EWT50" s="344"/>
      <c r="EWU50" s="1133"/>
      <c r="EWV50" s="345"/>
      <c r="EWW50" s="346"/>
      <c r="EWX50" s="347"/>
      <c r="EWY50" s="348"/>
      <c r="EWZ50" s="349"/>
      <c r="EXA50" s="290"/>
      <c r="EXB50" s="288"/>
      <c r="EXC50" s="343"/>
      <c r="EXD50" s="344"/>
      <c r="EXE50" s="1133"/>
      <c r="EXF50" s="345"/>
      <c r="EXG50" s="346"/>
      <c r="EXH50" s="347"/>
      <c r="EXI50" s="348"/>
      <c r="EXJ50" s="349"/>
      <c r="EXK50" s="290"/>
      <c r="EXL50" s="288"/>
      <c r="EXM50" s="343"/>
      <c r="EXN50" s="344"/>
      <c r="EXO50" s="1133"/>
      <c r="EXP50" s="345"/>
      <c r="EXQ50" s="346"/>
      <c r="EXR50" s="347"/>
      <c r="EXS50" s="348"/>
      <c r="EXT50" s="349"/>
      <c r="EXU50" s="290"/>
      <c r="EXV50" s="288"/>
      <c r="EXW50" s="343"/>
      <c r="EXX50" s="344"/>
      <c r="EXY50" s="1133"/>
      <c r="EXZ50" s="345"/>
      <c r="EYA50" s="346"/>
      <c r="EYB50" s="347"/>
      <c r="EYC50" s="348"/>
      <c r="EYD50" s="349"/>
      <c r="EYE50" s="290"/>
      <c r="EYF50" s="288"/>
      <c r="EYG50" s="343"/>
      <c r="EYH50" s="344"/>
      <c r="EYI50" s="1133"/>
      <c r="EYJ50" s="345"/>
      <c r="EYK50" s="346"/>
      <c r="EYL50" s="347"/>
      <c r="EYM50" s="348"/>
      <c r="EYN50" s="349"/>
      <c r="EYO50" s="290"/>
      <c r="EYP50" s="288"/>
      <c r="EYQ50" s="343"/>
      <c r="EYR50" s="344"/>
      <c r="EYS50" s="1133"/>
      <c r="EYT50" s="345"/>
      <c r="EYU50" s="346"/>
      <c r="EYV50" s="347"/>
      <c r="EYW50" s="348"/>
      <c r="EYX50" s="349"/>
      <c r="EYY50" s="290"/>
      <c r="EYZ50" s="288"/>
      <c r="EZA50" s="343"/>
      <c r="EZB50" s="344"/>
      <c r="EZC50" s="1133"/>
      <c r="EZD50" s="345"/>
      <c r="EZE50" s="346"/>
      <c r="EZF50" s="347"/>
      <c r="EZG50" s="348"/>
      <c r="EZH50" s="349"/>
      <c r="EZI50" s="290"/>
      <c r="EZJ50" s="288"/>
      <c r="EZK50" s="343"/>
      <c r="EZL50" s="344"/>
      <c r="EZM50" s="1133"/>
      <c r="EZN50" s="345"/>
      <c r="EZO50" s="346"/>
      <c r="EZP50" s="347"/>
      <c r="EZQ50" s="348"/>
      <c r="EZR50" s="349"/>
      <c r="EZS50" s="290"/>
      <c r="EZT50" s="288"/>
      <c r="EZU50" s="343"/>
      <c r="EZV50" s="344"/>
      <c r="EZW50" s="1133"/>
      <c r="EZX50" s="345"/>
      <c r="EZY50" s="346"/>
      <c r="EZZ50" s="347"/>
      <c r="FAA50" s="348"/>
      <c r="FAB50" s="349"/>
      <c r="FAC50" s="290"/>
      <c r="FAD50" s="288"/>
      <c r="FAE50" s="343"/>
      <c r="FAF50" s="344"/>
      <c r="FAG50" s="1133"/>
      <c r="FAH50" s="345"/>
      <c r="FAI50" s="346"/>
      <c r="FAJ50" s="347"/>
      <c r="FAK50" s="348"/>
      <c r="FAL50" s="349"/>
      <c r="FAM50" s="290"/>
      <c r="FAN50" s="288"/>
      <c r="FAO50" s="343"/>
      <c r="FAP50" s="344"/>
      <c r="FAQ50" s="1133"/>
      <c r="FAR50" s="345"/>
      <c r="FAS50" s="346"/>
      <c r="FAT50" s="347"/>
      <c r="FAU50" s="348"/>
      <c r="FAV50" s="349"/>
      <c r="FAW50" s="290"/>
      <c r="FAX50" s="288"/>
      <c r="FAY50" s="343"/>
      <c r="FAZ50" s="344"/>
      <c r="FBA50" s="1133"/>
      <c r="FBB50" s="345"/>
      <c r="FBC50" s="346"/>
      <c r="FBD50" s="347"/>
      <c r="FBE50" s="348"/>
      <c r="FBF50" s="349"/>
      <c r="FBG50" s="290"/>
      <c r="FBH50" s="288"/>
      <c r="FBI50" s="343"/>
      <c r="FBJ50" s="344"/>
      <c r="FBK50" s="1133"/>
      <c r="FBL50" s="345"/>
      <c r="FBM50" s="346"/>
      <c r="FBN50" s="347"/>
      <c r="FBO50" s="348"/>
      <c r="FBP50" s="349"/>
      <c r="FBQ50" s="290"/>
      <c r="FBR50" s="288"/>
      <c r="FBS50" s="343"/>
      <c r="FBT50" s="344"/>
      <c r="FBU50" s="1133"/>
      <c r="FBV50" s="345"/>
      <c r="FBW50" s="346"/>
      <c r="FBX50" s="347"/>
      <c r="FBY50" s="348"/>
      <c r="FBZ50" s="349"/>
      <c r="FCA50" s="290"/>
      <c r="FCB50" s="288"/>
      <c r="FCC50" s="343"/>
      <c r="FCD50" s="344"/>
      <c r="FCE50" s="1133"/>
      <c r="FCF50" s="345"/>
      <c r="FCG50" s="346"/>
      <c r="FCH50" s="347"/>
      <c r="FCI50" s="348"/>
      <c r="FCJ50" s="349"/>
      <c r="FCK50" s="290"/>
      <c r="FCL50" s="288"/>
      <c r="FCM50" s="343"/>
      <c r="FCN50" s="344"/>
      <c r="FCO50" s="1133"/>
      <c r="FCP50" s="345"/>
      <c r="FCQ50" s="346"/>
      <c r="FCR50" s="347"/>
      <c r="FCS50" s="348"/>
      <c r="FCT50" s="349"/>
      <c r="FCU50" s="290"/>
      <c r="FCV50" s="288"/>
      <c r="FCW50" s="343"/>
      <c r="FCX50" s="344"/>
      <c r="FCY50" s="1133"/>
      <c r="FCZ50" s="345"/>
      <c r="FDA50" s="346"/>
      <c r="FDB50" s="347"/>
      <c r="FDC50" s="348"/>
      <c r="FDD50" s="349"/>
      <c r="FDE50" s="290"/>
      <c r="FDF50" s="288"/>
      <c r="FDG50" s="343"/>
      <c r="FDH50" s="344"/>
      <c r="FDI50" s="1133"/>
      <c r="FDJ50" s="345"/>
      <c r="FDK50" s="346"/>
      <c r="FDL50" s="347"/>
      <c r="FDM50" s="348"/>
      <c r="FDN50" s="349"/>
      <c r="FDO50" s="290"/>
      <c r="FDP50" s="288"/>
      <c r="FDQ50" s="343"/>
      <c r="FDR50" s="344"/>
      <c r="FDS50" s="1133"/>
      <c r="FDT50" s="345"/>
      <c r="FDU50" s="346"/>
      <c r="FDV50" s="347"/>
      <c r="FDW50" s="348"/>
      <c r="FDX50" s="349"/>
      <c r="FDY50" s="290"/>
      <c r="FDZ50" s="288"/>
      <c r="FEA50" s="343"/>
      <c r="FEB50" s="344"/>
      <c r="FEC50" s="1133"/>
      <c r="FED50" s="345"/>
      <c r="FEE50" s="346"/>
      <c r="FEF50" s="347"/>
      <c r="FEG50" s="348"/>
      <c r="FEH50" s="349"/>
      <c r="FEI50" s="290"/>
      <c r="FEJ50" s="288"/>
      <c r="FEK50" s="343"/>
      <c r="FEL50" s="344"/>
      <c r="FEM50" s="1133"/>
      <c r="FEN50" s="345"/>
      <c r="FEO50" s="346"/>
      <c r="FEP50" s="347"/>
      <c r="FEQ50" s="348"/>
      <c r="FER50" s="349"/>
      <c r="FES50" s="290"/>
      <c r="FET50" s="288"/>
      <c r="FEU50" s="343"/>
      <c r="FEV50" s="344"/>
      <c r="FEW50" s="1133"/>
      <c r="FEX50" s="345"/>
      <c r="FEY50" s="346"/>
      <c r="FEZ50" s="347"/>
      <c r="FFA50" s="348"/>
      <c r="FFB50" s="349"/>
      <c r="FFC50" s="290"/>
      <c r="FFD50" s="288"/>
      <c r="FFE50" s="343"/>
      <c r="FFF50" s="344"/>
      <c r="FFG50" s="1133"/>
      <c r="FFH50" s="345"/>
      <c r="FFI50" s="346"/>
      <c r="FFJ50" s="347"/>
      <c r="FFK50" s="348"/>
      <c r="FFL50" s="349"/>
      <c r="FFM50" s="290"/>
      <c r="FFN50" s="288"/>
      <c r="FFO50" s="343"/>
      <c r="FFP50" s="344"/>
      <c r="FFQ50" s="1133"/>
      <c r="FFR50" s="345"/>
      <c r="FFS50" s="346"/>
      <c r="FFT50" s="347"/>
      <c r="FFU50" s="348"/>
      <c r="FFV50" s="349"/>
      <c r="FFW50" s="290"/>
      <c r="FFX50" s="288"/>
      <c r="FFY50" s="343"/>
      <c r="FFZ50" s="344"/>
      <c r="FGA50" s="1133"/>
      <c r="FGB50" s="345"/>
      <c r="FGC50" s="346"/>
      <c r="FGD50" s="347"/>
      <c r="FGE50" s="348"/>
      <c r="FGF50" s="349"/>
      <c r="FGG50" s="290"/>
      <c r="FGH50" s="288"/>
      <c r="FGI50" s="343"/>
      <c r="FGJ50" s="344"/>
      <c r="FGK50" s="1133"/>
      <c r="FGL50" s="345"/>
      <c r="FGM50" s="346"/>
      <c r="FGN50" s="347"/>
      <c r="FGO50" s="348"/>
      <c r="FGP50" s="349"/>
      <c r="FGQ50" s="290"/>
      <c r="FGR50" s="288"/>
      <c r="FGS50" s="343"/>
      <c r="FGT50" s="344"/>
      <c r="FGU50" s="1133"/>
      <c r="FGV50" s="345"/>
      <c r="FGW50" s="346"/>
      <c r="FGX50" s="347"/>
      <c r="FGY50" s="348"/>
      <c r="FGZ50" s="349"/>
      <c r="FHA50" s="290"/>
      <c r="FHB50" s="288"/>
      <c r="FHC50" s="343"/>
      <c r="FHD50" s="344"/>
      <c r="FHE50" s="1133"/>
      <c r="FHF50" s="345"/>
      <c r="FHG50" s="346"/>
      <c r="FHH50" s="347"/>
      <c r="FHI50" s="348"/>
      <c r="FHJ50" s="349"/>
      <c r="FHK50" s="290"/>
      <c r="FHL50" s="288"/>
      <c r="FHM50" s="343"/>
      <c r="FHN50" s="344"/>
      <c r="FHO50" s="1133"/>
      <c r="FHP50" s="345"/>
      <c r="FHQ50" s="346"/>
      <c r="FHR50" s="347"/>
      <c r="FHS50" s="348"/>
      <c r="FHT50" s="349"/>
      <c r="FHU50" s="290"/>
      <c r="FHV50" s="288"/>
      <c r="FHW50" s="343"/>
      <c r="FHX50" s="344"/>
      <c r="FHY50" s="1133"/>
      <c r="FHZ50" s="345"/>
      <c r="FIA50" s="346"/>
      <c r="FIB50" s="347"/>
      <c r="FIC50" s="348"/>
      <c r="FID50" s="349"/>
      <c r="FIE50" s="290"/>
      <c r="FIF50" s="288"/>
      <c r="FIG50" s="343"/>
      <c r="FIH50" s="344"/>
      <c r="FII50" s="1133"/>
      <c r="FIJ50" s="345"/>
      <c r="FIK50" s="346"/>
      <c r="FIL50" s="347"/>
      <c r="FIM50" s="348"/>
      <c r="FIN50" s="349"/>
      <c r="FIO50" s="290"/>
      <c r="FIP50" s="288"/>
      <c r="FIQ50" s="343"/>
      <c r="FIR50" s="344"/>
      <c r="FIS50" s="1133"/>
      <c r="FIT50" s="345"/>
      <c r="FIU50" s="346"/>
      <c r="FIV50" s="347"/>
      <c r="FIW50" s="348"/>
      <c r="FIX50" s="349"/>
      <c r="FIY50" s="290"/>
      <c r="FIZ50" s="288"/>
      <c r="FJA50" s="343"/>
      <c r="FJB50" s="344"/>
      <c r="FJC50" s="1133"/>
      <c r="FJD50" s="345"/>
      <c r="FJE50" s="346"/>
      <c r="FJF50" s="347"/>
      <c r="FJG50" s="348"/>
      <c r="FJH50" s="349"/>
      <c r="FJI50" s="290"/>
      <c r="FJJ50" s="288"/>
      <c r="FJK50" s="343"/>
      <c r="FJL50" s="344"/>
      <c r="FJM50" s="1133"/>
      <c r="FJN50" s="345"/>
      <c r="FJO50" s="346"/>
      <c r="FJP50" s="347"/>
      <c r="FJQ50" s="348"/>
      <c r="FJR50" s="349"/>
      <c r="FJS50" s="290"/>
      <c r="FJT50" s="288"/>
      <c r="FJU50" s="343"/>
      <c r="FJV50" s="344"/>
      <c r="FJW50" s="1133"/>
      <c r="FJX50" s="345"/>
      <c r="FJY50" s="346"/>
      <c r="FJZ50" s="347"/>
      <c r="FKA50" s="348"/>
      <c r="FKB50" s="349"/>
      <c r="FKC50" s="290"/>
      <c r="FKD50" s="288"/>
      <c r="FKE50" s="343"/>
      <c r="FKF50" s="344"/>
      <c r="FKG50" s="1133"/>
      <c r="FKH50" s="345"/>
      <c r="FKI50" s="346"/>
      <c r="FKJ50" s="347"/>
      <c r="FKK50" s="348"/>
      <c r="FKL50" s="349"/>
      <c r="FKM50" s="290"/>
      <c r="FKN50" s="288"/>
      <c r="FKO50" s="343"/>
      <c r="FKP50" s="344"/>
      <c r="FKQ50" s="1133"/>
      <c r="FKR50" s="345"/>
      <c r="FKS50" s="346"/>
      <c r="FKT50" s="347"/>
      <c r="FKU50" s="348"/>
      <c r="FKV50" s="349"/>
      <c r="FKW50" s="290"/>
      <c r="FKX50" s="288"/>
      <c r="FKY50" s="343"/>
      <c r="FKZ50" s="344"/>
      <c r="FLA50" s="1133"/>
      <c r="FLB50" s="345"/>
      <c r="FLC50" s="346"/>
      <c r="FLD50" s="347"/>
      <c r="FLE50" s="348"/>
      <c r="FLF50" s="349"/>
      <c r="FLG50" s="290"/>
      <c r="FLH50" s="288"/>
      <c r="FLI50" s="343"/>
      <c r="FLJ50" s="344"/>
      <c r="FLK50" s="1133"/>
      <c r="FLL50" s="345"/>
      <c r="FLM50" s="346"/>
      <c r="FLN50" s="347"/>
      <c r="FLO50" s="348"/>
      <c r="FLP50" s="349"/>
      <c r="FLQ50" s="290"/>
      <c r="FLR50" s="288"/>
      <c r="FLS50" s="343"/>
      <c r="FLT50" s="344"/>
      <c r="FLU50" s="1133"/>
      <c r="FLV50" s="345"/>
      <c r="FLW50" s="346"/>
      <c r="FLX50" s="347"/>
      <c r="FLY50" s="348"/>
      <c r="FLZ50" s="349"/>
      <c r="FMA50" s="290"/>
      <c r="FMB50" s="288"/>
      <c r="FMC50" s="343"/>
      <c r="FMD50" s="344"/>
      <c r="FME50" s="1133"/>
      <c r="FMF50" s="345"/>
      <c r="FMG50" s="346"/>
      <c r="FMH50" s="347"/>
      <c r="FMI50" s="348"/>
      <c r="FMJ50" s="349"/>
      <c r="FMK50" s="290"/>
      <c r="FML50" s="288"/>
      <c r="FMM50" s="343"/>
      <c r="FMN50" s="344"/>
      <c r="FMO50" s="1133"/>
      <c r="FMP50" s="345"/>
      <c r="FMQ50" s="346"/>
      <c r="FMR50" s="347"/>
      <c r="FMS50" s="348"/>
      <c r="FMT50" s="349"/>
      <c r="FMU50" s="290"/>
      <c r="FMV50" s="288"/>
      <c r="FMW50" s="343"/>
      <c r="FMX50" s="344"/>
      <c r="FMY50" s="1133"/>
      <c r="FMZ50" s="345"/>
      <c r="FNA50" s="346"/>
      <c r="FNB50" s="347"/>
      <c r="FNC50" s="348"/>
      <c r="FND50" s="349"/>
      <c r="FNE50" s="290"/>
      <c r="FNF50" s="288"/>
      <c r="FNG50" s="343"/>
      <c r="FNH50" s="344"/>
      <c r="FNI50" s="1133"/>
      <c r="FNJ50" s="345"/>
      <c r="FNK50" s="346"/>
      <c r="FNL50" s="347"/>
      <c r="FNM50" s="348"/>
      <c r="FNN50" s="349"/>
      <c r="FNO50" s="290"/>
      <c r="FNP50" s="288"/>
      <c r="FNQ50" s="343"/>
      <c r="FNR50" s="344"/>
      <c r="FNS50" s="1133"/>
      <c r="FNT50" s="345"/>
      <c r="FNU50" s="346"/>
      <c r="FNV50" s="347"/>
      <c r="FNW50" s="348"/>
      <c r="FNX50" s="349"/>
      <c r="FNY50" s="290"/>
      <c r="FNZ50" s="288"/>
      <c r="FOA50" s="343"/>
      <c r="FOB50" s="344"/>
      <c r="FOC50" s="1133"/>
      <c r="FOD50" s="345"/>
      <c r="FOE50" s="346"/>
      <c r="FOF50" s="347"/>
      <c r="FOG50" s="348"/>
      <c r="FOH50" s="349"/>
      <c r="FOI50" s="290"/>
      <c r="FOJ50" s="288"/>
      <c r="FOK50" s="343"/>
      <c r="FOL50" s="344"/>
      <c r="FOM50" s="1133"/>
      <c r="FON50" s="345"/>
      <c r="FOO50" s="346"/>
      <c r="FOP50" s="347"/>
      <c r="FOQ50" s="348"/>
      <c r="FOR50" s="349"/>
      <c r="FOS50" s="290"/>
      <c r="FOT50" s="288"/>
      <c r="FOU50" s="343"/>
      <c r="FOV50" s="344"/>
      <c r="FOW50" s="1133"/>
      <c r="FOX50" s="345"/>
      <c r="FOY50" s="346"/>
      <c r="FOZ50" s="347"/>
      <c r="FPA50" s="348"/>
      <c r="FPB50" s="349"/>
      <c r="FPC50" s="290"/>
      <c r="FPD50" s="288"/>
      <c r="FPE50" s="343"/>
      <c r="FPF50" s="344"/>
      <c r="FPG50" s="1133"/>
      <c r="FPH50" s="345"/>
      <c r="FPI50" s="346"/>
      <c r="FPJ50" s="347"/>
      <c r="FPK50" s="348"/>
      <c r="FPL50" s="349"/>
      <c r="FPM50" s="290"/>
      <c r="FPN50" s="288"/>
      <c r="FPO50" s="343"/>
      <c r="FPP50" s="344"/>
      <c r="FPQ50" s="1133"/>
      <c r="FPR50" s="345"/>
      <c r="FPS50" s="346"/>
      <c r="FPT50" s="347"/>
      <c r="FPU50" s="348"/>
      <c r="FPV50" s="349"/>
      <c r="FPW50" s="290"/>
      <c r="FPX50" s="288"/>
      <c r="FPY50" s="343"/>
      <c r="FPZ50" s="344"/>
      <c r="FQA50" s="1133"/>
      <c r="FQB50" s="345"/>
      <c r="FQC50" s="346"/>
      <c r="FQD50" s="347"/>
      <c r="FQE50" s="348"/>
      <c r="FQF50" s="349"/>
      <c r="FQG50" s="290"/>
      <c r="FQH50" s="288"/>
      <c r="FQI50" s="343"/>
      <c r="FQJ50" s="344"/>
      <c r="FQK50" s="1133"/>
      <c r="FQL50" s="345"/>
      <c r="FQM50" s="346"/>
      <c r="FQN50" s="347"/>
      <c r="FQO50" s="348"/>
      <c r="FQP50" s="349"/>
      <c r="FQQ50" s="290"/>
      <c r="FQR50" s="288"/>
      <c r="FQS50" s="343"/>
      <c r="FQT50" s="344"/>
      <c r="FQU50" s="1133"/>
      <c r="FQV50" s="345"/>
      <c r="FQW50" s="346"/>
      <c r="FQX50" s="347"/>
      <c r="FQY50" s="348"/>
      <c r="FQZ50" s="349"/>
      <c r="FRA50" s="290"/>
      <c r="FRB50" s="288"/>
      <c r="FRC50" s="343"/>
      <c r="FRD50" s="344"/>
      <c r="FRE50" s="1133"/>
      <c r="FRF50" s="345"/>
      <c r="FRG50" s="346"/>
      <c r="FRH50" s="347"/>
      <c r="FRI50" s="348"/>
      <c r="FRJ50" s="349"/>
      <c r="FRK50" s="290"/>
      <c r="FRL50" s="288"/>
      <c r="FRM50" s="343"/>
      <c r="FRN50" s="344"/>
      <c r="FRO50" s="1133"/>
      <c r="FRP50" s="345"/>
      <c r="FRQ50" s="346"/>
      <c r="FRR50" s="347"/>
      <c r="FRS50" s="348"/>
      <c r="FRT50" s="349"/>
      <c r="FRU50" s="290"/>
      <c r="FRV50" s="288"/>
      <c r="FRW50" s="343"/>
      <c r="FRX50" s="344"/>
      <c r="FRY50" s="1133"/>
      <c r="FRZ50" s="345"/>
      <c r="FSA50" s="346"/>
      <c r="FSB50" s="347"/>
      <c r="FSC50" s="348"/>
      <c r="FSD50" s="349"/>
      <c r="FSE50" s="290"/>
      <c r="FSF50" s="288"/>
      <c r="FSG50" s="343"/>
      <c r="FSH50" s="344"/>
      <c r="FSI50" s="1133"/>
      <c r="FSJ50" s="345"/>
      <c r="FSK50" s="346"/>
      <c r="FSL50" s="347"/>
      <c r="FSM50" s="348"/>
      <c r="FSN50" s="349"/>
      <c r="FSO50" s="290"/>
      <c r="FSP50" s="288"/>
      <c r="FSQ50" s="343"/>
      <c r="FSR50" s="344"/>
      <c r="FSS50" s="1133"/>
      <c r="FST50" s="345"/>
      <c r="FSU50" s="346"/>
      <c r="FSV50" s="347"/>
      <c r="FSW50" s="348"/>
      <c r="FSX50" s="349"/>
      <c r="FSY50" s="290"/>
      <c r="FSZ50" s="288"/>
      <c r="FTA50" s="343"/>
      <c r="FTB50" s="344"/>
      <c r="FTC50" s="1133"/>
      <c r="FTD50" s="345"/>
      <c r="FTE50" s="346"/>
      <c r="FTF50" s="347"/>
      <c r="FTG50" s="348"/>
      <c r="FTH50" s="349"/>
      <c r="FTI50" s="290"/>
      <c r="FTJ50" s="288"/>
      <c r="FTK50" s="343"/>
      <c r="FTL50" s="344"/>
      <c r="FTM50" s="1133"/>
      <c r="FTN50" s="345"/>
      <c r="FTO50" s="346"/>
      <c r="FTP50" s="347"/>
      <c r="FTQ50" s="348"/>
      <c r="FTR50" s="349"/>
      <c r="FTS50" s="290"/>
      <c r="FTT50" s="288"/>
      <c r="FTU50" s="343"/>
      <c r="FTV50" s="344"/>
      <c r="FTW50" s="1133"/>
      <c r="FTX50" s="345"/>
      <c r="FTY50" s="346"/>
      <c r="FTZ50" s="347"/>
      <c r="FUA50" s="348"/>
      <c r="FUB50" s="349"/>
      <c r="FUC50" s="290"/>
      <c r="FUD50" s="288"/>
      <c r="FUE50" s="343"/>
      <c r="FUF50" s="344"/>
      <c r="FUG50" s="1133"/>
      <c r="FUH50" s="345"/>
      <c r="FUI50" s="346"/>
      <c r="FUJ50" s="347"/>
      <c r="FUK50" s="348"/>
      <c r="FUL50" s="349"/>
      <c r="FUM50" s="290"/>
      <c r="FUN50" s="288"/>
      <c r="FUO50" s="343"/>
      <c r="FUP50" s="344"/>
      <c r="FUQ50" s="1133"/>
      <c r="FUR50" s="345"/>
      <c r="FUS50" s="346"/>
      <c r="FUT50" s="347"/>
      <c r="FUU50" s="348"/>
      <c r="FUV50" s="349"/>
      <c r="FUW50" s="290"/>
      <c r="FUX50" s="288"/>
      <c r="FUY50" s="343"/>
      <c r="FUZ50" s="344"/>
      <c r="FVA50" s="1133"/>
      <c r="FVB50" s="345"/>
      <c r="FVC50" s="346"/>
      <c r="FVD50" s="347"/>
      <c r="FVE50" s="348"/>
      <c r="FVF50" s="349"/>
      <c r="FVG50" s="290"/>
      <c r="FVH50" s="288"/>
      <c r="FVI50" s="343"/>
      <c r="FVJ50" s="344"/>
      <c r="FVK50" s="1133"/>
      <c r="FVL50" s="345"/>
      <c r="FVM50" s="346"/>
      <c r="FVN50" s="347"/>
      <c r="FVO50" s="348"/>
      <c r="FVP50" s="349"/>
      <c r="FVQ50" s="290"/>
      <c r="FVR50" s="288"/>
      <c r="FVS50" s="343"/>
      <c r="FVT50" s="344"/>
      <c r="FVU50" s="1133"/>
      <c r="FVV50" s="345"/>
      <c r="FVW50" s="346"/>
      <c r="FVX50" s="347"/>
      <c r="FVY50" s="348"/>
      <c r="FVZ50" s="349"/>
      <c r="FWA50" s="290"/>
      <c r="FWB50" s="288"/>
      <c r="FWC50" s="343"/>
      <c r="FWD50" s="344"/>
      <c r="FWE50" s="1133"/>
      <c r="FWF50" s="345"/>
      <c r="FWG50" s="346"/>
      <c r="FWH50" s="347"/>
      <c r="FWI50" s="348"/>
      <c r="FWJ50" s="349"/>
      <c r="FWK50" s="290"/>
      <c r="FWL50" s="288"/>
      <c r="FWM50" s="343"/>
      <c r="FWN50" s="344"/>
      <c r="FWO50" s="1133"/>
      <c r="FWP50" s="345"/>
      <c r="FWQ50" s="346"/>
      <c r="FWR50" s="347"/>
      <c r="FWS50" s="348"/>
      <c r="FWT50" s="349"/>
      <c r="FWU50" s="290"/>
      <c r="FWV50" s="288"/>
      <c r="FWW50" s="343"/>
      <c r="FWX50" s="344"/>
      <c r="FWY50" s="1133"/>
      <c r="FWZ50" s="345"/>
      <c r="FXA50" s="346"/>
      <c r="FXB50" s="347"/>
      <c r="FXC50" s="348"/>
      <c r="FXD50" s="349"/>
      <c r="FXE50" s="290"/>
      <c r="FXF50" s="288"/>
      <c r="FXG50" s="343"/>
      <c r="FXH50" s="344"/>
      <c r="FXI50" s="1133"/>
      <c r="FXJ50" s="345"/>
      <c r="FXK50" s="346"/>
      <c r="FXL50" s="347"/>
      <c r="FXM50" s="348"/>
      <c r="FXN50" s="349"/>
      <c r="FXO50" s="290"/>
      <c r="FXP50" s="288"/>
      <c r="FXQ50" s="343"/>
      <c r="FXR50" s="344"/>
      <c r="FXS50" s="1133"/>
      <c r="FXT50" s="345"/>
      <c r="FXU50" s="346"/>
      <c r="FXV50" s="347"/>
      <c r="FXW50" s="348"/>
      <c r="FXX50" s="349"/>
      <c r="FXY50" s="290"/>
      <c r="FXZ50" s="288"/>
      <c r="FYA50" s="343"/>
      <c r="FYB50" s="344"/>
      <c r="FYC50" s="1133"/>
      <c r="FYD50" s="345"/>
      <c r="FYE50" s="346"/>
      <c r="FYF50" s="347"/>
      <c r="FYG50" s="348"/>
      <c r="FYH50" s="349"/>
      <c r="FYI50" s="290"/>
      <c r="FYJ50" s="288"/>
      <c r="FYK50" s="343"/>
      <c r="FYL50" s="344"/>
      <c r="FYM50" s="1133"/>
      <c r="FYN50" s="345"/>
      <c r="FYO50" s="346"/>
      <c r="FYP50" s="347"/>
      <c r="FYQ50" s="348"/>
      <c r="FYR50" s="349"/>
      <c r="FYS50" s="290"/>
      <c r="FYT50" s="288"/>
      <c r="FYU50" s="343"/>
      <c r="FYV50" s="344"/>
      <c r="FYW50" s="1133"/>
      <c r="FYX50" s="345"/>
      <c r="FYY50" s="346"/>
      <c r="FYZ50" s="347"/>
      <c r="FZA50" s="348"/>
      <c r="FZB50" s="349"/>
      <c r="FZC50" s="290"/>
      <c r="FZD50" s="288"/>
      <c r="FZE50" s="343"/>
      <c r="FZF50" s="344"/>
      <c r="FZG50" s="1133"/>
      <c r="FZH50" s="345"/>
      <c r="FZI50" s="346"/>
      <c r="FZJ50" s="347"/>
      <c r="FZK50" s="348"/>
      <c r="FZL50" s="349"/>
      <c r="FZM50" s="290"/>
      <c r="FZN50" s="288"/>
      <c r="FZO50" s="343"/>
      <c r="FZP50" s="344"/>
      <c r="FZQ50" s="1133"/>
      <c r="FZR50" s="345"/>
      <c r="FZS50" s="346"/>
      <c r="FZT50" s="347"/>
      <c r="FZU50" s="348"/>
      <c r="FZV50" s="349"/>
      <c r="FZW50" s="290"/>
      <c r="FZX50" s="288"/>
      <c r="FZY50" s="343"/>
      <c r="FZZ50" s="344"/>
      <c r="GAA50" s="1133"/>
      <c r="GAB50" s="345"/>
      <c r="GAC50" s="346"/>
      <c r="GAD50" s="347"/>
      <c r="GAE50" s="348"/>
      <c r="GAF50" s="349"/>
      <c r="GAG50" s="290"/>
      <c r="GAH50" s="288"/>
      <c r="GAI50" s="343"/>
      <c r="GAJ50" s="344"/>
      <c r="GAK50" s="1133"/>
      <c r="GAL50" s="345"/>
      <c r="GAM50" s="346"/>
      <c r="GAN50" s="347"/>
      <c r="GAO50" s="348"/>
      <c r="GAP50" s="349"/>
      <c r="GAQ50" s="290"/>
      <c r="GAR50" s="288"/>
      <c r="GAS50" s="343"/>
      <c r="GAT50" s="344"/>
      <c r="GAU50" s="1133"/>
      <c r="GAV50" s="345"/>
      <c r="GAW50" s="346"/>
      <c r="GAX50" s="347"/>
      <c r="GAY50" s="348"/>
      <c r="GAZ50" s="349"/>
      <c r="GBA50" s="290"/>
      <c r="GBB50" s="288"/>
      <c r="GBC50" s="343"/>
      <c r="GBD50" s="344"/>
      <c r="GBE50" s="1133"/>
      <c r="GBF50" s="345"/>
      <c r="GBG50" s="346"/>
      <c r="GBH50" s="347"/>
      <c r="GBI50" s="348"/>
      <c r="GBJ50" s="349"/>
      <c r="GBK50" s="290"/>
      <c r="GBL50" s="288"/>
      <c r="GBM50" s="343"/>
      <c r="GBN50" s="344"/>
      <c r="GBO50" s="1133"/>
      <c r="GBP50" s="345"/>
      <c r="GBQ50" s="346"/>
      <c r="GBR50" s="347"/>
      <c r="GBS50" s="348"/>
      <c r="GBT50" s="349"/>
      <c r="GBU50" s="290"/>
      <c r="GBV50" s="288"/>
      <c r="GBW50" s="343"/>
      <c r="GBX50" s="344"/>
      <c r="GBY50" s="1133"/>
      <c r="GBZ50" s="345"/>
      <c r="GCA50" s="346"/>
      <c r="GCB50" s="347"/>
      <c r="GCC50" s="348"/>
      <c r="GCD50" s="349"/>
      <c r="GCE50" s="290"/>
      <c r="GCF50" s="288"/>
      <c r="GCG50" s="343"/>
      <c r="GCH50" s="344"/>
      <c r="GCI50" s="1133"/>
      <c r="GCJ50" s="345"/>
      <c r="GCK50" s="346"/>
      <c r="GCL50" s="347"/>
      <c r="GCM50" s="348"/>
      <c r="GCN50" s="349"/>
      <c r="GCO50" s="290"/>
      <c r="GCP50" s="288"/>
      <c r="GCQ50" s="343"/>
      <c r="GCR50" s="344"/>
      <c r="GCS50" s="1133"/>
      <c r="GCT50" s="345"/>
      <c r="GCU50" s="346"/>
      <c r="GCV50" s="347"/>
      <c r="GCW50" s="348"/>
      <c r="GCX50" s="349"/>
      <c r="GCY50" s="290"/>
      <c r="GCZ50" s="288"/>
      <c r="GDA50" s="343"/>
      <c r="GDB50" s="344"/>
      <c r="GDC50" s="1133"/>
      <c r="GDD50" s="345"/>
      <c r="GDE50" s="346"/>
      <c r="GDF50" s="347"/>
      <c r="GDG50" s="348"/>
      <c r="GDH50" s="349"/>
      <c r="GDI50" s="290"/>
      <c r="GDJ50" s="288"/>
      <c r="GDK50" s="343"/>
      <c r="GDL50" s="344"/>
      <c r="GDM50" s="1133"/>
      <c r="GDN50" s="345"/>
      <c r="GDO50" s="346"/>
      <c r="GDP50" s="347"/>
      <c r="GDQ50" s="348"/>
      <c r="GDR50" s="349"/>
      <c r="GDS50" s="290"/>
      <c r="GDT50" s="288"/>
      <c r="GDU50" s="343"/>
      <c r="GDV50" s="344"/>
      <c r="GDW50" s="1133"/>
      <c r="GDX50" s="345"/>
      <c r="GDY50" s="346"/>
      <c r="GDZ50" s="347"/>
      <c r="GEA50" s="348"/>
      <c r="GEB50" s="349"/>
      <c r="GEC50" s="290"/>
      <c r="GED50" s="288"/>
      <c r="GEE50" s="343"/>
      <c r="GEF50" s="344"/>
      <c r="GEG50" s="1133"/>
      <c r="GEH50" s="345"/>
      <c r="GEI50" s="346"/>
      <c r="GEJ50" s="347"/>
      <c r="GEK50" s="348"/>
      <c r="GEL50" s="349"/>
      <c r="GEM50" s="290"/>
      <c r="GEN50" s="288"/>
      <c r="GEO50" s="343"/>
      <c r="GEP50" s="344"/>
      <c r="GEQ50" s="1133"/>
      <c r="GER50" s="345"/>
      <c r="GES50" s="346"/>
      <c r="GET50" s="347"/>
      <c r="GEU50" s="348"/>
      <c r="GEV50" s="349"/>
      <c r="GEW50" s="290"/>
      <c r="GEX50" s="288"/>
      <c r="GEY50" s="343"/>
      <c r="GEZ50" s="344"/>
      <c r="GFA50" s="1133"/>
      <c r="GFB50" s="345"/>
      <c r="GFC50" s="346"/>
      <c r="GFD50" s="347"/>
      <c r="GFE50" s="348"/>
      <c r="GFF50" s="349"/>
      <c r="GFG50" s="290"/>
      <c r="GFH50" s="288"/>
      <c r="GFI50" s="343"/>
      <c r="GFJ50" s="344"/>
      <c r="GFK50" s="1133"/>
      <c r="GFL50" s="345"/>
      <c r="GFM50" s="346"/>
      <c r="GFN50" s="347"/>
      <c r="GFO50" s="348"/>
      <c r="GFP50" s="349"/>
      <c r="GFQ50" s="290"/>
      <c r="GFR50" s="288"/>
      <c r="GFS50" s="343"/>
      <c r="GFT50" s="344"/>
      <c r="GFU50" s="1133"/>
      <c r="GFV50" s="345"/>
      <c r="GFW50" s="346"/>
      <c r="GFX50" s="347"/>
      <c r="GFY50" s="348"/>
      <c r="GFZ50" s="349"/>
      <c r="GGA50" s="290"/>
      <c r="GGB50" s="288"/>
      <c r="GGC50" s="343"/>
      <c r="GGD50" s="344"/>
      <c r="GGE50" s="1133"/>
      <c r="GGF50" s="345"/>
      <c r="GGG50" s="346"/>
      <c r="GGH50" s="347"/>
      <c r="GGI50" s="348"/>
      <c r="GGJ50" s="349"/>
      <c r="GGK50" s="290"/>
      <c r="GGL50" s="288"/>
      <c r="GGM50" s="343"/>
      <c r="GGN50" s="344"/>
      <c r="GGO50" s="1133"/>
      <c r="GGP50" s="345"/>
      <c r="GGQ50" s="346"/>
      <c r="GGR50" s="347"/>
      <c r="GGS50" s="348"/>
      <c r="GGT50" s="349"/>
      <c r="GGU50" s="290"/>
      <c r="GGV50" s="288"/>
      <c r="GGW50" s="343"/>
      <c r="GGX50" s="344"/>
      <c r="GGY50" s="1133"/>
      <c r="GGZ50" s="345"/>
      <c r="GHA50" s="346"/>
      <c r="GHB50" s="347"/>
      <c r="GHC50" s="348"/>
      <c r="GHD50" s="349"/>
      <c r="GHE50" s="290"/>
      <c r="GHF50" s="288"/>
      <c r="GHG50" s="343"/>
      <c r="GHH50" s="344"/>
      <c r="GHI50" s="1133"/>
      <c r="GHJ50" s="345"/>
      <c r="GHK50" s="346"/>
      <c r="GHL50" s="347"/>
      <c r="GHM50" s="348"/>
      <c r="GHN50" s="349"/>
      <c r="GHO50" s="290"/>
      <c r="GHP50" s="288"/>
      <c r="GHQ50" s="343"/>
      <c r="GHR50" s="344"/>
      <c r="GHS50" s="1133"/>
      <c r="GHT50" s="345"/>
      <c r="GHU50" s="346"/>
      <c r="GHV50" s="347"/>
      <c r="GHW50" s="348"/>
      <c r="GHX50" s="349"/>
      <c r="GHY50" s="290"/>
      <c r="GHZ50" s="288"/>
      <c r="GIA50" s="343"/>
      <c r="GIB50" s="344"/>
      <c r="GIC50" s="1133"/>
      <c r="GID50" s="345"/>
      <c r="GIE50" s="346"/>
      <c r="GIF50" s="347"/>
      <c r="GIG50" s="348"/>
      <c r="GIH50" s="349"/>
      <c r="GII50" s="290"/>
      <c r="GIJ50" s="288"/>
      <c r="GIK50" s="343"/>
      <c r="GIL50" s="344"/>
      <c r="GIM50" s="1133"/>
      <c r="GIN50" s="345"/>
      <c r="GIO50" s="346"/>
      <c r="GIP50" s="347"/>
      <c r="GIQ50" s="348"/>
      <c r="GIR50" s="349"/>
      <c r="GIS50" s="290"/>
      <c r="GIT50" s="288"/>
      <c r="GIU50" s="343"/>
      <c r="GIV50" s="344"/>
      <c r="GIW50" s="1133"/>
      <c r="GIX50" s="345"/>
      <c r="GIY50" s="346"/>
      <c r="GIZ50" s="347"/>
      <c r="GJA50" s="348"/>
      <c r="GJB50" s="349"/>
      <c r="GJC50" s="290"/>
      <c r="GJD50" s="288"/>
      <c r="GJE50" s="343"/>
      <c r="GJF50" s="344"/>
      <c r="GJG50" s="1133"/>
      <c r="GJH50" s="345"/>
      <c r="GJI50" s="346"/>
      <c r="GJJ50" s="347"/>
      <c r="GJK50" s="348"/>
      <c r="GJL50" s="349"/>
      <c r="GJM50" s="290"/>
      <c r="GJN50" s="288"/>
      <c r="GJO50" s="343"/>
      <c r="GJP50" s="344"/>
      <c r="GJQ50" s="1133"/>
      <c r="GJR50" s="345"/>
      <c r="GJS50" s="346"/>
      <c r="GJT50" s="347"/>
      <c r="GJU50" s="348"/>
      <c r="GJV50" s="349"/>
      <c r="GJW50" s="290"/>
      <c r="GJX50" s="288"/>
      <c r="GJY50" s="343"/>
      <c r="GJZ50" s="344"/>
      <c r="GKA50" s="1133"/>
      <c r="GKB50" s="345"/>
      <c r="GKC50" s="346"/>
      <c r="GKD50" s="347"/>
      <c r="GKE50" s="348"/>
      <c r="GKF50" s="349"/>
      <c r="GKG50" s="290"/>
      <c r="GKH50" s="288"/>
      <c r="GKI50" s="343"/>
      <c r="GKJ50" s="344"/>
      <c r="GKK50" s="1133"/>
      <c r="GKL50" s="345"/>
      <c r="GKM50" s="346"/>
      <c r="GKN50" s="347"/>
      <c r="GKO50" s="348"/>
      <c r="GKP50" s="349"/>
      <c r="GKQ50" s="290"/>
      <c r="GKR50" s="288"/>
      <c r="GKS50" s="343"/>
      <c r="GKT50" s="344"/>
      <c r="GKU50" s="1133"/>
      <c r="GKV50" s="345"/>
      <c r="GKW50" s="346"/>
      <c r="GKX50" s="347"/>
      <c r="GKY50" s="348"/>
      <c r="GKZ50" s="349"/>
      <c r="GLA50" s="290"/>
      <c r="GLB50" s="288"/>
      <c r="GLC50" s="343"/>
      <c r="GLD50" s="344"/>
      <c r="GLE50" s="1133"/>
      <c r="GLF50" s="345"/>
      <c r="GLG50" s="346"/>
      <c r="GLH50" s="347"/>
      <c r="GLI50" s="348"/>
      <c r="GLJ50" s="349"/>
      <c r="GLK50" s="290"/>
      <c r="GLL50" s="288"/>
      <c r="GLM50" s="343"/>
      <c r="GLN50" s="344"/>
      <c r="GLO50" s="1133"/>
      <c r="GLP50" s="345"/>
      <c r="GLQ50" s="346"/>
      <c r="GLR50" s="347"/>
      <c r="GLS50" s="348"/>
      <c r="GLT50" s="349"/>
      <c r="GLU50" s="290"/>
      <c r="GLV50" s="288"/>
      <c r="GLW50" s="343"/>
      <c r="GLX50" s="344"/>
      <c r="GLY50" s="1133"/>
      <c r="GLZ50" s="345"/>
      <c r="GMA50" s="346"/>
      <c r="GMB50" s="347"/>
      <c r="GMC50" s="348"/>
      <c r="GMD50" s="349"/>
      <c r="GME50" s="290"/>
      <c r="GMF50" s="288"/>
      <c r="GMG50" s="343"/>
      <c r="GMH50" s="344"/>
      <c r="GMI50" s="1133"/>
      <c r="GMJ50" s="345"/>
      <c r="GMK50" s="346"/>
      <c r="GML50" s="347"/>
      <c r="GMM50" s="348"/>
      <c r="GMN50" s="349"/>
      <c r="GMO50" s="290"/>
      <c r="GMP50" s="288"/>
      <c r="GMQ50" s="343"/>
      <c r="GMR50" s="344"/>
      <c r="GMS50" s="1133"/>
      <c r="GMT50" s="345"/>
      <c r="GMU50" s="346"/>
      <c r="GMV50" s="347"/>
      <c r="GMW50" s="348"/>
      <c r="GMX50" s="349"/>
      <c r="GMY50" s="290"/>
      <c r="GMZ50" s="288"/>
      <c r="GNA50" s="343"/>
      <c r="GNB50" s="344"/>
      <c r="GNC50" s="1133"/>
      <c r="GND50" s="345"/>
      <c r="GNE50" s="346"/>
      <c r="GNF50" s="347"/>
      <c r="GNG50" s="348"/>
      <c r="GNH50" s="349"/>
      <c r="GNI50" s="290"/>
      <c r="GNJ50" s="288"/>
      <c r="GNK50" s="343"/>
      <c r="GNL50" s="344"/>
      <c r="GNM50" s="1133"/>
      <c r="GNN50" s="345"/>
      <c r="GNO50" s="346"/>
      <c r="GNP50" s="347"/>
      <c r="GNQ50" s="348"/>
      <c r="GNR50" s="349"/>
      <c r="GNS50" s="290"/>
      <c r="GNT50" s="288"/>
      <c r="GNU50" s="343"/>
      <c r="GNV50" s="344"/>
      <c r="GNW50" s="1133"/>
      <c r="GNX50" s="345"/>
      <c r="GNY50" s="346"/>
      <c r="GNZ50" s="347"/>
      <c r="GOA50" s="348"/>
      <c r="GOB50" s="349"/>
      <c r="GOC50" s="290"/>
      <c r="GOD50" s="288"/>
      <c r="GOE50" s="343"/>
      <c r="GOF50" s="344"/>
      <c r="GOG50" s="1133"/>
      <c r="GOH50" s="345"/>
      <c r="GOI50" s="346"/>
      <c r="GOJ50" s="347"/>
      <c r="GOK50" s="348"/>
      <c r="GOL50" s="349"/>
      <c r="GOM50" s="290"/>
      <c r="GON50" s="288"/>
      <c r="GOO50" s="343"/>
      <c r="GOP50" s="344"/>
      <c r="GOQ50" s="1133"/>
      <c r="GOR50" s="345"/>
      <c r="GOS50" s="346"/>
      <c r="GOT50" s="347"/>
      <c r="GOU50" s="348"/>
      <c r="GOV50" s="349"/>
      <c r="GOW50" s="290"/>
      <c r="GOX50" s="288"/>
      <c r="GOY50" s="343"/>
      <c r="GOZ50" s="344"/>
      <c r="GPA50" s="1133"/>
      <c r="GPB50" s="345"/>
      <c r="GPC50" s="346"/>
      <c r="GPD50" s="347"/>
      <c r="GPE50" s="348"/>
      <c r="GPF50" s="349"/>
      <c r="GPG50" s="290"/>
      <c r="GPH50" s="288"/>
      <c r="GPI50" s="343"/>
      <c r="GPJ50" s="344"/>
      <c r="GPK50" s="1133"/>
      <c r="GPL50" s="345"/>
      <c r="GPM50" s="346"/>
      <c r="GPN50" s="347"/>
      <c r="GPO50" s="348"/>
      <c r="GPP50" s="349"/>
      <c r="GPQ50" s="290"/>
      <c r="GPR50" s="288"/>
      <c r="GPS50" s="343"/>
      <c r="GPT50" s="344"/>
      <c r="GPU50" s="1133"/>
      <c r="GPV50" s="345"/>
      <c r="GPW50" s="346"/>
      <c r="GPX50" s="347"/>
      <c r="GPY50" s="348"/>
      <c r="GPZ50" s="349"/>
      <c r="GQA50" s="290"/>
      <c r="GQB50" s="288"/>
      <c r="GQC50" s="343"/>
      <c r="GQD50" s="344"/>
      <c r="GQE50" s="1133"/>
      <c r="GQF50" s="345"/>
      <c r="GQG50" s="346"/>
      <c r="GQH50" s="347"/>
      <c r="GQI50" s="348"/>
      <c r="GQJ50" s="349"/>
      <c r="GQK50" s="290"/>
      <c r="GQL50" s="288"/>
      <c r="GQM50" s="343"/>
      <c r="GQN50" s="344"/>
      <c r="GQO50" s="1133"/>
      <c r="GQP50" s="345"/>
      <c r="GQQ50" s="346"/>
      <c r="GQR50" s="347"/>
      <c r="GQS50" s="348"/>
      <c r="GQT50" s="349"/>
      <c r="GQU50" s="290"/>
      <c r="GQV50" s="288"/>
      <c r="GQW50" s="343"/>
      <c r="GQX50" s="344"/>
      <c r="GQY50" s="1133"/>
      <c r="GQZ50" s="345"/>
      <c r="GRA50" s="346"/>
      <c r="GRB50" s="347"/>
      <c r="GRC50" s="348"/>
      <c r="GRD50" s="349"/>
      <c r="GRE50" s="290"/>
      <c r="GRF50" s="288"/>
      <c r="GRG50" s="343"/>
      <c r="GRH50" s="344"/>
      <c r="GRI50" s="1133"/>
      <c r="GRJ50" s="345"/>
      <c r="GRK50" s="346"/>
      <c r="GRL50" s="347"/>
      <c r="GRM50" s="348"/>
      <c r="GRN50" s="349"/>
      <c r="GRO50" s="290"/>
      <c r="GRP50" s="288"/>
      <c r="GRQ50" s="343"/>
      <c r="GRR50" s="344"/>
      <c r="GRS50" s="1133"/>
      <c r="GRT50" s="345"/>
      <c r="GRU50" s="346"/>
      <c r="GRV50" s="347"/>
      <c r="GRW50" s="348"/>
      <c r="GRX50" s="349"/>
      <c r="GRY50" s="290"/>
      <c r="GRZ50" s="288"/>
      <c r="GSA50" s="343"/>
      <c r="GSB50" s="344"/>
      <c r="GSC50" s="1133"/>
      <c r="GSD50" s="345"/>
      <c r="GSE50" s="346"/>
      <c r="GSF50" s="347"/>
      <c r="GSG50" s="348"/>
      <c r="GSH50" s="349"/>
      <c r="GSI50" s="290"/>
      <c r="GSJ50" s="288"/>
      <c r="GSK50" s="343"/>
      <c r="GSL50" s="344"/>
      <c r="GSM50" s="1133"/>
      <c r="GSN50" s="345"/>
      <c r="GSO50" s="346"/>
      <c r="GSP50" s="347"/>
      <c r="GSQ50" s="348"/>
      <c r="GSR50" s="349"/>
      <c r="GSS50" s="290"/>
      <c r="GST50" s="288"/>
      <c r="GSU50" s="343"/>
      <c r="GSV50" s="344"/>
      <c r="GSW50" s="1133"/>
      <c r="GSX50" s="345"/>
      <c r="GSY50" s="346"/>
      <c r="GSZ50" s="347"/>
      <c r="GTA50" s="348"/>
      <c r="GTB50" s="349"/>
      <c r="GTC50" s="290"/>
      <c r="GTD50" s="288"/>
      <c r="GTE50" s="343"/>
      <c r="GTF50" s="344"/>
      <c r="GTG50" s="1133"/>
      <c r="GTH50" s="345"/>
      <c r="GTI50" s="346"/>
      <c r="GTJ50" s="347"/>
      <c r="GTK50" s="348"/>
      <c r="GTL50" s="349"/>
      <c r="GTM50" s="290"/>
      <c r="GTN50" s="288"/>
      <c r="GTO50" s="343"/>
      <c r="GTP50" s="344"/>
      <c r="GTQ50" s="1133"/>
      <c r="GTR50" s="345"/>
      <c r="GTS50" s="346"/>
      <c r="GTT50" s="347"/>
      <c r="GTU50" s="348"/>
      <c r="GTV50" s="349"/>
      <c r="GTW50" s="290"/>
      <c r="GTX50" s="288"/>
      <c r="GTY50" s="343"/>
      <c r="GTZ50" s="344"/>
      <c r="GUA50" s="1133"/>
      <c r="GUB50" s="345"/>
      <c r="GUC50" s="346"/>
      <c r="GUD50" s="347"/>
      <c r="GUE50" s="348"/>
      <c r="GUF50" s="349"/>
      <c r="GUG50" s="290"/>
      <c r="GUH50" s="288"/>
      <c r="GUI50" s="343"/>
      <c r="GUJ50" s="344"/>
      <c r="GUK50" s="1133"/>
      <c r="GUL50" s="345"/>
      <c r="GUM50" s="346"/>
      <c r="GUN50" s="347"/>
      <c r="GUO50" s="348"/>
      <c r="GUP50" s="349"/>
      <c r="GUQ50" s="290"/>
      <c r="GUR50" s="288"/>
      <c r="GUS50" s="343"/>
      <c r="GUT50" s="344"/>
      <c r="GUU50" s="1133"/>
      <c r="GUV50" s="345"/>
      <c r="GUW50" s="346"/>
      <c r="GUX50" s="347"/>
      <c r="GUY50" s="348"/>
      <c r="GUZ50" s="349"/>
      <c r="GVA50" s="290"/>
      <c r="GVB50" s="288"/>
      <c r="GVC50" s="343"/>
      <c r="GVD50" s="344"/>
      <c r="GVE50" s="1133"/>
      <c r="GVF50" s="345"/>
      <c r="GVG50" s="346"/>
      <c r="GVH50" s="347"/>
      <c r="GVI50" s="348"/>
      <c r="GVJ50" s="349"/>
      <c r="GVK50" s="290"/>
      <c r="GVL50" s="288"/>
      <c r="GVM50" s="343"/>
      <c r="GVN50" s="344"/>
      <c r="GVO50" s="1133"/>
      <c r="GVP50" s="345"/>
      <c r="GVQ50" s="346"/>
      <c r="GVR50" s="347"/>
      <c r="GVS50" s="348"/>
      <c r="GVT50" s="349"/>
      <c r="GVU50" s="290"/>
      <c r="GVV50" s="288"/>
      <c r="GVW50" s="343"/>
      <c r="GVX50" s="344"/>
      <c r="GVY50" s="1133"/>
      <c r="GVZ50" s="345"/>
      <c r="GWA50" s="346"/>
      <c r="GWB50" s="347"/>
      <c r="GWC50" s="348"/>
      <c r="GWD50" s="349"/>
      <c r="GWE50" s="290"/>
      <c r="GWF50" s="288"/>
      <c r="GWG50" s="343"/>
      <c r="GWH50" s="344"/>
      <c r="GWI50" s="1133"/>
      <c r="GWJ50" s="345"/>
      <c r="GWK50" s="346"/>
      <c r="GWL50" s="347"/>
      <c r="GWM50" s="348"/>
      <c r="GWN50" s="349"/>
      <c r="GWO50" s="290"/>
      <c r="GWP50" s="288"/>
      <c r="GWQ50" s="343"/>
      <c r="GWR50" s="344"/>
      <c r="GWS50" s="1133"/>
      <c r="GWT50" s="345"/>
      <c r="GWU50" s="346"/>
      <c r="GWV50" s="347"/>
      <c r="GWW50" s="348"/>
      <c r="GWX50" s="349"/>
      <c r="GWY50" s="290"/>
      <c r="GWZ50" s="288"/>
      <c r="GXA50" s="343"/>
      <c r="GXB50" s="344"/>
      <c r="GXC50" s="1133"/>
      <c r="GXD50" s="345"/>
      <c r="GXE50" s="346"/>
      <c r="GXF50" s="347"/>
      <c r="GXG50" s="348"/>
      <c r="GXH50" s="349"/>
      <c r="GXI50" s="290"/>
      <c r="GXJ50" s="288"/>
      <c r="GXK50" s="343"/>
      <c r="GXL50" s="344"/>
      <c r="GXM50" s="1133"/>
      <c r="GXN50" s="345"/>
      <c r="GXO50" s="346"/>
      <c r="GXP50" s="347"/>
      <c r="GXQ50" s="348"/>
      <c r="GXR50" s="349"/>
      <c r="GXS50" s="290"/>
      <c r="GXT50" s="288"/>
      <c r="GXU50" s="343"/>
      <c r="GXV50" s="344"/>
      <c r="GXW50" s="1133"/>
      <c r="GXX50" s="345"/>
      <c r="GXY50" s="346"/>
      <c r="GXZ50" s="347"/>
      <c r="GYA50" s="348"/>
      <c r="GYB50" s="349"/>
      <c r="GYC50" s="290"/>
      <c r="GYD50" s="288"/>
      <c r="GYE50" s="343"/>
      <c r="GYF50" s="344"/>
      <c r="GYG50" s="1133"/>
      <c r="GYH50" s="345"/>
      <c r="GYI50" s="346"/>
      <c r="GYJ50" s="347"/>
      <c r="GYK50" s="348"/>
      <c r="GYL50" s="349"/>
      <c r="GYM50" s="290"/>
      <c r="GYN50" s="288"/>
      <c r="GYO50" s="343"/>
      <c r="GYP50" s="344"/>
      <c r="GYQ50" s="1133"/>
      <c r="GYR50" s="345"/>
      <c r="GYS50" s="346"/>
      <c r="GYT50" s="347"/>
      <c r="GYU50" s="348"/>
      <c r="GYV50" s="349"/>
      <c r="GYW50" s="290"/>
      <c r="GYX50" s="288"/>
      <c r="GYY50" s="343"/>
      <c r="GYZ50" s="344"/>
      <c r="GZA50" s="1133"/>
      <c r="GZB50" s="345"/>
      <c r="GZC50" s="346"/>
      <c r="GZD50" s="347"/>
      <c r="GZE50" s="348"/>
      <c r="GZF50" s="349"/>
      <c r="GZG50" s="290"/>
      <c r="GZH50" s="288"/>
      <c r="GZI50" s="343"/>
      <c r="GZJ50" s="344"/>
      <c r="GZK50" s="1133"/>
      <c r="GZL50" s="345"/>
      <c r="GZM50" s="346"/>
      <c r="GZN50" s="347"/>
      <c r="GZO50" s="348"/>
      <c r="GZP50" s="349"/>
      <c r="GZQ50" s="290"/>
      <c r="GZR50" s="288"/>
      <c r="GZS50" s="343"/>
      <c r="GZT50" s="344"/>
      <c r="GZU50" s="1133"/>
      <c r="GZV50" s="345"/>
      <c r="GZW50" s="346"/>
      <c r="GZX50" s="347"/>
      <c r="GZY50" s="348"/>
      <c r="GZZ50" s="349"/>
      <c r="HAA50" s="290"/>
      <c r="HAB50" s="288"/>
      <c r="HAC50" s="343"/>
      <c r="HAD50" s="344"/>
      <c r="HAE50" s="1133"/>
      <c r="HAF50" s="345"/>
      <c r="HAG50" s="346"/>
      <c r="HAH50" s="347"/>
      <c r="HAI50" s="348"/>
      <c r="HAJ50" s="349"/>
      <c r="HAK50" s="290"/>
      <c r="HAL50" s="288"/>
      <c r="HAM50" s="343"/>
      <c r="HAN50" s="344"/>
      <c r="HAO50" s="1133"/>
      <c r="HAP50" s="345"/>
      <c r="HAQ50" s="346"/>
      <c r="HAR50" s="347"/>
      <c r="HAS50" s="348"/>
      <c r="HAT50" s="349"/>
      <c r="HAU50" s="290"/>
      <c r="HAV50" s="288"/>
      <c r="HAW50" s="343"/>
      <c r="HAX50" s="344"/>
      <c r="HAY50" s="1133"/>
      <c r="HAZ50" s="345"/>
      <c r="HBA50" s="346"/>
      <c r="HBB50" s="347"/>
      <c r="HBC50" s="348"/>
      <c r="HBD50" s="349"/>
      <c r="HBE50" s="290"/>
      <c r="HBF50" s="288"/>
      <c r="HBG50" s="343"/>
      <c r="HBH50" s="344"/>
      <c r="HBI50" s="1133"/>
      <c r="HBJ50" s="345"/>
      <c r="HBK50" s="346"/>
      <c r="HBL50" s="347"/>
      <c r="HBM50" s="348"/>
      <c r="HBN50" s="349"/>
      <c r="HBO50" s="290"/>
      <c r="HBP50" s="288"/>
      <c r="HBQ50" s="343"/>
      <c r="HBR50" s="344"/>
      <c r="HBS50" s="1133"/>
      <c r="HBT50" s="345"/>
      <c r="HBU50" s="346"/>
      <c r="HBV50" s="347"/>
      <c r="HBW50" s="348"/>
      <c r="HBX50" s="349"/>
      <c r="HBY50" s="290"/>
      <c r="HBZ50" s="288"/>
      <c r="HCA50" s="343"/>
      <c r="HCB50" s="344"/>
      <c r="HCC50" s="1133"/>
      <c r="HCD50" s="345"/>
      <c r="HCE50" s="346"/>
      <c r="HCF50" s="347"/>
      <c r="HCG50" s="348"/>
      <c r="HCH50" s="349"/>
      <c r="HCI50" s="290"/>
      <c r="HCJ50" s="288"/>
      <c r="HCK50" s="343"/>
      <c r="HCL50" s="344"/>
      <c r="HCM50" s="1133"/>
      <c r="HCN50" s="345"/>
      <c r="HCO50" s="346"/>
      <c r="HCP50" s="347"/>
      <c r="HCQ50" s="348"/>
      <c r="HCR50" s="349"/>
      <c r="HCS50" s="290"/>
      <c r="HCT50" s="288"/>
      <c r="HCU50" s="343"/>
      <c r="HCV50" s="344"/>
      <c r="HCW50" s="1133"/>
      <c r="HCX50" s="345"/>
      <c r="HCY50" s="346"/>
      <c r="HCZ50" s="347"/>
      <c r="HDA50" s="348"/>
      <c r="HDB50" s="349"/>
      <c r="HDC50" s="290"/>
      <c r="HDD50" s="288"/>
      <c r="HDE50" s="343"/>
      <c r="HDF50" s="344"/>
      <c r="HDG50" s="1133"/>
      <c r="HDH50" s="345"/>
      <c r="HDI50" s="346"/>
      <c r="HDJ50" s="347"/>
      <c r="HDK50" s="348"/>
      <c r="HDL50" s="349"/>
      <c r="HDM50" s="290"/>
      <c r="HDN50" s="288"/>
      <c r="HDO50" s="343"/>
      <c r="HDP50" s="344"/>
      <c r="HDQ50" s="1133"/>
      <c r="HDR50" s="345"/>
      <c r="HDS50" s="346"/>
      <c r="HDT50" s="347"/>
      <c r="HDU50" s="348"/>
      <c r="HDV50" s="349"/>
      <c r="HDW50" s="290"/>
      <c r="HDX50" s="288"/>
      <c r="HDY50" s="343"/>
      <c r="HDZ50" s="344"/>
      <c r="HEA50" s="1133"/>
      <c r="HEB50" s="345"/>
      <c r="HEC50" s="346"/>
      <c r="HED50" s="347"/>
      <c r="HEE50" s="348"/>
      <c r="HEF50" s="349"/>
      <c r="HEG50" s="290"/>
      <c r="HEH50" s="288"/>
      <c r="HEI50" s="343"/>
      <c r="HEJ50" s="344"/>
      <c r="HEK50" s="1133"/>
      <c r="HEL50" s="345"/>
      <c r="HEM50" s="346"/>
      <c r="HEN50" s="347"/>
      <c r="HEO50" s="348"/>
      <c r="HEP50" s="349"/>
      <c r="HEQ50" s="290"/>
      <c r="HER50" s="288"/>
      <c r="HES50" s="343"/>
      <c r="HET50" s="344"/>
      <c r="HEU50" s="1133"/>
      <c r="HEV50" s="345"/>
      <c r="HEW50" s="346"/>
      <c r="HEX50" s="347"/>
      <c r="HEY50" s="348"/>
      <c r="HEZ50" s="349"/>
      <c r="HFA50" s="290"/>
      <c r="HFB50" s="288"/>
      <c r="HFC50" s="343"/>
      <c r="HFD50" s="344"/>
      <c r="HFE50" s="1133"/>
      <c r="HFF50" s="345"/>
      <c r="HFG50" s="346"/>
      <c r="HFH50" s="347"/>
      <c r="HFI50" s="348"/>
      <c r="HFJ50" s="349"/>
      <c r="HFK50" s="290"/>
      <c r="HFL50" s="288"/>
      <c r="HFM50" s="343"/>
      <c r="HFN50" s="344"/>
      <c r="HFO50" s="1133"/>
      <c r="HFP50" s="345"/>
      <c r="HFQ50" s="346"/>
      <c r="HFR50" s="347"/>
      <c r="HFS50" s="348"/>
      <c r="HFT50" s="349"/>
      <c r="HFU50" s="290"/>
      <c r="HFV50" s="288"/>
      <c r="HFW50" s="343"/>
      <c r="HFX50" s="344"/>
      <c r="HFY50" s="1133"/>
      <c r="HFZ50" s="345"/>
      <c r="HGA50" s="346"/>
      <c r="HGB50" s="347"/>
      <c r="HGC50" s="348"/>
      <c r="HGD50" s="349"/>
      <c r="HGE50" s="290"/>
      <c r="HGF50" s="288"/>
      <c r="HGG50" s="343"/>
      <c r="HGH50" s="344"/>
      <c r="HGI50" s="1133"/>
      <c r="HGJ50" s="345"/>
      <c r="HGK50" s="346"/>
      <c r="HGL50" s="347"/>
      <c r="HGM50" s="348"/>
      <c r="HGN50" s="349"/>
      <c r="HGO50" s="290"/>
      <c r="HGP50" s="288"/>
      <c r="HGQ50" s="343"/>
      <c r="HGR50" s="344"/>
      <c r="HGS50" s="1133"/>
      <c r="HGT50" s="345"/>
      <c r="HGU50" s="346"/>
      <c r="HGV50" s="347"/>
      <c r="HGW50" s="348"/>
      <c r="HGX50" s="349"/>
      <c r="HGY50" s="290"/>
      <c r="HGZ50" s="288"/>
      <c r="HHA50" s="343"/>
      <c r="HHB50" s="344"/>
      <c r="HHC50" s="1133"/>
      <c r="HHD50" s="345"/>
      <c r="HHE50" s="346"/>
      <c r="HHF50" s="347"/>
      <c r="HHG50" s="348"/>
      <c r="HHH50" s="349"/>
      <c r="HHI50" s="290"/>
      <c r="HHJ50" s="288"/>
      <c r="HHK50" s="343"/>
      <c r="HHL50" s="344"/>
      <c r="HHM50" s="1133"/>
      <c r="HHN50" s="345"/>
      <c r="HHO50" s="346"/>
      <c r="HHP50" s="347"/>
      <c r="HHQ50" s="348"/>
      <c r="HHR50" s="349"/>
      <c r="HHS50" s="290"/>
      <c r="HHT50" s="288"/>
      <c r="HHU50" s="343"/>
      <c r="HHV50" s="344"/>
      <c r="HHW50" s="1133"/>
      <c r="HHX50" s="345"/>
      <c r="HHY50" s="346"/>
      <c r="HHZ50" s="347"/>
      <c r="HIA50" s="348"/>
      <c r="HIB50" s="349"/>
      <c r="HIC50" s="290"/>
      <c r="HID50" s="288"/>
      <c r="HIE50" s="343"/>
      <c r="HIF50" s="344"/>
      <c r="HIG50" s="1133"/>
      <c r="HIH50" s="345"/>
      <c r="HII50" s="346"/>
      <c r="HIJ50" s="347"/>
      <c r="HIK50" s="348"/>
      <c r="HIL50" s="349"/>
      <c r="HIM50" s="290"/>
      <c r="HIN50" s="288"/>
      <c r="HIO50" s="343"/>
      <c r="HIP50" s="344"/>
      <c r="HIQ50" s="1133"/>
      <c r="HIR50" s="345"/>
      <c r="HIS50" s="346"/>
      <c r="HIT50" s="347"/>
      <c r="HIU50" s="348"/>
      <c r="HIV50" s="349"/>
      <c r="HIW50" s="290"/>
      <c r="HIX50" s="288"/>
      <c r="HIY50" s="343"/>
      <c r="HIZ50" s="344"/>
      <c r="HJA50" s="1133"/>
      <c r="HJB50" s="345"/>
      <c r="HJC50" s="346"/>
      <c r="HJD50" s="347"/>
      <c r="HJE50" s="348"/>
      <c r="HJF50" s="349"/>
      <c r="HJG50" s="290"/>
      <c r="HJH50" s="288"/>
      <c r="HJI50" s="343"/>
      <c r="HJJ50" s="344"/>
      <c r="HJK50" s="1133"/>
      <c r="HJL50" s="345"/>
      <c r="HJM50" s="346"/>
      <c r="HJN50" s="347"/>
      <c r="HJO50" s="348"/>
      <c r="HJP50" s="349"/>
      <c r="HJQ50" s="290"/>
      <c r="HJR50" s="288"/>
      <c r="HJS50" s="343"/>
      <c r="HJT50" s="344"/>
      <c r="HJU50" s="1133"/>
      <c r="HJV50" s="345"/>
      <c r="HJW50" s="346"/>
      <c r="HJX50" s="347"/>
      <c r="HJY50" s="348"/>
      <c r="HJZ50" s="349"/>
      <c r="HKA50" s="290"/>
      <c r="HKB50" s="288"/>
      <c r="HKC50" s="343"/>
      <c r="HKD50" s="344"/>
      <c r="HKE50" s="1133"/>
      <c r="HKF50" s="345"/>
      <c r="HKG50" s="346"/>
      <c r="HKH50" s="347"/>
      <c r="HKI50" s="348"/>
      <c r="HKJ50" s="349"/>
      <c r="HKK50" s="290"/>
      <c r="HKL50" s="288"/>
      <c r="HKM50" s="343"/>
      <c r="HKN50" s="344"/>
      <c r="HKO50" s="1133"/>
      <c r="HKP50" s="345"/>
      <c r="HKQ50" s="346"/>
      <c r="HKR50" s="347"/>
      <c r="HKS50" s="348"/>
      <c r="HKT50" s="349"/>
      <c r="HKU50" s="290"/>
      <c r="HKV50" s="288"/>
      <c r="HKW50" s="343"/>
      <c r="HKX50" s="344"/>
      <c r="HKY50" s="1133"/>
      <c r="HKZ50" s="345"/>
      <c r="HLA50" s="346"/>
      <c r="HLB50" s="347"/>
      <c r="HLC50" s="348"/>
      <c r="HLD50" s="349"/>
      <c r="HLE50" s="290"/>
      <c r="HLF50" s="288"/>
      <c r="HLG50" s="343"/>
      <c r="HLH50" s="344"/>
      <c r="HLI50" s="1133"/>
      <c r="HLJ50" s="345"/>
      <c r="HLK50" s="346"/>
      <c r="HLL50" s="347"/>
      <c r="HLM50" s="348"/>
      <c r="HLN50" s="349"/>
      <c r="HLO50" s="290"/>
      <c r="HLP50" s="288"/>
      <c r="HLQ50" s="343"/>
      <c r="HLR50" s="344"/>
      <c r="HLS50" s="1133"/>
      <c r="HLT50" s="345"/>
      <c r="HLU50" s="346"/>
      <c r="HLV50" s="347"/>
      <c r="HLW50" s="348"/>
      <c r="HLX50" s="349"/>
      <c r="HLY50" s="290"/>
      <c r="HLZ50" s="288"/>
      <c r="HMA50" s="343"/>
      <c r="HMB50" s="344"/>
      <c r="HMC50" s="1133"/>
      <c r="HMD50" s="345"/>
      <c r="HME50" s="346"/>
      <c r="HMF50" s="347"/>
      <c r="HMG50" s="348"/>
      <c r="HMH50" s="349"/>
      <c r="HMI50" s="290"/>
      <c r="HMJ50" s="288"/>
      <c r="HMK50" s="343"/>
      <c r="HML50" s="344"/>
      <c r="HMM50" s="1133"/>
      <c r="HMN50" s="345"/>
      <c r="HMO50" s="346"/>
      <c r="HMP50" s="347"/>
      <c r="HMQ50" s="348"/>
      <c r="HMR50" s="349"/>
      <c r="HMS50" s="290"/>
      <c r="HMT50" s="288"/>
      <c r="HMU50" s="343"/>
      <c r="HMV50" s="344"/>
      <c r="HMW50" s="1133"/>
      <c r="HMX50" s="345"/>
      <c r="HMY50" s="346"/>
      <c r="HMZ50" s="347"/>
      <c r="HNA50" s="348"/>
      <c r="HNB50" s="349"/>
      <c r="HNC50" s="290"/>
      <c r="HND50" s="288"/>
      <c r="HNE50" s="343"/>
      <c r="HNF50" s="344"/>
      <c r="HNG50" s="1133"/>
      <c r="HNH50" s="345"/>
      <c r="HNI50" s="346"/>
      <c r="HNJ50" s="347"/>
      <c r="HNK50" s="348"/>
      <c r="HNL50" s="349"/>
      <c r="HNM50" s="290"/>
      <c r="HNN50" s="288"/>
      <c r="HNO50" s="343"/>
      <c r="HNP50" s="344"/>
      <c r="HNQ50" s="1133"/>
      <c r="HNR50" s="345"/>
      <c r="HNS50" s="346"/>
      <c r="HNT50" s="347"/>
      <c r="HNU50" s="348"/>
      <c r="HNV50" s="349"/>
      <c r="HNW50" s="290"/>
      <c r="HNX50" s="288"/>
      <c r="HNY50" s="343"/>
      <c r="HNZ50" s="344"/>
      <c r="HOA50" s="1133"/>
      <c r="HOB50" s="345"/>
      <c r="HOC50" s="346"/>
      <c r="HOD50" s="347"/>
      <c r="HOE50" s="348"/>
      <c r="HOF50" s="349"/>
      <c r="HOG50" s="290"/>
      <c r="HOH50" s="288"/>
      <c r="HOI50" s="343"/>
      <c r="HOJ50" s="344"/>
      <c r="HOK50" s="1133"/>
      <c r="HOL50" s="345"/>
      <c r="HOM50" s="346"/>
      <c r="HON50" s="347"/>
      <c r="HOO50" s="348"/>
      <c r="HOP50" s="349"/>
      <c r="HOQ50" s="290"/>
      <c r="HOR50" s="288"/>
      <c r="HOS50" s="343"/>
      <c r="HOT50" s="344"/>
      <c r="HOU50" s="1133"/>
      <c r="HOV50" s="345"/>
      <c r="HOW50" s="346"/>
      <c r="HOX50" s="347"/>
      <c r="HOY50" s="348"/>
      <c r="HOZ50" s="349"/>
      <c r="HPA50" s="290"/>
      <c r="HPB50" s="288"/>
      <c r="HPC50" s="343"/>
      <c r="HPD50" s="344"/>
      <c r="HPE50" s="1133"/>
      <c r="HPF50" s="345"/>
      <c r="HPG50" s="346"/>
      <c r="HPH50" s="347"/>
      <c r="HPI50" s="348"/>
      <c r="HPJ50" s="349"/>
      <c r="HPK50" s="290"/>
      <c r="HPL50" s="288"/>
      <c r="HPM50" s="343"/>
      <c r="HPN50" s="344"/>
      <c r="HPO50" s="1133"/>
      <c r="HPP50" s="345"/>
      <c r="HPQ50" s="346"/>
      <c r="HPR50" s="347"/>
      <c r="HPS50" s="348"/>
      <c r="HPT50" s="349"/>
      <c r="HPU50" s="290"/>
      <c r="HPV50" s="288"/>
      <c r="HPW50" s="343"/>
      <c r="HPX50" s="344"/>
      <c r="HPY50" s="1133"/>
      <c r="HPZ50" s="345"/>
      <c r="HQA50" s="346"/>
      <c r="HQB50" s="347"/>
      <c r="HQC50" s="348"/>
      <c r="HQD50" s="349"/>
      <c r="HQE50" s="290"/>
      <c r="HQF50" s="288"/>
      <c r="HQG50" s="343"/>
      <c r="HQH50" s="344"/>
      <c r="HQI50" s="1133"/>
      <c r="HQJ50" s="345"/>
      <c r="HQK50" s="346"/>
      <c r="HQL50" s="347"/>
      <c r="HQM50" s="348"/>
      <c r="HQN50" s="349"/>
      <c r="HQO50" s="290"/>
      <c r="HQP50" s="288"/>
      <c r="HQQ50" s="343"/>
      <c r="HQR50" s="344"/>
      <c r="HQS50" s="1133"/>
      <c r="HQT50" s="345"/>
      <c r="HQU50" s="346"/>
      <c r="HQV50" s="347"/>
      <c r="HQW50" s="348"/>
      <c r="HQX50" s="349"/>
      <c r="HQY50" s="290"/>
      <c r="HQZ50" s="288"/>
      <c r="HRA50" s="343"/>
      <c r="HRB50" s="344"/>
      <c r="HRC50" s="1133"/>
      <c r="HRD50" s="345"/>
      <c r="HRE50" s="346"/>
      <c r="HRF50" s="347"/>
      <c r="HRG50" s="348"/>
      <c r="HRH50" s="349"/>
      <c r="HRI50" s="290"/>
      <c r="HRJ50" s="288"/>
      <c r="HRK50" s="343"/>
      <c r="HRL50" s="344"/>
      <c r="HRM50" s="1133"/>
      <c r="HRN50" s="345"/>
      <c r="HRO50" s="346"/>
      <c r="HRP50" s="347"/>
      <c r="HRQ50" s="348"/>
      <c r="HRR50" s="349"/>
      <c r="HRS50" s="290"/>
      <c r="HRT50" s="288"/>
      <c r="HRU50" s="343"/>
      <c r="HRV50" s="344"/>
      <c r="HRW50" s="1133"/>
      <c r="HRX50" s="345"/>
      <c r="HRY50" s="346"/>
      <c r="HRZ50" s="347"/>
      <c r="HSA50" s="348"/>
      <c r="HSB50" s="349"/>
      <c r="HSC50" s="290"/>
      <c r="HSD50" s="288"/>
      <c r="HSE50" s="343"/>
      <c r="HSF50" s="344"/>
      <c r="HSG50" s="1133"/>
      <c r="HSH50" s="345"/>
      <c r="HSI50" s="346"/>
      <c r="HSJ50" s="347"/>
      <c r="HSK50" s="348"/>
      <c r="HSL50" s="349"/>
      <c r="HSM50" s="290"/>
      <c r="HSN50" s="288"/>
      <c r="HSO50" s="343"/>
      <c r="HSP50" s="344"/>
      <c r="HSQ50" s="1133"/>
      <c r="HSR50" s="345"/>
      <c r="HSS50" s="346"/>
      <c r="HST50" s="347"/>
      <c r="HSU50" s="348"/>
      <c r="HSV50" s="349"/>
      <c r="HSW50" s="290"/>
      <c r="HSX50" s="288"/>
      <c r="HSY50" s="343"/>
      <c r="HSZ50" s="344"/>
      <c r="HTA50" s="1133"/>
      <c r="HTB50" s="345"/>
      <c r="HTC50" s="346"/>
      <c r="HTD50" s="347"/>
      <c r="HTE50" s="348"/>
      <c r="HTF50" s="349"/>
      <c r="HTG50" s="290"/>
      <c r="HTH50" s="288"/>
      <c r="HTI50" s="343"/>
      <c r="HTJ50" s="344"/>
      <c r="HTK50" s="1133"/>
      <c r="HTL50" s="345"/>
      <c r="HTM50" s="346"/>
      <c r="HTN50" s="347"/>
      <c r="HTO50" s="348"/>
      <c r="HTP50" s="349"/>
      <c r="HTQ50" s="290"/>
      <c r="HTR50" s="288"/>
      <c r="HTS50" s="343"/>
      <c r="HTT50" s="344"/>
      <c r="HTU50" s="1133"/>
      <c r="HTV50" s="345"/>
      <c r="HTW50" s="346"/>
      <c r="HTX50" s="347"/>
      <c r="HTY50" s="348"/>
      <c r="HTZ50" s="349"/>
      <c r="HUA50" s="290"/>
      <c r="HUB50" s="288"/>
      <c r="HUC50" s="343"/>
      <c r="HUD50" s="344"/>
      <c r="HUE50" s="1133"/>
      <c r="HUF50" s="345"/>
      <c r="HUG50" s="346"/>
      <c r="HUH50" s="347"/>
      <c r="HUI50" s="348"/>
      <c r="HUJ50" s="349"/>
      <c r="HUK50" s="290"/>
      <c r="HUL50" s="288"/>
      <c r="HUM50" s="343"/>
      <c r="HUN50" s="344"/>
      <c r="HUO50" s="1133"/>
      <c r="HUP50" s="345"/>
      <c r="HUQ50" s="346"/>
      <c r="HUR50" s="347"/>
      <c r="HUS50" s="348"/>
      <c r="HUT50" s="349"/>
      <c r="HUU50" s="290"/>
      <c r="HUV50" s="288"/>
      <c r="HUW50" s="343"/>
      <c r="HUX50" s="344"/>
      <c r="HUY50" s="1133"/>
      <c r="HUZ50" s="345"/>
      <c r="HVA50" s="346"/>
      <c r="HVB50" s="347"/>
      <c r="HVC50" s="348"/>
      <c r="HVD50" s="349"/>
      <c r="HVE50" s="290"/>
      <c r="HVF50" s="288"/>
      <c r="HVG50" s="343"/>
      <c r="HVH50" s="344"/>
      <c r="HVI50" s="1133"/>
      <c r="HVJ50" s="345"/>
      <c r="HVK50" s="346"/>
      <c r="HVL50" s="347"/>
      <c r="HVM50" s="348"/>
      <c r="HVN50" s="349"/>
      <c r="HVO50" s="290"/>
      <c r="HVP50" s="288"/>
      <c r="HVQ50" s="343"/>
      <c r="HVR50" s="344"/>
      <c r="HVS50" s="1133"/>
      <c r="HVT50" s="345"/>
      <c r="HVU50" s="346"/>
      <c r="HVV50" s="347"/>
      <c r="HVW50" s="348"/>
      <c r="HVX50" s="349"/>
      <c r="HVY50" s="290"/>
      <c r="HVZ50" s="288"/>
      <c r="HWA50" s="343"/>
      <c r="HWB50" s="344"/>
      <c r="HWC50" s="1133"/>
      <c r="HWD50" s="345"/>
      <c r="HWE50" s="346"/>
      <c r="HWF50" s="347"/>
      <c r="HWG50" s="348"/>
      <c r="HWH50" s="349"/>
      <c r="HWI50" s="290"/>
      <c r="HWJ50" s="288"/>
      <c r="HWK50" s="343"/>
      <c r="HWL50" s="344"/>
      <c r="HWM50" s="1133"/>
      <c r="HWN50" s="345"/>
      <c r="HWO50" s="346"/>
      <c r="HWP50" s="347"/>
      <c r="HWQ50" s="348"/>
      <c r="HWR50" s="349"/>
      <c r="HWS50" s="290"/>
      <c r="HWT50" s="288"/>
      <c r="HWU50" s="343"/>
      <c r="HWV50" s="344"/>
      <c r="HWW50" s="1133"/>
      <c r="HWX50" s="345"/>
      <c r="HWY50" s="346"/>
      <c r="HWZ50" s="347"/>
      <c r="HXA50" s="348"/>
      <c r="HXB50" s="349"/>
      <c r="HXC50" s="290"/>
      <c r="HXD50" s="288"/>
      <c r="HXE50" s="343"/>
      <c r="HXF50" s="344"/>
      <c r="HXG50" s="1133"/>
      <c r="HXH50" s="345"/>
      <c r="HXI50" s="346"/>
      <c r="HXJ50" s="347"/>
      <c r="HXK50" s="348"/>
      <c r="HXL50" s="349"/>
      <c r="HXM50" s="290"/>
      <c r="HXN50" s="288"/>
      <c r="HXO50" s="343"/>
      <c r="HXP50" s="344"/>
      <c r="HXQ50" s="1133"/>
      <c r="HXR50" s="345"/>
      <c r="HXS50" s="346"/>
      <c r="HXT50" s="347"/>
      <c r="HXU50" s="348"/>
      <c r="HXV50" s="349"/>
      <c r="HXW50" s="290"/>
      <c r="HXX50" s="288"/>
      <c r="HXY50" s="343"/>
      <c r="HXZ50" s="344"/>
      <c r="HYA50" s="1133"/>
      <c r="HYB50" s="345"/>
      <c r="HYC50" s="346"/>
      <c r="HYD50" s="347"/>
      <c r="HYE50" s="348"/>
      <c r="HYF50" s="349"/>
      <c r="HYG50" s="290"/>
      <c r="HYH50" s="288"/>
      <c r="HYI50" s="343"/>
      <c r="HYJ50" s="344"/>
      <c r="HYK50" s="1133"/>
      <c r="HYL50" s="345"/>
      <c r="HYM50" s="346"/>
      <c r="HYN50" s="347"/>
      <c r="HYO50" s="348"/>
      <c r="HYP50" s="349"/>
      <c r="HYQ50" s="290"/>
      <c r="HYR50" s="288"/>
      <c r="HYS50" s="343"/>
      <c r="HYT50" s="344"/>
      <c r="HYU50" s="1133"/>
      <c r="HYV50" s="345"/>
      <c r="HYW50" s="346"/>
      <c r="HYX50" s="347"/>
      <c r="HYY50" s="348"/>
      <c r="HYZ50" s="349"/>
      <c r="HZA50" s="290"/>
      <c r="HZB50" s="288"/>
      <c r="HZC50" s="343"/>
      <c r="HZD50" s="344"/>
      <c r="HZE50" s="1133"/>
      <c r="HZF50" s="345"/>
      <c r="HZG50" s="346"/>
      <c r="HZH50" s="347"/>
      <c r="HZI50" s="348"/>
      <c r="HZJ50" s="349"/>
      <c r="HZK50" s="290"/>
      <c r="HZL50" s="288"/>
      <c r="HZM50" s="343"/>
      <c r="HZN50" s="344"/>
      <c r="HZO50" s="1133"/>
      <c r="HZP50" s="345"/>
      <c r="HZQ50" s="346"/>
      <c r="HZR50" s="347"/>
      <c r="HZS50" s="348"/>
      <c r="HZT50" s="349"/>
      <c r="HZU50" s="290"/>
      <c r="HZV50" s="288"/>
      <c r="HZW50" s="343"/>
      <c r="HZX50" s="344"/>
      <c r="HZY50" s="1133"/>
      <c r="HZZ50" s="345"/>
      <c r="IAA50" s="346"/>
      <c r="IAB50" s="347"/>
      <c r="IAC50" s="348"/>
      <c r="IAD50" s="349"/>
      <c r="IAE50" s="290"/>
      <c r="IAF50" s="288"/>
      <c r="IAG50" s="343"/>
      <c r="IAH50" s="344"/>
      <c r="IAI50" s="1133"/>
      <c r="IAJ50" s="345"/>
      <c r="IAK50" s="346"/>
      <c r="IAL50" s="347"/>
      <c r="IAM50" s="348"/>
      <c r="IAN50" s="349"/>
      <c r="IAO50" s="290"/>
      <c r="IAP50" s="288"/>
      <c r="IAQ50" s="343"/>
      <c r="IAR50" s="344"/>
      <c r="IAS50" s="1133"/>
      <c r="IAT50" s="345"/>
      <c r="IAU50" s="346"/>
      <c r="IAV50" s="347"/>
      <c r="IAW50" s="348"/>
      <c r="IAX50" s="349"/>
      <c r="IAY50" s="290"/>
      <c r="IAZ50" s="288"/>
      <c r="IBA50" s="343"/>
      <c r="IBB50" s="344"/>
      <c r="IBC50" s="1133"/>
      <c r="IBD50" s="345"/>
      <c r="IBE50" s="346"/>
      <c r="IBF50" s="347"/>
      <c r="IBG50" s="348"/>
      <c r="IBH50" s="349"/>
      <c r="IBI50" s="290"/>
      <c r="IBJ50" s="288"/>
      <c r="IBK50" s="343"/>
      <c r="IBL50" s="344"/>
      <c r="IBM50" s="1133"/>
      <c r="IBN50" s="345"/>
      <c r="IBO50" s="346"/>
      <c r="IBP50" s="347"/>
      <c r="IBQ50" s="348"/>
      <c r="IBR50" s="349"/>
      <c r="IBS50" s="290"/>
      <c r="IBT50" s="288"/>
      <c r="IBU50" s="343"/>
      <c r="IBV50" s="344"/>
      <c r="IBW50" s="1133"/>
      <c r="IBX50" s="345"/>
      <c r="IBY50" s="346"/>
      <c r="IBZ50" s="347"/>
      <c r="ICA50" s="348"/>
      <c r="ICB50" s="349"/>
      <c r="ICC50" s="290"/>
      <c r="ICD50" s="288"/>
      <c r="ICE50" s="343"/>
      <c r="ICF50" s="344"/>
      <c r="ICG50" s="1133"/>
      <c r="ICH50" s="345"/>
      <c r="ICI50" s="346"/>
      <c r="ICJ50" s="347"/>
      <c r="ICK50" s="348"/>
      <c r="ICL50" s="349"/>
      <c r="ICM50" s="290"/>
      <c r="ICN50" s="288"/>
      <c r="ICO50" s="343"/>
      <c r="ICP50" s="344"/>
      <c r="ICQ50" s="1133"/>
      <c r="ICR50" s="345"/>
      <c r="ICS50" s="346"/>
      <c r="ICT50" s="347"/>
      <c r="ICU50" s="348"/>
      <c r="ICV50" s="349"/>
      <c r="ICW50" s="290"/>
      <c r="ICX50" s="288"/>
      <c r="ICY50" s="343"/>
      <c r="ICZ50" s="344"/>
      <c r="IDA50" s="1133"/>
      <c r="IDB50" s="345"/>
      <c r="IDC50" s="346"/>
      <c r="IDD50" s="347"/>
      <c r="IDE50" s="348"/>
      <c r="IDF50" s="349"/>
      <c r="IDG50" s="290"/>
      <c r="IDH50" s="288"/>
      <c r="IDI50" s="343"/>
      <c r="IDJ50" s="344"/>
      <c r="IDK50" s="1133"/>
      <c r="IDL50" s="345"/>
      <c r="IDM50" s="346"/>
      <c r="IDN50" s="347"/>
      <c r="IDO50" s="348"/>
      <c r="IDP50" s="349"/>
      <c r="IDQ50" s="290"/>
      <c r="IDR50" s="288"/>
      <c r="IDS50" s="343"/>
      <c r="IDT50" s="344"/>
      <c r="IDU50" s="1133"/>
      <c r="IDV50" s="345"/>
      <c r="IDW50" s="346"/>
      <c r="IDX50" s="347"/>
      <c r="IDY50" s="348"/>
      <c r="IDZ50" s="349"/>
      <c r="IEA50" s="290"/>
      <c r="IEB50" s="288"/>
      <c r="IEC50" s="343"/>
      <c r="IED50" s="344"/>
      <c r="IEE50" s="1133"/>
      <c r="IEF50" s="345"/>
      <c r="IEG50" s="346"/>
      <c r="IEH50" s="347"/>
      <c r="IEI50" s="348"/>
      <c r="IEJ50" s="349"/>
      <c r="IEK50" s="290"/>
      <c r="IEL50" s="288"/>
      <c r="IEM50" s="343"/>
      <c r="IEN50" s="344"/>
      <c r="IEO50" s="1133"/>
      <c r="IEP50" s="345"/>
      <c r="IEQ50" s="346"/>
      <c r="IER50" s="347"/>
      <c r="IES50" s="348"/>
      <c r="IET50" s="349"/>
      <c r="IEU50" s="290"/>
      <c r="IEV50" s="288"/>
      <c r="IEW50" s="343"/>
      <c r="IEX50" s="344"/>
      <c r="IEY50" s="1133"/>
      <c r="IEZ50" s="345"/>
      <c r="IFA50" s="346"/>
      <c r="IFB50" s="347"/>
      <c r="IFC50" s="348"/>
      <c r="IFD50" s="349"/>
      <c r="IFE50" s="290"/>
      <c r="IFF50" s="288"/>
      <c r="IFG50" s="343"/>
      <c r="IFH50" s="344"/>
      <c r="IFI50" s="1133"/>
      <c r="IFJ50" s="345"/>
      <c r="IFK50" s="346"/>
      <c r="IFL50" s="347"/>
      <c r="IFM50" s="348"/>
      <c r="IFN50" s="349"/>
      <c r="IFO50" s="290"/>
      <c r="IFP50" s="288"/>
      <c r="IFQ50" s="343"/>
      <c r="IFR50" s="344"/>
      <c r="IFS50" s="1133"/>
      <c r="IFT50" s="345"/>
      <c r="IFU50" s="346"/>
      <c r="IFV50" s="347"/>
      <c r="IFW50" s="348"/>
      <c r="IFX50" s="349"/>
      <c r="IFY50" s="290"/>
      <c r="IFZ50" s="288"/>
      <c r="IGA50" s="343"/>
      <c r="IGB50" s="344"/>
      <c r="IGC50" s="1133"/>
      <c r="IGD50" s="345"/>
      <c r="IGE50" s="346"/>
      <c r="IGF50" s="347"/>
      <c r="IGG50" s="348"/>
      <c r="IGH50" s="349"/>
      <c r="IGI50" s="290"/>
      <c r="IGJ50" s="288"/>
      <c r="IGK50" s="343"/>
      <c r="IGL50" s="344"/>
      <c r="IGM50" s="1133"/>
      <c r="IGN50" s="345"/>
      <c r="IGO50" s="346"/>
      <c r="IGP50" s="347"/>
      <c r="IGQ50" s="348"/>
      <c r="IGR50" s="349"/>
      <c r="IGS50" s="290"/>
      <c r="IGT50" s="288"/>
      <c r="IGU50" s="343"/>
      <c r="IGV50" s="344"/>
      <c r="IGW50" s="1133"/>
      <c r="IGX50" s="345"/>
      <c r="IGY50" s="346"/>
      <c r="IGZ50" s="347"/>
      <c r="IHA50" s="348"/>
      <c r="IHB50" s="349"/>
      <c r="IHC50" s="290"/>
      <c r="IHD50" s="288"/>
      <c r="IHE50" s="343"/>
      <c r="IHF50" s="344"/>
      <c r="IHG50" s="1133"/>
      <c r="IHH50" s="345"/>
      <c r="IHI50" s="346"/>
      <c r="IHJ50" s="347"/>
      <c r="IHK50" s="348"/>
      <c r="IHL50" s="349"/>
      <c r="IHM50" s="290"/>
      <c r="IHN50" s="288"/>
      <c r="IHO50" s="343"/>
      <c r="IHP50" s="344"/>
      <c r="IHQ50" s="1133"/>
      <c r="IHR50" s="345"/>
      <c r="IHS50" s="346"/>
      <c r="IHT50" s="347"/>
      <c r="IHU50" s="348"/>
      <c r="IHV50" s="349"/>
      <c r="IHW50" s="290"/>
      <c r="IHX50" s="288"/>
      <c r="IHY50" s="343"/>
      <c r="IHZ50" s="344"/>
      <c r="IIA50" s="1133"/>
      <c r="IIB50" s="345"/>
      <c r="IIC50" s="346"/>
      <c r="IID50" s="347"/>
      <c r="IIE50" s="348"/>
      <c r="IIF50" s="349"/>
      <c r="IIG50" s="290"/>
      <c r="IIH50" s="288"/>
      <c r="III50" s="343"/>
      <c r="IIJ50" s="344"/>
      <c r="IIK50" s="1133"/>
      <c r="IIL50" s="345"/>
      <c r="IIM50" s="346"/>
      <c r="IIN50" s="347"/>
      <c r="IIO50" s="348"/>
      <c r="IIP50" s="349"/>
      <c r="IIQ50" s="290"/>
      <c r="IIR50" s="288"/>
      <c r="IIS50" s="343"/>
      <c r="IIT50" s="344"/>
      <c r="IIU50" s="1133"/>
      <c r="IIV50" s="345"/>
      <c r="IIW50" s="346"/>
      <c r="IIX50" s="347"/>
      <c r="IIY50" s="348"/>
      <c r="IIZ50" s="349"/>
      <c r="IJA50" s="290"/>
      <c r="IJB50" s="288"/>
      <c r="IJC50" s="343"/>
      <c r="IJD50" s="344"/>
      <c r="IJE50" s="1133"/>
      <c r="IJF50" s="345"/>
      <c r="IJG50" s="346"/>
      <c r="IJH50" s="347"/>
      <c r="IJI50" s="348"/>
      <c r="IJJ50" s="349"/>
      <c r="IJK50" s="290"/>
      <c r="IJL50" s="288"/>
      <c r="IJM50" s="343"/>
      <c r="IJN50" s="344"/>
      <c r="IJO50" s="1133"/>
      <c r="IJP50" s="345"/>
      <c r="IJQ50" s="346"/>
      <c r="IJR50" s="347"/>
      <c r="IJS50" s="348"/>
      <c r="IJT50" s="349"/>
      <c r="IJU50" s="290"/>
      <c r="IJV50" s="288"/>
      <c r="IJW50" s="343"/>
      <c r="IJX50" s="344"/>
      <c r="IJY50" s="1133"/>
      <c r="IJZ50" s="345"/>
      <c r="IKA50" s="346"/>
      <c r="IKB50" s="347"/>
      <c r="IKC50" s="348"/>
      <c r="IKD50" s="349"/>
      <c r="IKE50" s="290"/>
      <c r="IKF50" s="288"/>
      <c r="IKG50" s="343"/>
      <c r="IKH50" s="344"/>
      <c r="IKI50" s="1133"/>
      <c r="IKJ50" s="345"/>
      <c r="IKK50" s="346"/>
      <c r="IKL50" s="347"/>
      <c r="IKM50" s="348"/>
      <c r="IKN50" s="349"/>
      <c r="IKO50" s="290"/>
      <c r="IKP50" s="288"/>
      <c r="IKQ50" s="343"/>
      <c r="IKR50" s="344"/>
      <c r="IKS50" s="1133"/>
      <c r="IKT50" s="345"/>
      <c r="IKU50" s="346"/>
      <c r="IKV50" s="347"/>
      <c r="IKW50" s="348"/>
      <c r="IKX50" s="349"/>
      <c r="IKY50" s="290"/>
      <c r="IKZ50" s="288"/>
      <c r="ILA50" s="343"/>
      <c r="ILB50" s="344"/>
      <c r="ILC50" s="1133"/>
      <c r="ILD50" s="345"/>
      <c r="ILE50" s="346"/>
      <c r="ILF50" s="347"/>
      <c r="ILG50" s="348"/>
      <c r="ILH50" s="349"/>
      <c r="ILI50" s="290"/>
      <c r="ILJ50" s="288"/>
      <c r="ILK50" s="343"/>
      <c r="ILL50" s="344"/>
      <c r="ILM50" s="1133"/>
      <c r="ILN50" s="345"/>
      <c r="ILO50" s="346"/>
      <c r="ILP50" s="347"/>
      <c r="ILQ50" s="348"/>
      <c r="ILR50" s="349"/>
      <c r="ILS50" s="290"/>
      <c r="ILT50" s="288"/>
      <c r="ILU50" s="343"/>
      <c r="ILV50" s="344"/>
      <c r="ILW50" s="1133"/>
      <c r="ILX50" s="345"/>
      <c r="ILY50" s="346"/>
      <c r="ILZ50" s="347"/>
      <c r="IMA50" s="348"/>
      <c r="IMB50" s="349"/>
      <c r="IMC50" s="290"/>
      <c r="IMD50" s="288"/>
      <c r="IME50" s="343"/>
      <c r="IMF50" s="344"/>
      <c r="IMG50" s="1133"/>
      <c r="IMH50" s="345"/>
      <c r="IMI50" s="346"/>
      <c r="IMJ50" s="347"/>
      <c r="IMK50" s="348"/>
      <c r="IML50" s="349"/>
      <c r="IMM50" s="290"/>
      <c r="IMN50" s="288"/>
      <c r="IMO50" s="343"/>
      <c r="IMP50" s="344"/>
      <c r="IMQ50" s="1133"/>
      <c r="IMR50" s="345"/>
      <c r="IMS50" s="346"/>
      <c r="IMT50" s="347"/>
      <c r="IMU50" s="348"/>
      <c r="IMV50" s="349"/>
      <c r="IMW50" s="290"/>
      <c r="IMX50" s="288"/>
      <c r="IMY50" s="343"/>
      <c r="IMZ50" s="344"/>
      <c r="INA50" s="1133"/>
      <c r="INB50" s="345"/>
      <c r="INC50" s="346"/>
      <c r="IND50" s="347"/>
      <c r="INE50" s="348"/>
      <c r="INF50" s="349"/>
      <c r="ING50" s="290"/>
      <c r="INH50" s="288"/>
      <c r="INI50" s="343"/>
      <c r="INJ50" s="344"/>
      <c r="INK50" s="1133"/>
      <c r="INL50" s="345"/>
      <c r="INM50" s="346"/>
      <c r="INN50" s="347"/>
      <c r="INO50" s="348"/>
      <c r="INP50" s="349"/>
      <c r="INQ50" s="290"/>
      <c r="INR50" s="288"/>
      <c r="INS50" s="343"/>
      <c r="INT50" s="344"/>
      <c r="INU50" s="1133"/>
      <c r="INV50" s="345"/>
      <c r="INW50" s="346"/>
      <c r="INX50" s="347"/>
      <c r="INY50" s="348"/>
      <c r="INZ50" s="349"/>
      <c r="IOA50" s="290"/>
      <c r="IOB50" s="288"/>
      <c r="IOC50" s="343"/>
      <c r="IOD50" s="344"/>
      <c r="IOE50" s="1133"/>
      <c r="IOF50" s="345"/>
      <c r="IOG50" s="346"/>
      <c r="IOH50" s="347"/>
      <c r="IOI50" s="348"/>
      <c r="IOJ50" s="349"/>
      <c r="IOK50" s="290"/>
      <c r="IOL50" s="288"/>
      <c r="IOM50" s="343"/>
      <c r="ION50" s="344"/>
      <c r="IOO50" s="1133"/>
      <c r="IOP50" s="345"/>
      <c r="IOQ50" s="346"/>
      <c r="IOR50" s="347"/>
      <c r="IOS50" s="348"/>
      <c r="IOT50" s="349"/>
      <c r="IOU50" s="290"/>
      <c r="IOV50" s="288"/>
      <c r="IOW50" s="343"/>
      <c r="IOX50" s="344"/>
      <c r="IOY50" s="1133"/>
      <c r="IOZ50" s="345"/>
      <c r="IPA50" s="346"/>
      <c r="IPB50" s="347"/>
      <c r="IPC50" s="348"/>
      <c r="IPD50" s="349"/>
      <c r="IPE50" s="290"/>
      <c r="IPF50" s="288"/>
      <c r="IPG50" s="343"/>
      <c r="IPH50" s="344"/>
      <c r="IPI50" s="1133"/>
      <c r="IPJ50" s="345"/>
      <c r="IPK50" s="346"/>
      <c r="IPL50" s="347"/>
      <c r="IPM50" s="348"/>
      <c r="IPN50" s="349"/>
      <c r="IPO50" s="290"/>
      <c r="IPP50" s="288"/>
      <c r="IPQ50" s="343"/>
      <c r="IPR50" s="344"/>
      <c r="IPS50" s="1133"/>
      <c r="IPT50" s="345"/>
      <c r="IPU50" s="346"/>
      <c r="IPV50" s="347"/>
      <c r="IPW50" s="348"/>
      <c r="IPX50" s="349"/>
      <c r="IPY50" s="290"/>
      <c r="IPZ50" s="288"/>
      <c r="IQA50" s="343"/>
      <c r="IQB50" s="344"/>
      <c r="IQC50" s="1133"/>
      <c r="IQD50" s="345"/>
      <c r="IQE50" s="346"/>
      <c r="IQF50" s="347"/>
      <c r="IQG50" s="348"/>
      <c r="IQH50" s="349"/>
      <c r="IQI50" s="290"/>
      <c r="IQJ50" s="288"/>
      <c r="IQK50" s="343"/>
      <c r="IQL50" s="344"/>
      <c r="IQM50" s="1133"/>
      <c r="IQN50" s="345"/>
      <c r="IQO50" s="346"/>
      <c r="IQP50" s="347"/>
      <c r="IQQ50" s="348"/>
      <c r="IQR50" s="349"/>
      <c r="IQS50" s="290"/>
      <c r="IQT50" s="288"/>
      <c r="IQU50" s="343"/>
      <c r="IQV50" s="344"/>
      <c r="IQW50" s="1133"/>
      <c r="IQX50" s="345"/>
      <c r="IQY50" s="346"/>
      <c r="IQZ50" s="347"/>
      <c r="IRA50" s="348"/>
      <c r="IRB50" s="349"/>
      <c r="IRC50" s="290"/>
      <c r="IRD50" s="288"/>
      <c r="IRE50" s="343"/>
      <c r="IRF50" s="344"/>
      <c r="IRG50" s="1133"/>
      <c r="IRH50" s="345"/>
      <c r="IRI50" s="346"/>
      <c r="IRJ50" s="347"/>
      <c r="IRK50" s="348"/>
      <c r="IRL50" s="349"/>
      <c r="IRM50" s="290"/>
      <c r="IRN50" s="288"/>
      <c r="IRO50" s="343"/>
      <c r="IRP50" s="344"/>
      <c r="IRQ50" s="1133"/>
      <c r="IRR50" s="345"/>
      <c r="IRS50" s="346"/>
      <c r="IRT50" s="347"/>
      <c r="IRU50" s="348"/>
      <c r="IRV50" s="349"/>
      <c r="IRW50" s="290"/>
      <c r="IRX50" s="288"/>
      <c r="IRY50" s="343"/>
      <c r="IRZ50" s="344"/>
      <c r="ISA50" s="1133"/>
      <c r="ISB50" s="345"/>
      <c r="ISC50" s="346"/>
      <c r="ISD50" s="347"/>
      <c r="ISE50" s="348"/>
      <c r="ISF50" s="349"/>
      <c r="ISG50" s="290"/>
      <c r="ISH50" s="288"/>
      <c r="ISI50" s="343"/>
      <c r="ISJ50" s="344"/>
      <c r="ISK50" s="1133"/>
      <c r="ISL50" s="345"/>
      <c r="ISM50" s="346"/>
      <c r="ISN50" s="347"/>
      <c r="ISO50" s="348"/>
      <c r="ISP50" s="349"/>
      <c r="ISQ50" s="290"/>
      <c r="ISR50" s="288"/>
      <c r="ISS50" s="343"/>
      <c r="IST50" s="344"/>
      <c r="ISU50" s="1133"/>
      <c r="ISV50" s="345"/>
      <c r="ISW50" s="346"/>
      <c r="ISX50" s="347"/>
      <c r="ISY50" s="348"/>
      <c r="ISZ50" s="349"/>
      <c r="ITA50" s="290"/>
      <c r="ITB50" s="288"/>
      <c r="ITC50" s="343"/>
      <c r="ITD50" s="344"/>
      <c r="ITE50" s="1133"/>
      <c r="ITF50" s="345"/>
      <c r="ITG50" s="346"/>
      <c r="ITH50" s="347"/>
      <c r="ITI50" s="348"/>
      <c r="ITJ50" s="349"/>
      <c r="ITK50" s="290"/>
      <c r="ITL50" s="288"/>
      <c r="ITM50" s="343"/>
      <c r="ITN50" s="344"/>
      <c r="ITO50" s="1133"/>
      <c r="ITP50" s="345"/>
      <c r="ITQ50" s="346"/>
      <c r="ITR50" s="347"/>
      <c r="ITS50" s="348"/>
      <c r="ITT50" s="349"/>
      <c r="ITU50" s="290"/>
      <c r="ITV50" s="288"/>
      <c r="ITW50" s="343"/>
      <c r="ITX50" s="344"/>
      <c r="ITY50" s="1133"/>
      <c r="ITZ50" s="345"/>
      <c r="IUA50" s="346"/>
      <c r="IUB50" s="347"/>
      <c r="IUC50" s="348"/>
      <c r="IUD50" s="349"/>
      <c r="IUE50" s="290"/>
      <c r="IUF50" s="288"/>
      <c r="IUG50" s="343"/>
      <c r="IUH50" s="344"/>
      <c r="IUI50" s="1133"/>
      <c r="IUJ50" s="345"/>
      <c r="IUK50" s="346"/>
      <c r="IUL50" s="347"/>
      <c r="IUM50" s="348"/>
      <c r="IUN50" s="349"/>
      <c r="IUO50" s="290"/>
      <c r="IUP50" s="288"/>
      <c r="IUQ50" s="343"/>
      <c r="IUR50" s="344"/>
      <c r="IUS50" s="1133"/>
      <c r="IUT50" s="345"/>
      <c r="IUU50" s="346"/>
      <c r="IUV50" s="347"/>
      <c r="IUW50" s="348"/>
      <c r="IUX50" s="349"/>
      <c r="IUY50" s="290"/>
      <c r="IUZ50" s="288"/>
      <c r="IVA50" s="343"/>
      <c r="IVB50" s="344"/>
      <c r="IVC50" s="1133"/>
      <c r="IVD50" s="345"/>
      <c r="IVE50" s="346"/>
      <c r="IVF50" s="347"/>
      <c r="IVG50" s="348"/>
      <c r="IVH50" s="349"/>
      <c r="IVI50" s="290"/>
      <c r="IVJ50" s="288"/>
      <c r="IVK50" s="343"/>
      <c r="IVL50" s="344"/>
      <c r="IVM50" s="1133"/>
      <c r="IVN50" s="345"/>
      <c r="IVO50" s="346"/>
      <c r="IVP50" s="347"/>
      <c r="IVQ50" s="348"/>
      <c r="IVR50" s="349"/>
      <c r="IVS50" s="290"/>
      <c r="IVT50" s="288"/>
      <c r="IVU50" s="343"/>
      <c r="IVV50" s="344"/>
      <c r="IVW50" s="1133"/>
      <c r="IVX50" s="345"/>
      <c r="IVY50" s="346"/>
      <c r="IVZ50" s="347"/>
      <c r="IWA50" s="348"/>
      <c r="IWB50" s="349"/>
      <c r="IWC50" s="290"/>
      <c r="IWD50" s="288"/>
      <c r="IWE50" s="343"/>
      <c r="IWF50" s="344"/>
      <c r="IWG50" s="1133"/>
      <c r="IWH50" s="345"/>
      <c r="IWI50" s="346"/>
      <c r="IWJ50" s="347"/>
      <c r="IWK50" s="348"/>
      <c r="IWL50" s="349"/>
      <c r="IWM50" s="290"/>
      <c r="IWN50" s="288"/>
      <c r="IWO50" s="343"/>
      <c r="IWP50" s="344"/>
      <c r="IWQ50" s="1133"/>
      <c r="IWR50" s="345"/>
      <c r="IWS50" s="346"/>
      <c r="IWT50" s="347"/>
      <c r="IWU50" s="348"/>
      <c r="IWV50" s="349"/>
      <c r="IWW50" s="290"/>
      <c r="IWX50" s="288"/>
      <c r="IWY50" s="343"/>
      <c r="IWZ50" s="344"/>
      <c r="IXA50" s="1133"/>
      <c r="IXB50" s="345"/>
      <c r="IXC50" s="346"/>
      <c r="IXD50" s="347"/>
      <c r="IXE50" s="348"/>
      <c r="IXF50" s="349"/>
      <c r="IXG50" s="290"/>
      <c r="IXH50" s="288"/>
      <c r="IXI50" s="343"/>
      <c r="IXJ50" s="344"/>
      <c r="IXK50" s="1133"/>
      <c r="IXL50" s="345"/>
      <c r="IXM50" s="346"/>
      <c r="IXN50" s="347"/>
      <c r="IXO50" s="348"/>
      <c r="IXP50" s="349"/>
      <c r="IXQ50" s="290"/>
      <c r="IXR50" s="288"/>
      <c r="IXS50" s="343"/>
      <c r="IXT50" s="344"/>
      <c r="IXU50" s="1133"/>
      <c r="IXV50" s="345"/>
      <c r="IXW50" s="346"/>
      <c r="IXX50" s="347"/>
      <c r="IXY50" s="348"/>
      <c r="IXZ50" s="349"/>
      <c r="IYA50" s="290"/>
      <c r="IYB50" s="288"/>
      <c r="IYC50" s="343"/>
      <c r="IYD50" s="344"/>
      <c r="IYE50" s="1133"/>
      <c r="IYF50" s="345"/>
      <c r="IYG50" s="346"/>
      <c r="IYH50" s="347"/>
      <c r="IYI50" s="348"/>
      <c r="IYJ50" s="349"/>
      <c r="IYK50" s="290"/>
      <c r="IYL50" s="288"/>
      <c r="IYM50" s="343"/>
      <c r="IYN50" s="344"/>
      <c r="IYO50" s="1133"/>
      <c r="IYP50" s="345"/>
      <c r="IYQ50" s="346"/>
      <c r="IYR50" s="347"/>
      <c r="IYS50" s="348"/>
      <c r="IYT50" s="349"/>
      <c r="IYU50" s="290"/>
      <c r="IYV50" s="288"/>
      <c r="IYW50" s="343"/>
      <c r="IYX50" s="344"/>
      <c r="IYY50" s="1133"/>
      <c r="IYZ50" s="345"/>
      <c r="IZA50" s="346"/>
      <c r="IZB50" s="347"/>
      <c r="IZC50" s="348"/>
      <c r="IZD50" s="349"/>
      <c r="IZE50" s="290"/>
      <c r="IZF50" s="288"/>
      <c r="IZG50" s="343"/>
      <c r="IZH50" s="344"/>
      <c r="IZI50" s="1133"/>
      <c r="IZJ50" s="345"/>
      <c r="IZK50" s="346"/>
      <c r="IZL50" s="347"/>
      <c r="IZM50" s="348"/>
      <c r="IZN50" s="349"/>
      <c r="IZO50" s="290"/>
      <c r="IZP50" s="288"/>
      <c r="IZQ50" s="343"/>
      <c r="IZR50" s="344"/>
      <c r="IZS50" s="1133"/>
      <c r="IZT50" s="345"/>
      <c r="IZU50" s="346"/>
      <c r="IZV50" s="347"/>
      <c r="IZW50" s="348"/>
      <c r="IZX50" s="349"/>
      <c r="IZY50" s="290"/>
      <c r="IZZ50" s="288"/>
      <c r="JAA50" s="343"/>
      <c r="JAB50" s="344"/>
      <c r="JAC50" s="1133"/>
      <c r="JAD50" s="345"/>
      <c r="JAE50" s="346"/>
      <c r="JAF50" s="347"/>
      <c r="JAG50" s="348"/>
      <c r="JAH50" s="349"/>
      <c r="JAI50" s="290"/>
      <c r="JAJ50" s="288"/>
      <c r="JAK50" s="343"/>
      <c r="JAL50" s="344"/>
      <c r="JAM50" s="1133"/>
      <c r="JAN50" s="345"/>
      <c r="JAO50" s="346"/>
      <c r="JAP50" s="347"/>
      <c r="JAQ50" s="348"/>
      <c r="JAR50" s="349"/>
      <c r="JAS50" s="290"/>
      <c r="JAT50" s="288"/>
      <c r="JAU50" s="343"/>
      <c r="JAV50" s="344"/>
      <c r="JAW50" s="1133"/>
      <c r="JAX50" s="345"/>
      <c r="JAY50" s="346"/>
      <c r="JAZ50" s="347"/>
      <c r="JBA50" s="348"/>
      <c r="JBB50" s="349"/>
      <c r="JBC50" s="290"/>
      <c r="JBD50" s="288"/>
      <c r="JBE50" s="343"/>
      <c r="JBF50" s="344"/>
      <c r="JBG50" s="1133"/>
      <c r="JBH50" s="345"/>
      <c r="JBI50" s="346"/>
      <c r="JBJ50" s="347"/>
      <c r="JBK50" s="348"/>
      <c r="JBL50" s="349"/>
      <c r="JBM50" s="290"/>
      <c r="JBN50" s="288"/>
      <c r="JBO50" s="343"/>
      <c r="JBP50" s="344"/>
      <c r="JBQ50" s="1133"/>
      <c r="JBR50" s="345"/>
      <c r="JBS50" s="346"/>
      <c r="JBT50" s="347"/>
      <c r="JBU50" s="348"/>
      <c r="JBV50" s="349"/>
      <c r="JBW50" s="290"/>
      <c r="JBX50" s="288"/>
      <c r="JBY50" s="343"/>
      <c r="JBZ50" s="344"/>
      <c r="JCA50" s="1133"/>
      <c r="JCB50" s="345"/>
      <c r="JCC50" s="346"/>
      <c r="JCD50" s="347"/>
      <c r="JCE50" s="348"/>
      <c r="JCF50" s="349"/>
      <c r="JCG50" s="290"/>
      <c r="JCH50" s="288"/>
      <c r="JCI50" s="343"/>
      <c r="JCJ50" s="344"/>
      <c r="JCK50" s="1133"/>
      <c r="JCL50" s="345"/>
      <c r="JCM50" s="346"/>
      <c r="JCN50" s="347"/>
      <c r="JCO50" s="348"/>
      <c r="JCP50" s="349"/>
      <c r="JCQ50" s="290"/>
      <c r="JCR50" s="288"/>
      <c r="JCS50" s="343"/>
      <c r="JCT50" s="344"/>
      <c r="JCU50" s="1133"/>
      <c r="JCV50" s="345"/>
      <c r="JCW50" s="346"/>
      <c r="JCX50" s="347"/>
      <c r="JCY50" s="348"/>
      <c r="JCZ50" s="349"/>
      <c r="JDA50" s="290"/>
      <c r="JDB50" s="288"/>
      <c r="JDC50" s="343"/>
      <c r="JDD50" s="344"/>
      <c r="JDE50" s="1133"/>
      <c r="JDF50" s="345"/>
      <c r="JDG50" s="346"/>
      <c r="JDH50" s="347"/>
      <c r="JDI50" s="348"/>
      <c r="JDJ50" s="349"/>
      <c r="JDK50" s="290"/>
      <c r="JDL50" s="288"/>
      <c r="JDM50" s="343"/>
      <c r="JDN50" s="344"/>
      <c r="JDO50" s="1133"/>
      <c r="JDP50" s="345"/>
      <c r="JDQ50" s="346"/>
      <c r="JDR50" s="347"/>
      <c r="JDS50" s="348"/>
      <c r="JDT50" s="349"/>
      <c r="JDU50" s="290"/>
      <c r="JDV50" s="288"/>
      <c r="JDW50" s="343"/>
      <c r="JDX50" s="344"/>
      <c r="JDY50" s="1133"/>
      <c r="JDZ50" s="345"/>
      <c r="JEA50" s="346"/>
      <c r="JEB50" s="347"/>
      <c r="JEC50" s="348"/>
      <c r="JED50" s="349"/>
      <c r="JEE50" s="290"/>
      <c r="JEF50" s="288"/>
      <c r="JEG50" s="343"/>
      <c r="JEH50" s="344"/>
      <c r="JEI50" s="1133"/>
      <c r="JEJ50" s="345"/>
      <c r="JEK50" s="346"/>
      <c r="JEL50" s="347"/>
      <c r="JEM50" s="348"/>
      <c r="JEN50" s="349"/>
      <c r="JEO50" s="290"/>
      <c r="JEP50" s="288"/>
      <c r="JEQ50" s="343"/>
      <c r="JER50" s="344"/>
      <c r="JES50" s="1133"/>
      <c r="JET50" s="345"/>
      <c r="JEU50" s="346"/>
      <c r="JEV50" s="347"/>
      <c r="JEW50" s="348"/>
      <c r="JEX50" s="349"/>
      <c r="JEY50" s="290"/>
      <c r="JEZ50" s="288"/>
      <c r="JFA50" s="343"/>
      <c r="JFB50" s="344"/>
      <c r="JFC50" s="1133"/>
      <c r="JFD50" s="345"/>
      <c r="JFE50" s="346"/>
      <c r="JFF50" s="347"/>
      <c r="JFG50" s="348"/>
      <c r="JFH50" s="349"/>
      <c r="JFI50" s="290"/>
      <c r="JFJ50" s="288"/>
      <c r="JFK50" s="343"/>
      <c r="JFL50" s="344"/>
      <c r="JFM50" s="1133"/>
      <c r="JFN50" s="345"/>
      <c r="JFO50" s="346"/>
      <c r="JFP50" s="347"/>
      <c r="JFQ50" s="348"/>
      <c r="JFR50" s="349"/>
      <c r="JFS50" s="290"/>
      <c r="JFT50" s="288"/>
      <c r="JFU50" s="343"/>
      <c r="JFV50" s="344"/>
      <c r="JFW50" s="1133"/>
      <c r="JFX50" s="345"/>
      <c r="JFY50" s="346"/>
      <c r="JFZ50" s="347"/>
      <c r="JGA50" s="348"/>
      <c r="JGB50" s="349"/>
      <c r="JGC50" s="290"/>
      <c r="JGD50" s="288"/>
      <c r="JGE50" s="343"/>
      <c r="JGF50" s="344"/>
      <c r="JGG50" s="1133"/>
      <c r="JGH50" s="345"/>
      <c r="JGI50" s="346"/>
      <c r="JGJ50" s="347"/>
      <c r="JGK50" s="348"/>
      <c r="JGL50" s="349"/>
      <c r="JGM50" s="290"/>
      <c r="JGN50" s="288"/>
      <c r="JGO50" s="343"/>
      <c r="JGP50" s="344"/>
      <c r="JGQ50" s="1133"/>
      <c r="JGR50" s="345"/>
      <c r="JGS50" s="346"/>
      <c r="JGT50" s="347"/>
      <c r="JGU50" s="348"/>
      <c r="JGV50" s="349"/>
      <c r="JGW50" s="290"/>
      <c r="JGX50" s="288"/>
      <c r="JGY50" s="343"/>
      <c r="JGZ50" s="344"/>
      <c r="JHA50" s="1133"/>
      <c r="JHB50" s="345"/>
      <c r="JHC50" s="346"/>
      <c r="JHD50" s="347"/>
      <c r="JHE50" s="348"/>
      <c r="JHF50" s="349"/>
      <c r="JHG50" s="290"/>
      <c r="JHH50" s="288"/>
      <c r="JHI50" s="343"/>
      <c r="JHJ50" s="344"/>
      <c r="JHK50" s="1133"/>
      <c r="JHL50" s="345"/>
      <c r="JHM50" s="346"/>
      <c r="JHN50" s="347"/>
      <c r="JHO50" s="348"/>
      <c r="JHP50" s="349"/>
      <c r="JHQ50" s="290"/>
      <c r="JHR50" s="288"/>
      <c r="JHS50" s="343"/>
      <c r="JHT50" s="344"/>
      <c r="JHU50" s="1133"/>
      <c r="JHV50" s="345"/>
      <c r="JHW50" s="346"/>
      <c r="JHX50" s="347"/>
      <c r="JHY50" s="348"/>
      <c r="JHZ50" s="349"/>
      <c r="JIA50" s="290"/>
      <c r="JIB50" s="288"/>
      <c r="JIC50" s="343"/>
      <c r="JID50" s="344"/>
      <c r="JIE50" s="1133"/>
      <c r="JIF50" s="345"/>
      <c r="JIG50" s="346"/>
      <c r="JIH50" s="347"/>
      <c r="JII50" s="348"/>
      <c r="JIJ50" s="349"/>
      <c r="JIK50" s="290"/>
      <c r="JIL50" s="288"/>
      <c r="JIM50" s="343"/>
      <c r="JIN50" s="344"/>
      <c r="JIO50" s="1133"/>
      <c r="JIP50" s="345"/>
      <c r="JIQ50" s="346"/>
      <c r="JIR50" s="347"/>
      <c r="JIS50" s="348"/>
      <c r="JIT50" s="349"/>
      <c r="JIU50" s="290"/>
      <c r="JIV50" s="288"/>
      <c r="JIW50" s="343"/>
      <c r="JIX50" s="344"/>
      <c r="JIY50" s="1133"/>
      <c r="JIZ50" s="345"/>
      <c r="JJA50" s="346"/>
      <c r="JJB50" s="347"/>
      <c r="JJC50" s="348"/>
      <c r="JJD50" s="349"/>
      <c r="JJE50" s="290"/>
      <c r="JJF50" s="288"/>
      <c r="JJG50" s="343"/>
      <c r="JJH50" s="344"/>
      <c r="JJI50" s="1133"/>
      <c r="JJJ50" s="345"/>
      <c r="JJK50" s="346"/>
      <c r="JJL50" s="347"/>
      <c r="JJM50" s="348"/>
      <c r="JJN50" s="349"/>
      <c r="JJO50" s="290"/>
      <c r="JJP50" s="288"/>
      <c r="JJQ50" s="343"/>
      <c r="JJR50" s="344"/>
      <c r="JJS50" s="1133"/>
      <c r="JJT50" s="345"/>
      <c r="JJU50" s="346"/>
      <c r="JJV50" s="347"/>
      <c r="JJW50" s="348"/>
      <c r="JJX50" s="349"/>
      <c r="JJY50" s="290"/>
      <c r="JJZ50" s="288"/>
      <c r="JKA50" s="343"/>
      <c r="JKB50" s="344"/>
      <c r="JKC50" s="1133"/>
      <c r="JKD50" s="345"/>
      <c r="JKE50" s="346"/>
      <c r="JKF50" s="347"/>
      <c r="JKG50" s="348"/>
      <c r="JKH50" s="349"/>
      <c r="JKI50" s="290"/>
      <c r="JKJ50" s="288"/>
      <c r="JKK50" s="343"/>
      <c r="JKL50" s="344"/>
      <c r="JKM50" s="1133"/>
      <c r="JKN50" s="345"/>
      <c r="JKO50" s="346"/>
      <c r="JKP50" s="347"/>
      <c r="JKQ50" s="348"/>
      <c r="JKR50" s="349"/>
      <c r="JKS50" s="290"/>
      <c r="JKT50" s="288"/>
      <c r="JKU50" s="343"/>
      <c r="JKV50" s="344"/>
      <c r="JKW50" s="1133"/>
      <c r="JKX50" s="345"/>
      <c r="JKY50" s="346"/>
      <c r="JKZ50" s="347"/>
      <c r="JLA50" s="348"/>
      <c r="JLB50" s="349"/>
      <c r="JLC50" s="290"/>
      <c r="JLD50" s="288"/>
      <c r="JLE50" s="343"/>
      <c r="JLF50" s="344"/>
      <c r="JLG50" s="1133"/>
      <c r="JLH50" s="345"/>
      <c r="JLI50" s="346"/>
      <c r="JLJ50" s="347"/>
      <c r="JLK50" s="348"/>
      <c r="JLL50" s="349"/>
      <c r="JLM50" s="290"/>
      <c r="JLN50" s="288"/>
      <c r="JLO50" s="343"/>
      <c r="JLP50" s="344"/>
      <c r="JLQ50" s="1133"/>
      <c r="JLR50" s="345"/>
      <c r="JLS50" s="346"/>
      <c r="JLT50" s="347"/>
      <c r="JLU50" s="348"/>
      <c r="JLV50" s="349"/>
      <c r="JLW50" s="290"/>
      <c r="JLX50" s="288"/>
      <c r="JLY50" s="343"/>
      <c r="JLZ50" s="344"/>
      <c r="JMA50" s="1133"/>
      <c r="JMB50" s="345"/>
      <c r="JMC50" s="346"/>
      <c r="JMD50" s="347"/>
      <c r="JME50" s="348"/>
      <c r="JMF50" s="349"/>
      <c r="JMG50" s="290"/>
      <c r="JMH50" s="288"/>
      <c r="JMI50" s="343"/>
      <c r="JMJ50" s="344"/>
      <c r="JMK50" s="1133"/>
      <c r="JML50" s="345"/>
      <c r="JMM50" s="346"/>
      <c r="JMN50" s="347"/>
      <c r="JMO50" s="348"/>
      <c r="JMP50" s="349"/>
      <c r="JMQ50" s="290"/>
      <c r="JMR50" s="288"/>
      <c r="JMS50" s="343"/>
      <c r="JMT50" s="344"/>
      <c r="JMU50" s="1133"/>
      <c r="JMV50" s="345"/>
      <c r="JMW50" s="346"/>
      <c r="JMX50" s="347"/>
      <c r="JMY50" s="348"/>
      <c r="JMZ50" s="349"/>
      <c r="JNA50" s="290"/>
      <c r="JNB50" s="288"/>
      <c r="JNC50" s="343"/>
      <c r="JND50" s="344"/>
      <c r="JNE50" s="1133"/>
      <c r="JNF50" s="345"/>
      <c r="JNG50" s="346"/>
      <c r="JNH50" s="347"/>
      <c r="JNI50" s="348"/>
      <c r="JNJ50" s="349"/>
      <c r="JNK50" s="290"/>
      <c r="JNL50" s="288"/>
      <c r="JNM50" s="343"/>
      <c r="JNN50" s="344"/>
      <c r="JNO50" s="1133"/>
      <c r="JNP50" s="345"/>
      <c r="JNQ50" s="346"/>
      <c r="JNR50" s="347"/>
      <c r="JNS50" s="348"/>
      <c r="JNT50" s="349"/>
      <c r="JNU50" s="290"/>
      <c r="JNV50" s="288"/>
      <c r="JNW50" s="343"/>
      <c r="JNX50" s="344"/>
      <c r="JNY50" s="1133"/>
      <c r="JNZ50" s="345"/>
      <c r="JOA50" s="346"/>
      <c r="JOB50" s="347"/>
      <c r="JOC50" s="348"/>
      <c r="JOD50" s="349"/>
      <c r="JOE50" s="290"/>
      <c r="JOF50" s="288"/>
      <c r="JOG50" s="343"/>
      <c r="JOH50" s="344"/>
      <c r="JOI50" s="1133"/>
      <c r="JOJ50" s="345"/>
      <c r="JOK50" s="346"/>
      <c r="JOL50" s="347"/>
      <c r="JOM50" s="348"/>
      <c r="JON50" s="349"/>
      <c r="JOO50" s="290"/>
      <c r="JOP50" s="288"/>
      <c r="JOQ50" s="343"/>
      <c r="JOR50" s="344"/>
      <c r="JOS50" s="1133"/>
      <c r="JOT50" s="345"/>
      <c r="JOU50" s="346"/>
      <c r="JOV50" s="347"/>
      <c r="JOW50" s="348"/>
      <c r="JOX50" s="349"/>
      <c r="JOY50" s="290"/>
      <c r="JOZ50" s="288"/>
      <c r="JPA50" s="343"/>
      <c r="JPB50" s="344"/>
      <c r="JPC50" s="1133"/>
      <c r="JPD50" s="345"/>
      <c r="JPE50" s="346"/>
      <c r="JPF50" s="347"/>
      <c r="JPG50" s="348"/>
      <c r="JPH50" s="349"/>
      <c r="JPI50" s="290"/>
      <c r="JPJ50" s="288"/>
      <c r="JPK50" s="343"/>
      <c r="JPL50" s="344"/>
      <c r="JPM50" s="1133"/>
      <c r="JPN50" s="345"/>
      <c r="JPO50" s="346"/>
      <c r="JPP50" s="347"/>
      <c r="JPQ50" s="348"/>
      <c r="JPR50" s="349"/>
      <c r="JPS50" s="290"/>
      <c r="JPT50" s="288"/>
      <c r="JPU50" s="343"/>
      <c r="JPV50" s="344"/>
      <c r="JPW50" s="1133"/>
      <c r="JPX50" s="345"/>
      <c r="JPY50" s="346"/>
      <c r="JPZ50" s="347"/>
      <c r="JQA50" s="348"/>
      <c r="JQB50" s="349"/>
      <c r="JQC50" s="290"/>
      <c r="JQD50" s="288"/>
      <c r="JQE50" s="343"/>
      <c r="JQF50" s="344"/>
      <c r="JQG50" s="1133"/>
      <c r="JQH50" s="345"/>
      <c r="JQI50" s="346"/>
      <c r="JQJ50" s="347"/>
      <c r="JQK50" s="348"/>
      <c r="JQL50" s="349"/>
      <c r="JQM50" s="290"/>
      <c r="JQN50" s="288"/>
      <c r="JQO50" s="343"/>
      <c r="JQP50" s="344"/>
      <c r="JQQ50" s="1133"/>
      <c r="JQR50" s="345"/>
      <c r="JQS50" s="346"/>
      <c r="JQT50" s="347"/>
      <c r="JQU50" s="348"/>
      <c r="JQV50" s="349"/>
      <c r="JQW50" s="290"/>
      <c r="JQX50" s="288"/>
      <c r="JQY50" s="343"/>
      <c r="JQZ50" s="344"/>
      <c r="JRA50" s="1133"/>
      <c r="JRB50" s="345"/>
      <c r="JRC50" s="346"/>
      <c r="JRD50" s="347"/>
      <c r="JRE50" s="348"/>
      <c r="JRF50" s="349"/>
      <c r="JRG50" s="290"/>
      <c r="JRH50" s="288"/>
      <c r="JRI50" s="343"/>
      <c r="JRJ50" s="344"/>
      <c r="JRK50" s="1133"/>
      <c r="JRL50" s="345"/>
      <c r="JRM50" s="346"/>
      <c r="JRN50" s="347"/>
      <c r="JRO50" s="348"/>
      <c r="JRP50" s="349"/>
      <c r="JRQ50" s="290"/>
      <c r="JRR50" s="288"/>
      <c r="JRS50" s="343"/>
      <c r="JRT50" s="344"/>
      <c r="JRU50" s="1133"/>
      <c r="JRV50" s="345"/>
      <c r="JRW50" s="346"/>
      <c r="JRX50" s="347"/>
      <c r="JRY50" s="348"/>
      <c r="JRZ50" s="349"/>
      <c r="JSA50" s="290"/>
      <c r="JSB50" s="288"/>
      <c r="JSC50" s="343"/>
      <c r="JSD50" s="344"/>
      <c r="JSE50" s="1133"/>
      <c r="JSF50" s="345"/>
      <c r="JSG50" s="346"/>
      <c r="JSH50" s="347"/>
      <c r="JSI50" s="348"/>
      <c r="JSJ50" s="349"/>
      <c r="JSK50" s="290"/>
      <c r="JSL50" s="288"/>
      <c r="JSM50" s="343"/>
      <c r="JSN50" s="344"/>
      <c r="JSO50" s="1133"/>
      <c r="JSP50" s="345"/>
      <c r="JSQ50" s="346"/>
      <c r="JSR50" s="347"/>
      <c r="JSS50" s="348"/>
      <c r="JST50" s="349"/>
      <c r="JSU50" s="290"/>
      <c r="JSV50" s="288"/>
      <c r="JSW50" s="343"/>
      <c r="JSX50" s="344"/>
      <c r="JSY50" s="1133"/>
      <c r="JSZ50" s="345"/>
      <c r="JTA50" s="346"/>
      <c r="JTB50" s="347"/>
      <c r="JTC50" s="348"/>
      <c r="JTD50" s="349"/>
      <c r="JTE50" s="290"/>
      <c r="JTF50" s="288"/>
      <c r="JTG50" s="343"/>
      <c r="JTH50" s="344"/>
      <c r="JTI50" s="1133"/>
      <c r="JTJ50" s="345"/>
      <c r="JTK50" s="346"/>
      <c r="JTL50" s="347"/>
      <c r="JTM50" s="348"/>
      <c r="JTN50" s="349"/>
      <c r="JTO50" s="290"/>
      <c r="JTP50" s="288"/>
      <c r="JTQ50" s="343"/>
      <c r="JTR50" s="344"/>
      <c r="JTS50" s="1133"/>
      <c r="JTT50" s="345"/>
      <c r="JTU50" s="346"/>
      <c r="JTV50" s="347"/>
      <c r="JTW50" s="348"/>
      <c r="JTX50" s="349"/>
      <c r="JTY50" s="290"/>
      <c r="JTZ50" s="288"/>
      <c r="JUA50" s="343"/>
      <c r="JUB50" s="344"/>
      <c r="JUC50" s="1133"/>
      <c r="JUD50" s="345"/>
      <c r="JUE50" s="346"/>
      <c r="JUF50" s="347"/>
      <c r="JUG50" s="348"/>
      <c r="JUH50" s="349"/>
      <c r="JUI50" s="290"/>
      <c r="JUJ50" s="288"/>
      <c r="JUK50" s="343"/>
      <c r="JUL50" s="344"/>
      <c r="JUM50" s="1133"/>
      <c r="JUN50" s="345"/>
      <c r="JUO50" s="346"/>
      <c r="JUP50" s="347"/>
      <c r="JUQ50" s="348"/>
      <c r="JUR50" s="349"/>
      <c r="JUS50" s="290"/>
      <c r="JUT50" s="288"/>
      <c r="JUU50" s="343"/>
      <c r="JUV50" s="344"/>
      <c r="JUW50" s="1133"/>
      <c r="JUX50" s="345"/>
      <c r="JUY50" s="346"/>
      <c r="JUZ50" s="347"/>
      <c r="JVA50" s="348"/>
      <c r="JVB50" s="349"/>
      <c r="JVC50" s="290"/>
      <c r="JVD50" s="288"/>
      <c r="JVE50" s="343"/>
      <c r="JVF50" s="344"/>
      <c r="JVG50" s="1133"/>
      <c r="JVH50" s="345"/>
      <c r="JVI50" s="346"/>
      <c r="JVJ50" s="347"/>
      <c r="JVK50" s="348"/>
      <c r="JVL50" s="349"/>
      <c r="JVM50" s="290"/>
      <c r="JVN50" s="288"/>
      <c r="JVO50" s="343"/>
      <c r="JVP50" s="344"/>
      <c r="JVQ50" s="1133"/>
      <c r="JVR50" s="345"/>
      <c r="JVS50" s="346"/>
      <c r="JVT50" s="347"/>
      <c r="JVU50" s="348"/>
      <c r="JVV50" s="349"/>
      <c r="JVW50" s="290"/>
      <c r="JVX50" s="288"/>
      <c r="JVY50" s="343"/>
      <c r="JVZ50" s="344"/>
      <c r="JWA50" s="1133"/>
      <c r="JWB50" s="345"/>
      <c r="JWC50" s="346"/>
      <c r="JWD50" s="347"/>
      <c r="JWE50" s="348"/>
      <c r="JWF50" s="349"/>
      <c r="JWG50" s="290"/>
      <c r="JWH50" s="288"/>
      <c r="JWI50" s="343"/>
      <c r="JWJ50" s="344"/>
      <c r="JWK50" s="1133"/>
      <c r="JWL50" s="345"/>
      <c r="JWM50" s="346"/>
      <c r="JWN50" s="347"/>
      <c r="JWO50" s="348"/>
      <c r="JWP50" s="349"/>
      <c r="JWQ50" s="290"/>
      <c r="JWR50" s="288"/>
      <c r="JWS50" s="343"/>
      <c r="JWT50" s="344"/>
      <c r="JWU50" s="1133"/>
      <c r="JWV50" s="345"/>
      <c r="JWW50" s="346"/>
      <c r="JWX50" s="347"/>
      <c r="JWY50" s="348"/>
      <c r="JWZ50" s="349"/>
      <c r="JXA50" s="290"/>
      <c r="JXB50" s="288"/>
      <c r="JXC50" s="343"/>
      <c r="JXD50" s="344"/>
      <c r="JXE50" s="1133"/>
      <c r="JXF50" s="345"/>
      <c r="JXG50" s="346"/>
      <c r="JXH50" s="347"/>
      <c r="JXI50" s="348"/>
      <c r="JXJ50" s="349"/>
      <c r="JXK50" s="290"/>
      <c r="JXL50" s="288"/>
      <c r="JXM50" s="343"/>
      <c r="JXN50" s="344"/>
      <c r="JXO50" s="1133"/>
      <c r="JXP50" s="345"/>
      <c r="JXQ50" s="346"/>
      <c r="JXR50" s="347"/>
      <c r="JXS50" s="348"/>
      <c r="JXT50" s="349"/>
      <c r="JXU50" s="290"/>
      <c r="JXV50" s="288"/>
      <c r="JXW50" s="343"/>
      <c r="JXX50" s="344"/>
      <c r="JXY50" s="1133"/>
      <c r="JXZ50" s="345"/>
      <c r="JYA50" s="346"/>
      <c r="JYB50" s="347"/>
      <c r="JYC50" s="348"/>
      <c r="JYD50" s="349"/>
      <c r="JYE50" s="290"/>
      <c r="JYF50" s="288"/>
      <c r="JYG50" s="343"/>
      <c r="JYH50" s="344"/>
      <c r="JYI50" s="1133"/>
      <c r="JYJ50" s="345"/>
      <c r="JYK50" s="346"/>
      <c r="JYL50" s="347"/>
      <c r="JYM50" s="348"/>
      <c r="JYN50" s="349"/>
      <c r="JYO50" s="290"/>
      <c r="JYP50" s="288"/>
      <c r="JYQ50" s="343"/>
      <c r="JYR50" s="344"/>
      <c r="JYS50" s="1133"/>
      <c r="JYT50" s="345"/>
      <c r="JYU50" s="346"/>
      <c r="JYV50" s="347"/>
      <c r="JYW50" s="348"/>
      <c r="JYX50" s="349"/>
      <c r="JYY50" s="290"/>
      <c r="JYZ50" s="288"/>
      <c r="JZA50" s="343"/>
      <c r="JZB50" s="344"/>
      <c r="JZC50" s="1133"/>
      <c r="JZD50" s="345"/>
      <c r="JZE50" s="346"/>
      <c r="JZF50" s="347"/>
      <c r="JZG50" s="348"/>
      <c r="JZH50" s="349"/>
      <c r="JZI50" s="290"/>
      <c r="JZJ50" s="288"/>
      <c r="JZK50" s="343"/>
      <c r="JZL50" s="344"/>
      <c r="JZM50" s="1133"/>
      <c r="JZN50" s="345"/>
      <c r="JZO50" s="346"/>
      <c r="JZP50" s="347"/>
      <c r="JZQ50" s="348"/>
      <c r="JZR50" s="349"/>
      <c r="JZS50" s="290"/>
      <c r="JZT50" s="288"/>
      <c r="JZU50" s="343"/>
      <c r="JZV50" s="344"/>
      <c r="JZW50" s="1133"/>
      <c r="JZX50" s="345"/>
      <c r="JZY50" s="346"/>
      <c r="JZZ50" s="347"/>
      <c r="KAA50" s="348"/>
      <c r="KAB50" s="349"/>
      <c r="KAC50" s="290"/>
      <c r="KAD50" s="288"/>
      <c r="KAE50" s="343"/>
      <c r="KAF50" s="344"/>
      <c r="KAG50" s="1133"/>
      <c r="KAH50" s="345"/>
      <c r="KAI50" s="346"/>
      <c r="KAJ50" s="347"/>
      <c r="KAK50" s="348"/>
      <c r="KAL50" s="349"/>
      <c r="KAM50" s="290"/>
      <c r="KAN50" s="288"/>
      <c r="KAO50" s="343"/>
      <c r="KAP50" s="344"/>
      <c r="KAQ50" s="1133"/>
      <c r="KAR50" s="345"/>
      <c r="KAS50" s="346"/>
      <c r="KAT50" s="347"/>
      <c r="KAU50" s="348"/>
      <c r="KAV50" s="349"/>
      <c r="KAW50" s="290"/>
      <c r="KAX50" s="288"/>
      <c r="KAY50" s="343"/>
      <c r="KAZ50" s="344"/>
      <c r="KBA50" s="1133"/>
      <c r="KBB50" s="345"/>
      <c r="KBC50" s="346"/>
      <c r="KBD50" s="347"/>
      <c r="KBE50" s="348"/>
      <c r="KBF50" s="349"/>
      <c r="KBG50" s="290"/>
      <c r="KBH50" s="288"/>
      <c r="KBI50" s="343"/>
      <c r="KBJ50" s="344"/>
      <c r="KBK50" s="1133"/>
      <c r="KBL50" s="345"/>
      <c r="KBM50" s="346"/>
      <c r="KBN50" s="347"/>
      <c r="KBO50" s="348"/>
      <c r="KBP50" s="349"/>
      <c r="KBQ50" s="290"/>
      <c r="KBR50" s="288"/>
      <c r="KBS50" s="343"/>
      <c r="KBT50" s="344"/>
      <c r="KBU50" s="1133"/>
      <c r="KBV50" s="345"/>
      <c r="KBW50" s="346"/>
      <c r="KBX50" s="347"/>
      <c r="KBY50" s="348"/>
      <c r="KBZ50" s="349"/>
      <c r="KCA50" s="290"/>
      <c r="KCB50" s="288"/>
      <c r="KCC50" s="343"/>
      <c r="KCD50" s="344"/>
      <c r="KCE50" s="1133"/>
      <c r="KCF50" s="345"/>
      <c r="KCG50" s="346"/>
      <c r="KCH50" s="347"/>
      <c r="KCI50" s="348"/>
      <c r="KCJ50" s="349"/>
      <c r="KCK50" s="290"/>
      <c r="KCL50" s="288"/>
      <c r="KCM50" s="343"/>
      <c r="KCN50" s="344"/>
      <c r="KCO50" s="1133"/>
      <c r="KCP50" s="345"/>
      <c r="KCQ50" s="346"/>
      <c r="KCR50" s="347"/>
      <c r="KCS50" s="348"/>
      <c r="KCT50" s="349"/>
      <c r="KCU50" s="290"/>
      <c r="KCV50" s="288"/>
      <c r="KCW50" s="343"/>
      <c r="KCX50" s="344"/>
      <c r="KCY50" s="1133"/>
      <c r="KCZ50" s="345"/>
      <c r="KDA50" s="346"/>
      <c r="KDB50" s="347"/>
      <c r="KDC50" s="348"/>
      <c r="KDD50" s="349"/>
      <c r="KDE50" s="290"/>
      <c r="KDF50" s="288"/>
      <c r="KDG50" s="343"/>
      <c r="KDH50" s="344"/>
      <c r="KDI50" s="1133"/>
      <c r="KDJ50" s="345"/>
      <c r="KDK50" s="346"/>
      <c r="KDL50" s="347"/>
      <c r="KDM50" s="348"/>
      <c r="KDN50" s="349"/>
      <c r="KDO50" s="290"/>
      <c r="KDP50" s="288"/>
      <c r="KDQ50" s="343"/>
      <c r="KDR50" s="344"/>
      <c r="KDS50" s="1133"/>
      <c r="KDT50" s="345"/>
      <c r="KDU50" s="346"/>
      <c r="KDV50" s="347"/>
      <c r="KDW50" s="348"/>
      <c r="KDX50" s="349"/>
      <c r="KDY50" s="290"/>
      <c r="KDZ50" s="288"/>
      <c r="KEA50" s="343"/>
      <c r="KEB50" s="344"/>
      <c r="KEC50" s="1133"/>
      <c r="KED50" s="345"/>
      <c r="KEE50" s="346"/>
      <c r="KEF50" s="347"/>
      <c r="KEG50" s="348"/>
      <c r="KEH50" s="349"/>
      <c r="KEI50" s="290"/>
      <c r="KEJ50" s="288"/>
      <c r="KEK50" s="343"/>
      <c r="KEL50" s="344"/>
      <c r="KEM50" s="1133"/>
      <c r="KEN50" s="345"/>
      <c r="KEO50" s="346"/>
      <c r="KEP50" s="347"/>
      <c r="KEQ50" s="348"/>
      <c r="KER50" s="349"/>
      <c r="KES50" s="290"/>
      <c r="KET50" s="288"/>
      <c r="KEU50" s="343"/>
      <c r="KEV50" s="344"/>
      <c r="KEW50" s="1133"/>
      <c r="KEX50" s="345"/>
      <c r="KEY50" s="346"/>
      <c r="KEZ50" s="347"/>
      <c r="KFA50" s="348"/>
      <c r="KFB50" s="349"/>
      <c r="KFC50" s="290"/>
      <c r="KFD50" s="288"/>
      <c r="KFE50" s="343"/>
      <c r="KFF50" s="344"/>
      <c r="KFG50" s="1133"/>
      <c r="KFH50" s="345"/>
      <c r="KFI50" s="346"/>
      <c r="KFJ50" s="347"/>
      <c r="KFK50" s="348"/>
      <c r="KFL50" s="349"/>
      <c r="KFM50" s="290"/>
      <c r="KFN50" s="288"/>
      <c r="KFO50" s="343"/>
      <c r="KFP50" s="344"/>
      <c r="KFQ50" s="1133"/>
      <c r="KFR50" s="345"/>
      <c r="KFS50" s="346"/>
      <c r="KFT50" s="347"/>
      <c r="KFU50" s="348"/>
      <c r="KFV50" s="349"/>
      <c r="KFW50" s="290"/>
      <c r="KFX50" s="288"/>
      <c r="KFY50" s="343"/>
      <c r="KFZ50" s="344"/>
      <c r="KGA50" s="1133"/>
      <c r="KGB50" s="345"/>
      <c r="KGC50" s="346"/>
      <c r="KGD50" s="347"/>
      <c r="KGE50" s="348"/>
      <c r="KGF50" s="349"/>
      <c r="KGG50" s="290"/>
      <c r="KGH50" s="288"/>
      <c r="KGI50" s="343"/>
      <c r="KGJ50" s="344"/>
      <c r="KGK50" s="1133"/>
      <c r="KGL50" s="345"/>
      <c r="KGM50" s="346"/>
      <c r="KGN50" s="347"/>
      <c r="KGO50" s="348"/>
      <c r="KGP50" s="349"/>
      <c r="KGQ50" s="290"/>
      <c r="KGR50" s="288"/>
      <c r="KGS50" s="343"/>
      <c r="KGT50" s="344"/>
      <c r="KGU50" s="1133"/>
      <c r="KGV50" s="345"/>
      <c r="KGW50" s="346"/>
      <c r="KGX50" s="347"/>
      <c r="KGY50" s="348"/>
      <c r="KGZ50" s="349"/>
      <c r="KHA50" s="290"/>
      <c r="KHB50" s="288"/>
      <c r="KHC50" s="343"/>
      <c r="KHD50" s="344"/>
      <c r="KHE50" s="1133"/>
      <c r="KHF50" s="345"/>
      <c r="KHG50" s="346"/>
      <c r="KHH50" s="347"/>
      <c r="KHI50" s="348"/>
      <c r="KHJ50" s="349"/>
      <c r="KHK50" s="290"/>
      <c r="KHL50" s="288"/>
      <c r="KHM50" s="343"/>
      <c r="KHN50" s="344"/>
      <c r="KHO50" s="1133"/>
      <c r="KHP50" s="345"/>
      <c r="KHQ50" s="346"/>
      <c r="KHR50" s="347"/>
      <c r="KHS50" s="348"/>
      <c r="KHT50" s="349"/>
      <c r="KHU50" s="290"/>
      <c r="KHV50" s="288"/>
      <c r="KHW50" s="343"/>
      <c r="KHX50" s="344"/>
      <c r="KHY50" s="1133"/>
      <c r="KHZ50" s="345"/>
      <c r="KIA50" s="346"/>
      <c r="KIB50" s="347"/>
      <c r="KIC50" s="348"/>
      <c r="KID50" s="349"/>
      <c r="KIE50" s="290"/>
      <c r="KIF50" s="288"/>
      <c r="KIG50" s="343"/>
      <c r="KIH50" s="344"/>
      <c r="KII50" s="1133"/>
      <c r="KIJ50" s="345"/>
      <c r="KIK50" s="346"/>
      <c r="KIL50" s="347"/>
      <c r="KIM50" s="348"/>
      <c r="KIN50" s="349"/>
      <c r="KIO50" s="290"/>
      <c r="KIP50" s="288"/>
      <c r="KIQ50" s="343"/>
      <c r="KIR50" s="344"/>
      <c r="KIS50" s="1133"/>
      <c r="KIT50" s="345"/>
      <c r="KIU50" s="346"/>
      <c r="KIV50" s="347"/>
      <c r="KIW50" s="348"/>
      <c r="KIX50" s="349"/>
      <c r="KIY50" s="290"/>
      <c r="KIZ50" s="288"/>
      <c r="KJA50" s="343"/>
      <c r="KJB50" s="344"/>
      <c r="KJC50" s="1133"/>
      <c r="KJD50" s="345"/>
      <c r="KJE50" s="346"/>
      <c r="KJF50" s="347"/>
      <c r="KJG50" s="348"/>
      <c r="KJH50" s="349"/>
      <c r="KJI50" s="290"/>
      <c r="KJJ50" s="288"/>
      <c r="KJK50" s="343"/>
      <c r="KJL50" s="344"/>
      <c r="KJM50" s="1133"/>
      <c r="KJN50" s="345"/>
      <c r="KJO50" s="346"/>
      <c r="KJP50" s="347"/>
      <c r="KJQ50" s="348"/>
      <c r="KJR50" s="349"/>
      <c r="KJS50" s="290"/>
      <c r="KJT50" s="288"/>
      <c r="KJU50" s="343"/>
      <c r="KJV50" s="344"/>
      <c r="KJW50" s="1133"/>
      <c r="KJX50" s="345"/>
      <c r="KJY50" s="346"/>
      <c r="KJZ50" s="347"/>
      <c r="KKA50" s="348"/>
      <c r="KKB50" s="349"/>
      <c r="KKC50" s="290"/>
      <c r="KKD50" s="288"/>
      <c r="KKE50" s="343"/>
      <c r="KKF50" s="344"/>
      <c r="KKG50" s="1133"/>
      <c r="KKH50" s="345"/>
      <c r="KKI50" s="346"/>
      <c r="KKJ50" s="347"/>
      <c r="KKK50" s="348"/>
      <c r="KKL50" s="349"/>
      <c r="KKM50" s="290"/>
      <c r="KKN50" s="288"/>
      <c r="KKO50" s="343"/>
      <c r="KKP50" s="344"/>
      <c r="KKQ50" s="1133"/>
      <c r="KKR50" s="345"/>
      <c r="KKS50" s="346"/>
      <c r="KKT50" s="347"/>
      <c r="KKU50" s="348"/>
      <c r="KKV50" s="349"/>
      <c r="KKW50" s="290"/>
      <c r="KKX50" s="288"/>
      <c r="KKY50" s="343"/>
      <c r="KKZ50" s="344"/>
      <c r="KLA50" s="1133"/>
      <c r="KLB50" s="345"/>
      <c r="KLC50" s="346"/>
      <c r="KLD50" s="347"/>
      <c r="KLE50" s="348"/>
      <c r="KLF50" s="349"/>
      <c r="KLG50" s="290"/>
      <c r="KLH50" s="288"/>
      <c r="KLI50" s="343"/>
      <c r="KLJ50" s="344"/>
      <c r="KLK50" s="1133"/>
      <c r="KLL50" s="345"/>
      <c r="KLM50" s="346"/>
      <c r="KLN50" s="347"/>
      <c r="KLO50" s="348"/>
      <c r="KLP50" s="349"/>
      <c r="KLQ50" s="290"/>
      <c r="KLR50" s="288"/>
      <c r="KLS50" s="343"/>
      <c r="KLT50" s="344"/>
      <c r="KLU50" s="1133"/>
      <c r="KLV50" s="345"/>
      <c r="KLW50" s="346"/>
      <c r="KLX50" s="347"/>
      <c r="KLY50" s="348"/>
      <c r="KLZ50" s="349"/>
      <c r="KMA50" s="290"/>
      <c r="KMB50" s="288"/>
      <c r="KMC50" s="343"/>
      <c r="KMD50" s="344"/>
      <c r="KME50" s="1133"/>
      <c r="KMF50" s="345"/>
      <c r="KMG50" s="346"/>
      <c r="KMH50" s="347"/>
      <c r="KMI50" s="348"/>
      <c r="KMJ50" s="349"/>
      <c r="KMK50" s="290"/>
      <c r="KML50" s="288"/>
      <c r="KMM50" s="343"/>
      <c r="KMN50" s="344"/>
      <c r="KMO50" s="1133"/>
      <c r="KMP50" s="345"/>
      <c r="KMQ50" s="346"/>
      <c r="KMR50" s="347"/>
      <c r="KMS50" s="348"/>
      <c r="KMT50" s="349"/>
      <c r="KMU50" s="290"/>
      <c r="KMV50" s="288"/>
      <c r="KMW50" s="343"/>
      <c r="KMX50" s="344"/>
      <c r="KMY50" s="1133"/>
      <c r="KMZ50" s="345"/>
      <c r="KNA50" s="346"/>
      <c r="KNB50" s="347"/>
      <c r="KNC50" s="348"/>
      <c r="KND50" s="349"/>
      <c r="KNE50" s="290"/>
      <c r="KNF50" s="288"/>
      <c r="KNG50" s="343"/>
      <c r="KNH50" s="344"/>
      <c r="KNI50" s="1133"/>
      <c r="KNJ50" s="345"/>
      <c r="KNK50" s="346"/>
      <c r="KNL50" s="347"/>
      <c r="KNM50" s="348"/>
      <c r="KNN50" s="349"/>
      <c r="KNO50" s="290"/>
      <c r="KNP50" s="288"/>
      <c r="KNQ50" s="343"/>
      <c r="KNR50" s="344"/>
      <c r="KNS50" s="1133"/>
      <c r="KNT50" s="345"/>
      <c r="KNU50" s="346"/>
      <c r="KNV50" s="347"/>
      <c r="KNW50" s="348"/>
      <c r="KNX50" s="349"/>
      <c r="KNY50" s="290"/>
      <c r="KNZ50" s="288"/>
      <c r="KOA50" s="343"/>
      <c r="KOB50" s="344"/>
      <c r="KOC50" s="1133"/>
      <c r="KOD50" s="345"/>
      <c r="KOE50" s="346"/>
      <c r="KOF50" s="347"/>
      <c r="KOG50" s="348"/>
      <c r="KOH50" s="349"/>
      <c r="KOI50" s="290"/>
      <c r="KOJ50" s="288"/>
      <c r="KOK50" s="343"/>
      <c r="KOL50" s="344"/>
      <c r="KOM50" s="1133"/>
      <c r="KON50" s="345"/>
      <c r="KOO50" s="346"/>
      <c r="KOP50" s="347"/>
      <c r="KOQ50" s="348"/>
      <c r="KOR50" s="349"/>
      <c r="KOS50" s="290"/>
      <c r="KOT50" s="288"/>
      <c r="KOU50" s="343"/>
      <c r="KOV50" s="344"/>
      <c r="KOW50" s="1133"/>
      <c r="KOX50" s="345"/>
      <c r="KOY50" s="346"/>
      <c r="KOZ50" s="347"/>
      <c r="KPA50" s="348"/>
      <c r="KPB50" s="349"/>
      <c r="KPC50" s="290"/>
      <c r="KPD50" s="288"/>
      <c r="KPE50" s="343"/>
      <c r="KPF50" s="344"/>
      <c r="KPG50" s="1133"/>
      <c r="KPH50" s="345"/>
      <c r="KPI50" s="346"/>
      <c r="KPJ50" s="347"/>
      <c r="KPK50" s="348"/>
      <c r="KPL50" s="349"/>
      <c r="KPM50" s="290"/>
      <c r="KPN50" s="288"/>
      <c r="KPO50" s="343"/>
      <c r="KPP50" s="344"/>
      <c r="KPQ50" s="1133"/>
      <c r="KPR50" s="345"/>
      <c r="KPS50" s="346"/>
      <c r="KPT50" s="347"/>
      <c r="KPU50" s="348"/>
      <c r="KPV50" s="349"/>
      <c r="KPW50" s="290"/>
      <c r="KPX50" s="288"/>
      <c r="KPY50" s="343"/>
      <c r="KPZ50" s="344"/>
      <c r="KQA50" s="1133"/>
      <c r="KQB50" s="345"/>
      <c r="KQC50" s="346"/>
      <c r="KQD50" s="347"/>
      <c r="KQE50" s="348"/>
      <c r="KQF50" s="349"/>
      <c r="KQG50" s="290"/>
      <c r="KQH50" s="288"/>
      <c r="KQI50" s="343"/>
      <c r="KQJ50" s="344"/>
      <c r="KQK50" s="1133"/>
      <c r="KQL50" s="345"/>
      <c r="KQM50" s="346"/>
      <c r="KQN50" s="347"/>
      <c r="KQO50" s="348"/>
      <c r="KQP50" s="349"/>
      <c r="KQQ50" s="290"/>
      <c r="KQR50" s="288"/>
      <c r="KQS50" s="343"/>
      <c r="KQT50" s="344"/>
      <c r="KQU50" s="1133"/>
      <c r="KQV50" s="345"/>
      <c r="KQW50" s="346"/>
      <c r="KQX50" s="347"/>
      <c r="KQY50" s="348"/>
      <c r="KQZ50" s="349"/>
      <c r="KRA50" s="290"/>
      <c r="KRB50" s="288"/>
      <c r="KRC50" s="343"/>
      <c r="KRD50" s="344"/>
      <c r="KRE50" s="1133"/>
      <c r="KRF50" s="345"/>
      <c r="KRG50" s="346"/>
      <c r="KRH50" s="347"/>
      <c r="KRI50" s="348"/>
      <c r="KRJ50" s="349"/>
      <c r="KRK50" s="290"/>
      <c r="KRL50" s="288"/>
      <c r="KRM50" s="343"/>
      <c r="KRN50" s="344"/>
      <c r="KRO50" s="1133"/>
      <c r="KRP50" s="345"/>
      <c r="KRQ50" s="346"/>
      <c r="KRR50" s="347"/>
      <c r="KRS50" s="348"/>
      <c r="KRT50" s="349"/>
      <c r="KRU50" s="290"/>
      <c r="KRV50" s="288"/>
      <c r="KRW50" s="343"/>
      <c r="KRX50" s="344"/>
      <c r="KRY50" s="1133"/>
      <c r="KRZ50" s="345"/>
      <c r="KSA50" s="346"/>
      <c r="KSB50" s="347"/>
      <c r="KSC50" s="348"/>
      <c r="KSD50" s="349"/>
      <c r="KSE50" s="290"/>
      <c r="KSF50" s="288"/>
      <c r="KSG50" s="343"/>
      <c r="KSH50" s="344"/>
      <c r="KSI50" s="1133"/>
      <c r="KSJ50" s="345"/>
      <c r="KSK50" s="346"/>
      <c r="KSL50" s="347"/>
      <c r="KSM50" s="348"/>
      <c r="KSN50" s="349"/>
      <c r="KSO50" s="290"/>
      <c r="KSP50" s="288"/>
      <c r="KSQ50" s="343"/>
      <c r="KSR50" s="344"/>
      <c r="KSS50" s="1133"/>
      <c r="KST50" s="345"/>
      <c r="KSU50" s="346"/>
      <c r="KSV50" s="347"/>
      <c r="KSW50" s="348"/>
      <c r="KSX50" s="349"/>
      <c r="KSY50" s="290"/>
      <c r="KSZ50" s="288"/>
      <c r="KTA50" s="343"/>
      <c r="KTB50" s="344"/>
      <c r="KTC50" s="1133"/>
      <c r="KTD50" s="345"/>
      <c r="KTE50" s="346"/>
      <c r="KTF50" s="347"/>
      <c r="KTG50" s="348"/>
      <c r="KTH50" s="349"/>
      <c r="KTI50" s="290"/>
      <c r="KTJ50" s="288"/>
      <c r="KTK50" s="343"/>
      <c r="KTL50" s="344"/>
      <c r="KTM50" s="1133"/>
      <c r="KTN50" s="345"/>
      <c r="KTO50" s="346"/>
      <c r="KTP50" s="347"/>
      <c r="KTQ50" s="348"/>
      <c r="KTR50" s="349"/>
      <c r="KTS50" s="290"/>
      <c r="KTT50" s="288"/>
      <c r="KTU50" s="343"/>
      <c r="KTV50" s="344"/>
      <c r="KTW50" s="1133"/>
      <c r="KTX50" s="345"/>
      <c r="KTY50" s="346"/>
      <c r="KTZ50" s="347"/>
      <c r="KUA50" s="348"/>
      <c r="KUB50" s="349"/>
      <c r="KUC50" s="290"/>
      <c r="KUD50" s="288"/>
      <c r="KUE50" s="343"/>
      <c r="KUF50" s="344"/>
      <c r="KUG50" s="1133"/>
      <c r="KUH50" s="345"/>
      <c r="KUI50" s="346"/>
      <c r="KUJ50" s="347"/>
      <c r="KUK50" s="348"/>
      <c r="KUL50" s="349"/>
      <c r="KUM50" s="290"/>
      <c r="KUN50" s="288"/>
      <c r="KUO50" s="343"/>
      <c r="KUP50" s="344"/>
      <c r="KUQ50" s="1133"/>
      <c r="KUR50" s="345"/>
      <c r="KUS50" s="346"/>
      <c r="KUT50" s="347"/>
      <c r="KUU50" s="348"/>
      <c r="KUV50" s="349"/>
      <c r="KUW50" s="290"/>
      <c r="KUX50" s="288"/>
      <c r="KUY50" s="343"/>
      <c r="KUZ50" s="344"/>
      <c r="KVA50" s="1133"/>
      <c r="KVB50" s="345"/>
      <c r="KVC50" s="346"/>
      <c r="KVD50" s="347"/>
      <c r="KVE50" s="348"/>
      <c r="KVF50" s="349"/>
      <c r="KVG50" s="290"/>
      <c r="KVH50" s="288"/>
      <c r="KVI50" s="343"/>
      <c r="KVJ50" s="344"/>
      <c r="KVK50" s="1133"/>
      <c r="KVL50" s="345"/>
      <c r="KVM50" s="346"/>
      <c r="KVN50" s="347"/>
      <c r="KVO50" s="348"/>
      <c r="KVP50" s="349"/>
      <c r="KVQ50" s="290"/>
      <c r="KVR50" s="288"/>
      <c r="KVS50" s="343"/>
      <c r="KVT50" s="344"/>
      <c r="KVU50" s="1133"/>
      <c r="KVV50" s="345"/>
      <c r="KVW50" s="346"/>
      <c r="KVX50" s="347"/>
      <c r="KVY50" s="348"/>
      <c r="KVZ50" s="349"/>
      <c r="KWA50" s="290"/>
      <c r="KWB50" s="288"/>
      <c r="KWC50" s="343"/>
      <c r="KWD50" s="344"/>
      <c r="KWE50" s="1133"/>
      <c r="KWF50" s="345"/>
      <c r="KWG50" s="346"/>
      <c r="KWH50" s="347"/>
      <c r="KWI50" s="348"/>
      <c r="KWJ50" s="349"/>
      <c r="KWK50" s="290"/>
      <c r="KWL50" s="288"/>
      <c r="KWM50" s="343"/>
      <c r="KWN50" s="344"/>
      <c r="KWO50" s="1133"/>
      <c r="KWP50" s="345"/>
      <c r="KWQ50" s="346"/>
      <c r="KWR50" s="347"/>
      <c r="KWS50" s="348"/>
      <c r="KWT50" s="349"/>
      <c r="KWU50" s="290"/>
      <c r="KWV50" s="288"/>
      <c r="KWW50" s="343"/>
      <c r="KWX50" s="344"/>
      <c r="KWY50" s="1133"/>
      <c r="KWZ50" s="345"/>
      <c r="KXA50" s="346"/>
      <c r="KXB50" s="347"/>
      <c r="KXC50" s="348"/>
      <c r="KXD50" s="349"/>
      <c r="KXE50" s="290"/>
      <c r="KXF50" s="288"/>
      <c r="KXG50" s="343"/>
      <c r="KXH50" s="344"/>
      <c r="KXI50" s="1133"/>
      <c r="KXJ50" s="345"/>
      <c r="KXK50" s="346"/>
      <c r="KXL50" s="347"/>
      <c r="KXM50" s="348"/>
      <c r="KXN50" s="349"/>
      <c r="KXO50" s="290"/>
      <c r="KXP50" s="288"/>
      <c r="KXQ50" s="343"/>
      <c r="KXR50" s="344"/>
      <c r="KXS50" s="1133"/>
      <c r="KXT50" s="345"/>
      <c r="KXU50" s="346"/>
      <c r="KXV50" s="347"/>
      <c r="KXW50" s="348"/>
      <c r="KXX50" s="349"/>
      <c r="KXY50" s="290"/>
      <c r="KXZ50" s="288"/>
      <c r="KYA50" s="343"/>
      <c r="KYB50" s="344"/>
      <c r="KYC50" s="1133"/>
      <c r="KYD50" s="345"/>
      <c r="KYE50" s="346"/>
      <c r="KYF50" s="347"/>
      <c r="KYG50" s="348"/>
      <c r="KYH50" s="349"/>
      <c r="KYI50" s="290"/>
      <c r="KYJ50" s="288"/>
      <c r="KYK50" s="343"/>
      <c r="KYL50" s="344"/>
      <c r="KYM50" s="1133"/>
      <c r="KYN50" s="345"/>
      <c r="KYO50" s="346"/>
      <c r="KYP50" s="347"/>
      <c r="KYQ50" s="348"/>
      <c r="KYR50" s="349"/>
      <c r="KYS50" s="290"/>
      <c r="KYT50" s="288"/>
      <c r="KYU50" s="343"/>
      <c r="KYV50" s="344"/>
      <c r="KYW50" s="1133"/>
      <c r="KYX50" s="345"/>
      <c r="KYY50" s="346"/>
      <c r="KYZ50" s="347"/>
      <c r="KZA50" s="348"/>
      <c r="KZB50" s="349"/>
      <c r="KZC50" s="290"/>
      <c r="KZD50" s="288"/>
      <c r="KZE50" s="343"/>
      <c r="KZF50" s="344"/>
      <c r="KZG50" s="1133"/>
      <c r="KZH50" s="345"/>
      <c r="KZI50" s="346"/>
      <c r="KZJ50" s="347"/>
      <c r="KZK50" s="348"/>
      <c r="KZL50" s="349"/>
      <c r="KZM50" s="290"/>
      <c r="KZN50" s="288"/>
      <c r="KZO50" s="343"/>
      <c r="KZP50" s="344"/>
      <c r="KZQ50" s="1133"/>
      <c r="KZR50" s="345"/>
      <c r="KZS50" s="346"/>
      <c r="KZT50" s="347"/>
      <c r="KZU50" s="348"/>
      <c r="KZV50" s="349"/>
      <c r="KZW50" s="290"/>
      <c r="KZX50" s="288"/>
      <c r="KZY50" s="343"/>
      <c r="KZZ50" s="344"/>
      <c r="LAA50" s="1133"/>
      <c r="LAB50" s="345"/>
      <c r="LAC50" s="346"/>
      <c r="LAD50" s="347"/>
      <c r="LAE50" s="348"/>
      <c r="LAF50" s="349"/>
      <c r="LAG50" s="290"/>
      <c r="LAH50" s="288"/>
      <c r="LAI50" s="343"/>
      <c r="LAJ50" s="344"/>
      <c r="LAK50" s="1133"/>
      <c r="LAL50" s="345"/>
      <c r="LAM50" s="346"/>
      <c r="LAN50" s="347"/>
      <c r="LAO50" s="348"/>
      <c r="LAP50" s="349"/>
      <c r="LAQ50" s="290"/>
      <c r="LAR50" s="288"/>
      <c r="LAS50" s="343"/>
      <c r="LAT50" s="344"/>
      <c r="LAU50" s="1133"/>
      <c r="LAV50" s="345"/>
      <c r="LAW50" s="346"/>
      <c r="LAX50" s="347"/>
      <c r="LAY50" s="348"/>
      <c r="LAZ50" s="349"/>
      <c r="LBA50" s="290"/>
      <c r="LBB50" s="288"/>
      <c r="LBC50" s="343"/>
      <c r="LBD50" s="344"/>
      <c r="LBE50" s="1133"/>
      <c r="LBF50" s="345"/>
      <c r="LBG50" s="346"/>
      <c r="LBH50" s="347"/>
      <c r="LBI50" s="348"/>
      <c r="LBJ50" s="349"/>
      <c r="LBK50" s="290"/>
      <c r="LBL50" s="288"/>
      <c r="LBM50" s="343"/>
      <c r="LBN50" s="344"/>
      <c r="LBO50" s="1133"/>
      <c r="LBP50" s="345"/>
      <c r="LBQ50" s="346"/>
      <c r="LBR50" s="347"/>
      <c r="LBS50" s="348"/>
      <c r="LBT50" s="349"/>
      <c r="LBU50" s="290"/>
      <c r="LBV50" s="288"/>
      <c r="LBW50" s="343"/>
      <c r="LBX50" s="344"/>
      <c r="LBY50" s="1133"/>
      <c r="LBZ50" s="345"/>
      <c r="LCA50" s="346"/>
      <c r="LCB50" s="347"/>
      <c r="LCC50" s="348"/>
      <c r="LCD50" s="349"/>
      <c r="LCE50" s="290"/>
      <c r="LCF50" s="288"/>
      <c r="LCG50" s="343"/>
      <c r="LCH50" s="344"/>
      <c r="LCI50" s="1133"/>
      <c r="LCJ50" s="345"/>
      <c r="LCK50" s="346"/>
      <c r="LCL50" s="347"/>
      <c r="LCM50" s="348"/>
      <c r="LCN50" s="349"/>
      <c r="LCO50" s="290"/>
      <c r="LCP50" s="288"/>
      <c r="LCQ50" s="343"/>
      <c r="LCR50" s="344"/>
      <c r="LCS50" s="1133"/>
      <c r="LCT50" s="345"/>
      <c r="LCU50" s="346"/>
      <c r="LCV50" s="347"/>
      <c r="LCW50" s="348"/>
      <c r="LCX50" s="349"/>
      <c r="LCY50" s="290"/>
      <c r="LCZ50" s="288"/>
      <c r="LDA50" s="343"/>
      <c r="LDB50" s="344"/>
      <c r="LDC50" s="1133"/>
      <c r="LDD50" s="345"/>
      <c r="LDE50" s="346"/>
      <c r="LDF50" s="347"/>
      <c r="LDG50" s="348"/>
      <c r="LDH50" s="349"/>
      <c r="LDI50" s="290"/>
      <c r="LDJ50" s="288"/>
      <c r="LDK50" s="343"/>
      <c r="LDL50" s="344"/>
      <c r="LDM50" s="1133"/>
      <c r="LDN50" s="345"/>
      <c r="LDO50" s="346"/>
      <c r="LDP50" s="347"/>
      <c r="LDQ50" s="348"/>
      <c r="LDR50" s="349"/>
      <c r="LDS50" s="290"/>
      <c r="LDT50" s="288"/>
      <c r="LDU50" s="343"/>
      <c r="LDV50" s="344"/>
      <c r="LDW50" s="1133"/>
      <c r="LDX50" s="345"/>
      <c r="LDY50" s="346"/>
      <c r="LDZ50" s="347"/>
      <c r="LEA50" s="348"/>
      <c r="LEB50" s="349"/>
      <c r="LEC50" s="290"/>
      <c r="LED50" s="288"/>
      <c r="LEE50" s="343"/>
      <c r="LEF50" s="344"/>
      <c r="LEG50" s="1133"/>
      <c r="LEH50" s="345"/>
      <c r="LEI50" s="346"/>
      <c r="LEJ50" s="347"/>
      <c r="LEK50" s="348"/>
      <c r="LEL50" s="349"/>
      <c r="LEM50" s="290"/>
      <c r="LEN50" s="288"/>
      <c r="LEO50" s="343"/>
      <c r="LEP50" s="344"/>
      <c r="LEQ50" s="1133"/>
      <c r="LER50" s="345"/>
      <c r="LES50" s="346"/>
      <c r="LET50" s="347"/>
      <c r="LEU50" s="348"/>
      <c r="LEV50" s="349"/>
      <c r="LEW50" s="290"/>
      <c r="LEX50" s="288"/>
      <c r="LEY50" s="343"/>
      <c r="LEZ50" s="344"/>
      <c r="LFA50" s="1133"/>
      <c r="LFB50" s="345"/>
      <c r="LFC50" s="346"/>
      <c r="LFD50" s="347"/>
      <c r="LFE50" s="348"/>
      <c r="LFF50" s="349"/>
      <c r="LFG50" s="290"/>
      <c r="LFH50" s="288"/>
      <c r="LFI50" s="343"/>
      <c r="LFJ50" s="344"/>
      <c r="LFK50" s="1133"/>
      <c r="LFL50" s="345"/>
      <c r="LFM50" s="346"/>
      <c r="LFN50" s="347"/>
      <c r="LFO50" s="348"/>
      <c r="LFP50" s="349"/>
      <c r="LFQ50" s="290"/>
      <c r="LFR50" s="288"/>
      <c r="LFS50" s="343"/>
      <c r="LFT50" s="344"/>
      <c r="LFU50" s="1133"/>
      <c r="LFV50" s="345"/>
      <c r="LFW50" s="346"/>
      <c r="LFX50" s="347"/>
      <c r="LFY50" s="348"/>
      <c r="LFZ50" s="349"/>
      <c r="LGA50" s="290"/>
      <c r="LGB50" s="288"/>
      <c r="LGC50" s="343"/>
      <c r="LGD50" s="344"/>
      <c r="LGE50" s="1133"/>
      <c r="LGF50" s="345"/>
      <c r="LGG50" s="346"/>
      <c r="LGH50" s="347"/>
      <c r="LGI50" s="348"/>
      <c r="LGJ50" s="349"/>
      <c r="LGK50" s="290"/>
      <c r="LGL50" s="288"/>
      <c r="LGM50" s="343"/>
      <c r="LGN50" s="344"/>
      <c r="LGO50" s="1133"/>
      <c r="LGP50" s="345"/>
      <c r="LGQ50" s="346"/>
      <c r="LGR50" s="347"/>
      <c r="LGS50" s="348"/>
      <c r="LGT50" s="349"/>
      <c r="LGU50" s="290"/>
      <c r="LGV50" s="288"/>
      <c r="LGW50" s="343"/>
      <c r="LGX50" s="344"/>
      <c r="LGY50" s="1133"/>
      <c r="LGZ50" s="345"/>
      <c r="LHA50" s="346"/>
      <c r="LHB50" s="347"/>
      <c r="LHC50" s="348"/>
      <c r="LHD50" s="349"/>
      <c r="LHE50" s="290"/>
      <c r="LHF50" s="288"/>
      <c r="LHG50" s="343"/>
      <c r="LHH50" s="344"/>
      <c r="LHI50" s="1133"/>
      <c r="LHJ50" s="345"/>
      <c r="LHK50" s="346"/>
      <c r="LHL50" s="347"/>
      <c r="LHM50" s="348"/>
      <c r="LHN50" s="349"/>
      <c r="LHO50" s="290"/>
      <c r="LHP50" s="288"/>
      <c r="LHQ50" s="343"/>
      <c r="LHR50" s="344"/>
      <c r="LHS50" s="1133"/>
      <c r="LHT50" s="345"/>
      <c r="LHU50" s="346"/>
      <c r="LHV50" s="347"/>
      <c r="LHW50" s="348"/>
      <c r="LHX50" s="349"/>
      <c r="LHY50" s="290"/>
      <c r="LHZ50" s="288"/>
      <c r="LIA50" s="343"/>
      <c r="LIB50" s="344"/>
      <c r="LIC50" s="1133"/>
      <c r="LID50" s="345"/>
      <c r="LIE50" s="346"/>
      <c r="LIF50" s="347"/>
      <c r="LIG50" s="348"/>
      <c r="LIH50" s="349"/>
      <c r="LII50" s="290"/>
      <c r="LIJ50" s="288"/>
      <c r="LIK50" s="343"/>
      <c r="LIL50" s="344"/>
      <c r="LIM50" s="1133"/>
      <c r="LIN50" s="345"/>
      <c r="LIO50" s="346"/>
      <c r="LIP50" s="347"/>
      <c r="LIQ50" s="348"/>
      <c r="LIR50" s="349"/>
      <c r="LIS50" s="290"/>
      <c r="LIT50" s="288"/>
      <c r="LIU50" s="343"/>
      <c r="LIV50" s="344"/>
      <c r="LIW50" s="1133"/>
      <c r="LIX50" s="345"/>
      <c r="LIY50" s="346"/>
      <c r="LIZ50" s="347"/>
      <c r="LJA50" s="348"/>
      <c r="LJB50" s="349"/>
      <c r="LJC50" s="290"/>
      <c r="LJD50" s="288"/>
      <c r="LJE50" s="343"/>
      <c r="LJF50" s="344"/>
      <c r="LJG50" s="1133"/>
      <c r="LJH50" s="345"/>
      <c r="LJI50" s="346"/>
      <c r="LJJ50" s="347"/>
      <c r="LJK50" s="348"/>
      <c r="LJL50" s="349"/>
      <c r="LJM50" s="290"/>
      <c r="LJN50" s="288"/>
      <c r="LJO50" s="343"/>
      <c r="LJP50" s="344"/>
      <c r="LJQ50" s="1133"/>
      <c r="LJR50" s="345"/>
      <c r="LJS50" s="346"/>
      <c r="LJT50" s="347"/>
      <c r="LJU50" s="348"/>
      <c r="LJV50" s="349"/>
      <c r="LJW50" s="290"/>
      <c r="LJX50" s="288"/>
      <c r="LJY50" s="343"/>
      <c r="LJZ50" s="344"/>
      <c r="LKA50" s="1133"/>
      <c r="LKB50" s="345"/>
      <c r="LKC50" s="346"/>
      <c r="LKD50" s="347"/>
      <c r="LKE50" s="348"/>
      <c r="LKF50" s="349"/>
      <c r="LKG50" s="290"/>
      <c r="LKH50" s="288"/>
      <c r="LKI50" s="343"/>
      <c r="LKJ50" s="344"/>
      <c r="LKK50" s="1133"/>
      <c r="LKL50" s="345"/>
      <c r="LKM50" s="346"/>
      <c r="LKN50" s="347"/>
      <c r="LKO50" s="348"/>
      <c r="LKP50" s="349"/>
      <c r="LKQ50" s="290"/>
      <c r="LKR50" s="288"/>
      <c r="LKS50" s="343"/>
      <c r="LKT50" s="344"/>
      <c r="LKU50" s="1133"/>
      <c r="LKV50" s="345"/>
      <c r="LKW50" s="346"/>
      <c r="LKX50" s="347"/>
      <c r="LKY50" s="348"/>
      <c r="LKZ50" s="349"/>
      <c r="LLA50" s="290"/>
      <c r="LLB50" s="288"/>
      <c r="LLC50" s="343"/>
      <c r="LLD50" s="344"/>
      <c r="LLE50" s="1133"/>
      <c r="LLF50" s="345"/>
      <c r="LLG50" s="346"/>
      <c r="LLH50" s="347"/>
      <c r="LLI50" s="348"/>
      <c r="LLJ50" s="349"/>
      <c r="LLK50" s="290"/>
      <c r="LLL50" s="288"/>
      <c r="LLM50" s="343"/>
      <c r="LLN50" s="344"/>
      <c r="LLO50" s="1133"/>
      <c r="LLP50" s="345"/>
      <c r="LLQ50" s="346"/>
      <c r="LLR50" s="347"/>
      <c r="LLS50" s="348"/>
      <c r="LLT50" s="349"/>
      <c r="LLU50" s="290"/>
      <c r="LLV50" s="288"/>
      <c r="LLW50" s="343"/>
      <c r="LLX50" s="344"/>
      <c r="LLY50" s="1133"/>
      <c r="LLZ50" s="345"/>
      <c r="LMA50" s="346"/>
      <c r="LMB50" s="347"/>
      <c r="LMC50" s="348"/>
      <c r="LMD50" s="349"/>
      <c r="LME50" s="290"/>
      <c r="LMF50" s="288"/>
      <c r="LMG50" s="343"/>
      <c r="LMH50" s="344"/>
      <c r="LMI50" s="1133"/>
      <c r="LMJ50" s="345"/>
      <c r="LMK50" s="346"/>
      <c r="LML50" s="347"/>
      <c r="LMM50" s="348"/>
      <c r="LMN50" s="349"/>
      <c r="LMO50" s="290"/>
      <c r="LMP50" s="288"/>
      <c r="LMQ50" s="343"/>
      <c r="LMR50" s="344"/>
      <c r="LMS50" s="1133"/>
      <c r="LMT50" s="345"/>
      <c r="LMU50" s="346"/>
      <c r="LMV50" s="347"/>
      <c r="LMW50" s="348"/>
      <c r="LMX50" s="349"/>
      <c r="LMY50" s="290"/>
      <c r="LMZ50" s="288"/>
      <c r="LNA50" s="343"/>
      <c r="LNB50" s="344"/>
      <c r="LNC50" s="1133"/>
      <c r="LND50" s="345"/>
      <c r="LNE50" s="346"/>
      <c r="LNF50" s="347"/>
      <c r="LNG50" s="348"/>
      <c r="LNH50" s="349"/>
      <c r="LNI50" s="290"/>
      <c r="LNJ50" s="288"/>
      <c r="LNK50" s="343"/>
      <c r="LNL50" s="344"/>
      <c r="LNM50" s="1133"/>
      <c r="LNN50" s="345"/>
      <c r="LNO50" s="346"/>
      <c r="LNP50" s="347"/>
      <c r="LNQ50" s="348"/>
      <c r="LNR50" s="349"/>
      <c r="LNS50" s="290"/>
      <c r="LNT50" s="288"/>
      <c r="LNU50" s="343"/>
      <c r="LNV50" s="344"/>
      <c r="LNW50" s="1133"/>
      <c r="LNX50" s="345"/>
      <c r="LNY50" s="346"/>
      <c r="LNZ50" s="347"/>
      <c r="LOA50" s="348"/>
      <c r="LOB50" s="349"/>
      <c r="LOC50" s="290"/>
      <c r="LOD50" s="288"/>
      <c r="LOE50" s="343"/>
      <c r="LOF50" s="344"/>
      <c r="LOG50" s="1133"/>
      <c r="LOH50" s="345"/>
      <c r="LOI50" s="346"/>
      <c r="LOJ50" s="347"/>
      <c r="LOK50" s="348"/>
      <c r="LOL50" s="349"/>
      <c r="LOM50" s="290"/>
      <c r="LON50" s="288"/>
      <c r="LOO50" s="343"/>
      <c r="LOP50" s="344"/>
      <c r="LOQ50" s="1133"/>
      <c r="LOR50" s="345"/>
      <c r="LOS50" s="346"/>
      <c r="LOT50" s="347"/>
      <c r="LOU50" s="348"/>
      <c r="LOV50" s="349"/>
      <c r="LOW50" s="290"/>
      <c r="LOX50" s="288"/>
      <c r="LOY50" s="343"/>
      <c r="LOZ50" s="344"/>
      <c r="LPA50" s="1133"/>
      <c r="LPB50" s="345"/>
      <c r="LPC50" s="346"/>
      <c r="LPD50" s="347"/>
      <c r="LPE50" s="348"/>
      <c r="LPF50" s="349"/>
      <c r="LPG50" s="290"/>
      <c r="LPH50" s="288"/>
      <c r="LPI50" s="343"/>
      <c r="LPJ50" s="344"/>
      <c r="LPK50" s="1133"/>
      <c r="LPL50" s="345"/>
      <c r="LPM50" s="346"/>
      <c r="LPN50" s="347"/>
      <c r="LPO50" s="348"/>
      <c r="LPP50" s="349"/>
      <c r="LPQ50" s="290"/>
      <c r="LPR50" s="288"/>
      <c r="LPS50" s="343"/>
      <c r="LPT50" s="344"/>
      <c r="LPU50" s="1133"/>
      <c r="LPV50" s="345"/>
      <c r="LPW50" s="346"/>
      <c r="LPX50" s="347"/>
      <c r="LPY50" s="348"/>
      <c r="LPZ50" s="349"/>
      <c r="LQA50" s="290"/>
      <c r="LQB50" s="288"/>
      <c r="LQC50" s="343"/>
      <c r="LQD50" s="344"/>
      <c r="LQE50" s="1133"/>
      <c r="LQF50" s="345"/>
      <c r="LQG50" s="346"/>
      <c r="LQH50" s="347"/>
      <c r="LQI50" s="348"/>
      <c r="LQJ50" s="349"/>
      <c r="LQK50" s="290"/>
      <c r="LQL50" s="288"/>
      <c r="LQM50" s="343"/>
      <c r="LQN50" s="344"/>
      <c r="LQO50" s="1133"/>
      <c r="LQP50" s="345"/>
      <c r="LQQ50" s="346"/>
      <c r="LQR50" s="347"/>
      <c r="LQS50" s="348"/>
      <c r="LQT50" s="349"/>
      <c r="LQU50" s="290"/>
      <c r="LQV50" s="288"/>
      <c r="LQW50" s="343"/>
      <c r="LQX50" s="344"/>
      <c r="LQY50" s="1133"/>
      <c r="LQZ50" s="345"/>
      <c r="LRA50" s="346"/>
      <c r="LRB50" s="347"/>
      <c r="LRC50" s="348"/>
      <c r="LRD50" s="349"/>
      <c r="LRE50" s="290"/>
      <c r="LRF50" s="288"/>
      <c r="LRG50" s="343"/>
      <c r="LRH50" s="344"/>
      <c r="LRI50" s="1133"/>
      <c r="LRJ50" s="345"/>
      <c r="LRK50" s="346"/>
      <c r="LRL50" s="347"/>
      <c r="LRM50" s="348"/>
      <c r="LRN50" s="349"/>
      <c r="LRO50" s="290"/>
      <c r="LRP50" s="288"/>
      <c r="LRQ50" s="343"/>
      <c r="LRR50" s="344"/>
      <c r="LRS50" s="1133"/>
      <c r="LRT50" s="345"/>
      <c r="LRU50" s="346"/>
      <c r="LRV50" s="347"/>
      <c r="LRW50" s="348"/>
      <c r="LRX50" s="349"/>
      <c r="LRY50" s="290"/>
      <c r="LRZ50" s="288"/>
      <c r="LSA50" s="343"/>
      <c r="LSB50" s="344"/>
      <c r="LSC50" s="1133"/>
      <c r="LSD50" s="345"/>
      <c r="LSE50" s="346"/>
      <c r="LSF50" s="347"/>
      <c r="LSG50" s="348"/>
      <c r="LSH50" s="349"/>
      <c r="LSI50" s="290"/>
      <c r="LSJ50" s="288"/>
      <c r="LSK50" s="343"/>
      <c r="LSL50" s="344"/>
      <c r="LSM50" s="1133"/>
      <c r="LSN50" s="345"/>
      <c r="LSO50" s="346"/>
      <c r="LSP50" s="347"/>
      <c r="LSQ50" s="348"/>
      <c r="LSR50" s="349"/>
      <c r="LSS50" s="290"/>
      <c r="LST50" s="288"/>
      <c r="LSU50" s="343"/>
      <c r="LSV50" s="344"/>
      <c r="LSW50" s="1133"/>
      <c r="LSX50" s="345"/>
      <c r="LSY50" s="346"/>
      <c r="LSZ50" s="347"/>
      <c r="LTA50" s="348"/>
      <c r="LTB50" s="349"/>
      <c r="LTC50" s="290"/>
      <c r="LTD50" s="288"/>
      <c r="LTE50" s="343"/>
      <c r="LTF50" s="344"/>
      <c r="LTG50" s="1133"/>
      <c r="LTH50" s="345"/>
      <c r="LTI50" s="346"/>
      <c r="LTJ50" s="347"/>
      <c r="LTK50" s="348"/>
      <c r="LTL50" s="349"/>
      <c r="LTM50" s="290"/>
      <c r="LTN50" s="288"/>
      <c r="LTO50" s="343"/>
      <c r="LTP50" s="344"/>
      <c r="LTQ50" s="1133"/>
      <c r="LTR50" s="345"/>
      <c r="LTS50" s="346"/>
      <c r="LTT50" s="347"/>
      <c r="LTU50" s="348"/>
      <c r="LTV50" s="349"/>
      <c r="LTW50" s="290"/>
      <c r="LTX50" s="288"/>
      <c r="LTY50" s="343"/>
      <c r="LTZ50" s="344"/>
      <c r="LUA50" s="1133"/>
      <c r="LUB50" s="345"/>
      <c r="LUC50" s="346"/>
      <c r="LUD50" s="347"/>
      <c r="LUE50" s="348"/>
      <c r="LUF50" s="349"/>
      <c r="LUG50" s="290"/>
      <c r="LUH50" s="288"/>
      <c r="LUI50" s="343"/>
      <c r="LUJ50" s="344"/>
      <c r="LUK50" s="1133"/>
      <c r="LUL50" s="345"/>
      <c r="LUM50" s="346"/>
      <c r="LUN50" s="347"/>
      <c r="LUO50" s="348"/>
      <c r="LUP50" s="349"/>
      <c r="LUQ50" s="290"/>
      <c r="LUR50" s="288"/>
      <c r="LUS50" s="343"/>
      <c r="LUT50" s="344"/>
      <c r="LUU50" s="1133"/>
      <c r="LUV50" s="345"/>
      <c r="LUW50" s="346"/>
      <c r="LUX50" s="347"/>
      <c r="LUY50" s="348"/>
      <c r="LUZ50" s="349"/>
      <c r="LVA50" s="290"/>
      <c r="LVB50" s="288"/>
      <c r="LVC50" s="343"/>
      <c r="LVD50" s="344"/>
      <c r="LVE50" s="1133"/>
      <c r="LVF50" s="345"/>
      <c r="LVG50" s="346"/>
      <c r="LVH50" s="347"/>
      <c r="LVI50" s="348"/>
      <c r="LVJ50" s="349"/>
      <c r="LVK50" s="290"/>
      <c r="LVL50" s="288"/>
      <c r="LVM50" s="343"/>
      <c r="LVN50" s="344"/>
      <c r="LVO50" s="1133"/>
      <c r="LVP50" s="345"/>
      <c r="LVQ50" s="346"/>
      <c r="LVR50" s="347"/>
      <c r="LVS50" s="348"/>
      <c r="LVT50" s="349"/>
      <c r="LVU50" s="290"/>
      <c r="LVV50" s="288"/>
      <c r="LVW50" s="343"/>
      <c r="LVX50" s="344"/>
      <c r="LVY50" s="1133"/>
      <c r="LVZ50" s="345"/>
      <c r="LWA50" s="346"/>
      <c r="LWB50" s="347"/>
      <c r="LWC50" s="348"/>
      <c r="LWD50" s="349"/>
      <c r="LWE50" s="290"/>
      <c r="LWF50" s="288"/>
      <c r="LWG50" s="343"/>
      <c r="LWH50" s="344"/>
      <c r="LWI50" s="1133"/>
      <c r="LWJ50" s="345"/>
      <c r="LWK50" s="346"/>
      <c r="LWL50" s="347"/>
      <c r="LWM50" s="348"/>
      <c r="LWN50" s="349"/>
      <c r="LWO50" s="290"/>
      <c r="LWP50" s="288"/>
      <c r="LWQ50" s="343"/>
      <c r="LWR50" s="344"/>
      <c r="LWS50" s="1133"/>
      <c r="LWT50" s="345"/>
      <c r="LWU50" s="346"/>
      <c r="LWV50" s="347"/>
      <c r="LWW50" s="348"/>
      <c r="LWX50" s="349"/>
      <c r="LWY50" s="290"/>
      <c r="LWZ50" s="288"/>
      <c r="LXA50" s="343"/>
      <c r="LXB50" s="344"/>
      <c r="LXC50" s="1133"/>
      <c r="LXD50" s="345"/>
      <c r="LXE50" s="346"/>
      <c r="LXF50" s="347"/>
      <c r="LXG50" s="348"/>
      <c r="LXH50" s="349"/>
      <c r="LXI50" s="290"/>
      <c r="LXJ50" s="288"/>
      <c r="LXK50" s="343"/>
      <c r="LXL50" s="344"/>
      <c r="LXM50" s="1133"/>
      <c r="LXN50" s="345"/>
      <c r="LXO50" s="346"/>
      <c r="LXP50" s="347"/>
      <c r="LXQ50" s="348"/>
      <c r="LXR50" s="349"/>
      <c r="LXS50" s="290"/>
      <c r="LXT50" s="288"/>
      <c r="LXU50" s="343"/>
      <c r="LXV50" s="344"/>
      <c r="LXW50" s="1133"/>
      <c r="LXX50" s="345"/>
      <c r="LXY50" s="346"/>
      <c r="LXZ50" s="347"/>
      <c r="LYA50" s="348"/>
      <c r="LYB50" s="349"/>
      <c r="LYC50" s="290"/>
      <c r="LYD50" s="288"/>
      <c r="LYE50" s="343"/>
      <c r="LYF50" s="344"/>
      <c r="LYG50" s="1133"/>
      <c r="LYH50" s="345"/>
      <c r="LYI50" s="346"/>
      <c r="LYJ50" s="347"/>
      <c r="LYK50" s="348"/>
      <c r="LYL50" s="349"/>
      <c r="LYM50" s="290"/>
      <c r="LYN50" s="288"/>
      <c r="LYO50" s="343"/>
      <c r="LYP50" s="344"/>
      <c r="LYQ50" s="1133"/>
      <c r="LYR50" s="345"/>
      <c r="LYS50" s="346"/>
      <c r="LYT50" s="347"/>
      <c r="LYU50" s="348"/>
      <c r="LYV50" s="349"/>
      <c r="LYW50" s="290"/>
      <c r="LYX50" s="288"/>
      <c r="LYY50" s="343"/>
      <c r="LYZ50" s="344"/>
      <c r="LZA50" s="1133"/>
      <c r="LZB50" s="345"/>
      <c r="LZC50" s="346"/>
      <c r="LZD50" s="347"/>
      <c r="LZE50" s="348"/>
      <c r="LZF50" s="349"/>
      <c r="LZG50" s="290"/>
      <c r="LZH50" s="288"/>
      <c r="LZI50" s="343"/>
      <c r="LZJ50" s="344"/>
      <c r="LZK50" s="1133"/>
      <c r="LZL50" s="345"/>
      <c r="LZM50" s="346"/>
      <c r="LZN50" s="347"/>
      <c r="LZO50" s="348"/>
      <c r="LZP50" s="349"/>
      <c r="LZQ50" s="290"/>
      <c r="LZR50" s="288"/>
      <c r="LZS50" s="343"/>
      <c r="LZT50" s="344"/>
      <c r="LZU50" s="1133"/>
      <c r="LZV50" s="345"/>
      <c r="LZW50" s="346"/>
      <c r="LZX50" s="347"/>
      <c r="LZY50" s="348"/>
      <c r="LZZ50" s="349"/>
      <c r="MAA50" s="290"/>
      <c r="MAB50" s="288"/>
      <c r="MAC50" s="343"/>
      <c r="MAD50" s="344"/>
      <c r="MAE50" s="1133"/>
      <c r="MAF50" s="345"/>
      <c r="MAG50" s="346"/>
      <c r="MAH50" s="347"/>
      <c r="MAI50" s="348"/>
      <c r="MAJ50" s="349"/>
      <c r="MAK50" s="290"/>
      <c r="MAL50" s="288"/>
      <c r="MAM50" s="343"/>
      <c r="MAN50" s="344"/>
      <c r="MAO50" s="1133"/>
      <c r="MAP50" s="345"/>
      <c r="MAQ50" s="346"/>
      <c r="MAR50" s="347"/>
      <c r="MAS50" s="348"/>
      <c r="MAT50" s="349"/>
      <c r="MAU50" s="290"/>
      <c r="MAV50" s="288"/>
      <c r="MAW50" s="343"/>
      <c r="MAX50" s="344"/>
      <c r="MAY50" s="1133"/>
      <c r="MAZ50" s="345"/>
      <c r="MBA50" s="346"/>
      <c r="MBB50" s="347"/>
      <c r="MBC50" s="348"/>
      <c r="MBD50" s="349"/>
      <c r="MBE50" s="290"/>
      <c r="MBF50" s="288"/>
      <c r="MBG50" s="343"/>
      <c r="MBH50" s="344"/>
      <c r="MBI50" s="1133"/>
      <c r="MBJ50" s="345"/>
      <c r="MBK50" s="346"/>
      <c r="MBL50" s="347"/>
      <c r="MBM50" s="348"/>
      <c r="MBN50" s="349"/>
      <c r="MBO50" s="290"/>
      <c r="MBP50" s="288"/>
      <c r="MBQ50" s="343"/>
      <c r="MBR50" s="344"/>
      <c r="MBS50" s="1133"/>
      <c r="MBT50" s="345"/>
      <c r="MBU50" s="346"/>
      <c r="MBV50" s="347"/>
      <c r="MBW50" s="348"/>
      <c r="MBX50" s="349"/>
      <c r="MBY50" s="290"/>
      <c r="MBZ50" s="288"/>
      <c r="MCA50" s="343"/>
      <c r="MCB50" s="344"/>
      <c r="MCC50" s="1133"/>
      <c r="MCD50" s="345"/>
      <c r="MCE50" s="346"/>
      <c r="MCF50" s="347"/>
      <c r="MCG50" s="348"/>
      <c r="MCH50" s="349"/>
      <c r="MCI50" s="290"/>
      <c r="MCJ50" s="288"/>
      <c r="MCK50" s="343"/>
      <c r="MCL50" s="344"/>
      <c r="MCM50" s="1133"/>
      <c r="MCN50" s="345"/>
      <c r="MCO50" s="346"/>
      <c r="MCP50" s="347"/>
      <c r="MCQ50" s="348"/>
      <c r="MCR50" s="349"/>
      <c r="MCS50" s="290"/>
      <c r="MCT50" s="288"/>
      <c r="MCU50" s="343"/>
      <c r="MCV50" s="344"/>
      <c r="MCW50" s="1133"/>
      <c r="MCX50" s="345"/>
      <c r="MCY50" s="346"/>
      <c r="MCZ50" s="347"/>
      <c r="MDA50" s="348"/>
      <c r="MDB50" s="349"/>
      <c r="MDC50" s="290"/>
      <c r="MDD50" s="288"/>
      <c r="MDE50" s="343"/>
      <c r="MDF50" s="344"/>
      <c r="MDG50" s="1133"/>
      <c r="MDH50" s="345"/>
      <c r="MDI50" s="346"/>
      <c r="MDJ50" s="347"/>
      <c r="MDK50" s="348"/>
      <c r="MDL50" s="349"/>
      <c r="MDM50" s="290"/>
      <c r="MDN50" s="288"/>
      <c r="MDO50" s="343"/>
      <c r="MDP50" s="344"/>
      <c r="MDQ50" s="1133"/>
      <c r="MDR50" s="345"/>
      <c r="MDS50" s="346"/>
      <c r="MDT50" s="347"/>
      <c r="MDU50" s="348"/>
      <c r="MDV50" s="349"/>
      <c r="MDW50" s="290"/>
      <c r="MDX50" s="288"/>
      <c r="MDY50" s="343"/>
      <c r="MDZ50" s="344"/>
      <c r="MEA50" s="1133"/>
      <c r="MEB50" s="345"/>
      <c r="MEC50" s="346"/>
      <c r="MED50" s="347"/>
      <c r="MEE50" s="348"/>
      <c r="MEF50" s="349"/>
      <c r="MEG50" s="290"/>
      <c r="MEH50" s="288"/>
      <c r="MEI50" s="343"/>
      <c r="MEJ50" s="344"/>
      <c r="MEK50" s="1133"/>
      <c r="MEL50" s="345"/>
      <c r="MEM50" s="346"/>
      <c r="MEN50" s="347"/>
      <c r="MEO50" s="348"/>
      <c r="MEP50" s="349"/>
      <c r="MEQ50" s="290"/>
      <c r="MER50" s="288"/>
      <c r="MES50" s="343"/>
      <c r="MET50" s="344"/>
      <c r="MEU50" s="1133"/>
      <c r="MEV50" s="345"/>
      <c r="MEW50" s="346"/>
      <c r="MEX50" s="347"/>
      <c r="MEY50" s="348"/>
      <c r="MEZ50" s="349"/>
      <c r="MFA50" s="290"/>
      <c r="MFB50" s="288"/>
      <c r="MFC50" s="343"/>
      <c r="MFD50" s="344"/>
      <c r="MFE50" s="1133"/>
      <c r="MFF50" s="345"/>
      <c r="MFG50" s="346"/>
      <c r="MFH50" s="347"/>
      <c r="MFI50" s="348"/>
      <c r="MFJ50" s="349"/>
      <c r="MFK50" s="290"/>
      <c r="MFL50" s="288"/>
      <c r="MFM50" s="343"/>
      <c r="MFN50" s="344"/>
      <c r="MFO50" s="1133"/>
      <c r="MFP50" s="345"/>
      <c r="MFQ50" s="346"/>
      <c r="MFR50" s="347"/>
      <c r="MFS50" s="348"/>
      <c r="MFT50" s="349"/>
      <c r="MFU50" s="290"/>
      <c r="MFV50" s="288"/>
      <c r="MFW50" s="343"/>
      <c r="MFX50" s="344"/>
      <c r="MFY50" s="1133"/>
      <c r="MFZ50" s="345"/>
      <c r="MGA50" s="346"/>
      <c r="MGB50" s="347"/>
      <c r="MGC50" s="348"/>
      <c r="MGD50" s="349"/>
      <c r="MGE50" s="290"/>
      <c r="MGF50" s="288"/>
      <c r="MGG50" s="343"/>
      <c r="MGH50" s="344"/>
      <c r="MGI50" s="1133"/>
      <c r="MGJ50" s="345"/>
      <c r="MGK50" s="346"/>
      <c r="MGL50" s="347"/>
      <c r="MGM50" s="348"/>
      <c r="MGN50" s="349"/>
      <c r="MGO50" s="290"/>
      <c r="MGP50" s="288"/>
      <c r="MGQ50" s="343"/>
      <c r="MGR50" s="344"/>
      <c r="MGS50" s="1133"/>
      <c r="MGT50" s="345"/>
      <c r="MGU50" s="346"/>
      <c r="MGV50" s="347"/>
      <c r="MGW50" s="348"/>
      <c r="MGX50" s="349"/>
      <c r="MGY50" s="290"/>
      <c r="MGZ50" s="288"/>
      <c r="MHA50" s="343"/>
      <c r="MHB50" s="344"/>
      <c r="MHC50" s="1133"/>
      <c r="MHD50" s="345"/>
      <c r="MHE50" s="346"/>
      <c r="MHF50" s="347"/>
      <c r="MHG50" s="348"/>
      <c r="MHH50" s="349"/>
      <c r="MHI50" s="290"/>
      <c r="MHJ50" s="288"/>
      <c r="MHK50" s="343"/>
      <c r="MHL50" s="344"/>
      <c r="MHM50" s="1133"/>
      <c r="MHN50" s="345"/>
      <c r="MHO50" s="346"/>
      <c r="MHP50" s="347"/>
      <c r="MHQ50" s="348"/>
      <c r="MHR50" s="349"/>
      <c r="MHS50" s="290"/>
      <c r="MHT50" s="288"/>
      <c r="MHU50" s="343"/>
      <c r="MHV50" s="344"/>
      <c r="MHW50" s="1133"/>
      <c r="MHX50" s="345"/>
      <c r="MHY50" s="346"/>
      <c r="MHZ50" s="347"/>
      <c r="MIA50" s="348"/>
      <c r="MIB50" s="349"/>
      <c r="MIC50" s="290"/>
      <c r="MID50" s="288"/>
      <c r="MIE50" s="343"/>
      <c r="MIF50" s="344"/>
      <c r="MIG50" s="1133"/>
      <c r="MIH50" s="345"/>
      <c r="MII50" s="346"/>
      <c r="MIJ50" s="347"/>
      <c r="MIK50" s="348"/>
      <c r="MIL50" s="349"/>
      <c r="MIM50" s="290"/>
      <c r="MIN50" s="288"/>
      <c r="MIO50" s="343"/>
      <c r="MIP50" s="344"/>
      <c r="MIQ50" s="1133"/>
      <c r="MIR50" s="345"/>
      <c r="MIS50" s="346"/>
      <c r="MIT50" s="347"/>
      <c r="MIU50" s="348"/>
      <c r="MIV50" s="349"/>
      <c r="MIW50" s="290"/>
      <c r="MIX50" s="288"/>
      <c r="MIY50" s="343"/>
      <c r="MIZ50" s="344"/>
      <c r="MJA50" s="1133"/>
      <c r="MJB50" s="345"/>
      <c r="MJC50" s="346"/>
      <c r="MJD50" s="347"/>
      <c r="MJE50" s="348"/>
      <c r="MJF50" s="349"/>
      <c r="MJG50" s="290"/>
      <c r="MJH50" s="288"/>
      <c r="MJI50" s="343"/>
      <c r="MJJ50" s="344"/>
      <c r="MJK50" s="1133"/>
      <c r="MJL50" s="345"/>
      <c r="MJM50" s="346"/>
      <c r="MJN50" s="347"/>
      <c r="MJO50" s="348"/>
      <c r="MJP50" s="349"/>
      <c r="MJQ50" s="290"/>
      <c r="MJR50" s="288"/>
      <c r="MJS50" s="343"/>
      <c r="MJT50" s="344"/>
      <c r="MJU50" s="1133"/>
      <c r="MJV50" s="345"/>
      <c r="MJW50" s="346"/>
      <c r="MJX50" s="347"/>
      <c r="MJY50" s="348"/>
      <c r="MJZ50" s="349"/>
      <c r="MKA50" s="290"/>
      <c r="MKB50" s="288"/>
      <c r="MKC50" s="343"/>
      <c r="MKD50" s="344"/>
      <c r="MKE50" s="1133"/>
      <c r="MKF50" s="345"/>
      <c r="MKG50" s="346"/>
      <c r="MKH50" s="347"/>
      <c r="MKI50" s="348"/>
      <c r="MKJ50" s="349"/>
      <c r="MKK50" s="290"/>
      <c r="MKL50" s="288"/>
      <c r="MKM50" s="343"/>
      <c r="MKN50" s="344"/>
      <c r="MKO50" s="1133"/>
      <c r="MKP50" s="345"/>
      <c r="MKQ50" s="346"/>
      <c r="MKR50" s="347"/>
      <c r="MKS50" s="348"/>
      <c r="MKT50" s="349"/>
      <c r="MKU50" s="290"/>
      <c r="MKV50" s="288"/>
      <c r="MKW50" s="343"/>
      <c r="MKX50" s="344"/>
      <c r="MKY50" s="1133"/>
      <c r="MKZ50" s="345"/>
      <c r="MLA50" s="346"/>
      <c r="MLB50" s="347"/>
      <c r="MLC50" s="348"/>
      <c r="MLD50" s="349"/>
      <c r="MLE50" s="290"/>
      <c r="MLF50" s="288"/>
      <c r="MLG50" s="343"/>
      <c r="MLH50" s="344"/>
      <c r="MLI50" s="1133"/>
      <c r="MLJ50" s="345"/>
      <c r="MLK50" s="346"/>
      <c r="MLL50" s="347"/>
      <c r="MLM50" s="348"/>
      <c r="MLN50" s="349"/>
      <c r="MLO50" s="290"/>
      <c r="MLP50" s="288"/>
      <c r="MLQ50" s="343"/>
      <c r="MLR50" s="344"/>
      <c r="MLS50" s="1133"/>
      <c r="MLT50" s="345"/>
      <c r="MLU50" s="346"/>
      <c r="MLV50" s="347"/>
      <c r="MLW50" s="348"/>
      <c r="MLX50" s="349"/>
      <c r="MLY50" s="290"/>
      <c r="MLZ50" s="288"/>
      <c r="MMA50" s="343"/>
      <c r="MMB50" s="344"/>
      <c r="MMC50" s="1133"/>
      <c r="MMD50" s="345"/>
      <c r="MME50" s="346"/>
      <c r="MMF50" s="347"/>
      <c r="MMG50" s="348"/>
      <c r="MMH50" s="349"/>
      <c r="MMI50" s="290"/>
      <c r="MMJ50" s="288"/>
      <c r="MMK50" s="343"/>
      <c r="MML50" s="344"/>
      <c r="MMM50" s="1133"/>
      <c r="MMN50" s="345"/>
      <c r="MMO50" s="346"/>
      <c r="MMP50" s="347"/>
      <c r="MMQ50" s="348"/>
      <c r="MMR50" s="349"/>
      <c r="MMS50" s="290"/>
      <c r="MMT50" s="288"/>
      <c r="MMU50" s="343"/>
      <c r="MMV50" s="344"/>
      <c r="MMW50" s="1133"/>
      <c r="MMX50" s="345"/>
      <c r="MMY50" s="346"/>
      <c r="MMZ50" s="347"/>
      <c r="MNA50" s="348"/>
      <c r="MNB50" s="349"/>
      <c r="MNC50" s="290"/>
      <c r="MND50" s="288"/>
      <c r="MNE50" s="343"/>
      <c r="MNF50" s="344"/>
      <c r="MNG50" s="1133"/>
      <c r="MNH50" s="345"/>
      <c r="MNI50" s="346"/>
      <c r="MNJ50" s="347"/>
      <c r="MNK50" s="348"/>
      <c r="MNL50" s="349"/>
      <c r="MNM50" s="290"/>
      <c r="MNN50" s="288"/>
      <c r="MNO50" s="343"/>
      <c r="MNP50" s="344"/>
      <c r="MNQ50" s="1133"/>
      <c r="MNR50" s="345"/>
      <c r="MNS50" s="346"/>
      <c r="MNT50" s="347"/>
      <c r="MNU50" s="348"/>
      <c r="MNV50" s="349"/>
      <c r="MNW50" s="290"/>
      <c r="MNX50" s="288"/>
      <c r="MNY50" s="343"/>
      <c r="MNZ50" s="344"/>
      <c r="MOA50" s="1133"/>
      <c r="MOB50" s="345"/>
      <c r="MOC50" s="346"/>
      <c r="MOD50" s="347"/>
      <c r="MOE50" s="348"/>
      <c r="MOF50" s="349"/>
      <c r="MOG50" s="290"/>
      <c r="MOH50" s="288"/>
      <c r="MOI50" s="343"/>
      <c r="MOJ50" s="344"/>
      <c r="MOK50" s="1133"/>
      <c r="MOL50" s="345"/>
      <c r="MOM50" s="346"/>
      <c r="MON50" s="347"/>
      <c r="MOO50" s="348"/>
      <c r="MOP50" s="349"/>
      <c r="MOQ50" s="290"/>
      <c r="MOR50" s="288"/>
      <c r="MOS50" s="343"/>
      <c r="MOT50" s="344"/>
      <c r="MOU50" s="1133"/>
      <c r="MOV50" s="345"/>
      <c r="MOW50" s="346"/>
      <c r="MOX50" s="347"/>
      <c r="MOY50" s="348"/>
      <c r="MOZ50" s="349"/>
      <c r="MPA50" s="290"/>
      <c r="MPB50" s="288"/>
      <c r="MPC50" s="343"/>
      <c r="MPD50" s="344"/>
      <c r="MPE50" s="1133"/>
      <c r="MPF50" s="345"/>
      <c r="MPG50" s="346"/>
      <c r="MPH50" s="347"/>
      <c r="MPI50" s="348"/>
      <c r="MPJ50" s="349"/>
      <c r="MPK50" s="290"/>
      <c r="MPL50" s="288"/>
      <c r="MPM50" s="343"/>
      <c r="MPN50" s="344"/>
      <c r="MPO50" s="1133"/>
      <c r="MPP50" s="345"/>
      <c r="MPQ50" s="346"/>
      <c r="MPR50" s="347"/>
      <c r="MPS50" s="348"/>
      <c r="MPT50" s="349"/>
      <c r="MPU50" s="290"/>
      <c r="MPV50" s="288"/>
      <c r="MPW50" s="343"/>
      <c r="MPX50" s="344"/>
      <c r="MPY50" s="1133"/>
      <c r="MPZ50" s="345"/>
      <c r="MQA50" s="346"/>
      <c r="MQB50" s="347"/>
      <c r="MQC50" s="348"/>
      <c r="MQD50" s="349"/>
      <c r="MQE50" s="290"/>
      <c r="MQF50" s="288"/>
      <c r="MQG50" s="343"/>
      <c r="MQH50" s="344"/>
      <c r="MQI50" s="1133"/>
      <c r="MQJ50" s="345"/>
      <c r="MQK50" s="346"/>
      <c r="MQL50" s="347"/>
      <c r="MQM50" s="348"/>
      <c r="MQN50" s="349"/>
      <c r="MQO50" s="290"/>
      <c r="MQP50" s="288"/>
      <c r="MQQ50" s="343"/>
      <c r="MQR50" s="344"/>
      <c r="MQS50" s="1133"/>
      <c r="MQT50" s="345"/>
      <c r="MQU50" s="346"/>
      <c r="MQV50" s="347"/>
      <c r="MQW50" s="348"/>
      <c r="MQX50" s="349"/>
      <c r="MQY50" s="290"/>
      <c r="MQZ50" s="288"/>
      <c r="MRA50" s="343"/>
      <c r="MRB50" s="344"/>
      <c r="MRC50" s="1133"/>
      <c r="MRD50" s="345"/>
      <c r="MRE50" s="346"/>
      <c r="MRF50" s="347"/>
      <c r="MRG50" s="348"/>
      <c r="MRH50" s="349"/>
      <c r="MRI50" s="290"/>
      <c r="MRJ50" s="288"/>
      <c r="MRK50" s="343"/>
      <c r="MRL50" s="344"/>
      <c r="MRM50" s="1133"/>
      <c r="MRN50" s="345"/>
      <c r="MRO50" s="346"/>
      <c r="MRP50" s="347"/>
      <c r="MRQ50" s="348"/>
      <c r="MRR50" s="349"/>
      <c r="MRS50" s="290"/>
      <c r="MRT50" s="288"/>
      <c r="MRU50" s="343"/>
      <c r="MRV50" s="344"/>
      <c r="MRW50" s="1133"/>
      <c r="MRX50" s="345"/>
      <c r="MRY50" s="346"/>
      <c r="MRZ50" s="347"/>
      <c r="MSA50" s="348"/>
      <c r="MSB50" s="349"/>
      <c r="MSC50" s="290"/>
      <c r="MSD50" s="288"/>
      <c r="MSE50" s="343"/>
      <c r="MSF50" s="344"/>
      <c r="MSG50" s="1133"/>
      <c r="MSH50" s="345"/>
      <c r="MSI50" s="346"/>
      <c r="MSJ50" s="347"/>
      <c r="MSK50" s="348"/>
      <c r="MSL50" s="349"/>
      <c r="MSM50" s="290"/>
      <c r="MSN50" s="288"/>
      <c r="MSO50" s="343"/>
      <c r="MSP50" s="344"/>
      <c r="MSQ50" s="1133"/>
      <c r="MSR50" s="345"/>
      <c r="MSS50" s="346"/>
      <c r="MST50" s="347"/>
      <c r="MSU50" s="348"/>
      <c r="MSV50" s="349"/>
      <c r="MSW50" s="290"/>
      <c r="MSX50" s="288"/>
      <c r="MSY50" s="343"/>
      <c r="MSZ50" s="344"/>
      <c r="MTA50" s="1133"/>
      <c r="MTB50" s="345"/>
      <c r="MTC50" s="346"/>
      <c r="MTD50" s="347"/>
      <c r="MTE50" s="348"/>
      <c r="MTF50" s="349"/>
      <c r="MTG50" s="290"/>
      <c r="MTH50" s="288"/>
      <c r="MTI50" s="343"/>
      <c r="MTJ50" s="344"/>
      <c r="MTK50" s="1133"/>
      <c r="MTL50" s="345"/>
      <c r="MTM50" s="346"/>
      <c r="MTN50" s="347"/>
      <c r="MTO50" s="348"/>
      <c r="MTP50" s="349"/>
      <c r="MTQ50" s="290"/>
      <c r="MTR50" s="288"/>
      <c r="MTS50" s="343"/>
      <c r="MTT50" s="344"/>
      <c r="MTU50" s="1133"/>
      <c r="MTV50" s="345"/>
      <c r="MTW50" s="346"/>
      <c r="MTX50" s="347"/>
      <c r="MTY50" s="348"/>
      <c r="MTZ50" s="349"/>
      <c r="MUA50" s="290"/>
      <c r="MUB50" s="288"/>
      <c r="MUC50" s="343"/>
      <c r="MUD50" s="344"/>
      <c r="MUE50" s="1133"/>
      <c r="MUF50" s="345"/>
      <c r="MUG50" s="346"/>
      <c r="MUH50" s="347"/>
      <c r="MUI50" s="348"/>
      <c r="MUJ50" s="349"/>
      <c r="MUK50" s="290"/>
      <c r="MUL50" s="288"/>
      <c r="MUM50" s="343"/>
      <c r="MUN50" s="344"/>
      <c r="MUO50" s="1133"/>
      <c r="MUP50" s="345"/>
      <c r="MUQ50" s="346"/>
      <c r="MUR50" s="347"/>
      <c r="MUS50" s="348"/>
      <c r="MUT50" s="349"/>
      <c r="MUU50" s="290"/>
      <c r="MUV50" s="288"/>
      <c r="MUW50" s="343"/>
      <c r="MUX50" s="344"/>
      <c r="MUY50" s="1133"/>
      <c r="MUZ50" s="345"/>
      <c r="MVA50" s="346"/>
      <c r="MVB50" s="347"/>
      <c r="MVC50" s="348"/>
      <c r="MVD50" s="349"/>
      <c r="MVE50" s="290"/>
      <c r="MVF50" s="288"/>
      <c r="MVG50" s="343"/>
      <c r="MVH50" s="344"/>
      <c r="MVI50" s="1133"/>
      <c r="MVJ50" s="345"/>
      <c r="MVK50" s="346"/>
      <c r="MVL50" s="347"/>
      <c r="MVM50" s="348"/>
      <c r="MVN50" s="349"/>
      <c r="MVO50" s="290"/>
      <c r="MVP50" s="288"/>
      <c r="MVQ50" s="343"/>
      <c r="MVR50" s="344"/>
      <c r="MVS50" s="1133"/>
      <c r="MVT50" s="345"/>
      <c r="MVU50" s="346"/>
      <c r="MVV50" s="347"/>
      <c r="MVW50" s="348"/>
      <c r="MVX50" s="349"/>
      <c r="MVY50" s="290"/>
      <c r="MVZ50" s="288"/>
      <c r="MWA50" s="343"/>
      <c r="MWB50" s="344"/>
      <c r="MWC50" s="1133"/>
      <c r="MWD50" s="345"/>
      <c r="MWE50" s="346"/>
      <c r="MWF50" s="347"/>
      <c r="MWG50" s="348"/>
      <c r="MWH50" s="349"/>
      <c r="MWI50" s="290"/>
      <c r="MWJ50" s="288"/>
      <c r="MWK50" s="343"/>
      <c r="MWL50" s="344"/>
      <c r="MWM50" s="1133"/>
      <c r="MWN50" s="345"/>
      <c r="MWO50" s="346"/>
      <c r="MWP50" s="347"/>
      <c r="MWQ50" s="348"/>
      <c r="MWR50" s="349"/>
      <c r="MWS50" s="290"/>
      <c r="MWT50" s="288"/>
      <c r="MWU50" s="343"/>
      <c r="MWV50" s="344"/>
      <c r="MWW50" s="1133"/>
      <c r="MWX50" s="345"/>
      <c r="MWY50" s="346"/>
      <c r="MWZ50" s="347"/>
      <c r="MXA50" s="348"/>
      <c r="MXB50" s="349"/>
      <c r="MXC50" s="290"/>
      <c r="MXD50" s="288"/>
      <c r="MXE50" s="343"/>
      <c r="MXF50" s="344"/>
      <c r="MXG50" s="1133"/>
      <c r="MXH50" s="345"/>
      <c r="MXI50" s="346"/>
      <c r="MXJ50" s="347"/>
      <c r="MXK50" s="348"/>
      <c r="MXL50" s="349"/>
      <c r="MXM50" s="290"/>
      <c r="MXN50" s="288"/>
      <c r="MXO50" s="343"/>
      <c r="MXP50" s="344"/>
      <c r="MXQ50" s="1133"/>
      <c r="MXR50" s="345"/>
      <c r="MXS50" s="346"/>
      <c r="MXT50" s="347"/>
      <c r="MXU50" s="348"/>
      <c r="MXV50" s="349"/>
      <c r="MXW50" s="290"/>
      <c r="MXX50" s="288"/>
      <c r="MXY50" s="343"/>
      <c r="MXZ50" s="344"/>
      <c r="MYA50" s="1133"/>
      <c r="MYB50" s="345"/>
      <c r="MYC50" s="346"/>
      <c r="MYD50" s="347"/>
      <c r="MYE50" s="348"/>
      <c r="MYF50" s="349"/>
      <c r="MYG50" s="290"/>
      <c r="MYH50" s="288"/>
      <c r="MYI50" s="343"/>
      <c r="MYJ50" s="344"/>
      <c r="MYK50" s="1133"/>
      <c r="MYL50" s="345"/>
      <c r="MYM50" s="346"/>
      <c r="MYN50" s="347"/>
      <c r="MYO50" s="348"/>
      <c r="MYP50" s="349"/>
      <c r="MYQ50" s="290"/>
      <c r="MYR50" s="288"/>
      <c r="MYS50" s="343"/>
      <c r="MYT50" s="344"/>
      <c r="MYU50" s="1133"/>
      <c r="MYV50" s="345"/>
      <c r="MYW50" s="346"/>
      <c r="MYX50" s="347"/>
      <c r="MYY50" s="348"/>
      <c r="MYZ50" s="349"/>
      <c r="MZA50" s="290"/>
      <c r="MZB50" s="288"/>
      <c r="MZC50" s="343"/>
      <c r="MZD50" s="344"/>
      <c r="MZE50" s="1133"/>
      <c r="MZF50" s="345"/>
      <c r="MZG50" s="346"/>
      <c r="MZH50" s="347"/>
      <c r="MZI50" s="348"/>
      <c r="MZJ50" s="349"/>
      <c r="MZK50" s="290"/>
      <c r="MZL50" s="288"/>
      <c r="MZM50" s="343"/>
      <c r="MZN50" s="344"/>
      <c r="MZO50" s="1133"/>
      <c r="MZP50" s="345"/>
      <c r="MZQ50" s="346"/>
      <c r="MZR50" s="347"/>
      <c r="MZS50" s="348"/>
      <c r="MZT50" s="349"/>
      <c r="MZU50" s="290"/>
      <c r="MZV50" s="288"/>
      <c r="MZW50" s="343"/>
      <c r="MZX50" s="344"/>
      <c r="MZY50" s="1133"/>
      <c r="MZZ50" s="345"/>
      <c r="NAA50" s="346"/>
      <c r="NAB50" s="347"/>
      <c r="NAC50" s="348"/>
      <c r="NAD50" s="349"/>
      <c r="NAE50" s="290"/>
      <c r="NAF50" s="288"/>
      <c r="NAG50" s="343"/>
      <c r="NAH50" s="344"/>
      <c r="NAI50" s="1133"/>
      <c r="NAJ50" s="345"/>
      <c r="NAK50" s="346"/>
      <c r="NAL50" s="347"/>
      <c r="NAM50" s="348"/>
      <c r="NAN50" s="349"/>
      <c r="NAO50" s="290"/>
      <c r="NAP50" s="288"/>
      <c r="NAQ50" s="343"/>
      <c r="NAR50" s="344"/>
      <c r="NAS50" s="1133"/>
      <c r="NAT50" s="345"/>
      <c r="NAU50" s="346"/>
      <c r="NAV50" s="347"/>
      <c r="NAW50" s="348"/>
      <c r="NAX50" s="349"/>
      <c r="NAY50" s="290"/>
      <c r="NAZ50" s="288"/>
      <c r="NBA50" s="343"/>
      <c r="NBB50" s="344"/>
      <c r="NBC50" s="1133"/>
      <c r="NBD50" s="345"/>
      <c r="NBE50" s="346"/>
      <c r="NBF50" s="347"/>
      <c r="NBG50" s="348"/>
      <c r="NBH50" s="349"/>
      <c r="NBI50" s="290"/>
      <c r="NBJ50" s="288"/>
      <c r="NBK50" s="343"/>
      <c r="NBL50" s="344"/>
      <c r="NBM50" s="1133"/>
      <c r="NBN50" s="345"/>
      <c r="NBO50" s="346"/>
      <c r="NBP50" s="347"/>
      <c r="NBQ50" s="348"/>
      <c r="NBR50" s="349"/>
      <c r="NBS50" s="290"/>
      <c r="NBT50" s="288"/>
      <c r="NBU50" s="343"/>
      <c r="NBV50" s="344"/>
      <c r="NBW50" s="1133"/>
      <c r="NBX50" s="345"/>
      <c r="NBY50" s="346"/>
      <c r="NBZ50" s="347"/>
      <c r="NCA50" s="348"/>
      <c r="NCB50" s="349"/>
      <c r="NCC50" s="290"/>
      <c r="NCD50" s="288"/>
      <c r="NCE50" s="343"/>
      <c r="NCF50" s="344"/>
      <c r="NCG50" s="1133"/>
      <c r="NCH50" s="345"/>
      <c r="NCI50" s="346"/>
      <c r="NCJ50" s="347"/>
      <c r="NCK50" s="348"/>
      <c r="NCL50" s="349"/>
      <c r="NCM50" s="290"/>
      <c r="NCN50" s="288"/>
      <c r="NCO50" s="343"/>
      <c r="NCP50" s="344"/>
      <c r="NCQ50" s="1133"/>
      <c r="NCR50" s="345"/>
      <c r="NCS50" s="346"/>
      <c r="NCT50" s="347"/>
      <c r="NCU50" s="348"/>
      <c r="NCV50" s="349"/>
      <c r="NCW50" s="290"/>
      <c r="NCX50" s="288"/>
      <c r="NCY50" s="343"/>
      <c r="NCZ50" s="344"/>
      <c r="NDA50" s="1133"/>
      <c r="NDB50" s="345"/>
      <c r="NDC50" s="346"/>
      <c r="NDD50" s="347"/>
      <c r="NDE50" s="348"/>
      <c r="NDF50" s="349"/>
      <c r="NDG50" s="290"/>
      <c r="NDH50" s="288"/>
      <c r="NDI50" s="343"/>
      <c r="NDJ50" s="344"/>
      <c r="NDK50" s="1133"/>
      <c r="NDL50" s="345"/>
      <c r="NDM50" s="346"/>
      <c r="NDN50" s="347"/>
      <c r="NDO50" s="348"/>
      <c r="NDP50" s="349"/>
      <c r="NDQ50" s="290"/>
      <c r="NDR50" s="288"/>
      <c r="NDS50" s="343"/>
      <c r="NDT50" s="344"/>
      <c r="NDU50" s="1133"/>
      <c r="NDV50" s="345"/>
      <c r="NDW50" s="346"/>
      <c r="NDX50" s="347"/>
      <c r="NDY50" s="348"/>
      <c r="NDZ50" s="349"/>
      <c r="NEA50" s="290"/>
      <c r="NEB50" s="288"/>
      <c r="NEC50" s="343"/>
      <c r="NED50" s="344"/>
      <c r="NEE50" s="1133"/>
      <c r="NEF50" s="345"/>
      <c r="NEG50" s="346"/>
      <c r="NEH50" s="347"/>
      <c r="NEI50" s="348"/>
      <c r="NEJ50" s="349"/>
      <c r="NEK50" s="290"/>
      <c r="NEL50" s="288"/>
      <c r="NEM50" s="343"/>
      <c r="NEN50" s="344"/>
      <c r="NEO50" s="1133"/>
      <c r="NEP50" s="345"/>
      <c r="NEQ50" s="346"/>
      <c r="NER50" s="347"/>
      <c r="NES50" s="348"/>
      <c r="NET50" s="349"/>
      <c r="NEU50" s="290"/>
      <c r="NEV50" s="288"/>
      <c r="NEW50" s="343"/>
      <c r="NEX50" s="344"/>
      <c r="NEY50" s="1133"/>
      <c r="NEZ50" s="345"/>
      <c r="NFA50" s="346"/>
      <c r="NFB50" s="347"/>
      <c r="NFC50" s="348"/>
      <c r="NFD50" s="349"/>
      <c r="NFE50" s="290"/>
      <c r="NFF50" s="288"/>
      <c r="NFG50" s="343"/>
      <c r="NFH50" s="344"/>
      <c r="NFI50" s="1133"/>
      <c r="NFJ50" s="345"/>
      <c r="NFK50" s="346"/>
      <c r="NFL50" s="347"/>
      <c r="NFM50" s="348"/>
      <c r="NFN50" s="349"/>
      <c r="NFO50" s="290"/>
      <c r="NFP50" s="288"/>
      <c r="NFQ50" s="343"/>
      <c r="NFR50" s="344"/>
      <c r="NFS50" s="1133"/>
      <c r="NFT50" s="345"/>
      <c r="NFU50" s="346"/>
      <c r="NFV50" s="347"/>
      <c r="NFW50" s="348"/>
      <c r="NFX50" s="349"/>
      <c r="NFY50" s="290"/>
      <c r="NFZ50" s="288"/>
      <c r="NGA50" s="343"/>
      <c r="NGB50" s="344"/>
      <c r="NGC50" s="1133"/>
      <c r="NGD50" s="345"/>
      <c r="NGE50" s="346"/>
      <c r="NGF50" s="347"/>
      <c r="NGG50" s="348"/>
      <c r="NGH50" s="349"/>
      <c r="NGI50" s="290"/>
      <c r="NGJ50" s="288"/>
      <c r="NGK50" s="343"/>
      <c r="NGL50" s="344"/>
      <c r="NGM50" s="1133"/>
      <c r="NGN50" s="345"/>
      <c r="NGO50" s="346"/>
      <c r="NGP50" s="347"/>
      <c r="NGQ50" s="348"/>
      <c r="NGR50" s="349"/>
      <c r="NGS50" s="290"/>
      <c r="NGT50" s="288"/>
      <c r="NGU50" s="343"/>
      <c r="NGV50" s="344"/>
      <c r="NGW50" s="1133"/>
      <c r="NGX50" s="345"/>
      <c r="NGY50" s="346"/>
      <c r="NGZ50" s="347"/>
      <c r="NHA50" s="348"/>
      <c r="NHB50" s="349"/>
      <c r="NHC50" s="290"/>
      <c r="NHD50" s="288"/>
      <c r="NHE50" s="343"/>
      <c r="NHF50" s="344"/>
      <c r="NHG50" s="1133"/>
      <c r="NHH50" s="345"/>
      <c r="NHI50" s="346"/>
      <c r="NHJ50" s="347"/>
      <c r="NHK50" s="348"/>
      <c r="NHL50" s="349"/>
      <c r="NHM50" s="290"/>
      <c r="NHN50" s="288"/>
      <c r="NHO50" s="343"/>
      <c r="NHP50" s="344"/>
      <c r="NHQ50" s="1133"/>
      <c r="NHR50" s="345"/>
      <c r="NHS50" s="346"/>
      <c r="NHT50" s="347"/>
      <c r="NHU50" s="348"/>
      <c r="NHV50" s="349"/>
      <c r="NHW50" s="290"/>
      <c r="NHX50" s="288"/>
      <c r="NHY50" s="343"/>
      <c r="NHZ50" s="344"/>
      <c r="NIA50" s="1133"/>
      <c r="NIB50" s="345"/>
      <c r="NIC50" s="346"/>
      <c r="NID50" s="347"/>
      <c r="NIE50" s="348"/>
      <c r="NIF50" s="349"/>
      <c r="NIG50" s="290"/>
      <c r="NIH50" s="288"/>
      <c r="NII50" s="343"/>
      <c r="NIJ50" s="344"/>
      <c r="NIK50" s="1133"/>
      <c r="NIL50" s="345"/>
      <c r="NIM50" s="346"/>
      <c r="NIN50" s="347"/>
      <c r="NIO50" s="348"/>
      <c r="NIP50" s="349"/>
      <c r="NIQ50" s="290"/>
      <c r="NIR50" s="288"/>
      <c r="NIS50" s="343"/>
      <c r="NIT50" s="344"/>
      <c r="NIU50" s="1133"/>
      <c r="NIV50" s="345"/>
      <c r="NIW50" s="346"/>
      <c r="NIX50" s="347"/>
      <c r="NIY50" s="348"/>
      <c r="NIZ50" s="349"/>
      <c r="NJA50" s="290"/>
      <c r="NJB50" s="288"/>
      <c r="NJC50" s="343"/>
      <c r="NJD50" s="344"/>
      <c r="NJE50" s="1133"/>
      <c r="NJF50" s="345"/>
      <c r="NJG50" s="346"/>
      <c r="NJH50" s="347"/>
      <c r="NJI50" s="348"/>
      <c r="NJJ50" s="349"/>
      <c r="NJK50" s="290"/>
      <c r="NJL50" s="288"/>
      <c r="NJM50" s="343"/>
      <c r="NJN50" s="344"/>
      <c r="NJO50" s="1133"/>
      <c r="NJP50" s="345"/>
      <c r="NJQ50" s="346"/>
      <c r="NJR50" s="347"/>
      <c r="NJS50" s="348"/>
      <c r="NJT50" s="349"/>
      <c r="NJU50" s="290"/>
      <c r="NJV50" s="288"/>
      <c r="NJW50" s="343"/>
      <c r="NJX50" s="344"/>
      <c r="NJY50" s="1133"/>
      <c r="NJZ50" s="345"/>
      <c r="NKA50" s="346"/>
      <c r="NKB50" s="347"/>
      <c r="NKC50" s="348"/>
      <c r="NKD50" s="349"/>
      <c r="NKE50" s="290"/>
      <c r="NKF50" s="288"/>
      <c r="NKG50" s="343"/>
      <c r="NKH50" s="344"/>
      <c r="NKI50" s="1133"/>
      <c r="NKJ50" s="345"/>
      <c r="NKK50" s="346"/>
      <c r="NKL50" s="347"/>
      <c r="NKM50" s="348"/>
      <c r="NKN50" s="349"/>
      <c r="NKO50" s="290"/>
      <c r="NKP50" s="288"/>
      <c r="NKQ50" s="343"/>
      <c r="NKR50" s="344"/>
      <c r="NKS50" s="1133"/>
      <c r="NKT50" s="345"/>
      <c r="NKU50" s="346"/>
      <c r="NKV50" s="347"/>
      <c r="NKW50" s="348"/>
      <c r="NKX50" s="349"/>
      <c r="NKY50" s="290"/>
      <c r="NKZ50" s="288"/>
      <c r="NLA50" s="343"/>
      <c r="NLB50" s="344"/>
      <c r="NLC50" s="1133"/>
      <c r="NLD50" s="345"/>
      <c r="NLE50" s="346"/>
      <c r="NLF50" s="347"/>
      <c r="NLG50" s="348"/>
      <c r="NLH50" s="349"/>
      <c r="NLI50" s="290"/>
      <c r="NLJ50" s="288"/>
      <c r="NLK50" s="343"/>
      <c r="NLL50" s="344"/>
      <c r="NLM50" s="1133"/>
      <c r="NLN50" s="345"/>
      <c r="NLO50" s="346"/>
      <c r="NLP50" s="347"/>
      <c r="NLQ50" s="348"/>
      <c r="NLR50" s="349"/>
      <c r="NLS50" s="290"/>
      <c r="NLT50" s="288"/>
      <c r="NLU50" s="343"/>
      <c r="NLV50" s="344"/>
      <c r="NLW50" s="1133"/>
      <c r="NLX50" s="345"/>
      <c r="NLY50" s="346"/>
      <c r="NLZ50" s="347"/>
      <c r="NMA50" s="348"/>
      <c r="NMB50" s="349"/>
      <c r="NMC50" s="290"/>
      <c r="NMD50" s="288"/>
      <c r="NME50" s="343"/>
      <c r="NMF50" s="344"/>
      <c r="NMG50" s="1133"/>
      <c r="NMH50" s="345"/>
      <c r="NMI50" s="346"/>
      <c r="NMJ50" s="347"/>
      <c r="NMK50" s="348"/>
      <c r="NML50" s="349"/>
      <c r="NMM50" s="290"/>
      <c r="NMN50" s="288"/>
      <c r="NMO50" s="343"/>
      <c r="NMP50" s="344"/>
      <c r="NMQ50" s="1133"/>
      <c r="NMR50" s="345"/>
      <c r="NMS50" s="346"/>
      <c r="NMT50" s="347"/>
      <c r="NMU50" s="348"/>
      <c r="NMV50" s="349"/>
      <c r="NMW50" s="290"/>
      <c r="NMX50" s="288"/>
      <c r="NMY50" s="343"/>
      <c r="NMZ50" s="344"/>
      <c r="NNA50" s="1133"/>
      <c r="NNB50" s="345"/>
      <c r="NNC50" s="346"/>
      <c r="NND50" s="347"/>
      <c r="NNE50" s="348"/>
      <c r="NNF50" s="349"/>
      <c r="NNG50" s="290"/>
      <c r="NNH50" s="288"/>
      <c r="NNI50" s="343"/>
      <c r="NNJ50" s="344"/>
      <c r="NNK50" s="1133"/>
      <c r="NNL50" s="345"/>
      <c r="NNM50" s="346"/>
      <c r="NNN50" s="347"/>
      <c r="NNO50" s="348"/>
      <c r="NNP50" s="349"/>
      <c r="NNQ50" s="290"/>
      <c r="NNR50" s="288"/>
      <c r="NNS50" s="343"/>
      <c r="NNT50" s="344"/>
      <c r="NNU50" s="1133"/>
      <c r="NNV50" s="345"/>
      <c r="NNW50" s="346"/>
      <c r="NNX50" s="347"/>
      <c r="NNY50" s="348"/>
      <c r="NNZ50" s="349"/>
      <c r="NOA50" s="290"/>
      <c r="NOB50" s="288"/>
      <c r="NOC50" s="343"/>
      <c r="NOD50" s="344"/>
      <c r="NOE50" s="1133"/>
      <c r="NOF50" s="345"/>
      <c r="NOG50" s="346"/>
      <c r="NOH50" s="347"/>
      <c r="NOI50" s="348"/>
      <c r="NOJ50" s="349"/>
      <c r="NOK50" s="290"/>
      <c r="NOL50" s="288"/>
      <c r="NOM50" s="343"/>
      <c r="NON50" s="344"/>
      <c r="NOO50" s="1133"/>
      <c r="NOP50" s="345"/>
      <c r="NOQ50" s="346"/>
      <c r="NOR50" s="347"/>
      <c r="NOS50" s="348"/>
      <c r="NOT50" s="349"/>
      <c r="NOU50" s="290"/>
      <c r="NOV50" s="288"/>
      <c r="NOW50" s="343"/>
      <c r="NOX50" s="344"/>
      <c r="NOY50" s="1133"/>
      <c r="NOZ50" s="345"/>
      <c r="NPA50" s="346"/>
      <c r="NPB50" s="347"/>
      <c r="NPC50" s="348"/>
      <c r="NPD50" s="349"/>
      <c r="NPE50" s="290"/>
      <c r="NPF50" s="288"/>
      <c r="NPG50" s="343"/>
      <c r="NPH50" s="344"/>
      <c r="NPI50" s="1133"/>
      <c r="NPJ50" s="345"/>
      <c r="NPK50" s="346"/>
      <c r="NPL50" s="347"/>
      <c r="NPM50" s="348"/>
      <c r="NPN50" s="349"/>
      <c r="NPO50" s="290"/>
      <c r="NPP50" s="288"/>
      <c r="NPQ50" s="343"/>
      <c r="NPR50" s="344"/>
      <c r="NPS50" s="1133"/>
      <c r="NPT50" s="345"/>
      <c r="NPU50" s="346"/>
      <c r="NPV50" s="347"/>
      <c r="NPW50" s="348"/>
      <c r="NPX50" s="349"/>
      <c r="NPY50" s="290"/>
      <c r="NPZ50" s="288"/>
      <c r="NQA50" s="343"/>
      <c r="NQB50" s="344"/>
      <c r="NQC50" s="1133"/>
      <c r="NQD50" s="345"/>
      <c r="NQE50" s="346"/>
      <c r="NQF50" s="347"/>
      <c r="NQG50" s="348"/>
      <c r="NQH50" s="349"/>
      <c r="NQI50" s="290"/>
      <c r="NQJ50" s="288"/>
      <c r="NQK50" s="343"/>
      <c r="NQL50" s="344"/>
      <c r="NQM50" s="1133"/>
      <c r="NQN50" s="345"/>
      <c r="NQO50" s="346"/>
      <c r="NQP50" s="347"/>
      <c r="NQQ50" s="348"/>
      <c r="NQR50" s="349"/>
      <c r="NQS50" s="290"/>
      <c r="NQT50" s="288"/>
      <c r="NQU50" s="343"/>
      <c r="NQV50" s="344"/>
      <c r="NQW50" s="1133"/>
      <c r="NQX50" s="345"/>
      <c r="NQY50" s="346"/>
      <c r="NQZ50" s="347"/>
      <c r="NRA50" s="348"/>
      <c r="NRB50" s="349"/>
      <c r="NRC50" s="290"/>
      <c r="NRD50" s="288"/>
      <c r="NRE50" s="343"/>
      <c r="NRF50" s="344"/>
      <c r="NRG50" s="1133"/>
      <c r="NRH50" s="345"/>
      <c r="NRI50" s="346"/>
      <c r="NRJ50" s="347"/>
      <c r="NRK50" s="348"/>
      <c r="NRL50" s="349"/>
      <c r="NRM50" s="290"/>
      <c r="NRN50" s="288"/>
      <c r="NRO50" s="343"/>
      <c r="NRP50" s="344"/>
      <c r="NRQ50" s="1133"/>
      <c r="NRR50" s="345"/>
      <c r="NRS50" s="346"/>
      <c r="NRT50" s="347"/>
      <c r="NRU50" s="348"/>
      <c r="NRV50" s="349"/>
      <c r="NRW50" s="290"/>
      <c r="NRX50" s="288"/>
      <c r="NRY50" s="343"/>
      <c r="NRZ50" s="344"/>
      <c r="NSA50" s="1133"/>
      <c r="NSB50" s="345"/>
      <c r="NSC50" s="346"/>
      <c r="NSD50" s="347"/>
      <c r="NSE50" s="348"/>
      <c r="NSF50" s="349"/>
      <c r="NSG50" s="290"/>
      <c r="NSH50" s="288"/>
      <c r="NSI50" s="343"/>
      <c r="NSJ50" s="344"/>
      <c r="NSK50" s="1133"/>
      <c r="NSL50" s="345"/>
      <c r="NSM50" s="346"/>
      <c r="NSN50" s="347"/>
      <c r="NSO50" s="348"/>
      <c r="NSP50" s="349"/>
      <c r="NSQ50" s="290"/>
      <c r="NSR50" s="288"/>
      <c r="NSS50" s="343"/>
      <c r="NST50" s="344"/>
      <c r="NSU50" s="1133"/>
      <c r="NSV50" s="345"/>
      <c r="NSW50" s="346"/>
      <c r="NSX50" s="347"/>
      <c r="NSY50" s="348"/>
      <c r="NSZ50" s="349"/>
      <c r="NTA50" s="290"/>
      <c r="NTB50" s="288"/>
      <c r="NTC50" s="343"/>
      <c r="NTD50" s="344"/>
      <c r="NTE50" s="1133"/>
      <c r="NTF50" s="345"/>
      <c r="NTG50" s="346"/>
      <c r="NTH50" s="347"/>
      <c r="NTI50" s="348"/>
      <c r="NTJ50" s="349"/>
      <c r="NTK50" s="290"/>
      <c r="NTL50" s="288"/>
      <c r="NTM50" s="343"/>
      <c r="NTN50" s="344"/>
      <c r="NTO50" s="1133"/>
      <c r="NTP50" s="345"/>
      <c r="NTQ50" s="346"/>
      <c r="NTR50" s="347"/>
      <c r="NTS50" s="348"/>
      <c r="NTT50" s="349"/>
      <c r="NTU50" s="290"/>
      <c r="NTV50" s="288"/>
      <c r="NTW50" s="343"/>
      <c r="NTX50" s="344"/>
      <c r="NTY50" s="1133"/>
      <c r="NTZ50" s="345"/>
      <c r="NUA50" s="346"/>
      <c r="NUB50" s="347"/>
      <c r="NUC50" s="348"/>
      <c r="NUD50" s="349"/>
      <c r="NUE50" s="290"/>
      <c r="NUF50" s="288"/>
      <c r="NUG50" s="343"/>
      <c r="NUH50" s="344"/>
      <c r="NUI50" s="1133"/>
      <c r="NUJ50" s="345"/>
      <c r="NUK50" s="346"/>
      <c r="NUL50" s="347"/>
      <c r="NUM50" s="348"/>
      <c r="NUN50" s="349"/>
      <c r="NUO50" s="290"/>
      <c r="NUP50" s="288"/>
      <c r="NUQ50" s="343"/>
      <c r="NUR50" s="344"/>
      <c r="NUS50" s="1133"/>
      <c r="NUT50" s="345"/>
      <c r="NUU50" s="346"/>
      <c r="NUV50" s="347"/>
      <c r="NUW50" s="348"/>
      <c r="NUX50" s="349"/>
      <c r="NUY50" s="290"/>
      <c r="NUZ50" s="288"/>
      <c r="NVA50" s="343"/>
      <c r="NVB50" s="344"/>
      <c r="NVC50" s="1133"/>
      <c r="NVD50" s="345"/>
      <c r="NVE50" s="346"/>
      <c r="NVF50" s="347"/>
      <c r="NVG50" s="348"/>
      <c r="NVH50" s="349"/>
      <c r="NVI50" s="290"/>
      <c r="NVJ50" s="288"/>
      <c r="NVK50" s="343"/>
      <c r="NVL50" s="344"/>
      <c r="NVM50" s="1133"/>
      <c r="NVN50" s="345"/>
      <c r="NVO50" s="346"/>
      <c r="NVP50" s="347"/>
      <c r="NVQ50" s="348"/>
      <c r="NVR50" s="349"/>
      <c r="NVS50" s="290"/>
      <c r="NVT50" s="288"/>
      <c r="NVU50" s="343"/>
      <c r="NVV50" s="344"/>
      <c r="NVW50" s="1133"/>
      <c r="NVX50" s="345"/>
      <c r="NVY50" s="346"/>
      <c r="NVZ50" s="347"/>
      <c r="NWA50" s="348"/>
      <c r="NWB50" s="349"/>
      <c r="NWC50" s="290"/>
      <c r="NWD50" s="288"/>
      <c r="NWE50" s="343"/>
      <c r="NWF50" s="344"/>
      <c r="NWG50" s="1133"/>
      <c r="NWH50" s="345"/>
      <c r="NWI50" s="346"/>
      <c r="NWJ50" s="347"/>
      <c r="NWK50" s="348"/>
      <c r="NWL50" s="349"/>
      <c r="NWM50" s="290"/>
      <c r="NWN50" s="288"/>
      <c r="NWO50" s="343"/>
      <c r="NWP50" s="344"/>
      <c r="NWQ50" s="1133"/>
      <c r="NWR50" s="345"/>
      <c r="NWS50" s="346"/>
      <c r="NWT50" s="347"/>
      <c r="NWU50" s="348"/>
      <c r="NWV50" s="349"/>
      <c r="NWW50" s="290"/>
      <c r="NWX50" s="288"/>
      <c r="NWY50" s="343"/>
      <c r="NWZ50" s="344"/>
      <c r="NXA50" s="1133"/>
      <c r="NXB50" s="345"/>
      <c r="NXC50" s="346"/>
      <c r="NXD50" s="347"/>
      <c r="NXE50" s="348"/>
      <c r="NXF50" s="349"/>
      <c r="NXG50" s="290"/>
      <c r="NXH50" s="288"/>
      <c r="NXI50" s="343"/>
      <c r="NXJ50" s="344"/>
      <c r="NXK50" s="1133"/>
      <c r="NXL50" s="345"/>
      <c r="NXM50" s="346"/>
      <c r="NXN50" s="347"/>
      <c r="NXO50" s="348"/>
      <c r="NXP50" s="349"/>
      <c r="NXQ50" s="290"/>
      <c r="NXR50" s="288"/>
      <c r="NXS50" s="343"/>
      <c r="NXT50" s="344"/>
      <c r="NXU50" s="1133"/>
      <c r="NXV50" s="345"/>
      <c r="NXW50" s="346"/>
      <c r="NXX50" s="347"/>
      <c r="NXY50" s="348"/>
      <c r="NXZ50" s="349"/>
      <c r="NYA50" s="290"/>
      <c r="NYB50" s="288"/>
      <c r="NYC50" s="343"/>
      <c r="NYD50" s="344"/>
      <c r="NYE50" s="1133"/>
      <c r="NYF50" s="345"/>
      <c r="NYG50" s="346"/>
      <c r="NYH50" s="347"/>
      <c r="NYI50" s="348"/>
      <c r="NYJ50" s="349"/>
      <c r="NYK50" s="290"/>
      <c r="NYL50" s="288"/>
      <c r="NYM50" s="343"/>
      <c r="NYN50" s="344"/>
      <c r="NYO50" s="1133"/>
      <c r="NYP50" s="345"/>
      <c r="NYQ50" s="346"/>
      <c r="NYR50" s="347"/>
      <c r="NYS50" s="348"/>
      <c r="NYT50" s="349"/>
      <c r="NYU50" s="290"/>
      <c r="NYV50" s="288"/>
      <c r="NYW50" s="343"/>
      <c r="NYX50" s="344"/>
      <c r="NYY50" s="1133"/>
      <c r="NYZ50" s="345"/>
      <c r="NZA50" s="346"/>
      <c r="NZB50" s="347"/>
      <c r="NZC50" s="348"/>
      <c r="NZD50" s="349"/>
      <c r="NZE50" s="290"/>
      <c r="NZF50" s="288"/>
      <c r="NZG50" s="343"/>
      <c r="NZH50" s="344"/>
      <c r="NZI50" s="1133"/>
      <c r="NZJ50" s="345"/>
      <c r="NZK50" s="346"/>
      <c r="NZL50" s="347"/>
      <c r="NZM50" s="348"/>
      <c r="NZN50" s="349"/>
      <c r="NZO50" s="290"/>
      <c r="NZP50" s="288"/>
      <c r="NZQ50" s="343"/>
      <c r="NZR50" s="344"/>
      <c r="NZS50" s="1133"/>
      <c r="NZT50" s="345"/>
      <c r="NZU50" s="346"/>
      <c r="NZV50" s="347"/>
      <c r="NZW50" s="348"/>
      <c r="NZX50" s="349"/>
      <c r="NZY50" s="290"/>
      <c r="NZZ50" s="288"/>
      <c r="OAA50" s="343"/>
      <c r="OAB50" s="344"/>
      <c r="OAC50" s="1133"/>
      <c r="OAD50" s="345"/>
      <c r="OAE50" s="346"/>
      <c r="OAF50" s="347"/>
      <c r="OAG50" s="348"/>
      <c r="OAH50" s="349"/>
      <c r="OAI50" s="290"/>
      <c r="OAJ50" s="288"/>
      <c r="OAK50" s="343"/>
      <c r="OAL50" s="344"/>
      <c r="OAM50" s="1133"/>
      <c r="OAN50" s="345"/>
      <c r="OAO50" s="346"/>
      <c r="OAP50" s="347"/>
      <c r="OAQ50" s="348"/>
      <c r="OAR50" s="349"/>
      <c r="OAS50" s="290"/>
      <c r="OAT50" s="288"/>
      <c r="OAU50" s="343"/>
      <c r="OAV50" s="344"/>
      <c r="OAW50" s="1133"/>
      <c r="OAX50" s="345"/>
      <c r="OAY50" s="346"/>
      <c r="OAZ50" s="347"/>
      <c r="OBA50" s="348"/>
      <c r="OBB50" s="349"/>
      <c r="OBC50" s="290"/>
      <c r="OBD50" s="288"/>
      <c r="OBE50" s="343"/>
      <c r="OBF50" s="344"/>
      <c r="OBG50" s="1133"/>
      <c r="OBH50" s="345"/>
      <c r="OBI50" s="346"/>
      <c r="OBJ50" s="347"/>
      <c r="OBK50" s="348"/>
      <c r="OBL50" s="349"/>
      <c r="OBM50" s="290"/>
      <c r="OBN50" s="288"/>
      <c r="OBO50" s="343"/>
      <c r="OBP50" s="344"/>
      <c r="OBQ50" s="1133"/>
      <c r="OBR50" s="345"/>
      <c r="OBS50" s="346"/>
      <c r="OBT50" s="347"/>
      <c r="OBU50" s="348"/>
      <c r="OBV50" s="349"/>
      <c r="OBW50" s="290"/>
      <c r="OBX50" s="288"/>
      <c r="OBY50" s="343"/>
      <c r="OBZ50" s="344"/>
      <c r="OCA50" s="1133"/>
      <c r="OCB50" s="345"/>
      <c r="OCC50" s="346"/>
      <c r="OCD50" s="347"/>
      <c r="OCE50" s="348"/>
      <c r="OCF50" s="349"/>
      <c r="OCG50" s="290"/>
      <c r="OCH50" s="288"/>
      <c r="OCI50" s="343"/>
      <c r="OCJ50" s="344"/>
      <c r="OCK50" s="1133"/>
      <c r="OCL50" s="345"/>
      <c r="OCM50" s="346"/>
      <c r="OCN50" s="347"/>
      <c r="OCO50" s="348"/>
      <c r="OCP50" s="349"/>
      <c r="OCQ50" s="290"/>
      <c r="OCR50" s="288"/>
      <c r="OCS50" s="343"/>
      <c r="OCT50" s="344"/>
      <c r="OCU50" s="1133"/>
      <c r="OCV50" s="345"/>
      <c r="OCW50" s="346"/>
      <c r="OCX50" s="347"/>
      <c r="OCY50" s="348"/>
      <c r="OCZ50" s="349"/>
      <c r="ODA50" s="290"/>
      <c r="ODB50" s="288"/>
      <c r="ODC50" s="343"/>
      <c r="ODD50" s="344"/>
      <c r="ODE50" s="1133"/>
      <c r="ODF50" s="345"/>
      <c r="ODG50" s="346"/>
      <c r="ODH50" s="347"/>
      <c r="ODI50" s="348"/>
      <c r="ODJ50" s="349"/>
      <c r="ODK50" s="290"/>
      <c r="ODL50" s="288"/>
      <c r="ODM50" s="343"/>
      <c r="ODN50" s="344"/>
      <c r="ODO50" s="1133"/>
      <c r="ODP50" s="345"/>
      <c r="ODQ50" s="346"/>
      <c r="ODR50" s="347"/>
      <c r="ODS50" s="348"/>
      <c r="ODT50" s="349"/>
      <c r="ODU50" s="290"/>
      <c r="ODV50" s="288"/>
      <c r="ODW50" s="343"/>
      <c r="ODX50" s="344"/>
      <c r="ODY50" s="1133"/>
      <c r="ODZ50" s="345"/>
      <c r="OEA50" s="346"/>
      <c r="OEB50" s="347"/>
      <c r="OEC50" s="348"/>
      <c r="OED50" s="349"/>
      <c r="OEE50" s="290"/>
      <c r="OEF50" s="288"/>
      <c r="OEG50" s="343"/>
      <c r="OEH50" s="344"/>
      <c r="OEI50" s="1133"/>
      <c r="OEJ50" s="345"/>
      <c r="OEK50" s="346"/>
      <c r="OEL50" s="347"/>
      <c r="OEM50" s="348"/>
      <c r="OEN50" s="349"/>
      <c r="OEO50" s="290"/>
      <c r="OEP50" s="288"/>
      <c r="OEQ50" s="343"/>
      <c r="OER50" s="344"/>
      <c r="OES50" s="1133"/>
      <c r="OET50" s="345"/>
      <c r="OEU50" s="346"/>
      <c r="OEV50" s="347"/>
      <c r="OEW50" s="348"/>
      <c r="OEX50" s="349"/>
      <c r="OEY50" s="290"/>
      <c r="OEZ50" s="288"/>
      <c r="OFA50" s="343"/>
      <c r="OFB50" s="344"/>
      <c r="OFC50" s="1133"/>
      <c r="OFD50" s="345"/>
      <c r="OFE50" s="346"/>
      <c r="OFF50" s="347"/>
      <c r="OFG50" s="348"/>
      <c r="OFH50" s="349"/>
      <c r="OFI50" s="290"/>
      <c r="OFJ50" s="288"/>
      <c r="OFK50" s="343"/>
      <c r="OFL50" s="344"/>
      <c r="OFM50" s="1133"/>
      <c r="OFN50" s="345"/>
      <c r="OFO50" s="346"/>
      <c r="OFP50" s="347"/>
      <c r="OFQ50" s="348"/>
      <c r="OFR50" s="349"/>
      <c r="OFS50" s="290"/>
      <c r="OFT50" s="288"/>
      <c r="OFU50" s="343"/>
      <c r="OFV50" s="344"/>
      <c r="OFW50" s="1133"/>
      <c r="OFX50" s="345"/>
      <c r="OFY50" s="346"/>
      <c r="OFZ50" s="347"/>
      <c r="OGA50" s="348"/>
      <c r="OGB50" s="349"/>
      <c r="OGC50" s="290"/>
      <c r="OGD50" s="288"/>
      <c r="OGE50" s="343"/>
      <c r="OGF50" s="344"/>
      <c r="OGG50" s="1133"/>
      <c r="OGH50" s="345"/>
      <c r="OGI50" s="346"/>
      <c r="OGJ50" s="347"/>
      <c r="OGK50" s="348"/>
      <c r="OGL50" s="349"/>
      <c r="OGM50" s="290"/>
      <c r="OGN50" s="288"/>
      <c r="OGO50" s="343"/>
      <c r="OGP50" s="344"/>
      <c r="OGQ50" s="1133"/>
      <c r="OGR50" s="345"/>
      <c r="OGS50" s="346"/>
      <c r="OGT50" s="347"/>
      <c r="OGU50" s="348"/>
      <c r="OGV50" s="349"/>
      <c r="OGW50" s="290"/>
      <c r="OGX50" s="288"/>
      <c r="OGY50" s="343"/>
      <c r="OGZ50" s="344"/>
      <c r="OHA50" s="1133"/>
      <c r="OHB50" s="345"/>
      <c r="OHC50" s="346"/>
      <c r="OHD50" s="347"/>
      <c r="OHE50" s="348"/>
      <c r="OHF50" s="349"/>
      <c r="OHG50" s="290"/>
      <c r="OHH50" s="288"/>
      <c r="OHI50" s="343"/>
      <c r="OHJ50" s="344"/>
      <c r="OHK50" s="1133"/>
      <c r="OHL50" s="345"/>
      <c r="OHM50" s="346"/>
      <c r="OHN50" s="347"/>
      <c r="OHO50" s="348"/>
      <c r="OHP50" s="349"/>
      <c r="OHQ50" s="290"/>
      <c r="OHR50" s="288"/>
      <c r="OHS50" s="343"/>
      <c r="OHT50" s="344"/>
      <c r="OHU50" s="1133"/>
      <c r="OHV50" s="345"/>
      <c r="OHW50" s="346"/>
      <c r="OHX50" s="347"/>
      <c r="OHY50" s="348"/>
      <c r="OHZ50" s="349"/>
      <c r="OIA50" s="290"/>
      <c r="OIB50" s="288"/>
      <c r="OIC50" s="343"/>
      <c r="OID50" s="344"/>
      <c r="OIE50" s="1133"/>
      <c r="OIF50" s="345"/>
      <c r="OIG50" s="346"/>
      <c r="OIH50" s="347"/>
      <c r="OII50" s="348"/>
      <c r="OIJ50" s="349"/>
      <c r="OIK50" s="290"/>
      <c r="OIL50" s="288"/>
      <c r="OIM50" s="343"/>
      <c r="OIN50" s="344"/>
      <c r="OIO50" s="1133"/>
      <c r="OIP50" s="345"/>
      <c r="OIQ50" s="346"/>
      <c r="OIR50" s="347"/>
      <c r="OIS50" s="348"/>
      <c r="OIT50" s="349"/>
      <c r="OIU50" s="290"/>
      <c r="OIV50" s="288"/>
      <c r="OIW50" s="343"/>
      <c r="OIX50" s="344"/>
      <c r="OIY50" s="1133"/>
      <c r="OIZ50" s="345"/>
      <c r="OJA50" s="346"/>
      <c r="OJB50" s="347"/>
      <c r="OJC50" s="348"/>
      <c r="OJD50" s="349"/>
      <c r="OJE50" s="290"/>
      <c r="OJF50" s="288"/>
      <c r="OJG50" s="343"/>
      <c r="OJH50" s="344"/>
      <c r="OJI50" s="1133"/>
      <c r="OJJ50" s="345"/>
      <c r="OJK50" s="346"/>
      <c r="OJL50" s="347"/>
      <c r="OJM50" s="348"/>
      <c r="OJN50" s="349"/>
      <c r="OJO50" s="290"/>
      <c r="OJP50" s="288"/>
      <c r="OJQ50" s="343"/>
      <c r="OJR50" s="344"/>
      <c r="OJS50" s="1133"/>
      <c r="OJT50" s="345"/>
      <c r="OJU50" s="346"/>
      <c r="OJV50" s="347"/>
      <c r="OJW50" s="348"/>
      <c r="OJX50" s="349"/>
      <c r="OJY50" s="290"/>
      <c r="OJZ50" s="288"/>
      <c r="OKA50" s="343"/>
      <c r="OKB50" s="344"/>
      <c r="OKC50" s="1133"/>
      <c r="OKD50" s="345"/>
      <c r="OKE50" s="346"/>
      <c r="OKF50" s="347"/>
      <c r="OKG50" s="348"/>
      <c r="OKH50" s="349"/>
      <c r="OKI50" s="290"/>
      <c r="OKJ50" s="288"/>
      <c r="OKK50" s="343"/>
      <c r="OKL50" s="344"/>
      <c r="OKM50" s="1133"/>
      <c r="OKN50" s="345"/>
      <c r="OKO50" s="346"/>
      <c r="OKP50" s="347"/>
      <c r="OKQ50" s="348"/>
      <c r="OKR50" s="349"/>
      <c r="OKS50" s="290"/>
      <c r="OKT50" s="288"/>
      <c r="OKU50" s="343"/>
      <c r="OKV50" s="344"/>
      <c r="OKW50" s="1133"/>
      <c r="OKX50" s="345"/>
      <c r="OKY50" s="346"/>
      <c r="OKZ50" s="347"/>
      <c r="OLA50" s="348"/>
      <c r="OLB50" s="349"/>
      <c r="OLC50" s="290"/>
      <c r="OLD50" s="288"/>
      <c r="OLE50" s="343"/>
      <c r="OLF50" s="344"/>
      <c r="OLG50" s="1133"/>
      <c r="OLH50" s="345"/>
      <c r="OLI50" s="346"/>
      <c r="OLJ50" s="347"/>
      <c r="OLK50" s="348"/>
      <c r="OLL50" s="349"/>
      <c r="OLM50" s="290"/>
      <c r="OLN50" s="288"/>
      <c r="OLO50" s="343"/>
      <c r="OLP50" s="344"/>
      <c r="OLQ50" s="1133"/>
      <c r="OLR50" s="345"/>
      <c r="OLS50" s="346"/>
      <c r="OLT50" s="347"/>
      <c r="OLU50" s="348"/>
      <c r="OLV50" s="349"/>
      <c r="OLW50" s="290"/>
      <c r="OLX50" s="288"/>
      <c r="OLY50" s="343"/>
      <c r="OLZ50" s="344"/>
      <c r="OMA50" s="1133"/>
      <c r="OMB50" s="345"/>
      <c r="OMC50" s="346"/>
      <c r="OMD50" s="347"/>
      <c r="OME50" s="348"/>
      <c r="OMF50" s="349"/>
      <c r="OMG50" s="290"/>
      <c r="OMH50" s="288"/>
      <c r="OMI50" s="343"/>
      <c r="OMJ50" s="344"/>
      <c r="OMK50" s="1133"/>
      <c r="OML50" s="345"/>
      <c r="OMM50" s="346"/>
      <c r="OMN50" s="347"/>
      <c r="OMO50" s="348"/>
      <c r="OMP50" s="349"/>
      <c r="OMQ50" s="290"/>
      <c r="OMR50" s="288"/>
      <c r="OMS50" s="343"/>
      <c r="OMT50" s="344"/>
      <c r="OMU50" s="1133"/>
      <c r="OMV50" s="345"/>
      <c r="OMW50" s="346"/>
      <c r="OMX50" s="347"/>
      <c r="OMY50" s="348"/>
      <c r="OMZ50" s="349"/>
      <c r="ONA50" s="290"/>
      <c r="ONB50" s="288"/>
      <c r="ONC50" s="343"/>
      <c r="OND50" s="344"/>
      <c r="ONE50" s="1133"/>
      <c r="ONF50" s="345"/>
      <c r="ONG50" s="346"/>
      <c r="ONH50" s="347"/>
      <c r="ONI50" s="348"/>
      <c r="ONJ50" s="349"/>
      <c r="ONK50" s="290"/>
      <c r="ONL50" s="288"/>
      <c r="ONM50" s="343"/>
      <c r="ONN50" s="344"/>
      <c r="ONO50" s="1133"/>
      <c r="ONP50" s="345"/>
      <c r="ONQ50" s="346"/>
      <c r="ONR50" s="347"/>
      <c r="ONS50" s="348"/>
      <c r="ONT50" s="349"/>
      <c r="ONU50" s="290"/>
      <c r="ONV50" s="288"/>
      <c r="ONW50" s="343"/>
      <c r="ONX50" s="344"/>
      <c r="ONY50" s="1133"/>
      <c r="ONZ50" s="345"/>
      <c r="OOA50" s="346"/>
      <c r="OOB50" s="347"/>
      <c r="OOC50" s="348"/>
      <c r="OOD50" s="349"/>
      <c r="OOE50" s="290"/>
      <c r="OOF50" s="288"/>
      <c r="OOG50" s="343"/>
      <c r="OOH50" s="344"/>
      <c r="OOI50" s="1133"/>
      <c r="OOJ50" s="345"/>
      <c r="OOK50" s="346"/>
      <c r="OOL50" s="347"/>
      <c r="OOM50" s="348"/>
      <c r="OON50" s="349"/>
      <c r="OOO50" s="290"/>
      <c r="OOP50" s="288"/>
      <c r="OOQ50" s="343"/>
      <c r="OOR50" s="344"/>
      <c r="OOS50" s="1133"/>
      <c r="OOT50" s="345"/>
      <c r="OOU50" s="346"/>
      <c r="OOV50" s="347"/>
      <c r="OOW50" s="348"/>
      <c r="OOX50" s="349"/>
      <c r="OOY50" s="290"/>
      <c r="OOZ50" s="288"/>
      <c r="OPA50" s="343"/>
      <c r="OPB50" s="344"/>
      <c r="OPC50" s="1133"/>
      <c r="OPD50" s="345"/>
      <c r="OPE50" s="346"/>
      <c r="OPF50" s="347"/>
      <c r="OPG50" s="348"/>
      <c r="OPH50" s="349"/>
      <c r="OPI50" s="290"/>
      <c r="OPJ50" s="288"/>
      <c r="OPK50" s="343"/>
      <c r="OPL50" s="344"/>
      <c r="OPM50" s="1133"/>
      <c r="OPN50" s="345"/>
      <c r="OPO50" s="346"/>
      <c r="OPP50" s="347"/>
      <c r="OPQ50" s="348"/>
      <c r="OPR50" s="349"/>
      <c r="OPS50" s="290"/>
      <c r="OPT50" s="288"/>
      <c r="OPU50" s="343"/>
      <c r="OPV50" s="344"/>
      <c r="OPW50" s="1133"/>
      <c r="OPX50" s="345"/>
      <c r="OPY50" s="346"/>
      <c r="OPZ50" s="347"/>
      <c r="OQA50" s="348"/>
      <c r="OQB50" s="349"/>
      <c r="OQC50" s="290"/>
      <c r="OQD50" s="288"/>
      <c r="OQE50" s="343"/>
      <c r="OQF50" s="344"/>
      <c r="OQG50" s="1133"/>
      <c r="OQH50" s="345"/>
      <c r="OQI50" s="346"/>
      <c r="OQJ50" s="347"/>
      <c r="OQK50" s="348"/>
      <c r="OQL50" s="349"/>
      <c r="OQM50" s="290"/>
      <c r="OQN50" s="288"/>
      <c r="OQO50" s="343"/>
      <c r="OQP50" s="344"/>
      <c r="OQQ50" s="1133"/>
      <c r="OQR50" s="345"/>
      <c r="OQS50" s="346"/>
      <c r="OQT50" s="347"/>
      <c r="OQU50" s="348"/>
      <c r="OQV50" s="349"/>
      <c r="OQW50" s="290"/>
      <c r="OQX50" s="288"/>
      <c r="OQY50" s="343"/>
      <c r="OQZ50" s="344"/>
      <c r="ORA50" s="1133"/>
      <c r="ORB50" s="345"/>
      <c r="ORC50" s="346"/>
      <c r="ORD50" s="347"/>
      <c r="ORE50" s="348"/>
      <c r="ORF50" s="349"/>
      <c r="ORG50" s="290"/>
      <c r="ORH50" s="288"/>
      <c r="ORI50" s="343"/>
      <c r="ORJ50" s="344"/>
      <c r="ORK50" s="1133"/>
      <c r="ORL50" s="345"/>
      <c r="ORM50" s="346"/>
      <c r="ORN50" s="347"/>
      <c r="ORO50" s="348"/>
      <c r="ORP50" s="349"/>
      <c r="ORQ50" s="290"/>
      <c r="ORR50" s="288"/>
      <c r="ORS50" s="343"/>
      <c r="ORT50" s="344"/>
      <c r="ORU50" s="1133"/>
      <c r="ORV50" s="345"/>
      <c r="ORW50" s="346"/>
      <c r="ORX50" s="347"/>
      <c r="ORY50" s="348"/>
      <c r="ORZ50" s="349"/>
      <c r="OSA50" s="290"/>
      <c r="OSB50" s="288"/>
      <c r="OSC50" s="343"/>
      <c r="OSD50" s="344"/>
      <c r="OSE50" s="1133"/>
      <c r="OSF50" s="345"/>
      <c r="OSG50" s="346"/>
      <c r="OSH50" s="347"/>
      <c r="OSI50" s="348"/>
      <c r="OSJ50" s="349"/>
      <c r="OSK50" s="290"/>
      <c r="OSL50" s="288"/>
      <c r="OSM50" s="343"/>
      <c r="OSN50" s="344"/>
      <c r="OSO50" s="1133"/>
      <c r="OSP50" s="345"/>
      <c r="OSQ50" s="346"/>
      <c r="OSR50" s="347"/>
      <c r="OSS50" s="348"/>
      <c r="OST50" s="349"/>
      <c r="OSU50" s="290"/>
      <c r="OSV50" s="288"/>
      <c r="OSW50" s="343"/>
      <c r="OSX50" s="344"/>
      <c r="OSY50" s="1133"/>
      <c r="OSZ50" s="345"/>
      <c r="OTA50" s="346"/>
      <c r="OTB50" s="347"/>
      <c r="OTC50" s="348"/>
      <c r="OTD50" s="349"/>
      <c r="OTE50" s="290"/>
      <c r="OTF50" s="288"/>
      <c r="OTG50" s="343"/>
      <c r="OTH50" s="344"/>
      <c r="OTI50" s="1133"/>
      <c r="OTJ50" s="345"/>
      <c r="OTK50" s="346"/>
      <c r="OTL50" s="347"/>
      <c r="OTM50" s="348"/>
      <c r="OTN50" s="349"/>
      <c r="OTO50" s="290"/>
      <c r="OTP50" s="288"/>
      <c r="OTQ50" s="343"/>
      <c r="OTR50" s="344"/>
      <c r="OTS50" s="1133"/>
      <c r="OTT50" s="345"/>
      <c r="OTU50" s="346"/>
      <c r="OTV50" s="347"/>
      <c r="OTW50" s="348"/>
      <c r="OTX50" s="349"/>
      <c r="OTY50" s="290"/>
      <c r="OTZ50" s="288"/>
      <c r="OUA50" s="343"/>
      <c r="OUB50" s="344"/>
      <c r="OUC50" s="1133"/>
      <c r="OUD50" s="345"/>
      <c r="OUE50" s="346"/>
      <c r="OUF50" s="347"/>
      <c r="OUG50" s="348"/>
      <c r="OUH50" s="349"/>
      <c r="OUI50" s="290"/>
      <c r="OUJ50" s="288"/>
      <c r="OUK50" s="343"/>
      <c r="OUL50" s="344"/>
      <c r="OUM50" s="1133"/>
      <c r="OUN50" s="345"/>
      <c r="OUO50" s="346"/>
      <c r="OUP50" s="347"/>
      <c r="OUQ50" s="348"/>
      <c r="OUR50" s="349"/>
      <c r="OUS50" s="290"/>
      <c r="OUT50" s="288"/>
      <c r="OUU50" s="343"/>
      <c r="OUV50" s="344"/>
      <c r="OUW50" s="1133"/>
      <c r="OUX50" s="345"/>
      <c r="OUY50" s="346"/>
      <c r="OUZ50" s="347"/>
      <c r="OVA50" s="348"/>
      <c r="OVB50" s="349"/>
      <c r="OVC50" s="290"/>
      <c r="OVD50" s="288"/>
      <c r="OVE50" s="343"/>
      <c r="OVF50" s="344"/>
      <c r="OVG50" s="1133"/>
      <c r="OVH50" s="345"/>
      <c r="OVI50" s="346"/>
      <c r="OVJ50" s="347"/>
      <c r="OVK50" s="348"/>
      <c r="OVL50" s="349"/>
      <c r="OVM50" s="290"/>
      <c r="OVN50" s="288"/>
      <c r="OVO50" s="343"/>
      <c r="OVP50" s="344"/>
      <c r="OVQ50" s="1133"/>
      <c r="OVR50" s="345"/>
      <c r="OVS50" s="346"/>
      <c r="OVT50" s="347"/>
      <c r="OVU50" s="348"/>
      <c r="OVV50" s="349"/>
      <c r="OVW50" s="290"/>
      <c r="OVX50" s="288"/>
      <c r="OVY50" s="343"/>
      <c r="OVZ50" s="344"/>
      <c r="OWA50" s="1133"/>
      <c r="OWB50" s="345"/>
      <c r="OWC50" s="346"/>
      <c r="OWD50" s="347"/>
      <c r="OWE50" s="348"/>
      <c r="OWF50" s="349"/>
      <c r="OWG50" s="290"/>
      <c r="OWH50" s="288"/>
      <c r="OWI50" s="343"/>
      <c r="OWJ50" s="344"/>
      <c r="OWK50" s="1133"/>
      <c r="OWL50" s="345"/>
      <c r="OWM50" s="346"/>
      <c r="OWN50" s="347"/>
      <c r="OWO50" s="348"/>
      <c r="OWP50" s="349"/>
      <c r="OWQ50" s="290"/>
      <c r="OWR50" s="288"/>
      <c r="OWS50" s="343"/>
      <c r="OWT50" s="344"/>
      <c r="OWU50" s="1133"/>
      <c r="OWV50" s="345"/>
      <c r="OWW50" s="346"/>
      <c r="OWX50" s="347"/>
      <c r="OWY50" s="348"/>
      <c r="OWZ50" s="349"/>
      <c r="OXA50" s="290"/>
      <c r="OXB50" s="288"/>
      <c r="OXC50" s="343"/>
      <c r="OXD50" s="344"/>
      <c r="OXE50" s="1133"/>
      <c r="OXF50" s="345"/>
      <c r="OXG50" s="346"/>
      <c r="OXH50" s="347"/>
      <c r="OXI50" s="348"/>
      <c r="OXJ50" s="349"/>
      <c r="OXK50" s="290"/>
      <c r="OXL50" s="288"/>
      <c r="OXM50" s="343"/>
      <c r="OXN50" s="344"/>
      <c r="OXO50" s="1133"/>
      <c r="OXP50" s="345"/>
      <c r="OXQ50" s="346"/>
      <c r="OXR50" s="347"/>
      <c r="OXS50" s="348"/>
      <c r="OXT50" s="349"/>
      <c r="OXU50" s="290"/>
      <c r="OXV50" s="288"/>
      <c r="OXW50" s="343"/>
      <c r="OXX50" s="344"/>
      <c r="OXY50" s="1133"/>
      <c r="OXZ50" s="345"/>
      <c r="OYA50" s="346"/>
      <c r="OYB50" s="347"/>
      <c r="OYC50" s="348"/>
      <c r="OYD50" s="349"/>
      <c r="OYE50" s="290"/>
      <c r="OYF50" s="288"/>
      <c r="OYG50" s="343"/>
      <c r="OYH50" s="344"/>
      <c r="OYI50" s="1133"/>
      <c r="OYJ50" s="345"/>
      <c r="OYK50" s="346"/>
      <c r="OYL50" s="347"/>
      <c r="OYM50" s="348"/>
      <c r="OYN50" s="349"/>
      <c r="OYO50" s="290"/>
      <c r="OYP50" s="288"/>
      <c r="OYQ50" s="343"/>
      <c r="OYR50" s="344"/>
      <c r="OYS50" s="1133"/>
      <c r="OYT50" s="345"/>
      <c r="OYU50" s="346"/>
      <c r="OYV50" s="347"/>
      <c r="OYW50" s="348"/>
      <c r="OYX50" s="349"/>
      <c r="OYY50" s="290"/>
      <c r="OYZ50" s="288"/>
      <c r="OZA50" s="343"/>
      <c r="OZB50" s="344"/>
      <c r="OZC50" s="1133"/>
      <c r="OZD50" s="345"/>
      <c r="OZE50" s="346"/>
      <c r="OZF50" s="347"/>
      <c r="OZG50" s="348"/>
      <c r="OZH50" s="349"/>
      <c r="OZI50" s="290"/>
      <c r="OZJ50" s="288"/>
      <c r="OZK50" s="343"/>
      <c r="OZL50" s="344"/>
      <c r="OZM50" s="1133"/>
      <c r="OZN50" s="345"/>
      <c r="OZO50" s="346"/>
      <c r="OZP50" s="347"/>
      <c r="OZQ50" s="348"/>
      <c r="OZR50" s="349"/>
      <c r="OZS50" s="290"/>
      <c r="OZT50" s="288"/>
      <c r="OZU50" s="343"/>
      <c r="OZV50" s="344"/>
      <c r="OZW50" s="1133"/>
      <c r="OZX50" s="345"/>
      <c r="OZY50" s="346"/>
      <c r="OZZ50" s="347"/>
      <c r="PAA50" s="348"/>
      <c r="PAB50" s="349"/>
      <c r="PAC50" s="290"/>
      <c r="PAD50" s="288"/>
      <c r="PAE50" s="343"/>
      <c r="PAF50" s="344"/>
      <c r="PAG50" s="1133"/>
      <c r="PAH50" s="345"/>
      <c r="PAI50" s="346"/>
      <c r="PAJ50" s="347"/>
      <c r="PAK50" s="348"/>
      <c r="PAL50" s="349"/>
      <c r="PAM50" s="290"/>
      <c r="PAN50" s="288"/>
      <c r="PAO50" s="343"/>
      <c r="PAP50" s="344"/>
      <c r="PAQ50" s="1133"/>
      <c r="PAR50" s="345"/>
      <c r="PAS50" s="346"/>
      <c r="PAT50" s="347"/>
      <c r="PAU50" s="348"/>
      <c r="PAV50" s="349"/>
      <c r="PAW50" s="290"/>
      <c r="PAX50" s="288"/>
      <c r="PAY50" s="343"/>
      <c r="PAZ50" s="344"/>
      <c r="PBA50" s="1133"/>
      <c r="PBB50" s="345"/>
      <c r="PBC50" s="346"/>
      <c r="PBD50" s="347"/>
      <c r="PBE50" s="348"/>
      <c r="PBF50" s="349"/>
      <c r="PBG50" s="290"/>
      <c r="PBH50" s="288"/>
      <c r="PBI50" s="343"/>
      <c r="PBJ50" s="344"/>
      <c r="PBK50" s="1133"/>
      <c r="PBL50" s="345"/>
      <c r="PBM50" s="346"/>
      <c r="PBN50" s="347"/>
      <c r="PBO50" s="348"/>
      <c r="PBP50" s="349"/>
      <c r="PBQ50" s="290"/>
      <c r="PBR50" s="288"/>
      <c r="PBS50" s="343"/>
      <c r="PBT50" s="344"/>
      <c r="PBU50" s="1133"/>
      <c r="PBV50" s="345"/>
      <c r="PBW50" s="346"/>
      <c r="PBX50" s="347"/>
      <c r="PBY50" s="348"/>
      <c r="PBZ50" s="349"/>
      <c r="PCA50" s="290"/>
      <c r="PCB50" s="288"/>
      <c r="PCC50" s="343"/>
      <c r="PCD50" s="344"/>
      <c r="PCE50" s="1133"/>
      <c r="PCF50" s="345"/>
      <c r="PCG50" s="346"/>
      <c r="PCH50" s="347"/>
      <c r="PCI50" s="348"/>
      <c r="PCJ50" s="349"/>
      <c r="PCK50" s="290"/>
      <c r="PCL50" s="288"/>
      <c r="PCM50" s="343"/>
      <c r="PCN50" s="344"/>
      <c r="PCO50" s="1133"/>
      <c r="PCP50" s="345"/>
      <c r="PCQ50" s="346"/>
      <c r="PCR50" s="347"/>
      <c r="PCS50" s="348"/>
      <c r="PCT50" s="349"/>
      <c r="PCU50" s="290"/>
      <c r="PCV50" s="288"/>
      <c r="PCW50" s="343"/>
      <c r="PCX50" s="344"/>
      <c r="PCY50" s="1133"/>
      <c r="PCZ50" s="345"/>
      <c r="PDA50" s="346"/>
      <c r="PDB50" s="347"/>
      <c r="PDC50" s="348"/>
      <c r="PDD50" s="349"/>
      <c r="PDE50" s="290"/>
      <c r="PDF50" s="288"/>
      <c r="PDG50" s="343"/>
      <c r="PDH50" s="344"/>
      <c r="PDI50" s="1133"/>
      <c r="PDJ50" s="345"/>
      <c r="PDK50" s="346"/>
      <c r="PDL50" s="347"/>
      <c r="PDM50" s="348"/>
      <c r="PDN50" s="349"/>
      <c r="PDO50" s="290"/>
      <c r="PDP50" s="288"/>
      <c r="PDQ50" s="343"/>
      <c r="PDR50" s="344"/>
      <c r="PDS50" s="1133"/>
      <c r="PDT50" s="345"/>
      <c r="PDU50" s="346"/>
      <c r="PDV50" s="347"/>
      <c r="PDW50" s="348"/>
      <c r="PDX50" s="349"/>
      <c r="PDY50" s="290"/>
      <c r="PDZ50" s="288"/>
      <c r="PEA50" s="343"/>
      <c r="PEB50" s="344"/>
      <c r="PEC50" s="1133"/>
      <c r="PED50" s="345"/>
      <c r="PEE50" s="346"/>
      <c r="PEF50" s="347"/>
      <c r="PEG50" s="348"/>
      <c r="PEH50" s="349"/>
      <c r="PEI50" s="290"/>
      <c r="PEJ50" s="288"/>
      <c r="PEK50" s="343"/>
      <c r="PEL50" s="344"/>
      <c r="PEM50" s="1133"/>
      <c r="PEN50" s="345"/>
      <c r="PEO50" s="346"/>
      <c r="PEP50" s="347"/>
      <c r="PEQ50" s="348"/>
      <c r="PER50" s="349"/>
      <c r="PES50" s="290"/>
      <c r="PET50" s="288"/>
      <c r="PEU50" s="343"/>
      <c r="PEV50" s="344"/>
      <c r="PEW50" s="1133"/>
      <c r="PEX50" s="345"/>
      <c r="PEY50" s="346"/>
      <c r="PEZ50" s="347"/>
      <c r="PFA50" s="348"/>
      <c r="PFB50" s="349"/>
      <c r="PFC50" s="290"/>
      <c r="PFD50" s="288"/>
      <c r="PFE50" s="343"/>
      <c r="PFF50" s="344"/>
      <c r="PFG50" s="1133"/>
      <c r="PFH50" s="345"/>
      <c r="PFI50" s="346"/>
      <c r="PFJ50" s="347"/>
      <c r="PFK50" s="348"/>
      <c r="PFL50" s="349"/>
      <c r="PFM50" s="290"/>
      <c r="PFN50" s="288"/>
      <c r="PFO50" s="343"/>
      <c r="PFP50" s="344"/>
      <c r="PFQ50" s="1133"/>
      <c r="PFR50" s="345"/>
      <c r="PFS50" s="346"/>
      <c r="PFT50" s="347"/>
      <c r="PFU50" s="348"/>
      <c r="PFV50" s="349"/>
      <c r="PFW50" s="290"/>
      <c r="PFX50" s="288"/>
      <c r="PFY50" s="343"/>
      <c r="PFZ50" s="344"/>
      <c r="PGA50" s="1133"/>
      <c r="PGB50" s="345"/>
      <c r="PGC50" s="346"/>
      <c r="PGD50" s="347"/>
      <c r="PGE50" s="348"/>
      <c r="PGF50" s="349"/>
      <c r="PGG50" s="290"/>
      <c r="PGH50" s="288"/>
      <c r="PGI50" s="343"/>
      <c r="PGJ50" s="344"/>
      <c r="PGK50" s="1133"/>
      <c r="PGL50" s="345"/>
      <c r="PGM50" s="346"/>
      <c r="PGN50" s="347"/>
      <c r="PGO50" s="348"/>
      <c r="PGP50" s="349"/>
      <c r="PGQ50" s="290"/>
      <c r="PGR50" s="288"/>
      <c r="PGS50" s="343"/>
      <c r="PGT50" s="344"/>
      <c r="PGU50" s="1133"/>
      <c r="PGV50" s="345"/>
      <c r="PGW50" s="346"/>
      <c r="PGX50" s="347"/>
      <c r="PGY50" s="348"/>
      <c r="PGZ50" s="349"/>
      <c r="PHA50" s="290"/>
      <c r="PHB50" s="288"/>
      <c r="PHC50" s="343"/>
      <c r="PHD50" s="344"/>
      <c r="PHE50" s="1133"/>
      <c r="PHF50" s="345"/>
      <c r="PHG50" s="346"/>
      <c r="PHH50" s="347"/>
      <c r="PHI50" s="348"/>
      <c r="PHJ50" s="349"/>
      <c r="PHK50" s="290"/>
      <c r="PHL50" s="288"/>
      <c r="PHM50" s="343"/>
      <c r="PHN50" s="344"/>
      <c r="PHO50" s="1133"/>
      <c r="PHP50" s="345"/>
      <c r="PHQ50" s="346"/>
      <c r="PHR50" s="347"/>
      <c r="PHS50" s="348"/>
      <c r="PHT50" s="349"/>
      <c r="PHU50" s="290"/>
      <c r="PHV50" s="288"/>
      <c r="PHW50" s="343"/>
      <c r="PHX50" s="344"/>
      <c r="PHY50" s="1133"/>
      <c r="PHZ50" s="345"/>
      <c r="PIA50" s="346"/>
      <c r="PIB50" s="347"/>
      <c r="PIC50" s="348"/>
      <c r="PID50" s="349"/>
      <c r="PIE50" s="290"/>
      <c r="PIF50" s="288"/>
      <c r="PIG50" s="343"/>
      <c r="PIH50" s="344"/>
      <c r="PII50" s="1133"/>
      <c r="PIJ50" s="345"/>
      <c r="PIK50" s="346"/>
      <c r="PIL50" s="347"/>
      <c r="PIM50" s="348"/>
      <c r="PIN50" s="349"/>
      <c r="PIO50" s="290"/>
      <c r="PIP50" s="288"/>
      <c r="PIQ50" s="343"/>
      <c r="PIR50" s="344"/>
      <c r="PIS50" s="1133"/>
      <c r="PIT50" s="345"/>
      <c r="PIU50" s="346"/>
      <c r="PIV50" s="347"/>
      <c r="PIW50" s="348"/>
      <c r="PIX50" s="349"/>
      <c r="PIY50" s="290"/>
      <c r="PIZ50" s="288"/>
      <c r="PJA50" s="343"/>
      <c r="PJB50" s="344"/>
      <c r="PJC50" s="1133"/>
      <c r="PJD50" s="345"/>
      <c r="PJE50" s="346"/>
      <c r="PJF50" s="347"/>
      <c r="PJG50" s="348"/>
      <c r="PJH50" s="349"/>
      <c r="PJI50" s="290"/>
      <c r="PJJ50" s="288"/>
      <c r="PJK50" s="343"/>
      <c r="PJL50" s="344"/>
      <c r="PJM50" s="1133"/>
      <c r="PJN50" s="345"/>
      <c r="PJO50" s="346"/>
      <c r="PJP50" s="347"/>
      <c r="PJQ50" s="348"/>
      <c r="PJR50" s="349"/>
      <c r="PJS50" s="290"/>
      <c r="PJT50" s="288"/>
      <c r="PJU50" s="343"/>
      <c r="PJV50" s="344"/>
      <c r="PJW50" s="1133"/>
      <c r="PJX50" s="345"/>
      <c r="PJY50" s="346"/>
      <c r="PJZ50" s="347"/>
      <c r="PKA50" s="348"/>
      <c r="PKB50" s="349"/>
      <c r="PKC50" s="290"/>
      <c r="PKD50" s="288"/>
      <c r="PKE50" s="343"/>
      <c r="PKF50" s="344"/>
      <c r="PKG50" s="1133"/>
      <c r="PKH50" s="345"/>
      <c r="PKI50" s="346"/>
      <c r="PKJ50" s="347"/>
      <c r="PKK50" s="348"/>
      <c r="PKL50" s="349"/>
      <c r="PKM50" s="290"/>
      <c r="PKN50" s="288"/>
      <c r="PKO50" s="343"/>
      <c r="PKP50" s="344"/>
      <c r="PKQ50" s="1133"/>
      <c r="PKR50" s="345"/>
      <c r="PKS50" s="346"/>
      <c r="PKT50" s="347"/>
      <c r="PKU50" s="348"/>
      <c r="PKV50" s="349"/>
      <c r="PKW50" s="290"/>
      <c r="PKX50" s="288"/>
      <c r="PKY50" s="343"/>
      <c r="PKZ50" s="344"/>
      <c r="PLA50" s="1133"/>
      <c r="PLB50" s="345"/>
      <c r="PLC50" s="346"/>
      <c r="PLD50" s="347"/>
      <c r="PLE50" s="348"/>
      <c r="PLF50" s="349"/>
      <c r="PLG50" s="290"/>
      <c r="PLH50" s="288"/>
      <c r="PLI50" s="343"/>
      <c r="PLJ50" s="344"/>
      <c r="PLK50" s="1133"/>
      <c r="PLL50" s="345"/>
      <c r="PLM50" s="346"/>
      <c r="PLN50" s="347"/>
      <c r="PLO50" s="348"/>
      <c r="PLP50" s="349"/>
      <c r="PLQ50" s="290"/>
      <c r="PLR50" s="288"/>
      <c r="PLS50" s="343"/>
      <c r="PLT50" s="344"/>
      <c r="PLU50" s="1133"/>
      <c r="PLV50" s="345"/>
      <c r="PLW50" s="346"/>
      <c r="PLX50" s="347"/>
      <c r="PLY50" s="348"/>
      <c r="PLZ50" s="349"/>
      <c r="PMA50" s="290"/>
      <c r="PMB50" s="288"/>
      <c r="PMC50" s="343"/>
      <c r="PMD50" s="344"/>
      <c r="PME50" s="1133"/>
      <c r="PMF50" s="345"/>
      <c r="PMG50" s="346"/>
      <c r="PMH50" s="347"/>
      <c r="PMI50" s="348"/>
      <c r="PMJ50" s="349"/>
      <c r="PMK50" s="290"/>
      <c r="PML50" s="288"/>
      <c r="PMM50" s="343"/>
      <c r="PMN50" s="344"/>
      <c r="PMO50" s="1133"/>
      <c r="PMP50" s="345"/>
      <c r="PMQ50" s="346"/>
      <c r="PMR50" s="347"/>
      <c r="PMS50" s="348"/>
      <c r="PMT50" s="349"/>
      <c r="PMU50" s="290"/>
      <c r="PMV50" s="288"/>
      <c r="PMW50" s="343"/>
      <c r="PMX50" s="344"/>
      <c r="PMY50" s="1133"/>
      <c r="PMZ50" s="345"/>
      <c r="PNA50" s="346"/>
      <c r="PNB50" s="347"/>
      <c r="PNC50" s="348"/>
      <c r="PND50" s="349"/>
      <c r="PNE50" s="290"/>
      <c r="PNF50" s="288"/>
      <c r="PNG50" s="343"/>
      <c r="PNH50" s="344"/>
      <c r="PNI50" s="1133"/>
      <c r="PNJ50" s="345"/>
      <c r="PNK50" s="346"/>
      <c r="PNL50" s="347"/>
      <c r="PNM50" s="348"/>
      <c r="PNN50" s="349"/>
      <c r="PNO50" s="290"/>
      <c r="PNP50" s="288"/>
      <c r="PNQ50" s="343"/>
      <c r="PNR50" s="344"/>
      <c r="PNS50" s="1133"/>
      <c r="PNT50" s="345"/>
      <c r="PNU50" s="346"/>
      <c r="PNV50" s="347"/>
      <c r="PNW50" s="348"/>
      <c r="PNX50" s="349"/>
      <c r="PNY50" s="290"/>
      <c r="PNZ50" s="288"/>
      <c r="POA50" s="343"/>
      <c r="POB50" s="344"/>
      <c r="POC50" s="1133"/>
      <c r="POD50" s="345"/>
      <c r="POE50" s="346"/>
      <c r="POF50" s="347"/>
      <c r="POG50" s="348"/>
      <c r="POH50" s="349"/>
      <c r="POI50" s="290"/>
      <c r="POJ50" s="288"/>
      <c r="POK50" s="343"/>
      <c r="POL50" s="344"/>
      <c r="POM50" s="1133"/>
      <c r="PON50" s="345"/>
      <c r="POO50" s="346"/>
      <c r="POP50" s="347"/>
      <c r="POQ50" s="348"/>
      <c r="POR50" s="349"/>
      <c r="POS50" s="290"/>
      <c r="POT50" s="288"/>
      <c r="POU50" s="343"/>
      <c r="POV50" s="344"/>
      <c r="POW50" s="1133"/>
      <c r="POX50" s="345"/>
      <c r="POY50" s="346"/>
      <c r="POZ50" s="347"/>
      <c r="PPA50" s="348"/>
      <c r="PPB50" s="349"/>
      <c r="PPC50" s="290"/>
      <c r="PPD50" s="288"/>
      <c r="PPE50" s="343"/>
      <c r="PPF50" s="344"/>
      <c r="PPG50" s="1133"/>
      <c r="PPH50" s="345"/>
      <c r="PPI50" s="346"/>
      <c r="PPJ50" s="347"/>
      <c r="PPK50" s="348"/>
      <c r="PPL50" s="349"/>
      <c r="PPM50" s="290"/>
      <c r="PPN50" s="288"/>
      <c r="PPO50" s="343"/>
      <c r="PPP50" s="344"/>
      <c r="PPQ50" s="1133"/>
      <c r="PPR50" s="345"/>
      <c r="PPS50" s="346"/>
      <c r="PPT50" s="347"/>
      <c r="PPU50" s="348"/>
      <c r="PPV50" s="349"/>
      <c r="PPW50" s="290"/>
      <c r="PPX50" s="288"/>
      <c r="PPY50" s="343"/>
      <c r="PPZ50" s="344"/>
      <c r="PQA50" s="1133"/>
      <c r="PQB50" s="345"/>
      <c r="PQC50" s="346"/>
      <c r="PQD50" s="347"/>
      <c r="PQE50" s="348"/>
      <c r="PQF50" s="349"/>
      <c r="PQG50" s="290"/>
      <c r="PQH50" s="288"/>
      <c r="PQI50" s="343"/>
      <c r="PQJ50" s="344"/>
      <c r="PQK50" s="1133"/>
      <c r="PQL50" s="345"/>
      <c r="PQM50" s="346"/>
      <c r="PQN50" s="347"/>
      <c r="PQO50" s="348"/>
      <c r="PQP50" s="349"/>
      <c r="PQQ50" s="290"/>
      <c r="PQR50" s="288"/>
      <c r="PQS50" s="343"/>
      <c r="PQT50" s="344"/>
      <c r="PQU50" s="1133"/>
      <c r="PQV50" s="345"/>
      <c r="PQW50" s="346"/>
      <c r="PQX50" s="347"/>
      <c r="PQY50" s="348"/>
      <c r="PQZ50" s="349"/>
      <c r="PRA50" s="290"/>
      <c r="PRB50" s="288"/>
      <c r="PRC50" s="343"/>
      <c r="PRD50" s="344"/>
      <c r="PRE50" s="1133"/>
      <c r="PRF50" s="345"/>
      <c r="PRG50" s="346"/>
      <c r="PRH50" s="347"/>
      <c r="PRI50" s="348"/>
      <c r="PRJ50" s="349"/>
      <c r="PRK50" s="290"/>
      <c r="PRL50" s="288"/>
      <c r="PRM50" s="343"/>
      <c r="PRN50" s="344"/>
      <c r="PRO50" s="1133"/>
      <c r="PRP50" s="345"/>
      <c r="PRQ50" s="346"/>
      <c r="PRR50" s="347"/>
      <c r="PRS50" s="348"/>
      <c r="PRT50" s="349"/>
      <c r="PRU50" s="290"/>
      <c r="PRV50" s="288"/>
      <c r="PRW50" s="343"/>
      <c r="PRX50" s="344"/>
      <c r="PRY50" s="1133"/>
      <c r="PRZ50" s="345"/>
      <c r="PSA50" s="346"/>
      <c r="PSB50" s="347"/>
      <c r="PSC50" s="348"/>
      <c r="PSD50" s="349"/>
      <c r="PSE50" s="290"/>
      <c r="PSF50" s="288"/>
      <c r="PSG50" s="343"/>
      <c r="PSH50" s="344"/>
      <c r="PSI50" s="1133"/>
      <c r="PSJ50" s="345"/>
      <c r="PSK50" s="346"/>
      <c r="PSL50" s="347"/>
      <c r="PSM50" s="348"/>
      <c r="PSN50" s="349"/>
      <c r="PSO50" s="290"/>
      <c r="PSP50" s="288"/>
      <c r="PSQ50" s="343"/>
      <c r="PSR50" s="344"/>
      <c r="PSS50" s="1133"/>
      <c r="PST50" s="345"/>
      <c r="PSU50" s="346"/>
      <c r="PSV50" s="347"/>
      <c r="PSW50" s="348"/>
      <c r="PSX50" s="349"/>
      <c r="PSY50" s="290"/>
      <c r="PSZ50" s="288"/>
      <c r="PTA50" s="343"/>
      <c r="PTB50" s="344"/>
      <c r="PTC50" s="1133"/>
      <c r="PTD50" s="345"/>
      <c r="PTE50" s="346"/>
      <c r="PTF50" s="347"/>
      <c r="PTG50" s="348"/>
      <c r="PTH50" s="349"/>
      <c r="PTI50" s="290"/>
      <c r="PTJ50" s="288"/>
      <c r="PTK50" s="343"/>
      <c r="PTL50" s="344"/>
      <c r="PTM50" s="1133"/>
      <c r="PTN50" s="345"/>
      <c r="PTO50" s="346"/>
      <c r="PTP50" s="347"/>
      <c r="PTQ50" s="348"/>
      <c r="PTR50" s="349"/>
      <c r="PTS50" s="290"/>
      <c r="PTT50" s="288"/>
      <c r="PTU50" s="343"/>
      <c r="PTV50" s="344"/>
      <c r="PTW50" s="1133"/>
      <c r="PTX50" s="345"/>
      <c r="PTY50" s="346"/>
      <c r="PTZ50" s="347"/>
      <c r="PUA50" s="348"/>
      <c r="PUB50" s="349"/>
      <c r="PUC50" s="290"/>
      <c r="PUD50" s="288"/>
      <c r="PUE50" s="343"/>
      <c r="PUF50" s="344"/>
      <c r="PUG50" s="1133"/>
      <c r="PUH50" s="345"/>
      <c r="PUI50" s="346"/>
      <c r="PUJ50" s="347"/>
      <c r="PUK50" s="348"/>
      <c r="PUL50" s="349"/>
      <c r="PUM50" s="290"/>
      <c r="PUN50" s="288"/>
      <c r="PUO50" s="343"/>
      <c r="PUP50" s="344"/>
      <c r="PUQ50" s="1133"/>
      <c r="PUR50" s="345"/>
      <c r="PUS50" s="346"/>
      <c r="PUT50" s="347"/>
      <c r="PUU50" s="348"/>
      <c r="PUV50" s="349"/>
      <c r="PUW50" s="290"/>
      <c r="PUX50" s="288"/>
      <c r="PUY50" s="343"/>
      <c r="PUZ50" s="344"/>
      <c r="PVA50" s="1133"/>
      <c r="PVB50" s="345"/>
      <c r="PVC50" s="346"/>
      <c r="PVD50" s="347"/>
      <c r="PVE50" s="348"/>
      <c r="PVF50" s="349"/>
      <c r="PVG50" s="290"/>
      <c r="PVH50" s="288"/>
      <c r="PVI50" s="343"/>
      <c r="PVJ50" s="344"/>
      <c r="PVK50" s="1133"/>
      <c r="PVL50" s="345"/>
      <c r="PVM50" s="346"/>
      <c r="PVN50" s="347"/>
      <c r="PVO50" s="348"/>
      <c r="PVP50" s="349"/>
      <c r="PVQ50" s="290"/>
      <c r="PVR50" s="288"/>
      <c r="PVS50" s="343"/>
      <c r="PVT50" s="344"/>
      <c r="PVU50" s="1133"/>
      <c r="PVV50" s="345"/>
      <c r="PVW50" s="346"/>
      <c r="PVX50" s="347"/>
      <c r="PVY50" s="348"/>
      <c r="PVZ50" s="349"/>
      <c r="PWA50" s="290"/>
      <c r="PWB50" s="288"/>
      <c r="PWC50" s="343"/>
      <c r="PWD50" s="344"/>
      <c r="PWE50" s="1133"/>
      <c r="PWF50" s="345"/>
      <c r="PWG50" s="346"/>
      <c r="PWH50" s="347"/>
      <c r="PWI50" s="348"/>
      <c r="PWJ50" s="349"/>
      <c r="PWK50" s="290"/>
      <c r="PWL50" s="288"/>
      <c r="PWM50" s="343"/>
      <c r="PWN50" s="344"/>
      <c r="PWO50" s="1133"/>
      <c r="PWP50" s="345"/>
      <c r="PWQ50" s="346"/>
      <c r="PWR50" s="347"/>
      <c r="PWS50" s="348"/>
      <c r="PWT50" s="349"/>
      <c r="PWU50" s="290"/>
      <c r="PWV50" s="288"/>
      <c r="PWW50" s="343"/>
      <c r="PWX50" s="344"/>
      <c r="PWY50" s="1133"/>
      <c r="PWZ50" s="345"/>
      <c r="PXA50" s="346"/>
      <c r="PXB50" s="347"/>
      <c r="PXC50" s="348"/>
      <c r="PXD50" s="349"/>
      <c r="PXE50" s="290"/>
      <c r="PXF50" s="288"/>
      <c r="PXG50" s="343"/>
      <c r="PXH50" s="344"/>
      <c r="PXI50" s="1133"/>
      <c r="PXJ50" s="345"/>
      <c r="PXK50" s="346"/>
      <c r="PXL50" s="347"/>
      <c r="PXM50" s="348"/>
      <c r="PXN50" s="349"/>
      <c r="PXO50" s="290"/>
      <c r="PXP50" s="288"/>
      <c r="PXQ50" s="343"/>
      <c r="PXR50" s="344"/>
      <c r="PXS50" s="1133"/>
      <c r="PXT50" s="345"/>
      <c r="PXU50" s="346"/>
      <c r="PXV50" s="347"/>
      <c r="PXW50" s="348"/>
      <c r="PXX50" s="349"/>
      <c r="PXY50" s="290"/>
      <c r="PXZ50" s="288"/>
      <c r="PYA50" s="343"/>
      <c r="PYB50" s="344"/>
      <c r="PYC50" s="1133"/>
      <c r="PYD50" s="345"/>
      <c r="PYE50" s="346"/>
      <c r="PYF50" s="347"/>
      <c r="PYG50" s="348"/>
      <c r="PYH50" s="349"/>
      <c r="PYI50" s="290"/>
      <c r="PYJ50" s="288"/>
      <c r="PYK50" s="343"/>
      <c r="PYL50" s="344"/>
      <c r="PYM50" s="1133"/>
      <c r="PYN50" s="345"/>
      <c r="PYO50" s="346"/>
      <c r="PYP50" s="347"/>
      <c r="PYQ50" s="348"/>
      <c r="PYR50" s="349"/>
      <c r="PYS50" s="290"/>
      <c r="PYT50" s="288"/>
      <c r="PYU50" s="343"/>
      <c r="PYV50" s="344"/>
      <c r="PYW50" s="1133"/>
      <c r="PYX50" s="345"/>
      <c r="PYY50" s="346"/>
      <c r="PYZ50" s="347"/>
      <c r="PZA50" s="348"/>
      <c r="PZB50" s="349"/>
      <c r="PZC50" s="290"/>
      <c r="PZD50" s="288"/>
      <c r="PZE50" s="343"/>
      <c r="PZF50" s="344"/>
      <c r="PZG50" s="1133"/>
      <c r="PZH50" s="345"/>
      <c r="PZI50" s="346"/>
      <c r="PZJ50" s="347"/>
      <c r="PZK50" s="348"/>
      <c r="PZL50" s="349"/>
      <c r="PZM50" s="290"/>
      <c r="PZN50" s="288"/>
      <c r="PZO50" s="343"/>
      <c r="PZP50" s="344"/>
      <c r="PZQ50" s="1133"/>
      <c r="PZR50" s="345"/>
      <c r="PZS50" s="346"/>
      <c r="PZT50" s="347"/>
      <c r="PZU50" s="348"/>
      <c r="PZV50" s="349"/>
      <c r="PZW50" s="290"/>
      <c r="PZX50" s="288"/>
      <c r="PZY50" s="343"/>
      <c r="PZZ50" s="344"/>
      <c r="QAA50" s="1133"/>
      <c r="QAB50" s="345"/>
      <c r="QAC50" s="346"/>
      <c r="QAD50" s="347"/>
      <c r="QAE50" s="348"/>
      <c r="QAF50" s="349"/>
      <c r="QAG50" s="290"/>
      <c r="QAH50" s="288"/>
      <c r="QAI50" s="343"/>
      <c r="QAJ50" s="344"/>
      <c r="QAK50" s="1133"/>
      <c r="QAL50" s="345"/>
      <c r="QAM50" s="346"/>
      <c r="QAN50" s="347"/>
      <c r="QAO50" s="348"/>
      <c r="QAP50" s="349"/>
      <c r="QAQ50" s="290"/>
      <c r="QAR50" s="288"/>
      <c r="QAS50" s="343"/>
      <c r="QAT50" s="344"/>
      <c r="QAU50" s="1133"/>
      <c r="QAV50" s="345"/>
      <c r="QAW50" s="346"/>
      <c r="QAX50" s="347"/>
      <c r="QAY50" s="348"/>
      <c r="QAZ50" s="349"/>
      <c r="QBA50" s="290"/>
      <c r="QBB50" s="288"/>
      <c r="QBC50" s="343"/>
      <c r="QBD50" s="344"/>
      <c r="QBE50" s="1133"/>
      <c r="QBF50" s="345"/>
      <c r="QBG50" s="346"/>
      <c r="QBH50" s="347"/>
      <c r="QBI50" s="348"/>
      <c r="QBJ50" s="349"/>
      <c r="QBK50" s="290"/>
      <c r="QBL50" s="288"/>
      <c r="QBM50" s="343"/>
      <c r="QBN50" s="344"/>
      <c r="QBO50" s="1133"/>
      <c r="QBP50" s="345"/>
      <c r="QBQ50" s="346"/>
      <c r="QBR50" s="347"/>
      <c r="QBS50" s="348"/>
      <c r="QBT50" s="349"/>
      <c r="QBU50" s="290"/>
      <c r="QBV50" s="288"/>
      <c r="QBW50" s="343"/>
      <c r="QBX50" s="344"/>
      <c r="QBY50" s="1133"/>
      <c r="QBZ50" s="345"/>
      <c r="QCA50" s="346"/>
      <c r="QCB50" s="347"/>
      <c r="QCC50" s="348"/>
      <c r="QCD50" s="349"/>
      <c r="QCE50" s="290"/>
      <c r="QCF50" s="288"/>
      <c r="QCG50" s="343"/>
      <c r="QCH50" s="344"/>
      <c r="QCI50" s="1133"/>
      <c r="QCJ50" s="345"/>
      <c r="QCK50" s="346"/>
      <c r="QCL50" s="347"/>
      <c r="QCM50" s="348"/>
      <c r="QCN50" s="349"/>
      <c r="QCO50" s="290"/>
      <c r="QCP50" s="288"/>
      <c r="QCQ50" s="343"/>
      <c r="QCR50" s="344"/>
      <c r="QCS50" s="1133"/>
      <c r="QCT50" s="345"/>
      <c r="QCU50" s="346"/>
      <c r="QCV50" s="347"/>
      <c r="QCW50" s="348"/>
      <c r="QCX50" s="349"/>
      <c r="QCY50" s="290"/>
      <c r="QCZ50" s="288"/>
      <c r="QDA50" s="343"/>
      <c r="QDB50" s="344"/>
      <c r="QDC50" s="1133"/>
      <c r="QDD50" s="345"/>
      <c r="QDE50" s="346"/>
      <c r="QDF50" s="347"/>
      <c r="QDG50" s="348"/>
      <c r="QDH50" s="349"/>
      <c r="QDI50" s="290"/>
      <c r="QDJ50" s="288"/>
      <c r="QDK50" s="343"/>
      <c r="QDL50" s="344"/>
      <c r="QDM50" s="1133"/>
      <c r="QDN50" s="345"/>
      <c r="QDO50" s="346"/>
      <c r="QDP50" s="347"/>
      <c r="QDQ50" s="348"/>
      <c r="QDR50" s="349"/>
      <c r="QDS50" s="290"/>
      <c r="QDT50" s="288"/>
      <c r="QDU50" s="343"/>
      <c r="QDV50" s="344"/>
      <c r="QDW50" s="1133"/>
      <c r="QDX50" s="345"/>
      <c r="QDY50" s="346"/>
      <c r="QDZ50" s="347"/>
      <c r="QEA50" s="348"/>
      <c r="QEB50" s="349"/>
      <c r="QEC50" s="290"/>
      <c r="QED50" s="288"/>
      <c r="QEE50" s="343"/>
      <c r="QEF50" s="344"/>
      <c r="QEG50" s="1133"/>
      <c r="QEH50" s="345"/>
      <c r="QEI50" s="346"/>
      <c r="QEJ50" s="347"/>
      <c r="QEK50" s="348"/>
      <c r="QEL50" s="349"/>
      <c r="QEM50" s="290"/>
      <c r="QEN50" s="288"/>
      <c r="QEO50" s="343"/>
      <c r="QEP50" s="344"/>
      <c r="QEQ50" s="1133"/>
      <c r="QER50" s="345"/>
      <c r="QES50" s="346"/>
      <c r="QET50" s="347"/>
      <c r="QEU50" s="348"/>
      <c r="QEV50" s="349"/>
      <c r="QEW50" s="290"/>
      <c r="QEX50" s="288"/>
      <c r="QEY50" s="343"/>
      <c r="QEZ50" s="344"/>
      <c r="QFA50" s="1133"/>
      <c r="QFB50" s="345"/>
      <c r="QFC50" s="346"/>
      <c r="QFD50" s="347"/>
      <c r="QFE50" s="348"/>
      <c r="QFF50" s="349"/>
      <c r="QFG50" s="290"/>
      <c r="QFH50" s="288"/>
      <c r="QFI50" s="343"/>
      <c r="QFJ50" s="344"/>
      <c r="QFK50" s="1133"/>
      <c r="QFL50" s="345"/>
      <c r="QFM50" s="346"/>
      <c r="QFN50" s="347"/>
      <c r="QFO50" s="348"/>
      <c r="QFP50" s="349"/>
      <c r="QFQ50" s="290"/>
      <c r="QFR50" s="288"/>
      <c r="QFS50" s="343"/>
      <c r="QFT50" s="344"/>
      <c r="QFU50" s="1133"/>
      <c r="QFV50" s="345"/>
      <c r="QFW50" s="346"/>
      <c r="QFX50" s="347"/>
      <c r="QFY50" s="348"/>
      <c r="QFZ50" s="349"/>
      <c r="QGA50" s="290"/>
      <c r="QGB50" s="288"/>
      <c r="QGC50" s="343"/>
      <c r="QGD50" s="344"/>
      <c r="QGE50" s="1133"/>
      <c r="QGF50" s="345"/>
      <c r="QGG50" s="346"/>
      <c r="QGH50" s="347"/>
      <c r="QGI50" s="348"/>
      <c r="QGJ50" s="349"/>
      <c r="QGK50" s="290"/>
      <c r="QGL50" s="288"/>
      <c r="QGM50" s="343"/>
      <c r="QGN50" s="344"/>
      <c r="QGO50" s="1133"/>
      <c r="QGP50" s="345"/>
      <c r="QGQ50" s="346"/>
      <c r="QGR50" s="347"/>
      <c r="QGS50" s="348"/>
      <c r="QGT50" s="349"/>
      <c r="QGU50" s="290"/>
      <c r="QGV50" s="288"/>
      <c r="QGW50" s="343"/>
      <c r="QGX50" s="344"/>
      <c r="QGY50" s="1133"/>
      <c r="QGZ50" s="345"/>
      <c r="QHA50" s="346"/>
      <c r="QHB50" s="347"/>
      <c r="QHC50" s="348"/>
      <c r="QHD50" s="349"/>
      <c r="QHE50" s="290"/>
      <c r="QHF50" s="288"/>
      <c r="QHG50" s="343"/>
      <c r="QHH50" s="344"/>
      <c r="QHI50" s="1133"/>
      <c r="QHJ50" s="345"/>
      <c r="QHK50" s="346"/>
      <c r="QHL50" s="347"/>
      <c r="QHM50" s="348"/>
      <c r="QHN50" s="349"/>
      <c r="QHO50" s="290"/>
      <c r="QHP50" s="288"/>
      <c r="QHQ50" s="343"/>
      <c r="QHR50" s="344"/>
      <c r="QHS50" s="1133"/>
      <c r="QHT50" s="345"/>
      <c r="QHU50" s="346"/>
      <c r="QHV50" s="347"/>
      <c r="QHW50" s="348"/>
      <c r="QHX50" s="349"/>
      <c r="QHY50" s="290"/>
      <c r="QHZ50" s="288"/>
      <c r="QIA50" s="343"/>
      <c r="QIB50" s="344"/>
      <c r="QIC50" s="1133"/>
      <c r="QID50" s="345"/>
      <c r="QIE50" s="346"/>
      <c r="QIF50" s="347"/>
      <c r="QIG50" s="348"/>
      <c r="QIH50" s="349"/>
      <c r="QII50" s="290"/>
      <c r="QIJ50" s="288"/>
      <c r="QIK50" s="343"/>
      <c r="QIL50" s="344"/>
      <c r="QIM50" s="1133"/>
      <c r="QIN50" s="345"/>
      <c r="QIO50" s="346"/>
      <c r="QIP50" s="347"/>
      <c r="QIQ50" s="348"/>
      <c r="QIR50" s="349"/>
      <c r="QIS50" s="290"/>
      <c r="QIT50" s="288"/>
      <c r="QIU50" s="343"/>
      <c r="QIV50" s="344"/>
      <c r="QIW50" s="1133"/>
      <c r="QIX50" s="345"/>
      <c r="QIY50" s="346"/>
      <c r="QIZ50" s="347"/>
      <c r="QJA50" s="348"/>
      <c r="QJB50" s="349"/>
      <c r="QJC50" s="290"/>
      <c r="QJD50" s="288"/>
      <c r="QJE50" s="343"/>
      <c r="QJF50" s="344"/>
      <c r="QJG50" s="1133"/>
      <c r="QJH50" s="345"/>
      <c r="QJI50" s="346"/>
      <c r="QJJ50" s="347"/>
      <c r="QJK50" s="348"/>
      <c r="QJL50" s="349"/>
      <c r="QJM50" s="290"/>
      <c r="QJN50" s="288"/>
      <c r="QJO50" s="343"/>
      <c r="QJP50" s="344"/>
      <c r="QJQ50" s="1133"/>
      <c r="QJR50" s="345"/>
      <c r="QJS50" s="346"/>
      <c r="QJT50" s="347"/>
      <c r="QJU50" s="348"/>
      <c r="QJV50" s="349"/>
      <c r="QJW50" s="290"/>
      <c r="QJX50" s="288"/>
      <c r="QJY50" s="343"/>
      <c r="QJZ50" s="344"/>
      <c r="QKA50" s="1133"/>
      <c r="QKB50" s="345"/>
      <c r="QKC50" s="346"/>
      <c r="QKD50" s="347"/>
      <c r="QKE50" s="348"/>
      <c r="QKF50" s="349"/>
      <c r="QKG50" s="290"/>
      <c r="QKH50" s="288"/>
      <c r="QKI50" s="343"/>
      <c r="QKJ50" s="344"/>
      <c r="QKK50" s="1133"/>
      <c r="QKL50" s="345"/>
      <c r="QKM50" s="346"/>
      <c r="QKN50" s="347"/>
      <c r="QKO50" s="348"/>
      <c r="QKP50" s="349"/>
      <c r="QKQ50" s="290"/>
      <c r="QKR50" s="288"/>
      <c r="QKS50" s="343"/>
      <c r="QKT50" s="344"/>
      <c r="QKU50" s="1133"/>
      <c r="QKV50" s="345"/>
      <c r="QKW50" s="346"/>
      <c r="QKX50" s="347"/>
      <c r="QKY50" s="348"/>
      <c r="QKZ50" s="349"/>
      <c r="QLA50" s="290"/>
      <c r="QLB50" s="288"/>
      <c r="QLC50" s="343"/>
      <c r="QLD50" s="344"/>
      <c r="QLE50" s="1133"/>
      <c r="QLF50" s="345"/>
      <c r="QLG50" s="346"/>
      <c r="QLH50" s="347"/>
      <c r="QLI50" s="348"/>
      <c r="QLJ50" s="349"/>
      <c r="QLK50" s="290"/>
      <c r="QLL50" s="288"/>
      <c r="QLM50" s="343"/>
      <c r="QLN50" s="344"/>
      <c r="QLO50" s="1133"/>
      <c r="QLP50" s="345"/>
      <c r="QLQ50" s="346"/>
      <c r="QLR50" s="347"/>
      <c r="QLS50" s="348"/>
      <c r="QLT50" s="349"/>
      <c r="QLU50" s="290"/>
      <c r="QLV50" s="288"/>
      <c r="QLW50" s="343"/>
      <c r="QLX50" s="344"/>
      <c r="QLY50" s="1133"/>
      <c r="QLZ50" s="345"/>
      <c r="QMA50" s="346"/>
      <c r="QMB50" s="347"/>
      <c r="QMC50" s="348"/>
      <c r="QMD50" s="349"/>
      <c r="QME50" s="290"/>
      <c r="QMF50" s="288"/>
      <c r="QMG50" s="343"/>
      <c r="QMH50" s="344"/>
      <c r="QMI50" s="1133"/>
      <c r="QMJ50" s="345"/>
      <c r="QMK50" s="346"/>
      <c r="QML50" s="347"/>
      <c r="QMM50" s="348"/>
      <c r="QMN50" s="349"/>
      <c r="QMO50" s="290"/>
      <c r="QMP50" s="288"/>
      <c r="QMQ50" s="343"/>
      <c r="QMR50" s="344"/>
      <c r="QMS50" s="1133"/>
      <c r="QMT50" s="345"/>
      <c r="QMU50" s="346"/>
      <c r="QMV50" s="347"/>
      <c r="QMW50" s="348"/>
      <c r="QMX50" s="349"/>
      <c r="QMY50" s="290"/>
      <c r="QMZ50" s="288"/>
      <c r="QNA50" s="343"/>
      <c r="QNB50" s="344"/>
      <c r="QNC50" s="1133"/>
      <c r="QND50" s="345"/>
      <c r="QNE50" s="346"/>
      <c r="QNF50" s="347"/>
      <c r="QNG50" s="348"/>
      <c r="QNH50" s="349"/>
      <c r="QNI50" s="290"/>
      <c r="QNJ50" s="288"/>
      <c r="QNK50" s="343"/>
      <c r="QNL50" s="344"/>
      <c r="QNM50" s="1133"/>
      <c r="QNN50" s="345"/>
      <c r="QNO50" s="346"/>
      <c r="QNP50" s="347"/>
      <c r="QNQ50" s="348"/>
      <c r="QNR50" s="349"/>
      <c r="QNS50" s="290"/>
      <c r="QNT50" s="288"/>
      <c r="QNU50" s="343"/>
      <c r="QNV50" s="344"/>
      <c r="QNW50" s="1133"/>
      <c r="QNX50" s="345"/>
      <c r="QNY50" s="346"/>
      <c r="QNZ50" s="347"/>
      <c r="QOA50" s="348"/>
      <c r="QOB50" s="349"/>
      <c r="QOC50" s="290"/>
      <c r="QOD50" s="288"/>
      <c r="QOE50" s="343"/>
      <c r="QOF50" s="344"/>
      <c r="QOG50" s="1133"/>
      <c r="QOH50" s="345"/>
      <c r="QOI50" s="346"/>
      <c r="QOJ50" s="347"/>
      <c r="QOK50" s="348"/>
      <c r="QOL50" s="349"/>
      <c r="QOM50" s="290"/>
      <c r="QON50" s="288"/>
      <c r="QOO50" s="343"/>
      <c r="QOP50" s="344"/>
      <c r="QOQ50" s="1133"/>
      <c r="QOR50" s="345"/>
      <c r="QOS50" s="346"/>
      <c r="QOT50" s="347"/>
      <c r="QOU50" s="348"/>
      <c r="QOV50" s="349"/>
      <c r="QOW50" s="290"/>
      <c r="QOX50" s="288"/>
      <c r="QOY50" s="343"/>
      <c r="QOZ50" s="344"/>
      <c r="QPA50" s="1133"/>
      <c r="QPB50" s="345"/>
      <c r="QPC50" s="346"/>
      <c r="QPD50" s="347"/>
      <c r="QPE50" s="348"/>
      <c r="QPF50" s="349"/>
      <c r="QPG50" s="290"/>
      <c r="QPH50" s="288"/>
      <c r="QPI50" s="343"/>
      <c r="QPJ50" s="344"/>
      <c r="QPK50" s="1133"/>
      <c r="QPL50" s="345"/>
      <c r="QPM50" s="346"/>
      <c r="QPN50" s="347"/>
      <c r="QPO50" s="348"/>
      <c r="QPP50" s="349"/>
      <c r="QPQ50" s="290"/>
      <c r="QPR50" s="288"/>
      <c r="QPS50" s="343"/>
      <c r="QPT50" s="344"/>
      <c r="QPU50" s="1133"/>
      <c r="QPV50" s="345"/>
      <c r="QPW50" s="346"/>
      <c r="QPX50" s="347"/>
      <c r="QPY50" s="348"/>
      <c r="QPZ50" s="349"/>
      <c r="QQA50" s="290"/>
      <c r="QQB50" s="288"/>
      <c r="QQC50" s="343"/>
      <c r="QQD50" s="344"/>
      <c r="QQE50" s="1133"/>
      <c r="QQF50" s="345"/>
      <c r="QQG50" s="346"/>
      <c r="QQH50" s="347"/>
      <c r="QQI50" s="348"/>
      <c r="QQJ50" s="349"/>
      <c r="QQK50" s="290"/>
      <c r="QQL50" s="288"/>
      <c r="QQM50" s="343"/>
      <c r="QQN50" s="344"/>
      <c r="QQO50" s="1133"/>
      <c r="QQP50" s="345"/>
      <c r="QQQ50" s="346"/>
      <c r="QQR50" s="347"/>
      <c r="QQS50" s="348"/>
      <c r="QQT50" s="349"/>
      <c r="QQU50" s="290"/>
      <c r="QQV50" s="288"/>
      <c r="QQW50" s="343"/>
      <c r="QQX50" s="344"/>
      <c r="QQY50" s="1133"/>
      <c r="QQZ50" s="345"/>
      <c r="QRA50" s="346"/>
      <c r="QRB50" s="347"/>
      <c r="QRC50" s="348"/>
      <c r="QRD50" s="349"/>
      <c r="QRE50" s="290"/>
      <c r="QRF50" s="288"/>
      <c r="QRG50" s="343"/>
      <c r="QRH50" s="344"/>
      <c r="QRI50" s="1133"/>
      <c r="QRJ50" s="345"/>
      <c r="QRK50" s="346"/>
      <c r="QRL50" s="347"/>
      <c r="QRM50" s="348"/>
      <c r="QRN50" s="349"/>
      <c r="QRO50" s="290"/>
      <c r="QRP50" s="288"/>
      <c r="QRQ50" s="343"/>
      <c r="QRR50" s="344"/>
      <c r="QRS50" s="1133"/>
      <c r="QRT50" s="345"/>
      <c r="QRU50" s="346"/>
      <c r="QRV50" s="347"/>
      <c r="QRW50" s="348"/>
      <c r="QRX50" s="349"/>
      <c r="QRY50" s="290"/>
      <c r="QRZ50" s="288"/>
      <c r="QSA50" s="343"/>
      <c r="QSB50" s="344"/>
      <c r="QSC50" s="1133"/>
      <c r="QSD50" s="345"/>
      <c r="QSE50" s="346"/>
      <c r="QSF50" s="347"/>
      <c r="QSG50" s="348"/>
      <c r="QSH50" s="349"/>
      <c r="QSI50" s="290"/>
      <c r="QSJ50" s="288"/>
      <c r="QSK50" s="343"/>
      <c r="QSL50" s="344"/>
      <c r="QSM50" s="1133"/>
      <c r="QSN50" s="345"/>
      <c r="QSO50" s="346"/>
      <c r="QSP50" s="347"/>
      <c r="QSQ50" s="348"/>
      <c r="QSR50" s="349"/>
      <c r="QSS50" s="290"/>
      <c r="QST50" s="288"/>
      <c r="QSU50" s="343"/>
      <c r="QSV50" s="344"/>
      <c r="QSW50" s="1133"/>
      <c r="QSX50" s="345"/>
      <c r="QSY50" s="346"/>
      <c r="QSZ50" s="347"/>
      <c r="QTA50" s="348"/>
      <c r="QTB50" s="349"/>
      <c r="QTC50" s="290"/>
      <c r="QTD50" s="288"/>
      <c r="QTE50" s="343"/>
      <c r="QTF50" s="344"/>
      <c r="QTG50" s="1133"/>
      <c r="QTH50" s="345"/>
      <c r="QTI50" s="346"/>
      <c r="QTJ50" s="347"/>
      <c r="QTK50" s="348"/>
      <c r="QTL50" s="349"/>
      <c r="QTM50" s="290"/>
      <c r="QTN50" s="288"/>
      <c r="QTO50" s="343"/>
      <c r="QTP50" s="344"/>
      <c r="QTQ50" s="1133"/>
      <c r="QTR50" s="345"/>
      <c r="QTS50" s="346"/>
      <c r="QTT50" s="347"/>
      <c r="QTU50" s="348"/>
      <c r="QTV50" s="349"/>
      <c r="QTW50" s="290"/>
      <c r="QTX50" s="288"/>
      <c r="QTY50" s="343"/>
      <c r="QTZ50" s="344"/>
      <c r="QUA50" s="1133"/>
      <c r="QUB50" s="345"/>
      <c r="QUC50" s="346"/>
      <c r="QUD50" s="347"/>
      <c r="QUE50" s="348"/>
      <c r="QUF50" s="349"/>
      <c r="QUG50" s="290"/>
      <c r="QUH50" s="288"/>
      <c r="QUI50" s="343"/>
      <c r="QUJ50" s="344"/>
      <c r="QUK50" s="1133"/>
      <c r="QUL50" s="345"/>
      <c r="QUM50" s="346"/>
      <c r="QUN50" s="347"/>
      <c r="QUO50" s="348"/>
      <c r="QUP50" s="349"/>
      <c r="QUQ50" s="290"/>
      <c r="QUR50" s="288"/>
      <c r="QUS50" s="343"/>
      <c r="QUT50" s="344"/>
      <c r="QUU50" s="1133"/>
      <c r="QUV50" s="345"/>
      <c r="QUW50" s="346"/>
      <c r="QUX50" s="347"/>
      <c r="QUY50" s="348"/>
      <c r="QUZ50" s="349"/>
      <c r="QVA50" s="290"/>
      <c r="QVB50" s="288"/>
      <c r="QVC50" s="343"/>
      <c r="QVD50" s="344"/>
      <c r="QVE50" s="1133"/>
      <c r="QVF50" s="345"/>
      <c r="QVG50" s="346"/>
      <c r="QVH50" s="347"/>
      <c r="QVI50" s="348"/>
      <c r="QVJ50" s="349"/>
      <c r="QVK50" s="290"/>
      <c r="QVL50" s="288"/>
      <c r="QVM50" s="343"/>
      <c r="QVN50" s="344"/>
      <c r="QVO50" s="1133"/>
      <c r="QVP50" s="345"/>
      <c r="QVQ50" s="346"/>
      <c r="QVR50" s="347"/>
      <c r="QVS50" s="348"/>
      <c r="QVT50" s="349"/>
      <c r="QVU50" s="290"/>
      <c r="QVV50" s="288"/>
      <c r="QVW50" s="343"/>
      <c r="QVX50" s="344"/>
      <c r="QVY50" s="1133"/>
      <c r="QVZ50" s="345"/>
      <c r="QWA50" s="346"/>
      <c r="QWB50" s="347"/>
      <c r="QWC50" s="348"/>
      <c r="QWD50" s="349"/>
      <c r="QWE50" s="290"/>
      <c r="QWF50" s="288"/>
      <c r="QWG50" s="343"/>
      <c r="QWH50" s="344"/>
      <c r="QWI50" s="1133"/>
      <c r="QWJ50" s="345"/>
      <c r="QWK50" s="346"/>
      <c r="QWL50" s="347"/>
      <c r="QWM50" s="348"/>
      <c r="QWN50" s="349"/>
      <c r="QWO50" s="290"/>
      <c r="QWP50" s="288"/>
      <c r="QWQ50" s="343"/>
      <c r="QWR50" s="344"/>
      <c r="QWS50" s="1133"/>
      <c r="QWT50" s="345"/>
      <c r="QWU50" s="346"/>
      <c r="QWV50" s="347"/>
      <c r="QWW50" s="348"/>
      <c r="QWX50" s="349"/>
      <c r="QWY50" s="290"/>
      <c r="QWZ50" s="288"/>
      <c r="QXA50" s="343"/>
      <c r="QXB50" s="344"/>
      <c r="QXC50" s="1133"/>
      <c r="QXD50" s="345"/>
      <c r="QXE50" s="346"/>
      <c r="QXF50" s="347"/>
      <c r="QXG50" s="348"/>
      <c r="QXH50" s="349"/>
      <c r="QXI50" s="290"/>
      <c r="QXJ50" s="288"/>
      <c r="QXK50" s="343"/>
      <c r="QXL50" s="344"/>
      <c r="QXM50" s="1133"/>
      <c r="QXN50" s="345"/>
      <c r="QXO50" s="346"/>
      <c r="QXP50" s="347"/>
      <c r="QXQ50" s="348"/>
      <c r="QXR50" s="349"/>
      <c r="QXS50" s="290"/>
      <c r="QXT50" s="288"/>
      <c r="QXU50" s="343"/>
      <c r="QXV50" s="344"/>
      <c r="QXW50" s="1133"/>
      <c r="QXX50" s="345"/>
      <c r="QXY50" s="346"/>
      <c r="QXZ50" s="347"/>
      <c r="QYA50" s="348"/>
      <c r="QYB50" s="349"/>
      <c r="QYC50" s="290"/>
      <c r="QYD50" s="288"/>
      <c r="QYE50" s="343"/>
      <c r="QYF50" s="344"/>
      <c r="QYG50" s="1133"/>
      <c r="QYH50" s="345"/>
      <c r="QYI50" s="346"/>
      <c r="QYJ50" s="347"/>
      <c r="QYK50" s="348"/>
      <c r="QYL50" s="349"/>
      <c r="QYM50" s="290"/>
      <c r="QYN50" s="288"/>
      <c r="QYO50" s="343"/>
      <c r="QYP50" s="344"/>
      <c r="QYQ50" s="1133"/>
      <c r="QYR50" s="345"/>
      <c r="QYS50" s="346"/>
      <c r="QYT50" s="347"/>
      <c r="QYU50" s="348"/>
      <c r="QYV50" s="349"/>
      <c r="QYW50" s="290"/>
      <c r="QYX50" s="288"/>
      <c r="QYY50" s="343"/>
      <c r="QYZ50" s="344"/>
      <c r="QZA50" s="1133"/>
      <c r="QZB50" s="345"/>
      <c r="QZC50" s="346"/>
      <c r="QZD50" s="347"/>
      <c r="QZE50" s="348"/>
      <c r="QZF50" s="349"/>
      <c r="QZG50" s="290"/>
      <c r="QZH50" s="288"/>
      <c r="QZI50" s="343"/>
      <c r="QZJ50" s="344"/>
      <c r="QZK50" s="1133"/>
      <c r="QZL50" s="345"/>
      <c r="QZM50" s="346"/>
      <c r="QZN50" s="347"/>
      <c r="QZO50" s="348"/>
      <c r="QZP50" s="349"/>
      <c r="QZQ50" s="290"/>
      <c r="QZR50" s="288"/>
      <c r="QZS50" s="343"/>
      <c r="QZT50" s="344"/>
      <c r="QZU50" s="1133"/>
      <c r="QZV50" s="345"/>
      <c r="QZW50" s="346"/>
      <c r="QZX50" s="347"/>
      <c r="QZY50" s="348"/>
      <c r="QZZ50" s="349"/>
      <c r="RAA50" s="290"/>
      <c r="RAB50" s="288"/>
      <c r="RAC50" s="343"/>
      <c r="RAD50" s="344"/>
      <c r="RAE50" s="1133"/>
      <c r="RAF50" s="345"/>
      <c r="RAG50" s="346"/>
      <c r="RAH50" s="347"/>
      <c r="RAI50" s="348"/>
      <c r="RAJ50" s="349"/>
      <c r="RAK50" s="290"/>
      <c r="RAL50" s="288"/>
      <c r="RAM50" s="343"/>
      <c r="RAN50" s="344"/>
      <c r="RAO50" s="1133"/>
      <c r="RAP50" s="345"/>
      <c r="RAQ50" s="346"/>
      <c r="RAR50" s="347"/>
      <c r="RAS50" s="348"/>
      <c r="RAT50" s="349"/>
      <c r="RAU50" s="290"/>
      <c r="RAV50" s="288"/>
      <c r="RAW50" s="343"/>
      <c r="RAX50" s="344"/>
      <c r="RAY50" s="1133"/>
      <c r="RAZ50" s="345"/>
      <c r="RBA50" s="346"/>
      <c r="RBB50" s="347"/>
      <c r="RBC50" s="348"/>
      <c r="RBD50" s="349"/>
      <c r="RBE50" s="290"/>
      <c r="RBF50" s="288"/>
      <c r="RBG50" s="343"/>
      <c r="RBH50" s="344"/>
      <c r="RBI50" s="1133"/>
      <c r="RBJ50" s="345"/>
      <c r="RBK50" s="346"/>
      <c r="RBL50" s="347"/>
      <c r="RBM50" s="348"/>
      <c r="RBN50" s="349"/>
      <c r="RBO50" s="290"/>
      <c r="RBP50" s="288"/>
      <c r="RBQ50" s="343"/>
      <c r="RBR50" s="344"/>
      <c r="RBS50" s="1133"/>
      <c r="RBT50" s="345"/>
      <c r="RBU50" s="346"/>
      <c r="RBV50" s="347"/>
      <c r="RBW50" s="348"/>
      <c r="RBX50" s="349"/>
      <c r="RBY50" s="290"/>
      <c r="RBZ50" s="288"/>
      <c r="RCA50" s="343"/>
      <c r="RCB50" s="344"/>
      <c r="RCC50" s="1133"/>
      <c r="RCD50" s="345"/>
      <c r="RCE50" s="346"/>
      <c r="RCF50" s="347"/>
      <c r="RCG50" s="348"/>
      <c r="RCH50" s="349"/>
      <c r="RCI50" s="290"/>
      <c r="RCJ50" s="288"/>
      <c r="RCK50" s="343"/>
      <c r="RCL50" s="344"/>
      <c r="RCM50" s="1133"/>
      <c r="RCN50" s="345"/>
      <c r="RCO50" s="346"/>
      <c r="RCP50" s="347"/>
      <c r="RCQ50" s="348"/>
      <c r="RCR50" s="349"/>
      <c r="RCS50" s="290"/>
      <c r="RCT50" s="288"/>
      <c r="RCU50" s="343"/>
      <c r="RCV50" s="344"/>
      <c r="RCW50" s="1133"/>
      <c r="RCX50" s="345"/>
      <c r="RCY50" s="346"/>
      <c r="RCZ50" s="347"/>
      <c r="RDA50" s="348"/>
      <c r="RDB50" s="349"/>
      <c r="RDC50" s="290"/>
      <c r="RDD50" s="288"/>
      <c r="RDE50" s="343"/>
      <c r="RDF50" s="344"/>
      <c r="RDG50" s="1133"/>
      <c r="RDH50" s="345"/>
      <c r="RDI50" s="346"/>
      <c r="RDJ50" s="347"/>
      <c r="RDK50" s="348"/>
      <c r="RDL50" s="349"/>
      <c r="RDM50" s="290"/>
      <c r="RDN50" s="288"/>
      <c r="RDO50" s="343"/>
      <c r="RDP50" s="344"/>
      <c r="RDQ50" s="1133"/>
      <c r="RDR50" s="345"/>
      <c r="RDS50" s="346"/>
      <c r="RDT50" s="347"/>
      <c r="RDU50" s="348"/>
      <c r="RDV50" s="349"/>
      <c r="RDW50" s="290"/>
      <c r="RDX50" s="288"/>
      <c r="RDY50" s="343"/>
      <c r="RDZ50" s="344"/>
      <c r="REA50" s="1133"/>
      <c r="REB50" s="345"/>
      <c r="REC50" s="346"/>
      <c r="RED50" s="347"/>
      <c r="REE50" s="348"/>
      <c r="REF50" s="349"/>
      <c r="REG50" s="290"/>
      <c r="REH50" s="288"/>
      <c r="REI50" s="343"/>
      <c r="REJ50" s="344"/>
      <c r="REK50" s="1133"/>
      <c r="REL50" s="345"/>
      <c r="REM50" s="346"/>
      <c r="REN50" s="347"/>
      <c r="REO50" s="348"/>
      <c r="REP50" s="349"/>
      <c r="REQ50" s="290"/>
      <c r="RER50" s="288"/>
      <c r="RES50" s="343"/>
      <c r="RET50" s="344"/>
      <c r="REU50" s="1133"/>
      <c r="REV50" s="345"/>
      <c r="REW50" s="346"/>
      <c r="REX50" s="347"/>
      <c r="REY50" s="348"/>
      <c r="REZ50" s="349"/>
      <c r="RFA50" s="290"/>
      <c r="RFB50" s="288"/>
      <c r="RFC50" s="343"/>
      <c r="RFD50" s="344"/>
      <c r="RFE50" s="1133"/>
      <c r="RFF50" s="345"/>
      <c r="RFG50" s="346"/>
      <c r="RFH50" s="347"/>
      <c r="RFI50" s="348"/>
      <c r="RFJ50" s="349"/>
      <c r="RFK50" s="290"/>
      <c r="RFL50" s="288"/>
      <c r="RFM50" s="343"/>
      <c r="RFN50" s="344"/>
      <c r="RFO50" s="1133"/>
      <c r="RFP50" s="345"/>
      <c r="RFQ50" s="346"/>
      <c r="RFR50" s="347"/>
      <c r="RFS50" s="348"/>
      <c r="RFT50" s="349"/>
      <c r="RFU50" s="290"/>
      <c r="RFV50" s="288"/>
      <c r="RFW50" s="343"/>
      <c r="RFX50" s="344"/>
      <c r="RFY50" s="1133"/>
      <c r="RFZ50" s="345"/>
      <c r="RGA50" s="346"/>
      <c r="RGB50" s="347"/>
      <c r="RGC50" s="348"/>
      <c r="RGD50" s="349"/>
      <c r="RGE50" s="290"/>
      <c r="RGF50" s="288"/>
      <c r="RGG50" s="343"/>
      <c r="RGH50" s="344"/>
      <c r="RGI50" s="1133"/>
      <c r="RGJ50" s="345"/>
      <c r="RGK50" s="346"/>
      <c r="RGL50" s="347"/>
      <c r="RGM50" s="348"/>
      <c r="RGN50" s="349"/>
      <c r="RGO50" s="290"/>
      <c r="RGP50" s="288"/>
      <c r="RGQ50" s="343"/>
      <c r="RGR50" s="344"/>
      <c r="RGS50" s="1133"/>
      <c r="RGT50" s="345"/>
      <c r="RGU50" s="346"/>
      <c r="RGV50" s="347"/>
      <c r="RGW50" s="348"/>
      <c r="RGX50" s="349"/>
      <c r="RGY50" s="290"/>
      <c r="RGZ50" s="288"/>
      <c r="RHA50" s="343"/>
      <c r="RHB50" s="344"/>
      <c r="RHC50" s="1133"/>
      <c r="RHD50" s="345"/>
      <c r="RHE50" s="346"/>
      <c r="RHF50" s="347"/>
      <c r="RHG50" s="348"/>
      <c r="RHH50" s="349"/>
      <c r="RHI50" s="290"/>
      <c r="RHJ50" s="288"/>
      <c r="RHK50" s="343"/>
      <c r="RHL50" s="344"/>
      <c r="RHM50" s="1133"/>
      <c r="RHN50" s="345"/>
      <c r="RHO50" s="346"/>
      <c r="RHP50" s="347"/>
      <c r="RHQ50" s="348"/>
      <c r="RHR50" s="349"/>
      <c r="RHS50" s="290"/>
      <c r="RHT50" s="288"/>
      <c r="RHU50" s="343"/>
      <c r="RHV50" s="344"/>
      <c r="RHW50" s="1133"/>
      <c r="RHX50" s="345"/>
      <c r="RHY50" s="346"/>
      <c r="RHZ50" s="347"/>
      <c r="RIA50" s="348"/>
      <c r="RIB50" s="349"/>
      <c r="RIC50" s="290"/>
      <c r="RID50" s="288"/>
      <c r="RIE50" s="343"/>
      <c r="RIF50" s="344"/>
      <c r="RIG50" s="1133"/>
      <c r="RIH50" s="345"/>
      <c r="RII50" s="346"/>
      <c r="RIJ50" s="347"/>
      <c r="RIK50" s="348"/>
      <c r="RIL50" s="349"/>
      <c r="RIM50" s="290"/>
      <c r="RIN50" s="288"/>
      <c r="RIO50" s="343"/>
      <c r="RIP50" s="344"/>
      <c r="RIQ50" s="1133"/>
      <c r="RIR50" s="345"/>
      <c r="RIS50" s="346"/>
      <c r="RIT50" s="347"/>
      <c r="RIU50" s="348"/>
      <c r="RIV50" s="349"/>
      <c r="RIW50" s="290"/>
      <c r="RIX50" s="288"/>
      <c r="RIY50" s="343"/>
      <c r="RIZ50" s="344"/>
      <c r="RJA50" s="1133"/>
      <c r="RJB50" s="345"/>
      <c r="RJC50" s="346"/>
      <c r="RJD50" s="347"/>
      <c r="RJE50" s="348"/>
      <c r="RJF50" s="349"/>
      <c r="RJG50" s="290"/>
      <c r="RJH50" s="288"/>
      <c r="RJI50" s="343"/>
      <c r="RJJ50" s="344"/>
      <c r="RJK50" s="1133"/>
      <c r="RJL50" s="345"/>
      <c r="RJM50" s="346"/>
      <c r="RJN50" s="347"/>
      <c r="RJO50" s="348"/>
      <c r="RJP50" s="349"/>
      <c r="RJQ50" s="290"/>
      <c r="RJR50" s="288"/>
      <c r="RJS50" s="343"/>
      <c r="RJT50" s="344"/>
      <c r="RJU50" s="1133"/>
      <c r="RJV50" s="345"/>
      <c r="RJW50" s="346"/>
      <c r="RJX50" s="347"/>
      <c r="RJY50" s="348"/>
      <c r="RJZ50" s="349"/>
      <c r="RKA50" s="290"/>
      <c r="RKB50" s="288"/>
      <c r="RKC50" s="343"/>
      <c r="RKD50" s="344"/>
      <c r="RKE50" s="1133"/>
      <c r="RKF50" s="345"/>
      <c r="RKG50" s="346"/>
      <c r="RKH50" s="347"/>
      <c r="RKI50" s="348"/>
      <c r="RKJ50" s="349"/>
      <c r="RKK50" s="290"/>
      <c r="RKL50" s="288"/>
      <c r="RKM50" s="343"/>
      <c r="RKN50" s="344"/>
      <c r="RKO50" s="1133"/>
      <c r="RKP50" s="345"/>
      <c r="RKQ50" s="346"/>
      <c r="RKR50" s="347"/>
      <c r="RKS50" s="348"/>
      <c r="RKT50" s="349"/>
      <c r="RKU50" s="290"/>
      <c r="RKV50" s="288"/>
      <c r="RKW50" s="343"/>
      <c r="RKX50" s="344"/>
      <c r="RKY50" s="1133"/>
      <c r="RKZ50" s="345"/>
      <c r="RLA50" s="346"/>
      <c r="RLB50" s="347"/>
      <c r="RLC50" s="348"/>
      <c r="RLD50" s="349"/>
      <c r="RLE50" s="290"/>
      <c r="RLF50" s="288"/>
      <c r="RLG50" s="343"/>
      <c r="RLH50" s="344"/>
      <c r="RLI50" s="1133"/>
      <c r="RLJ50" s="345"/>
      <c r="RLK50" s="346"/>
      <c r="RLL50" s="347"/>
      <c r="RLM50" s="348"/>
      <c r="RLN50" s="349"/>
      <c r="RLO50" s="290"/>
      <c r="RLP50" s="288"/>
      <c r="RLQ50" s="343"/>
      <c r="RLR50" s="344"/>
      <c r="RLS50" s="1133"/>
      <c r="RLT50" s="345"/>
      <c r="RLU50" s="346"/>
      <c r="RLV50" s="347"/>
      <c r="RLW50" s="348"/>
      <c r="RLX50" s="349"/>
      <c r="RLY50" s="290"/>
      <c r="RLZ50" s="288"/>
      <c r="RMA50" s="343"/>
      <c r="RMB50" s="344"/>
      <c r="RMC50" s="1133"/>
      <c r="RMD50" s="345"/>
      <c r="RME50" s="346"/>
      <c r="RMF50" s="347"/>
      <c r="RMG50" s="348"/>
      <c r="RMH50" s="349"/>
      <c r="RMI50" s="290"/>
      <c r="RMJ50" s="288"/>
      <c r="RMK50" s="343"/>
      <c r="RML50" s="344"/>
      <c r="RMM50" s="1133"/>
      <c r="RMN50" s="345"/>
      <c r="RMO50" s="346"/>
      <c r="RMP50" s="347"/>
      <c r="RMQ50" s="348"/>
      <c r="RMR50" s="349"/>
      <c r="RMS50" s="290"/>
      <c r="RMT50" s="288"/>
      <c r="RMU50" s="343"/>
      <c r="RMV50" s="344"/>
      <c r="RMW50" s="1133"/>
      <c r="RMX50" s="345"/>
      <c r="RMY50" s="346"/>
      <c r="RMZ50" s="347"/>
      <c r="RNA50" s="348"/>
      <c r="RNB50" s="349"/>
      <c r="RNC50" s="290"/>
      <c r="RND50" s="288"/>
      <c r="RNE50" s="343"/>
      <c r="RNF50" s="344"/>
      <c r="RNG50" s="1133"/>
      <c r="RNH50" s="345"/>
      <c r="RNI50" s="346"/>
      <c r="RNJ50" s="347"/>
      <c r="RNK50" s="348"/>
      <c r="RNL50" s="349"/>
      <c r="RNM50" s="290"/>
      <c r="RNN50" s="288"/>
      <c r="RNO50" s="343"/>
      <c r="RNP50" s="344"/>
      <c r="RNQ50" s="1133"/>
      <c r="RNR50" s="345"/>
      <c r="RNS50" s="346"/>
      <c r="RNT50" s="347"/>
      <c r="RNU50" s="348"/>
      <c r="RNV50" s="349"/>
      <c r="RNW50" s="290"/>
      <c r="RNX50" s="288"/>
      <c r="RNY50" s="343"/>
      <c r="RNZ50" s="344"/>
      <c r="ROA50" s="1133"/>
      <c r="ROB50" s="345"/>
      <c r="ROC50" s="346"/>
      <c r="ROD50" s="347"/>
      <c r="ROE50" s="348"/>
      <c r="ROF50" s="349"/>
      <c r="ROG50" s="290"/>
      <c r="ROH50" s="288"/>
      <c r="ROI50" s="343"/>
      <c r="ROJ50" s="344"/>
      <c r="ROK50" s="1133"/>
      <c r="ROL50" s="345"/>
      <c r="ROM50" s="346"/>
      <c r="RON50" s="347"/>
      <c r="ROO50" s="348"/>
      <c r="ROP50" s="349"/>
      <c r="ROQ50" s="290"/>
      <c r="ROR50" s="288"/>
      <c r="ROS50" s="343"/>
      <c r="ROT50" s="344"/>
      <c r="ROU50" s="1133"/>
      <c r="ROV50" s="345"/>
      <c r="ROW50" s="346"/>
      <c r="ROX50" s="347"/>
      <c r="ROY50" s="348"/>
      <c r="ROZ50" s="349"/>
      <c r="RPA50" s="290"/>
      <c r="RPB50" s="288"/>
      <c r="RPC50" s="343"/>
      <c r="RPD50" s="344"/>
      <c r="RPE50" s="1133"/>
      <c r="RPF50" s="345"/>
      <c r="RPG50" s="346"/>
      <c r="RPH50" s="347"/>
      <c r="RPI50" s="348"/>
      <c r="RPJ50" s="349"/>
      <c r="RPK50" s="290"/>
      <c r="RPL50" s="288"/>
      <c r="RPM50" s="343"/>
      <c r="RPN50" s="344"/>
      <c r="RPO50" s="1133"/>
      <c r="RPP50" s="345"/>
      <c r="RPQ50" s="346"/>
      <c r="RPR50" s="347"/>
      <c r="RPS50" s="348"/>
      <c r="RPT50" s="349"/>
      <c r="RPU50" s="290"/>
      <c r="RPV50" s="288"/>
      <c r="RPW50" s="343"/>
      <c r="RPX50" s="344"/>
      <c r="RPY50" s="1133"/>
      <c r="RPZ50" s="345"/>
      <c r="RQA50" s="346"/>
      <c r="RQB50" s="347"/>
      <c r="RQC50" s="348"/>
      <c r="RQD50" s="349"/>
      <c r="RQE50" s="290"/>
      <c r="RQF50" s="288"/>
      <c r="RQG50" s="343"/>
      <c r="RQH50" s="344"/>
      <c r="RQI50" s="1133"/>
      <c r="RQJ50" s="345"/>
      <c r="RQK50" s="346"/>
      <c r="RQL50" s="347"/>
      <c r="RQM50" s="348"/>
      <c r="RQN50" s="349"/>
      <c r="RQO50" s="290"/>
      <c r="RQP50" s="288"/>
      <c r="RQQ50" s="343"/>
      <c r="RQR50" s="344"/>
      <c r="RQS50" s="1133"/>
      <c r="RQT50" s="345"/>
      <c r="RQU50" s="346"/>
      <c r="RQV50" s="347"/>
      <c r="RQW50" s="348"/>
      <c r="RQX50" s="349"/>
      <c r="RQY50" s="290"/>
      <c r="RQZ50" s="288"/>
      <c r="RRA50" s="343"/>
      <c r="RRB50" s="344"/>
      <c r="RRC50" s="1133"/>
      <c r="RRD50" s="345"/>
      <c r="RRE50" s="346"/>
      <c r="RRF50" s="347"/>
      <c r="RRG50" s="348"/>
      <c r="RRH50" s="349"/>
      <c r="RRI50" s="290"/>
      <c r="RRJ50" s="288"/>
      <c r="RRK50" s="343"/>
      <c r="RRL50" s="344"/>
      <c r="RRM50" s="1133"/>
      <c r="RRN50" s="345"/>
      <c r="RRO50" s="346"/>
      <c r="RRP50" s="347"/>
      <c r="RRQ50" s="348"/>
      <c r="RRR50" s="349"/>
      <c r="RRS50" s="290"/>
      <c r="RRT50" s="288"/>
      <c r="RRU50" s="343"/>
      <c r="RRV50" s="344"/>
      <c r="RRW50" s="1133"/>
      <c r="RRX50" s="345"/>
      <c r="RRY50" s="346"/>
      <c r="RRZ50" s="347"/>
      <c r="RSA50" s="348"/>
      <c r="RSB50" s="349"/>
      <c r="RSC50" s="290"/>
      <c r="RSD50" s="288"/>
      <c r="RSE50" s="343"/>
      <c r="RSF50" s="344"/>
      <c r="RSG50" s="1133"/>
      <c r="RSH50" s="345"/>
      <c r="RSI50" s="346"/>
      <c r="RSJ50" s="347"/>
      <c r="RSK50" s="348"/>
      <c r="RSL50" s="349"/>
      <c r="RSM50" s="290"/>
      <c r="RSN50" s="288"/>
      <c r="RSO50" s="343"/>
      <c r="RSP50" s="344"/>
      <c r="RSQ50" s="1133"/>
      <c r="RSR50" s="345"/>
      <c r="RSS50" s="346"/>
      <c r="RST50" s="347"/>
      <c r="RSU50" s="348"/>
      <c r="RSV50" s="349"/>
      <c r="RSW50" s="290"/>
      <c r="RSX50" s="288"/>
      <c r="RSY50" s="343"/>
      <c r="RSZ50" s="344"/>
      <c r="RTA50" s="1133"/>
      <c r="RTB50" s="345"/>
      <c r="RTC50" s="346"/>
      <c r="RTD50" s="347"/>
      <c r="RTE50" s="348"/>
      <c r="RTF50" s="349"/>
      <c r="RTG50" s="290"/>
      <c r="RTH50" s="288"/>
      <c r="RTI50" s="343"/>
      <c r="RTJ50" s="344"/>
      <c r="RTK50" s="1133"/>
      <c r="RTL50" s="345"/>
      <c r="RTM50" s="346"/>
      <c r="RTN50" s="347"/>
      <c r="RTO50" s="348"/>
      <c r="RTP50" s="349"/>
      <c r="RTQ50" s="290"/>
      <c r="RTR50" s="288"/>
      <c r="RTS50" s="343"/>
      <c r="RTT50" s="344"/>
      <c r="RTU50" s="1133"/>
      <c r="RTV50" s="345"/>
      <c r="RTW50" s="346"/>
      <c r="RTX50" s="347"/>
      <c r="RTY50" s="348"/>
      <c r="RTZ50" s="349"/>
      <c r="RUA50" s="290"/>
      <c r="RUB50" s="288"/>
      <c r="RUC50" s="343"/>
      <c r="RUD50" s="344"/>
      <c r="RUE50" s="1133"/>
      <c r="RUF50" s="345"/>
      <c r="RUG50" s="346"/>
      <c r="RUH50" s="347"/>
      <c r="RUI50" s="348"/>
      <c r="RUJ50" s="349"/>
      <c r="RUK50" s="290"/>
      <c r="RUL50" s="288"/>
      <c r="RUM50" s="343"/>
      <c r="RUN50" s="344"/>
      <c r="RUO50" s="1133"/>
      <c r="RUP50" s="345"/>
      <c r="RUQ50" s="346"/>
      <c r="RUR50" s="347"/>
      <c r="RUS50" s="348"/>
      <c r="RUT50" s="349"/>
      <c r="RUU50" s="290"/>
      <c r="RUV50" s="288"/>
      <c r="RUW50" s="343"/>
      <c r="RUX50" s="344"/>
      <c r="RUY50" s="1133"/>
      <c r="RUZ50" s="345"/>
      <c r="RVA50" s="346"/>
      <c r="RVB50" s="347"/>
      <c r="RVC50" s="348"/>
      <c r="RVD50" s="349"/>
      <c r="RVE50" s="290"/>
      <c r="RVF50" s="288"/>
      <c r="RVG50" s="343"/>
      <c r="RVH50" s="344"/>
      <c r="RVI50" s="1133"/>
      <c r="RVJ50" s="345"/>
      <c r="RVK50" s="346"/>
      <c r="RVL50" s="347"/>
      <c r="RVM50" s="348"/>
      <c r="RVN50" s="349"/>
      <c r="RVO50" s="290"/>
      <c r="RVP50" s="288"/>
      <c r="RVQ50" s="343"/>
      <c r="RVR50" s="344"/>
      <c r="RVS50" s="1133"/>
      <c r="RVT50" s="345"/>
      <c r="RVU50" s="346"/>
      <c r="RVV50" s="347"/>
      <c r="RVW50" s="348"/>
      <c r="RVX50" s="349"/>
      <c r="RVY50" s="290"/>
      <c r="RVZ50" s="288"/>
      <c r="RWA50" s="343"/>
      <c r="RWB50" s="344"/>
      <c r="RWC50" s="1133"/>
      <c r="RWD50" s="345"/>
      <c r="RWE50" s="346"/>
      <c r="RWF50" s="347"/>
      <c r="RWG50" s="348"/>
      <c r="RWH50" s="349"/>
      <c r="RWI50" s="290"/>
      <c r="RWJ50" s="288"/>
      <c r="RWK50" s="343"/>
      <c r="RWL50" s="344"/>
      <c r="RWM50" s="1133"/>
      <c r="RWN50" s="345"/>
      <c r="RWO50" s="346"/>
      <c r="RWP50" s="347"/>
      <c r="RWQ50" s="348"/>
      <c r="RWR50" s="349"/>
      <c r="RWS50" s="290"/>
      <c r="RWT50" s="288"/>
      <c r="RWU50" s="343"/>
      <c r="RWV50" s="344"/>
      <c r="RWW50" s="1133"/>
      <c r="RWX50" s="345"/>
      <c r="RWY50" s="346"/>
      <c r="RWZ50" s="347"/>
      <c r="RXA50" s="348"/>
      <c r="RXB50" s="349"/>
      <c r="RXC50" s="290"/>
      <c r="RXD50" s="288"/>
      <c r="RXE50" s="343"/>
      <c r="RXF50" s="344"/>
      <c r="RXG50" s="1133"/>
      <c r="RXH50" s="345"/>
      <c r="RXI50" s="346"/>
      <c r="RXJ50" s="347"/>
      <c r="RXK50" s="348"/>
      <c r="RXL50" s="349"/>
      <c r="RXM50" s="290"/>
      <c r="RXN50" s="288"/>
      <c r="RXO50" s="343"/>
      <c r="RXP50" s="344"/>
      <c r="RXQ50" s="1133"/>
      <c r="RXR50" s="345"/>
      <c r="RXS50" s="346"/>
      <c r="RXT50" s="347"/>
      <c r="RXU50" s="348"/>
      <c r="RXV50" s="349"/>
      <c r="RXW50" s="290"/>
      <c r="RXX50" s="288"/>
      <c r="RXY50" s="343"/>
      <c r="RXZ50" s="344"/>
      <c r="RYA50" s="1133"/>
      <c r="RYB50" s="345"/>
      <c r="RYC50" s="346"/>
      <c r="RYD50" s="347"/>
      <c r="RYE50" s="348"/>
      <c r="RYF50" s="349"/>
      <c r="RYG50" s="290"/>
      <c r="RYH50" s="288"/>
      <c r="RYI50" s="343"/>
      <c r="RYJ50" s="344"/>
      <c r="RYK50" s="1133"/>
      <c r="RYL50" s="345"/>
      <c r="RYM50" s="346"/>
      <c r="RYN50" s="347"/>
      <c r="RYO50" s="348"/>
      <c r="RYP50" s="349"/>
      <c r="RYQ50" s="290"/>
      <c r="RYR50" s="288"/>
      <c r="RYS50" s="343"/>
      <c r="RYT50" s="344"/>
      <c r="RYU50" s="1133"/>
      <c r="RYV50" s="345"/>
      <c r="RYW50" s="346"/>
      <c r="RYX50" s="347"/>
      <c r="RYY50" s="348"/>
      <c r="RYZ50" s="349"/>
      <c r="RZA50" s="290"/>
      <c r="RZB50" s="288"/>
      <c r="RZC50" s="343"/>
      <c r="RZD50" s="344"/>
      <c r="RZE50" s="1133"/>
      <c r="RZF50" s="345"/>
      <c r="RZG50" s="346"/>
      <c r="RZH50" s="347"/>
      <c r="RZI50" s="348"/>
      <c r="RZJ50" s="349"/>
      <c r="RZK50" s="290"/>
      <c r="RZL50" s="288"/>
      <c r="RZM50" s="343"/>
      <c r="RZN50" s="344"/>
      <c r="RZO50" s="1133"/>
      <c r="RZP50" s="345"/>
      <c r="RZQ50" s="346"/>
      <c r="RZR50" s="347"/>
      <c r="RZS50" s="348"/>
      <c r="RZT50" s="349"/>
      <c r="RZU50" s="290"/>
      <c r="RZV50" s="288"/>
      <c r="RZW50" s="343"/>
      <c r="RZX50" s="344"/>
      <c r="RZY50" s="1133"/>
      <c r="RZZ50" s="345"/>
      <c r="SAA50" s="346"/>
      <c r="SAB50" s="347"/>
      <c r="SAC50" s="348"/>
      <c r="SAD50" s="349"/>
      <c r="SAE50" s="290"/>
      <c r="SAF50" s="288"/>
      <c r="SAG50" s="343"/>
      <c r="SAH50" s="344"/>
      <c r="SAI50" s="1133"/>
      <c r="SAJ50" s="345"/>
      <c r="SAK50" s="346"/>
      <c r="SAL50" s="347"/>
      <c r="SAM50" s="348"/>
      <c r="SAN50" s="349"/>
      <c r="SAO50" s="290"/>
      <c r="SAP50" s="288"/>
      <c r="SAQ50" s="343"/>
      <c r="SAR50" s="344"/>
      <c r="SAS50" s="1133"/>
      <c r="SAT50" s="345"/>
      <c r="SAU50" s="346"/>
      <c r="SAV50" s="347"/>
      <c r="SAW50" s="348"/>
      <c r="SAX50" s="349"/>
      <c r="SAY50" s="290"/>
      <c r="SAZ50" s="288"/>
      <c r="SBA50" s="343"/>
      <c r="SBB50" s="344"/>
      <c r="SBC50" s="1133"/>
      <c r="SBD50" s="345"/>
      <c r="SBE50" s="346"/>
      <c r="SBF50" s="347"/>
      <c r="SBG50" s="348"/>
      <c r="SBH50" s="349"/>
      <c r="SBI50" s="290"/>
      <c r="SBJ50" s="288"/>
      <c r="SBK50" s="343"/>
      <c r="SBL50" s="344"/>
      <c r="SBM50" s="1133"/>
      <c r="SBN50" s="345"/>
      <c r="SBO50" s="346"/>
      <c r="SBP50" s="347"/>
      <c r="SBQ50" s="348"/>
      <c r="SBR50" s="349"/>
      <c r="SBS50" s="290"/>
      <c r="SBT50" s="288"/>
      <c r="SBU50" s="343"/>
      <c r="SBV50" s="344"/>
      <c r="SBW50" s="1133"/>
      <c r="SBX50" s="345"/>
      <c r="SBY50" s="346"/>
      <c r="SBZ50" s="347"/>
      <c r="SCA50" s="348"/>
      <c r="SCB50" s="349"/>
      <c r="SCC50" s="290"/>
      <c r="SCD50" s="288"/>
      <c r="SCE50" s="343"/>
      <c r="SCF50" s="344"/>
      <c r="SCG50" s="1133"/>
      <c r="SCH50" s="345"/>
      <c r="SCI50" s="346"/>
      <c r="SCJ50" s="347"/>
      <c r="SCK50" s="348"/>
      <c r="SCL50" s="349"/>
      <c r="SCM50" s="290"/>
      <c r="SCN50" s="288"/>
      <c r="SCO50" s="343"/>
      <c r="SCP50" s="344"/>
      <c r="SCQ50" s="1133"/>
      <c r="SCR50" s="345"/>
      <c r="SCS50" s="346"/>
      <c r="SCT50" s="347"/>
      <c r="SCU50" s="348"/>
      <c r="SCV50" s="349"/>
      <c r="SCW50" s="290"/>
      <c r="SCX50" s="288"/>
      <c r="SCY50" s="343"/>
      <c r="SCZ50" s="344"/>
      <c r="SDA50" s="1133"/>
      <c r="SDB50" s="345"/>
      <c r="SDC50" s="346"/>
      <c r="SDD50" s="347"/>
      <c r="SDE50" s="348"/>
      <c r="SDF50" s="349"/>
      <c r="SDG50" s="290"/>
      <c r="SDH50" s="288"/>
      <c r="SDI50" s="343"/>
      <c r="SDJ50" s="344"/>
      <c r="SDK50" s="1133"/>
      <c r="SDL50" s="345"/>
      <c r="SDM50" s="346"/>
      <c r="SDN50" s="347"/>
      <c r="SDO50" s="348"/>
      <c r="SDP50" s="349"/>
      <c r="SDQ50" s="290"/>
      <c r="SDR50" s="288"/>
      <c r="SDS50" s="343"/>
      <c r="SDT50" s="344"/>
      <c r="SDU50" s="1133"/>
      <c r="SDV50" s="345"/>
      <c r="SDW50" s="346"/>
      <c r="SDX50" s="347"/>
      <c r="SDY50" s="348"/>
      <c r="SDZ50" s="349"/>
      <c r="SEA50" s="290"/>
      <c r="SEB50" s="288"/>
      <c r="SEC50" s="343"/>
      <c r="SED50" s="344"/>
      <c r="SEE50" s="1133"/>
      <c r="SEF50" s="345"/>
      <c r="SEG50" s="346"/>
      <c r="SEH50" s="347"/>
      <c r="SEI50" s="348"/>
      <c r="SEJ50" s="349"/>
      <c r="SEK50" s="290"/>
      <c r="SEL50" s="288"/>
      <c r="SEM50" s="343"/>
      <c r="SEN50" s="344"/>
      <c r="SEO50" s="1133"/>
      <c r="SEP50" s="345"/>
      <c r="SEQ50" s="346"/>
      <c r="SER50" s="347"/>
      <c r="SES50" s="348"/>
      <c r="SET50" s="349"/>
      <c r="SEU50" s="290"/>
      <c r="SEV50" s="288"/>
      <c r="SEW50" s="343"/>
      <c r="SEX50" s="344"/>
      <c r="SEY50" s="1133"/>
      <c r="SEZ50" s="345"/>
      <c r="SFA50" s="346"/>
      <c r="SFB50" s="347"/>
      <c r="SFC50" s="348"/>
      <c r="SFD50" s="349"/>
      <c r="SFE50" s="290"/>
      <c r="SFF50" s="288"/>
      <c r="SFG50" s="343"/>
      <c r="SFH50" s="344"/>
      <c r="SFI50" s="1133"/>
      <c r="SFJ50" s="345"/>
      <c r="SFK50" s="346"/>
      <c r="SFL50" s="347"/>
      <c r="SFM50" s="348"/>
      <c r="SFN50" s="349"/>
      <c r="SFO50" s="290"/>
      <c r="SFP50" s="288"/>
      <c r="SFQ50" s="343"/>
      <c r="SFR50" s="344"/>
      <c r="SFS50" s="1133"/>
      <c r="SFT50" s="345"/>
      <c r="SFU50" s="346"/>
      <c r="SFV50" s="347"/>
      <c r="SFW50" s="348"/>
      <c r="SFX50" s="349"/>
      <c r="SFY50" s="290"/>
      <c r="SFZ50" s="288"/>
      <c r="SGA50" s="343"/>
      <c r="SGB50" s="344"/>
      <c r="SGC50" s="1133"/>
      <c r="SGD50" s="345"/>
      <c r="SGE50" s="346"/>
      <c r="SGF50" s="347"/>
      <c r="SGG50" s="348"/>
      <c r="SGH50" s="349"/>
      <c r="SGI50" s="290"/>
      <c r="SGJ50" s="288"/>
      <c r="SGK50" s="343"/>
      <c r="SGL50" s="344"/>
      <c r="SGM50" s="1133"/>
      <c r="SGN50" s="345"/>
      <c r="SGO50" s="346"/>
      <c r="SGP50" s="347"/>
      <c r="SGQ50" s="348"/>
      <c r="SGR50" s="349"/>
      <c r="SGS50" s="290"/>
      <c r="SGT50" s="288"/>
      <c r="SGU50" s="343"/>
      <c r="SGV50" s="344"/>
      <c r="SGW50" s="1133"/>
      <c r="SGX50" s="345"/>
      <c r="SGY50" s="346"/>
      <c r="SGZ50" s="347"/>
      <c r="SHA50" s="348"/>
      <c r="SHB50" s="349"/>
      <c r="SHC50" s="290"/>
      <c r="SHD50" s="288"/>
      <c r="SHE50" s="343"/>
      <c r="SHF50" s="344"/>
      <c r="SHG50" s="1133"/>
      <c r="SHH50" s="345"/>
      <c r="SHI50" s="346"/>
      <c r="SHJ50" s="347"/>
      <c r="SHK50" s="348"/>
      <c r="SHL50" s="349"/>
      <c r="SHM50" s="290"/>
      <c r="SHN50" s="288"/>
      <c r="SHO50" s="343"/>
      <c r="SHP50" s="344"/>
      <c r="SHQ50" s="1133"/>
      <c r="SHR50" s="345"/>
      <c r="SHS50" s="346"/>
      <c r="SHT50" s="347"/>
      <c r="SHU50" s="348"/>
      <c r="SHV50" s="349"/>
      <c r="SHW50" s="290"/>
      <c r="SHX50" s="288"/>
      <c r="SHY50" s="343"/>
      <c r="SHZ50" s="344"/>
      <c r="SIA50" s="1133"/>
      <c r="SIB50" s="345"/>
      <c r="SIC50" s="346"/>
      <c r="SID50" s="347"/>
      <c r="SIE50" s="348"/>
      <c r="SIF50" s="349"/>
      <c r="SIG50" s="290"/>
      <c r="SIH50" s="288"/>
      <c r="SII50" s="343"/>
      <c r="SIJ50" s="344"/>
      <c r="SIK50" s="1133"/>
      <c r="SIL50" s="345"/>
      <c r="SIM50" s="346"/>
      <c r="SIN50" s="347"/>
      <c r="SIO50" s="348"/>
      <c r="SIP50" s="349"/>
      <c r="SIQ50" s="290"/>
      <c r="SIR50" s="288"/>
      <c r="SIS50" s="343"/>
      <c r="SIT50" s="344"/>
      <c r="SIU50" s="1133"/>
      <c r="SIV50" s="345"/>
      <c r="SIW50" s="346"/>
      <c r="SIX50" s="347"/>
      <c r="SIY50" s="348"/>
      <c r="SIZ50" s="349"/>
      <c r="SJA50" s="290"/>
      <c r="SJB50" s="288"/>
      <c r="SJC50" s="343"/>
      <c r="SJD50" s="344"/>
      <c r="SJE50" s="1133"/>
      <c r="SJF50" s="345"/>
      <c r="SJG50" s="346"/>
      <c r="SJH50" s="347"/>
      <c r="SJI50" s="348"/>
      <c r="SJJ50" s="349"/>
      <c r="SJK50" s="290"/>
      <c r="SJL50" s="288"/>
      <c r="SJM50" s="343"/>
      <c r="SJN50" s="344"/>
      <c r="SJO50" s="1133"/>
      <c r="SJP50" s="345"/>
      <c r="SJQ50" s="346"/>
      <c r="SJR50" s="347"/>
      <c r="SJS50" s="348"/>
      <c r="SJT50" s="349"/>
      <c r="SJU50" s="290"/>
      <c r="SJV50" s="288"/>
      <c r="SJW50" s="343"/>
      <c r="SJX50" s="344"/>
      <c r="SJY50" s="1133"/>
      <c r="SJZ50" s="345"/>
      <c r="SKA50" s="346"/>
      <c r="SKB50" s="347"/>
      <c r="SKC50" s="348"/>
      <c r="SKD50" s="349"/>
      <c r="SKE50" s="290"/>
      <c r="SKF50" s="288"/>
      <c r="SKG50" s="343"/>
      <c r="SKH50" s="344"/>
      <c r="SKI50" s="1133"/>
      <c r="SKJ50" s="345"/>
      <c r="SKK50" s="346"/>
      <c r="SKL50" s="347"/>
      <c r="SKM50" s="348"/>
      <c r="SKN50" s="349"/>
      <c r="SKO50" s="290"/>
      <c r="SKP50" s="288"/>
      <c r="SKQ50" s="343"/>
      <c r="SKR50" s="344"/>
      <c r="SKS50" s="1133"/>
      <c r="SKT50" s="345"/>
      <c r="SKU50" s="346"/>
      <c r="SKV50" s="347"/>
      <c r="SKW50" s="348"/>
      <c r="SKX50" s="349"/>
      <c r="SKY50" s="290"/>
      <c r="SKZ50" s="288"/>
      <c r="SLA50" s="343"/>
      <c r="SLB50" s="344"/>
      <c r="SLC50" s="1133"/>
      <c r="SLD50" s="345"/>
      <c r="SLE50" s="346"/>
      <c r="SLF50" s="347"/>
      <c r="SLG50" s="348"/>
      <c r="SLH50" s="349"/>
      <c r="SLI50" s="290"/>
      <c r="SLJ50" s="288"/>
      <c r="SLK50" s="343"/>
      <c r="SLL50" s="344"/>
      <c r="SLM50" s="1133"/>
      <c r="SLN50" s="345"/>
      <c r="SLO50" s="346"/>
      <c r="SLP50" s="347"/>
      <c r="SLQ50" s="348"/>
      <c r="SLR50" s="349"/>
      <c r="SLS50" s="290"/>
      <c r="SLT50" s="288"/>
      <c r="SLU50" s="343"/>
      <c r="SLV50" s="344"/>
      <c r="SLW50" s="1133"/>
      <c r="SLX50" s="345"/>
      <c r="SLY50" s="346"/>
      <c r="SLZ50" s="347"/>
      <c r="SMA50" s="348"/>
      <c r="SMB50" s="349"/>
      <c r="SMC50" s="290"/>
      <c r="SMD50" s="288"/>
      <c r="SME50" s="343"/>
      <c r="SMF50" s="344"/>
      <c r="SMG50" s="1133"/>
      <c r="SMH50" s="345"/>
      <c r="SMI50" s="346"/>
      <c r="SMJ50" s="347"/>
      <c r="SMK50" s="348"/>
      <c r="SML50" s="349"/>
      <c r="SMM50" s="290"/>
      <c r="SMN50" s="288"/>
      <c r="SMO50" s="343"/>
      <c r="SMP50" s="344"/>
      <c r="SMQ50" s="1133"/>
      <c r="SMR50" s="345"/>
      <c r="SMS50" s="346"/>
      <c r="SMT50" s="347"/>
      <c r="SMU50" s="348"/>
      <c r="SMV50" s="349"/>
      <c r="SMW50" s="290"/>
      <c r="SMX50" s="288"/>
      <c r="SMY50" s="343"/>
      <c r="SMZ50" s="344"/>
      <c r="SNA50" s="1133"/>
      <c r="SNB50" s="345"/>
      <c r="SNC50" s="346"/>
      <c r="SND50" s="347"/>
      <c r="SNE50" s="348"/>
      <c r="SNF50" s="349"/>
      <c r="SNG50" s="290"/>
      <c r="SNH50" s="288"/>
      <c r="SNI50" s="343"/>
      <c r="SNJ50" s="344"/>
      <c r="SNK50" s="1133"/>
      <c r="SNL50" s="345"/>
      <c r="SNM50" s="346"/>
      <c r="SNN50" s="347"/>
      <c r="SNO50" s="348"/>
      <c r="SNP50" s="349"/>
      <c r="SNQ50" s="290"/>
      <c r="SNR50" s="288"/>
      <c r="SNS50" s="343"/>
      <c r="SNT50" s="344"/>
      <c r="SNU50" s="1133"/>
      <c r="SNV50" s="345"/>
      <c r="SNW50" s="346"/>
      <c r="SNX50" s="347"/>
      <c r="SNY50" s="348"/>
      <c r="SNZ50" s="349"/>
      <c r="SOA50" s="290"/>
      <c r="SOB50" s="288"/>
      <c r="SOC50" s="343"/>
      <c r="SOD50" s="344"/>
      <c r="SOE50" s="1133"/>
      <c r="SOF50" s="345"/>
      <c r="SOG50" s="346"/>
      <c r="SOH50" s="347"/>
      <c r="SOI50" s="348"/>
      <c r="SOJ50" s="349"/>
      <c r="SOK50" s="290"/>
      <c r="SOL50" s="288"/>
      <c r="SOM50" s="343"/>
      <c r="SON50" s="344"/>
      <c r="SOO50" s="1133"/>
      <c r="SOP50" s="345"/>
      <c r="SOQ50" s="346"/>
      <c r="SOR50" s="347"/>
      <c r="SOS50" s="348"/>
      <c r="SOT50" s="349"/>
      <c r="SOU50" s="290"/>
      <c r="SOV50" s="288"/>
      <c r="SOW50" s="343"/>
      <c r="SOX50" s="344"/>
      <c r="SOY50" s="1133"/>
      <c r="SOZ50" s="345"/>
      <c r="SPA50" s="346"/>
      <c r="SPB50" s="347"/>
      <c r="SPC50" s="348"/>
      <c r="SPD50" s="349"/>
      <c r="SPE50" s="290"/>
      <c r="SPF50" s="288"/>
      <c r="SPG50" s="343"/>
      <c r="SPH50" s="344"/>
      <c r="SPI50" s="1133"/>
      <c r="SPJ50" s="345"/>
      <c r="SPK50" s="346"/>
      <c r="SPL50" s="347"/>
      <c r="SPM50" s="348"/>
      <c r="SPN50" s="349"/>
      <c r="SPO50" s="290"/>
      <c r="SPP50" s="288"/>
      <c r="SPQ50" s="343"/>
      <c r="SPR50" s="344"/>
      <c r="SPS50" s="1133"/>
      <c r="SPT50" s="345"/>
      <c r="SPU50" s="346"/>
      <c r="SPV50" s="347"/>
      <c r="SPW50" s="348"/>
      <c r="SPX50" s="349"/>
      <c r="SPY50" s="290"/>
      <c r="SPZ50" s="288"/>
      <c r="SQA50" s="343"/>
      <c r="SQB50" s="344"/>
      <c r="SQC50" s="1133"/>
      <c r="SQD50" s="345"/>
      <c r="SQE50" s="346"/>
      <c r="SQF50" s="347"/>
      <c r="SQG50" s="348"/>
      <c r="SQH50" s="349"/>
      <c r="SQI50" s="290"/>
      <c r="SQJ50" s="288"/>
      <c r="SQK50" s="343"/>
      <c r="SQL50" s="344"/>
      <c r="SQM50" s="1133"/>
      <c r="SQN50" s="345"/>
      <c r="SQO50" s="346"/>
      <c r="SQP50" s="347"/>
      <c r="SQQ50" s="348"/>
      <c r="SQR50" s="349"/>
      <c r="SQS50" s="290"/>
      <c r="SQT50" s="288"/>
      <c r="SQU50" s="343"/>
      <c r="SQV50" s="344"/>
      <c r="SQW50" s="1133"/>
      <c r="SQX50" s="345"/>
      <c r="SQY50" s="346"/>
      <c r="SQZ50" s="347"/>
      <c r="SRA50" s="348"/>
      <c r="SRB50" s="349"/>
      <c r="SRC50" s="290"/>
      <c r="SRD50" s="288"/>
      <c r="SRE50" s="343"/>
      <c r="SRF50" s="344"/>
      <c r="SRG50" s="1133"/>
      <c r="SRH50" s="345"/>
      <c r="SRI50" s="346"/>
      <c r="SRJ50" s="347"/>
      <c r="SRK50" s="348"/>
      <c r="SRL50" s="349"/>
      <c r="SRM50" s="290"/>
      <c r="SRN50" s="288"/>
      <c r="SRO50" s="343"/>
      <c r="SRP50" s="344"/>
      <c r="SRQ50" s="1133"/>
      <c r="SRR50" s="345"/>
      <c r="SRS50" s="346"/>
      <c r="SRT50" s="347"/>
      <c r="SRU50" s="348"/>
      <c r="SRV50" s="349"/>
      <c r="SRW50" s="290"/>
      <c r="SRX50" s="288"/>
      <c r="SRY50" s="343"/>
      <c r="SRZ50" s="344"/>
      <c r="SSA50" s="1133"/>
      <c r="SSB50" s="345"/>
      <c r="SSC50" s="346"/>
      <c r="SSD50" s="347"/>
      <c r="SSE50" s="348"/>
      <c r="SSF50" s="349"/>
      <c r="SSG50" s="290"/>
      <c r="SSH50" s="288"/>
      <c r="SSI50" s="343"/>
      <c r="SSJ50" s="344"/>
      <c r="SSK50" s="1133"/>
      <c r="SSL50" s="345"/>
      <c r="SSM50" s="346"/>
      <c r="SSN50" s="347"/>
      <c r="SSO50" s="348"/>
      <c r="SSP50" s="349"/>
      <c r="SSQ50" s="290"/>
      <c r="SSR50" s="288"/>
      <c r="SSS50" s="343"/>
      <c r="SST50" s="344"/>
      <c r="SSU50" s="1133"/>
      <c r="SSV50" s="345"/>
      <c r="SSW50" s="346"/>
      <c r="SSX50" s="347"/>
      <c r="SSY50" s="348"/>
      <c r="SSZ50" s="349"/>
      <c r="STA50" s="290"/>
      <c r="STB50" s="288"/>
      <c r="STC50" s="343"/>
      <c r="STD50" s="344"/>
      <c r="STE50" s="1133"/>
      <c r="STF50" s="345"/>
      <c r="STG50" s="346"/>
      <c r="STH50" s="347"/>
      <c r="STI50" s="348"/>
      <c r="STJ50" s="349"/>
      <c r="STK50" s="290"/>
      <c r="STL50" s="288"/>
      <c r="STM50" s="343"/>
      <c r="STN50" s="344"/>
      <c r="STO50" s="1133"/>
      <c r="STP50" s="345"/>
      <c r="STQ50" s="346"/>
      <c r="STR50" s="347"/>
      <c r="STS50" s="348"/>
      <c r="STT50" s="349"/>
      <c r="STU50" s="290"/>
      <c r="STV50" s="288"/>
      <c r="STW50" s="343"/>
      <c r="STX50" s="344"/>
      <c r="STY50" s="1133"/>
      <c r="STZ50" s="345"/>
      <c r="SUA50" s="346"/>
      <c r="SUB50" s="347"/>
      <c r="SUC50" s="348"/>
      <c r="SUD50" s="349"/>
      <c r="SUE50" s="290"/>
      <c r="SUF50" s="288"/>
      <c r="SUG50" s="343"/>
      <c r="SUH50" s="344"/>
      <c r="SUI50" s="1133"/>
      <c r="SUJ50" s="345"/>
      <c r="SUK50" s="346"/>
      <c r="SUL50" s="347"/>
      <c r="SUM50" s="348"/>
      <c r="SUN50" s="349"/>
      <c r="SUO50" s="290"/>
      <c r="SUP50" s="288"/>
      <c r="SUQ50" s="343"/>
      <c r="SUR50" s="344"/>
      <c r="SUS50" s="1133"/>
      <c r="SUT50" s="345"/>
      <c r="SUU50" s="346"/>
      <c r="SUV50" s="347"/>
      <c r="SUW50" s="348"/>
      <c r="SUX50" s="349"/>
      <c r="SUY50" s="290"/>
      <c r="SUZ50" s="288"/>
      <c r="SVA50" s="343"/>
      <c r="SVB50" s="344"/>
      <c r="SVC50" s="1133"/>
      <c r="SVD50" s="345"/>
      <c r="SVE50" s="346"/>
      <c r="SVF50" s="347"/>
      <c r="SVG50" s="348"/>
      <c r="SVH50" s="349"/>
      <c r="SVI50" s="290"/>
      <c r="SVJ50" s="288"/>
      <c r="SVK50" s="343"/>
      <c r="SVL50" s="344"/>
      <c r="SVM50" s="1133"/>
      <c r="SVN50" s="345"/>
      <c r="SVO50" s="346"/>
      <c r="SVP50" s="347"/>
      <c r="SVQ50" s="348"/>
      <c r="SVR50" s="349"/>
      <c r="SVS50" s="290"/>
      <c r="SVT50" s="288"/>
      <c r="SVU50" s="343"/>
      <c r="SVV50" s="344"/>
      <c r="SVW50" s="1133"/>
      <c r="SVX50" s="345"/>
      <c r="SVY50" s="346"/>
      <c r="SVZ50" s="347"/>
      <c r="SWA50" s="348"/>
      <c r="SWB50" s="349"/>
      <c r="SWC50" s="290"/>
      <c r="SWD50" s="288"/>
      <c r="SWE50" s="343"/>
      <c r="SWF50" s="344"/>
      <c r="SWG50" s="1133"/>
      <c r="SWH50" s="345"/>
      <c r="SWI50" s="346"/>
      <c r="SWJ50" s="347"/>
      <c r="SWK50" s="348"/>
      <c r="SWL50" s="349"/>
      <c r="SWM50" s="290"/>
      <c r="SWN50" s="288"/>
      <c r="SWO50" s="343"/>
      <c r="SWP50" s="344"/>
      <c r="SWQ50" s="1133"/>
      <c r="SWR50" s="345"/>
      <c r="SWS50" s="346"/>
      <c r="SWT50" s="347"/>
      <c r="SWU50" s="348"/>
      <c r="SWV50" s="349"/>
      <c r="SWW50" s="290"/>
      <c r="SWX50" s="288"/>
      <c r="SWY50" s="343"/>
      <c r="SWZ50" s="344"/>
      <c r="SXA50" s="1133"/>
      <c r="SXB50" s="345"/>
      <c r="SXC50" s="346"/>
      <c r="SXD50" s="347"/>
      <c r="SXE50" s="348"/>
      <c r="SXF50" s="349"/>
      <c r="SXG50" s="290"/>
      <c r="SXH50" s="288"/>
      <c r="SXI50" s="343"/>
      <c r="SXJ50" s="344"/>
      <c r="SXK50" s="1133"/>
      <c r="SXL50" s="345"/>
      <c r="SXM50" s="346"/>
      <c r="SXN50" s="347"/>
      <c r="SXO50" s="348"/>
      <c r="SXP50" s="349"/>
      <c r="SXQ50" s="290"/>
      <c r="SXR50" s="288"/>
      <c r="SXS50" s="343"/>
      <c r="SXT50" s="344"/>
      <c r="SXU50" s="1133"/>
      <c r="SXV50" s="345"/>
      <c r="SXW50" s="346"/>
      <c r="SXX50" s="347"/>
      <c r="SXY50" s="348"/>
      <c r="SXZ50" s="349"/>
      <c r="SYA50" s="290"/>
      <c r="SYB50" s="288"/>
      <c r="SYC50" s="343"/>
      <c r="SYD50" s="344"/>
      <c r="SYE50" s="1133"/>
      <c r="SYF50" s="345"/>
      <c r="SYG50" s="346"/>
      <c r="SYH50" s="347"/>
      <c r="SYI50" s="348"/>
      <c r="SYJ50" s="349"/>
      <c r="SYK50" s="290"/>
      <c r="SYL50" s="288"/>
      <c r="SYM50" s="343"/>
      <c r="SYN50" s="344"/>
      <c r="SYO50" s="1133"/>
      <c r="SYP50" s="345"/>
      <c r="SYQ50" s="346"/>
      <c r="SYR50" s="347"/>
      <c r="SYS50" s="348"/>
      <c r="SYT50" s="349"/>
      <c r="SYU50" s="290"/>
      <c r="SYV50" s="288"/>
      <c r="SYW50" s="343"/>
      <c r="SYX50" s="344"/>
      <c r="SYY50" s="1133"/>
      <c r="SYZ50" s="345"/>
      <c r="SZA50" s="346"/>
      <c r="SZB50" s="347"/>
      <c r="SZC50" s="348"/>
      <c r="SZD50" s="349"/>
      <c r="SZE50" s="290"/>
      <c r="SZF50" s="288"/>
      <c r="SZG50" s="343"/>
      <c r="SZH50" s="344"/>
      <c r="SZI50" s="1133"/>
      <c r="SZJ50" s="345"/>
      <c r="SZK50" s="346"/>
      <c r="SZL50" s="347"/>
      <c r="SZM50" s="348"/>
      <c r="SZN50" s="349"/>
      <c r="SZO50" s="290"/>
      <c r="SZP50" s="288"/>
      <c r="SZQ50" s="343"/>
      <c r="SZR50" s="344"/>
      <c r="SZS50" s="1133"/>
      <c r="SZT50" s="345"/>
      <c r="SZU50" s="346"/>
      <c r="SZV50" s="347"/>
      <c r="SZW50" s="348"/>
      <c r="SZX50" s="349"/>
      <c r="SZY50" s="290"/>
      <c r="SZZ50" s="288"/>
      <c r="TAA50" s="343"/>
      <c r="TAB50" s="344"/>
      <c r="TAC50" s="1133"/>
      <c r="TAD50" s="345"/>
      <c r="TAE50" s="346"/>
      <c r="TAF50" s="347"/>
      <c r="TAG50" s="348"/>
      <c r="TAH50" s="349"/>
      <c r="TAI50" s="290"/>
      <c r="TAJ50" s="288"/>
      <c r="TAK50" s="343"/>
      <c r="TAL50" s="344"/>
      <c r="TAM50" s="1133"/>
      <c r="TAN50" s="345"/>
      <c r="TAO50" s="346"/>
      <c r="TAP50" s="347"/>
      <c r="TAQ50" s="348"/>
      <c r="TAR50" s="349"/>
      <c r="TAS50" s="290"/>
      <c r="TAT50" s="288"/>
      <c r="TAU50" s="343"/>
      <c r="TAV50" s="344"/>
      <c r="TAW50" s="1133"/>
      <c r="TAX50" s="345"/>
      <c r="TAY50" s="346"/>
      <c r="TAZ50" s="347"/>
      <c r="TBA50" s="348"/>
      <c r="TBB50" s="349"/>
      <c r="TBC50" s="290"/>
      <c r="TBD50" s="288"/>
      <c r="TBE50" s="343"/>
      <c r="TBF50" s="344"/>
      <c r="TBG50" s="1133"/>
      <c r="TBH50" s="345"/>
      <c r="TBI50" s="346"/>
      <c r="TBJ50" s="347"/>
      <c r="TBK50" s="348"/>
      <c r="TBL50" s="349"/>
      <c r="TBM50" s="290"/>
      <c r="TBN50" s="288"/>
      <c r="TBO50" s="343"/>
      <c r="TBP50" s="344"/>
      <c r="TBQ50" s="1133"/>
      <c r="TBR50" s="345"/>
      <c r="TBS50" s="346"/>
      <c r="TBT50" s="347"/>
      <c r="TBU50" s="348"/>
      <c r="TBV50" s="349"/>
      <c r="TBW50" s="290"/>
      <c r="TBX50" s="288"/>
      <c r="TBY50" s="343"/>
      <c r="TBZ50" s="344"/>
      <c r="TCA50" s="1133"/>
      <c r="TCB50" s="345"/>
      <c r="TCC50" s="346"/>
      <c r="TCD50" s="347"/>
      <c r="TCE50" s="348"/>
      <c r="TCF50" s="349"/>
      <c r="TCG50" s="290"/>
      <c r="TCH50" s="288"/>
      <c r="TCI50" s="343"/>
      <c r="TCJ50" s="344"/>
      <c r="TCK50" s="1133"/>
      <c r="TCL50" s="345"/>
      <c r="TCM50" s="346"/>
      <c r="TCN50" s="347"/>
      <c r="TCO50" s="348"/>
      <c r="TCP50" s="349"/>
      <c r="TCQ50" s="290"/>
      <c r="TCR50" s="288"/>
      <c r="TCS50" s="343"/>
      <c r="TCT50" s="344"/>
      <c r="TCU50" s="1133"/>
      <c r="TCV50" s="345"/>
      <c r="TCW50" s="346"/>
      <c r="TCX50" s="347"/>
      <c r="TCY50" s="348"/>
      <c r="TCZ50" s="349"/>
      <c r="TDA50" s="290"/>
      <c r="TDB50" s="288"/>
      <c r="TDC50" s="343"/>
      <c r="TDD50" s="344"/>
      <c r="TDE50" s="1133"/>
      <c r="TDF50" s="345"/>
      <c r="TDG50" s="346"/>
      <c r="TDH50" s="347"/>
      <c r="TDI50" s="348"/>
      <c r="TDJ50" s="349"/>
      <c r="TDK50" s="290"/>
      <c r="TDL50" s="288"/>
      <c r="TDM50" s="343"/>
      <c r="TDN50" s="344"/>
      <c r="TDO50" s="1133"/>
      <c r="TDP50" s="345"/>
      <c r="TDQ50" s="346"/>
      <c r="TDR50" s="347"/>
      <c r="TDS50" s="348"/>
      <c r="TDT50" s="349"/>
      <c r="TDU50" s="290"/>
      <c r="TDV50" s="288"/>
      <c r="TDW50" s="343"/>
      <c r="TDX50" s="344"/>
      <c r="TDY50" s="1133"/>
      <c r="TDZ50" s="345"/>
      <c r="TEA50" s="346"/>
      <c r="TEB50" s="347"/>
      <c r="TEC50" s="348"/>
      <c r="TED50" s="349"/>
      <c r="TEE50" s="290"/>
      <c r="TEF50" s="288"/>
      <c r="TEG50" s="343"/>
      <c r="TEH50" s="344"/>
      <c r="TEI50" s="1133"/>
      <c r="TEJ50" s="345"/>
      <c r="TEK50" s="346"/>
      <c r="TEL50" s="347"/>
      <c r="TEM50" s="348"/>
      <c r="TEN50" s="349"/>
      <c r="TEO50" s="290"/>
      <c r="TEP50" s="288"/>
      <c r="TEQ50" s="343"/>
      <c r="TER50" s="344"/>
      <c r="TES50" s="1133"/>
      <c r="TET50" s="345"/>
      <c r="TEU50" s="346"/>
      <c r="TEV50" s="347"/>
      <c r="TEW50" s="348"/>
      <c r="TEX50" s="349"/>
      <c r="TEY50" s="290"/>
      <c r="TEZ50" s="288"/>
      <c r="TFA50" s="343"/>
      <c r="TFB50" s="344"/>
      <c r="TFC50" s="1133"/>
      <c r="TFD50" s="345"/>
      <c r="TFE50" s="346"/>
      <c r="TFF50" s="347"/>
      <c r="TFG50" s="348"/>
      <c r="TFH50" s="349"/>
      <c r="TFI50" s="290"/>
      <c r="TFJ50" s="288"/>
      <c r="TFK50" s="343"/>
      <c r="TFL50" s="344"/>
      <c r="TFM50" s="1133"/>
      <c r="TFN50" s="345"/>
      <c r="TFO50" s="346"/>
      <c r="TFP50" s="347"/>
      <c r="TFQ50" s="348"/>
      <c r="TFR50" s="349"/>
      <c r="TFS50" s="290"/>
      <c r="TFT50" s="288"/>
      <c r="TFU50" s="343"/>
      <c r="TFV50" s="344"/>
      <c r="TFW50" s="1133"/>
      <c r="TFX50" s="345"/>
      <c r="TFY50" s="346"/>
      <c r="TFZ50" s="347"/>
      <c r="TGA50" s="348"/>
      <c r="TGB50" s="349"/>
      <c r="TGC50" s="290"/>
      <c r="TGD50" s="288"/>
      <c r="TGE50" s="343"/>
      <c r="TGF50" s="344"/>
      <c r="TGG50" s="1133"/>
      <c r="TGH50" s="345"/>
      <c r="TGI50" s="346"/>
      <c r="TGJ50" s="347"/>
      <c r="TGK50" s="348"/>
      <c r="TGL50" s="349"/>
      <c r="TGM50" s="290"/>
      <c r="TGN50" s="288"/>
      <c r="TGO50" s="343"/>
      <c r="TGP50" s="344"/>
      <c r="TGQ50" s="1133"/>
      <c r="TGR50" s="345"/>
      <c r="TGS50" s="346"/>
      <c r="TGT50" s="347"/>
      <c r="TGU50" s="348"/>
      <c r="TGV50" s="349"/>
      <c r="TGW50" s="290"/>
      <c r="TGX50" s="288"/>
      <c r="TGY50" s="343"/>
      <c r="TGZ50" s="344"/>
      <c r="THA50" s="1133"/>
      <c r="THB50" s="345"/>
      <c r="THC50" s="346"/>
      <c r="THD50" s="347"/>
      <c r="THE50" s="348"/>
      <c r="THF50" s="349"/>
      <c r="THG50" s="290"/>
      <c r="THH50" s="288"/>
      <c r="THI50" s="343"/>
      <c r="THJ50" s="344"/>
      <c r="THK50" s="1133"/>
      <c r="THL50" s="345"/>
      <c r="THM50" s="346"/>
      <c r="THN50" s="347"/>
      <c r="THO50" s="348"/>
      <c r="THP50" s="349"/>
      <c r="THQ50" s="290"/>
      <c r="THR50" s="288"/>
      <c r="THS50" s="343"/>
      <c r="THT50" s="344"/>
      <c r="THU50" s="1133"/>
      <c r="THV50" s="345"/>
      <c r="THW50" s="346"/>
      <c r="THX50" s="347"/>
      <c r="THY50" s="348"/>
      <c r="THZ50" s="349"/>
      <c r="TIA50" s="290"/>
      <c r="TIB50" s="288"/>
      <c r="TIC50" s="343"/>
      <c r="TID50" s="344"/>
      <c r="TIE50" s="1133"/>
      <c r="TIF50" s="345"/>
      <c r="TIG50" s="346"/>
      <c r="TIH50" s="347"/>
      <c r="TII50" s="348"/>
      <c r="TIJ50" s="349"/>
      <c r="TIK50" s="290"/>
      <c r="TIL50" s="288"/>
      <c r="TIM50" s="343"/>
      <c r="TIN50" s="344"/>
      <c r="TIO50" s="1133"/>
      <c r="TIP50" s="345"/>
      <c r="TIQ50" s="346"/>
      <c r="TIR50" s="347"/>
      <c r="TIS50" s="348"/>
      <c r="TIT50" s="349"/>
      <c r="TIU50" s="290"/>
      <c r="TIV50" s="288"/>
      <c r="TIW50" s="343"/>
      <c r="TIX50" s="344"/>
      <c r="TIY50" s="1133"/>
      <c r="TIZ50" s="345"/>
      <c r="TJA50" s="346"/>
      <c r="TJB50" s="347"/>
      <c r="TJC50" s="348"/>
      <c r="TJD50" s="349"/>
      <c r="TJE50" s="290"/>
      <c r="TJF50" s="288"/>
      <c r="TJG50" s="343"/>
      <c r="TJH50" s="344"/>
      <c r="TJI50" s="1133"/>
      <c r="TJJ50" s="345"/>
      <c r="TJK50" s="346"/>
      <c r="TJL50" s="347"/>
      <c r="TJM50" s="348"/>
      <c r="TJN50" s="349"/>
      <c r="TJO50" s="290"/>
      <c r="TJP50" s="288"/>
      <c r="TJQ50" s="343"/>
      <c r="TJR50" s="344"/>
      <c r="TJS50" s="1133"/>
      <c r="TJT50" s="345"/>
      <c r="TJU50" s="346"/>
      <c r="TJV50" s="347"/>
      <c r="TJW50" s="348"/>
      <c r="TJX50" s="349"/>
      <c r="TJY50" s="290"/>
      <c r="TJZ50" s="288"/>
      <c r="TKA50" s="343"/>
      <c r="TKB50" s="344"/>
      <c r="TKC50" s="1133"/>
      <c r="TKD50" s="345"/>
      <c r="TKE50" s="346"/>
      <c r="TKF50" s="347"/>
      <c r="TKG50" s="348"/>
      <c r="TKH50" s="349"/>
      <c r="TKI50" s="290"/>
      <c r="TKJ50" s="288"/>
      <c r="TKK50" s="343"/>
      <c r="TKL50" s="344"/>
      <c r="TKM50" s="1133"/>
      <c r="TKN50" s="345"/>
      <c r="TKO50" s="346"/>
      <c r="TKP50" s="347"/>
      <c r="TKQ50" s="348"/>
      <c r="TKR50" s="349"/>
      <c r="TKS50" s="290"/>
      <c r="TKT50" s="288"/>
      <c r="TKU50" s="343"/>
      <c r="TKV50" s="344"/>
      <c r="TKW50" s="1133"/>
      <c r="TKX50" s="345"/>
      <c r="TKY50" s="346"/>
      <c r="TKZ50" s="347"/>
      <c r="TLA50" s="348"/>
      <c r="TLB50" s="349"/>
      <c r="TLC50" s="290"/>
      <c r="TLD50" s="288"/>
      <c r="TLE50" s="343"/>
      <c r="TLF50" s="344"/>
      <c r="TLG50" s="1133"/>
      <c r="TLH50" s="345"/>
      <c r="TLI50" s="346"/>
      <c r="TLJ50" s="347"/>
      <c r="TLK50" s="348"/>
      <c r="TLL50" s="349"/>
      <c r="TLM50" s="290"/>
      <c r="TLN50" s="288"/>
      <c r="TLO50" s="343"/>
      <c r="TLP50" s="344"/>
      <c r="TLQ50" s="1133"/>
      <c r="TLR50" s="345"/>
      <c r="TLS50" s="346"/>
      <c r="TLT50" s="347"/>
      <c r="TLU50" s="348"/>
      <c r="TLV50" s="349"/>
      <c r="TLW50" s="290"/>
      <c r="TLX50" s="288"/>
      <c r="TLY50" s="343"/>
      <c r="TLZ50" s="344"/>
      <c r="TMA50" s="1133"/>
      <c r="TMB50" s="345"/>
      <c r="TMC50" s="346"/>
      <c r="TMD50" s="347"/>
      <c r="TME50" s="348"/>
      <c r="TMF50" s="349"/>
      <c r="TMG50" s="290"/>
      <c r="TMH50" s="288"/>
      <c r="TMI50" s="343"/>
      <c r="TMJ50" s="344"/>
      <c r="TMK50" s="1133"/>
      <c r="TML50" s="345"/>
      <c r="TMM50" s="346"/>
      <c r="TMN50" s="347"/>
      <c r="TMO50" s="348"/>
      <c r="TMP50" s="349"/>
      <c r="TMQ50" s="290"/>
      <c r="TMR50" s="288"/>
      <c r="TMS50" s="343"/>
      <c r="TMT50" s="344"/>
      <c r="TMU50" s="1133"/>
      <c r="TMV50" s="345"/>
      <c r="TMW50" s="346"/>
      <c r="TMX50" s="347"/>
      <c r="TMY50" s="348"/>
      <c r="TMZ50" s="349"/>
      <c r="TNA50" s="290"/>
      <c r="TNB50" s="288"/>
      <c r="TNC50" s="343"/>
      <c r="TND50" s="344"/>
      <c r="TNE50" s="1133"/>
      <c r="TNF50" s="345"/>
      <c r="TNG50" s="346"/>
      <c r="TNH50" s="347"/>
      <c r="TNI50" s="348"/>
      <c r="TNJ50" s="349"/>
      <c r="TNK50" s="290"/>
      <c r="TNL50" s="288"/>
      <c r="TNM50" s="343"/>
      <c r="TNN50" s="344"/>
      <c r="TNO50" s="1133"/>
      <c r="TNP50" s="345"/>
      <c r="TNQ50" s="346"/>
      <c r="TNR50" s="347"/>
      <c r="TNS50" s="348"/>
      <c r="TNT50" s="349"/>
      <c r="TNU50" s="290"/>
      <c r="TNV50" s="288"/>
      <c r="TNW50" s="343"/>
      <c r="TNX50" s="344"/>
      <c r="TNY50" s="1133"/>
      <c r="TNZ50" s="345"/>
      <c r="TOA50" s="346"/>
      <c r="TOB50" s="347"/>
      <c r="TOC50" s="348"/>
      <c r="TOD50" s="349"/>
      <c r="TOE50" s="290"/>
      <c r="TOF50" s="288"/>
      <c r="TOG50" s="343"/>
      <c r="TOH50" s="344"/>
      <c r="TOI50" s="1133"/>
      <c r="TOJ50" s="345"/>
      <c r="TOK50" s="346"/>
      <c r="TOL50" s="347"/>
      <c r="TOM50" s="348"/>
      <c r="TON50" s="349"/>
      <c r="TOO50" s="290"/>
      <c r="TOP50" s="288"/>
      <c r="TOQ50" s="343"/>
      <c r="TOR50" s="344"/>
      <c r="TOS50" s="1133"/>
      <c r="TOT50" s="345"/>
      <c r="TOU50" s="346"/>
      <c r="TOV50" s="347"/>
      <c r="TOW50" s="348"/>
      <c r="TOX50" s="349"/>
      <c r="TOY50" s="290"/>
      <c r="TOZ50" s="288"/>
      <c r="TPA50" s="343"/>
      <c r="TPB50" s="344"/>
      <c r="TPC50" s="1133"/>
      <c r="TPD50" s="345"/>
      <c r="TPE50" s="346"/>
      <c r="TPF50" s="347"/>
      <c r="TPG50" s="348"/>
      <c r="TPH50" s="349"/>
      <c r="TPI50" s="290"/>
      <c r="TPJ50" s="288"/>
      <c r="TPK50" s="343"/>
      <c r="TPL50" s="344"/>
      <c r="TPM50" s="1133"/>
      <c r="TPN50" s="345"/>
      <c r="TPO50" s="346"/>
      <c r="TPP50" s="347"/>
      <c r="TPQ50" s="348"/>
      <c r="TPR50" s="349"/>
      <c r="TPS50" s="290"/>
      <c r="TPT50" s="288"/>
      <c r="TPU50" s="343"/>
      <c r="TPV50" s="344"/>
      <c r="TPW50" s="1133"/>
      <c r="TPX50" s="345"/>
      <c r="TPY50" s="346"/>
      <c r="TPZ50" s="347"/>
      <c r="TQA50" s="348"/>
      <c r="TQB50" s="349"/>
      <c r="TQC50" s="290"/>
      <c r="TQD50" s="288"/>
      <c r="TQE50" s="343"/>
      <c r="TQF50" s="344"/>
      <c r="TQG50" s="1133"/>
      <c r="TQH50" s="345"/>
      <c r="TQI50" s="346"/>
      <c r="TQJ50" s="347"/>
      <c r="TQK50" s="348"/>
      <c r="TQL50" s="349"/>
      <c r="TQM50" s="290"/>
      <c r="TQN50" s="288"/>
      <c r="TQO50" s="343"/>
      <c r="TQP50" s="344"/>
      <c r="TQQ50" s="1133"/>
      <c r="TQR50" s="345"/>
      <c r="TQS50" s="346"/>
      <c r="TQT50" s="347"/>
      <c r="TQU50" s="348"/>
      <c r="TQV50" s="349"/>
      <c r="TQW50" s="290"/>
      <c r="TQX50" s="288"/>
      <c r="TQY50" s="343"/>
      <c r="TQZ50" s="344"/>
      <c r="TRA50" s="1133"/>
      <c r="TRB50" s="345"/>
      <c r="TRC50" s="346"/>
      <c r="TRD50" s="347"/>
      <c r="TRE50" s="348"/>
      <c r="TRF50" s="349"/>
      <c r="TRG50" s="290"/>
      <c r="TRH50" s="288"/>
      <c r="TRI50" s="343"/>
      <c r="TRJ50" s="344"/>
      <c r="TRK50" s="1133"/>
      <c r="TRL50" s="345"/>
      <c r="TRM50" s="346"/>
      <c r="TRN50" s="347"/>
      <c r="TRO50" s="348"/>
      <c r="TRP50" s="349"/>
      <c r="TRQ50" s="290"/>
      <c r="TRR50" s="288"/>
      <c r="TRS50" s="343"/>
      <c r="TRT50" s="344"/>
      <c r="TRU50" s="1133"/>
      <c r="TRV50" s="345"/>
      <c r="TRW50" s="346"/>
      <c r="TRX50" s="347"/>
      <c r="TRY50" s="348"/>
      <c r="TRZ50" s="349"/>
      <c r="TSA50" s="290"/>
      <c r="TSB50" s="288"/>
      <c r="TSC50" s="343"/>
      <c r="TSD50" s="344"/>
      <c r="TSE50" s="1133"/>
      <c r="TSF50" s="345"/>
      <c r="TSG50" s="346"/>
      <c r="TSH50" s="347"/>
      <c r="TSI50" s="348"/>
      <c r="TSJ50" s="349"/>
      <c r="TSK50" s="290"/>
      <c r="TSL50" s="288"/>
      <c r="TSM50" s="343"/>
      <c r="TSN50" s="344"/>
      <c r="TSO50" s="1133"/>
      <c r="TSP50" s="345"/>
      <c r="TSQ50" s="346"/>
      <c r="TSR50" s="347"/>
      <c r="TSS50" s="348"/>
      <c r="TST50" s="349"/>
      <c r="TSU50" s="290"/>
      <c r="TSV50" s="288"/>
      <c r="TSW50" s="343"/>
      <c r="TSX50" s="344"/>
      <c r="TSY50" s="1133"/>
      <c r="TSZ50" s="345"/>
      <c r="TTA50" s="346"/>
      <c r="TTB50" s="347"/>
      <c r="TTC50" s="348"/>
      <c r="TTD50" s="349"/>
      <c r="TTE50" s="290"/>
      <c r="TTF50" s="288"/>
      <c r="TTG50" s="343"/>
      <c r="TTH50" s="344"/>
      <c r="TTI50" s="1133"/>
      <c r="TTJ50" s="345"/>
      <c r="TTK50" s="346"/>
      <c r="TTL50" s="347"/>
      <c r="TTM50" s="348"/>
      <c r="TTN50" s="349"/>
      <c r="TTO50" s="290"/>
      <c r="TTP50" s="288"/>
      <c r="TTQ50" s="343"/>
      <c r="TTR50" s="344"/>
      <c r="TTS50" s="1133"/>
      <c r="TTT50" s="345"/>
      <c r="TTU50" s="346"/>
      <c r="TTV50" s="347"/>
      <c r="TTW50" s="348"/>
      <c r="TTX50" s="349"/>
      <c r="TTY50" s="290"/>
      <c r="TTZ50" s="288"/>
      <c r="TUA50" s="343"/>
      <c r="TUB50" s="344"/>
      <c r="TUC50" s="1133"/>
      <c r="TUD50" s="345"/>
      <c r="TUE50" s="346"/>
      <c r="TUF50" s="347"/>
      <c r="TUG50" s="348"/>
      <c r="TUH50" s="349"/>
      <c r="TUI50" s="290"/>
      <c r="TUJ50" s="288"/>
      <c r="TUK50" s="343"/>
      <c r="TUL50" s="344"/>
      <c r="TUM50" s="1133"/>
      <c r="TUN50" s="345"/>
      <c r="TUO50" s="346"/>
      <c r="TUP50" s="347"/>
      <c r="TUQ50" s="348"/>
      <c r="TUR50" s="349"/>
      <c r="TUS50" s="290"/>
      <c r="TUT50" s="288"/>
      <c r="TUU50" s="343"/>
      <c r="TUV50" s="344"/>
      <c r="TUW50" s="1133"/>
      <c r="TUX50" s="345"/>
      <c r="TUY50" s="346"/>
      <c r="TUZ50" s="347"/>
      <c r="TVA50" s="348"/>
      <c r="TVB50" s="349"/>
      <c r="TVC50" s="290"/>
      <c r="TVD50" s="288"/>
      <c r="TVE50" s="343"/>
      <c r="TVF50" s="344"/>
      <c r="TVG50" s="1133"/>
      <c r="TVH50" s="345"/>
      <c r="TVI50" s="346"/>
      <c r="TVJ50" s="347"/>
      <c r="TVK50" s="348"/>
      <c r="TVL50" s="349"/>
      <c r="TVM50" s="290"/>
      <c r="TVN50" s="288"/>
      <c r="TVO50" s="343"/>
      <c r="TVP50" s="344"/>
      <c r="TVQ50" s="1133"/>
      <c r="TVR50" s="345"/>
      <c r="TVS50" s="346"/>
      <c r="TVT50" s="347"/>
      <c r="TVU50" s="348"/>
      <c r="TVV50" s="349"/>
      <c r="TVW50" s="290"/>
      <c r="TVX50" s="288"/>
      <c r="TVY50" s="343"/>
      <c r="TVZ50" s="344"/>
      <c r="TWA50" s="1133"/>
      <c r="TWB50" s="345"/>
      <c r="TWC50" s="346"/>
      <c r="TWD50" s="347"/>
      <c r="TWE50" s="348"/>
      <c r="TWF50" s="349"/>
      <c r="TWG50" s="290"/>
      <c r="TWH50" s="288"/>
      <c r="TWI50" s="343"/>
      <c r="TWJ50" s="344"/>
      <c r="TWK50" s="1133"/>
      <c r="TWL50" s="345"/>
      <c r="TWM50" s="346"/>
      <c r="TWN50" s="347"/>
      <c r="TWO50" s="348"/>
      <c r="TWP50" s="349"/>
      <c r="TWQ50" s="290"/>
      <c r="TWR50" s="288"/>
      <c r="TWS50" s="343"/>
      <c r="TWT50" s="344"/>
      <c r="TWU50" s="1133"/>
      <c r="TWV50" s="345"/>
      <c r="TWW50" s="346"/>
      <c r="TWX50" s="347"/>
      <c r="TWY50" s="348"/>
      <c r="TWZ50" s="349"/>
      <c r="TXA50" s="290"/>
      <c r="TXB50" s="288"/>
      <c r="TXC50" s="343"/>
      <c r="TXD50" s="344"/>
      <c r="TXE50" s="1133"/>
      <c r="TXF50" s="345"/>
      <c r="TXG50" s="346"/>
      <c r="TXH50" s="347"/>
      <c r="TXI50" s="348"/>
      <c r="TXJ50" s="349"/>
      <c r="TXK50" s="290"/>
      <c r="TXL50" s="288"/>
      <c r="TXM50" s="343"/>
      <c r="TXN50" s="344"/>
      <c r="TXO50" s="1133"/>
      <c r="TXP50" s="345"/>
      <c r="TXQ50" s="346"/>
      <c r="TXR50" s="347"/>
      <c r="TXS50" s="348"/>
      <c r="TXT50" s="349"/>
      <c r="TXU50" s="290"/>
      <c r="TXV50" s="288"/>
      <c r="TXW50" s="343"/>
      <c r="TXX50" s="344"/>
      <c r="TXY50" s="1133"/>
      <c r="TXZ50" s="345"/>
      <c r="TYA50" s="346"/>
      <c r="TYB50" s="347"/>
      <c r="TYC50" s="348"/>
      <c r="TYD50" s="349"/>
      <c r="TYE50" s="290"/>
      <c r="TYF50" s="288"/>
      <c r="TYG50" s="343"/>
      <c r="TYH50" s="344"/>
      <c r="TYI50" s="1133"/>
      <c r="TYJ50" s="345"/>
      <c r="TYK50" s="346"/>
      <c r="TYL50" s="347"/>
      <c r="TYM50" s="348"/>
      <c r="TYN50" s="349"/>
      <c r="TYO50" s="290"/>
      <c r="TYP50" s="288"/>
      <c r="TYQ50" s="343"/>
      <c r="TYR50" s="344"/>
      <c r="TYS50" s="1133"/>
      <c r="TYT50" s="345"/>
      <c r="TYU50" s="346"/>
      <c r="TYV50" s="347"/>
      <c r="TYW50" s="348"/>
      <c r="TYX50" s="349"/>
      <c r="TYY50" s="290"/>
      <c r="TYZ50" s="288"/>
      <c r="TZA50" s="343"/>
      <c r="TZB50" s="344"/>
      <c r="TZC50" s="1133"/>
      <c r="TZD50" s="345"/>
      <c r="TZE50" s="346"/>
      <c r="TZF50" s="347"/>
      <c r="TZG50" s="348"/>
      <c r="TZH50" s="349"/>
      <c r="TZI50" s="290"/>
      <c r="TZJ50" s="288"/>
      <c r="TZK50" s="343"/>
      <c r="TZL50" s="344"/>
      <c r="TZM50" s="1133"/>
      <c r="TZN50" s="345"/>
      <c r="TZO50" s="346"/>
      <c r="TZP50" s="347"/>
      <c r="TZQ50" s="348"/>
      <c r="TZR50" s="349"/>
      <c r="TZS50" s="290"/>
      <c r="TZT50" s="288"/>
      <c r="TZU50" s="343"/>
      <c r="TZV50" s="344"/>
      <c r="TZW50" s="1133"/>
      <c r="TZX50" s="345"/>
      <c r="TZY50" s="346"/>
      <c r="TZZ50" s="347"/>
      <c r="UAA50" s="348"/>
      <c r="UAB50" s="349"/>
      <c r="UAC50" s="290"/>
      <c r="UAD50" s="288"/>
      <c r="UAE50" s="343"/>
      <c r="UAF50" s="344"/>
      <c r="UAG50" s="1133"/>
      <c r="UAH50" s="345"/>
      <c r="UAI50" s="346"/>
      <c r="UAJ50" s="347"/>
      <c r="UAK50" s="348"/>
      <c r="UAL50" s="349"/>
      <c r="UAM50" s="290"/>
      <c r="UAN50" s="288"/>
      <c r="UAO50" s="343"/>
      <c r="UAP50" s="344"/>
      <c r="UAQ50" s="1133"/>
      <c r="UAR50" s="345"/>
      <c r="UAS50" s="346"/>
      <c r="UAT50" s="347"/>
      <c r="UAU50" s="348"/>
      <c r="UAV50" s="349"/>
      <c r="UAW50" s="290"/>
      <c r="UAX50" s="288"/>
      <c r="UAY50" s="343"/>
      <c r="UAZ50" s="344"/>
      <c r="UBA50" s="1133"/>
      <c r="UBB50" s="345"/>
      <c r="UBC50" s="346"/>
      <c r="UBD50" s="347"/>
      <c r="UBE50" s="348"/>
      <c r="UBF50" s="349"/>
      <c r="UBG50" s="290"/>
      <c r="UBH50" s="288"/>
      <c r="UBI50" s="343"/>
      <c r="UBJ50" s="344"/>
      <c r="UBK50" s="1133"/>
      <c r="UBL50" s="345"/>
      <c r="UBM50" s="346"/>
      <c r="UBN50" s="347"/>
      <c r="UBO50" s="348"/>
      <c r="UBP50" s="349"/>
      <c r="UBQ50" s="290"/>
      <c r="UBR50" s="288"/>
      <c r="UBS50" s="343"/>
      <c r="UBT50" s="344"/>
      <c r="UBU50" s="1133"/>
      <c r="UBV50" s="345"/>
      <c r="UBW50" s="346"/>
      <c r="UBX50" s="347"/>
      <c r="UBY50" s="348"/>
      <c r="UBZ50" s="349"/>
      <c r="UCA50" s="290"/>
      <c r="UCB50" s="288"/>
      <c r="UCC50" s="343"/>
      <c r="UCD50" s="344"/>
      <c r="UCE50" s="1133"/>
      <c r="UCF50" s="345"/>
      <c r="UCG50" s="346"/>
      <c r="UCH50" s="347"/>
      <c r="UCI50" s="348"/>
      <c r="UCJ50" s="349"/>
      <c r="UCK50" s="290"/>
      <c r="UCL50" s="288"/>
      <c r="UCM50" s="343"/>
      <c r="UCN50" s="344"/>
      <c r="UCO50" s="1133"/>
      <c r="UCP50" s="345"/>
      <c r="UCQ50" s="346"/>
      <c r="UCR50" s="347"/>
      <c r="UCS50" s="348"/>
      <c r="UCT50" s="349"/>
      <c r="UCU50" s="290"/>
      <c r="UCV50" s="288"/>
      <c r="UCW50" s="343"/>
      <c r="UCX50" s="344"/>
      <c r="UCY50" s="1133"/>
      <c r="UCZ50" s="345"/>
      <c r="UDA50" s="346"/>
      <c r="UDB50" s="347"/>
      <c r="UDC50" s="348"/>
      <c r="UDD50" s="349"/>
      <c r="UDE50" s="290"/>
      <c r="UDF50" s="288"/>
      <c r="UDG50" s="343"/>
      <c r="UDH50" s="344"/>
      <c r="UDI50" s="1133"/>
      <c r="UDJ50" s="345"/>
      <c r="UDK50" s="346"/>
      <c r="UDL50" s="347"/>
      <c r="UDM50" s="348"/>
      <c r="UDN50" s="349"/>
      <c r="UDO50" s="290"/>
      <c r="UDP50" s="288"/>
      <c r="UDQ50" s="343"/>
      <c r="UDR50" s="344"/>
      <c r="UDS50" s="1133"/>
      <c r="UDT50" s="345"/>
      <c r="UDU50" s="346"/>
      <c r="UDV50" s="347"/>
      <c r="UDW50" s="348"/>
      <c r="UDX50" s="349"/>
      <c r="UDY50" s="290"/>
      <c r="UDZ50" s="288"/>
      <c r="UEA50" s="343"/>
      <c r="UEB50" s="344"/>
      <c r="UEC50" s="1133"/>
      <c r="UED50" s="345"/>
      <c r="UEE50" s="346"/>
      <c r="UEF50" s="347"/>
      <c r="UEG50" s="348"/>
      <c r="UEH50" s="349"/>
      <c r="UEI50" s="290"/>
      <c r="UEJ50" s="288"/>
      <c r="UEK50" s="343"/>
      <c r="UEL50" s="344"/>
      <c r="UEM50" s="1133"/>
      <c r="UEN50" s="345"/>
      <c r="UEO50" s="346"/>
      <c r="UEP50" s="347"/>
      <c r="UEQ50" s="348"/>
      <c r="UER50" s="349"/>
      <c r="UES50" s="290"/>
      <c r="UET50" s="288"/>
      <c r="UEU50" s="343"/>
      <c r="UEV50" s="344"/>
      <c r="UEW50" s="1133"/>
      <c r="UEX50" s="345"/>
      <c r="UEY50" s="346"/>
      <c r="UEZ50" s="347"/>
      <c r="UFA50" s="348"/>
      <c r="UFB50" s="349"/>
      <c r="UFC50" s="290"/>
      <c r="UFD50" s="288"/>
      <c r="UFE50" s="343"/>
      <c r="UFF50" s="344"/>
      <c r="UFG50" s="1133"/>
      <c r="UFH50" s="345"/>
      <c r="UFI50" s="346"/>
      <c r="UFJ50" s="347"/>
      <c r="UFK50" s="348"/>
      <c r="UFL50" s="349"/>
      <c r="UFM50" s="290"/>
      <c r="UFN50" s="288"/>
      <c r="UFO50" s="343"/>
      <c r="UFP50" s="344"/>
      <c r="UFQ50" s="1133"/>
      <c r="UFR50" s="345"/>
      <c r="UFS50" s="346"/>
      <c r="UFT50" s="347"/>
      <c r="UFU50" s="348"/>
      <c r="UFV50" s="349"/>
      <c r="UFW50" s="290"/>
      <c r="UFX50" s="288"/>
      <c r="UFY50" s="343"/>
      <c r="UFZ50" s="344"/>
      <c r="UGA50" s="1133"/>
      <c r="UGB50" s="345"/>
      <c r="UGC50" s="346"/>
      <c r="UGD50" s="347"/>
      <c r="UGE50" s="348"/>
      <c r="UGF50" s="349"/>
      <c r="UGG50" s="290"/>
      <c r="UGH50" s="288"/>
      <c r="UGI50" s="343"/>
      <c r="UGJ50" s="344"/>
      <c r="UGK50" s="1133"/>
      <c r="UGL50" s="345"/>
      <c r="UGM50" s="346"/>
      <c r="UGN50" s="347"/>
      <c r="UGO50" s="348"/>
      <c r="UGP50" s="349"/>
      <c r="UGQ50" s="290"/>
      <c r="UGR50" s="288"/>
      <c r="UGS50" s="343"/>
      <c r="UGT50" s="344"/>
      <c r="UGU50" s="1133"/>
      <c r="UGV50" s="345"/>
      <c r="UGW50" s="346"/>
      <c r="UGX50" s="347"/>
      <c r="UGY50" s="348"/>
      <c r="UGZ50" s="349"/>
      <c r="UHA50" s="290"/>
      <c r="UHB50" s="288"/>
      <c r="UHC50" s="343"/>
      <c r="UHD50" s="344"/>
      <c r="UHE50" s="1133"/>
      <c r="UHF50" s="345"/>
      <c r="UHG50" s="346"/>
      <c r="UHH50" s="347"/>
      <c r="UHI50" s="348"/>
      <c r="UHJ50" s="349"/>
      <c r="UHK50" s="290"/>
      <c r="UHL50" s="288"/>
      <c r="UHM50" s="343"/>
      <c r="UHN50" s="344"/>
      <c r="UHO50" s="1133"/>
      <c r="UHP50" s="345"/>
      <c r="UHQ50" s="346"/>
      <c r="UHR50" s="347"/>
      <c r="UHS50" s="348"/>
      <c r="UHT50" s="349"/>
      <c r="UHU50" s="290"/>
      <c r="UHV50" s="288"/>
      <c r="UHW50" s="343"/>
      <c r="UHX50" s="344"/>
      <c r="UHY50" s="1133"/>
      <c r="UHZ50" s="345"/>
      <c r="UIA50" s="346"/>
      <c r="UIB50" s="347"/>
      <c r="UIC50" s="348"/>
      <c r="UID50" s="349"/>
      <c r="UIE50" s="290"/>
      <c r="UIF50" s="288"/>
      <c r="UIG50" s="343"/>
      <c r="UIH50" s="344"/>
      <c r="UII50" s="1133"/>
      <c r="UIJ50" s="345"/>
      <c r="UIK50" s="346"/>
      <c r="UIL50" s="347"/>
      <c r="UIM50" s="348"/>
      <c r="UIN50" s="349"/>
      <c r="UIO50" s="290"/>
      <c r="UIP50" s="288"/>
      <c r="UIQ50" s="343"/>
      <c r="UIR50" s="344"/>
      <c r="UIS50" s="1133"/>
      <c r="UIT50" s="345"/>
      <c r="UIU50" s="346"/>
      <c r="UIV50" s="347"/>
      <c r="UIW50" s="348"/>
      <c r="UIX50" s="349"/>
      <c r="UIY50" s="290"/>
      <c r="UIZ50" s="288"/>
      <c r="UJA50" s="343"/>
      <c r="UJB50" s="344"/>
      <c r="UJC50" s="1133"/>
      <c r="UJD50" s="345"/>
      <c r="UJE50" s="346"/>
      <c r="UJF50" s="347"/>
      <c r="UJG50" s="348"/>
      <c r="UJH50" s="349"/>
      <c r="UJI50" s="290"/>
      <c r="UJJ50" s="288"/>
      <c r="UJK50" s="343"/>
      <c r="UJL50" s="344"/>
      <c r="UJM50" s="1133"/>
      <c r="UJN50" s="345"/>
      <c r="UJO50" s="346"/>
      <c r="UJP50" s="347"/>
      <c r="UJQ50" s="348"/>
      <c r="UJR50" s="349"/>
      <c r="UJS50" s="290"/>
      <c r="UJT50" s="288"/>
      <c r="UJU50" s="343"/>
      <c r="UJV50" s="344"/>
      <c r="UJW50" s="1133"/>
      <c r="UJX50" s="345"/>
      <c r="UJY50" s="346"/>
      <c r="UJZ50" s="347"/>
      <c r="UKA50" s="348"/>
      <c r="UKB50" s="349"/>
      <c r="UKC50" s="290"/>
      <c r="UKD50" s="288"/>
      <c r="UKE50" s="343"/>
      <c r="UKF50" s="344"/>
      <c r="UKG50" s="1133"/>
      <c r="UKH50" s="345"/>
      <c r="UKI50" s="346"/>
      <c r="UKJ50" s="347"/>
      <c r="UKK50" s="348"/>
      <c r="UKL50" s="349"/>
      <c r="UKM50" s="290"/>
      <c r="UKN50" s="288"/>
      <c r="UKO50" s="343"/>
      <c r="UKP50" s="344"/>
      <c r="UKQ50" s="1133"/>
      <c r="UKR50" s="345"/>
      <c r="UKS50" s="346"/>
      <c r="UKT50" s="347"/>
      <c r="UKU50" s="348"/>
      <c r="UKV50" s="349"/>
      <c r="UKW50" s="290"/>
      <c r="UKX50" s="288"/>
      <c r="UKY50" s="343"/>
      <c r="UKZ50" s="344"/>
      <c r="ULA50" s="1133"/>
      <c r="ULB50" s="345"/>
      <c r="ULC50" s="346"/>
      <c r="ULD50" s="347"/>
      <c r="ULE50" s="348"/>
      <c r="ULF50" s="349"/>
      <c r="ULG50" s="290"/>
      <c r="ULH50" s="288"/>
      <c r="ULI50" s="343"/>
      <c r="ULJ50" s="344"/>
      <c r="ULK50" s="1133"/>
      <c r="ULL50" s="345"/>
      <c r="ULM50" s="346"/>
      <c r="ULN50" s="347"/>
      <c r="ULO50" s="348"/>
      <c r="ULP50" s="349"/>
      <c r="ULQ50" s="290"/>
      <c r="ULR50" s="288"/>
      <c r="ULS50" s="343"/>
      <c r="ULT50" s="344"/>
      <c r="ULU50" s="1133"/>
      <c r="ULV50" s="345"/>
      <c r="ULW50" s="346"/>
      <c r="ULX50" s="347"/>
      <c r="ULY50" s="348"/>
      <c r="ULZ50" s="349"/>
      <c r="UMA50" s="290"/>
      <c r="UMB50" s="288"/>
      <c r="UMC50" s="343"/>
      <c r="UMD50" s="344"/>
      <c r="UME50" s="1133"/>
      <c r="UMF50" s="345"/>
      <c r="UMG50" s="346"/>
      <c r="UMH50" s="347"/>
      <c r="UMI50" s="348"/>
      <c r="UMJ50" s="349"/>
      <c r="UMK50" s="290"/>
      <c r="UML50" s="288"/>
      <c r="UMM50" s="343"/>
      <c r="UMN50" s="344"/>
      <c r="UMO50" s="1133"/>
      <c r="UMP50" s="345"/>
      <c r="UMQ50" s="346"/>
      <c r="UMR50" s="347"/>
      <c r="UMS50" s="348"/>
      <c r="UMT50" s="349"/>
      <c r="UMU50" s="290"/>
      <c r="UMV50" s="288"/>
      <c r="UMW50" s="343"/>
      <c r="UMX50" s="344"/>
      <c r="UMY50" s="1133"/>
      <c r="UMZ50" s="345"/>
      <c r="UNA50" s="346"/>
      <c r="UNB50" s="347"/>
      <c r="UNC50" s="348"/>
      <c r="UND50" s="349"/>
      <c r="UNE50" s="290"/>
      <c r="UNF50" s="288"/>
      <c r="UNG50" s="343"/>
      <c r="UNH50" s="344"/>
      <c r="UNI50" s="1133"/>
      <c r="UNJ50" s="345"/>
      <c r="UNK50" s="346"/>
      <c r="UNL50" s="347"/>
      <c r="UNM50" s="348"/>
      <c r="UNN50" s="349"/>
      <c r="UNO50" s="290"/>
      <c r="UNP50" s="288"/>
      <c r="UNQ50" s="343"/>
      <c r="UNR50" s="344"/>
      <c r="UNS50" s="1133"/>
      <c r="UNT50" s="345"/>
      <c r="UNU50" s="346"/>
      <c r="UNV50" s="347"/>
      <c r="UNW50" s="348"/>
      <c r="UNX50" s="349"/>
      <c r="UNY50" s="290"/>
      <c r="UNZ50" s="288"/>
      <c r="UOA50" s="343"/>
      <c r="UOB50" s="344"/>
      <c r="UOC50" s="1133"/>
      <c r="UOD50" s="345"/>
      <c r="UOE50" s="346"/>
      <c r="UOF50" s="347"/>
      <c r="UOG50" s="348"/>
      <c r="UOH50" s="349"/>
      <c r="UOI50" s="290"/>
      <c r="UOJ50" s="288"/>
      <c r="UOK50" s="343"/>
      <c r="UOL50" s="344"/>
      <c r="UOM50" s="1133"/>
      <c r="UON50" s="345"/>
      <c r="UOO50" s="346"/>
      <c r="UOP50" s="347"/>
      <c r="UOQ50" s="348"/>
      <c r="UOR50" s="349"/>
      <c r="UOS50" s="290"/>
      <c r="UOT50" s="288"/>
      <c r="UOU50" s="343"/>
      <c r="UOV50" s="344"/>
      <c r="UOW50" s="1133"/>
      <c r="UOX50" s="345"/>
      <c r="UOY50" s="346"/>
      <c r="UOZ50" s="347"/>
      <c r="UPA50" s="348"/>
      <c r="UPB50" s="349"/>
      <c r="UPC50" s="290"/>
      <c r="UPD50" s="288"/>
      <c r="UPE50" s="343"/>
      <c r="UPF50" s="344"/>
      <c r="UPG50" s="1133"/>
      <c r="UPH50" s="345"/>
      <c r="UPI50" s="346"/>
      <c r="UPJ50" s="347"/>
      <c r="UPK50" s="348"/>
      <c r="UPL50" s="349"/>
      <c r="UPM50" s="290"/>
      <c r="UPN50" s="288"/>
      <c r="UPO50" s="343"/>
      <c r="UPP50" s="344"/>
      <c r="UPQ50" s="1133"/>
      <c r="UPR50" s="345"/>
      <c r="UPS50" s="346"/>
      <c r="UPT50" s="347"/>
      <c r="UPU50" s="348"/>
      <c r="UPV50" s="349"/>
      <c r="UPW50" s="290"/>
      <c r="UPX50" s="288"/>
      <c r="UPY50" s="343"/>
      <c r="UPZ50" s="344"/>
      <c r="UQA50" s="1133"/>
      <c r="UQB50" s="345"/>
      <c r="UQC50" s="346"/>
      <c r="UQD50" s="347"/>
      <c r="UQE50" s="348"/>
      <c r="UQF50" s="349"/>
      <c r="UQG50" s="290"/>
      <c r="UQH50" s="288"/>
      <c r="UQI50" s="343"/>
      <c r="UQJ50" s="344"/>
      <c r="UQK50" s="1133"/>
      <c r="UQL50" s="345"/>
      <c r="UQM50" s="346"/>
      <c r="UQN50" s="347"/>
      <c r="UQO50" s="348"/>
      <c r="UQP50" s="349"/>
      <c r="UQQ50" s="290"/>
      <c r="UQR50" s="288"/>
      <c r="UQS50" s="343"/>
      <c r="UQT50" s="344"/>
      <c r="UQU50" s="1133"/>
      <c r="UQV50" s="345"/>
      <c r="UQW50" s="346"/>
      <c r="UQX50" s="347"/>
      <c r="UQY50" s="348"/>
      <c r="UQZ50" s="349"/>
      <c r="URA50" s="290"/>
      <c r="URB50" s="288"/>
      <c r="URC50" s="343"/>
      <c r="URD50" s="344"/>
      <c r="URE50" s="1133"/>
      <c r="URF50" s="345"/>
      <c r="URG50" s="346"/>
      <c r="URH50" s="347"/>
      <c r="URI50" s="348"/>
      <c r="URJ50" s="349"/>
      <c r="URK50" s="290"/>
      <c r="URL50" s="288"/>
      <c r="URM50" s="343"/>
      <c r="URN50" s="344"/>
      <c r="URO50" s="1133"/>
      <c r="URP50" s="345"/>
      <c r="URQ50" s="346"/>
      <c r="URR50" s="347"/>
      <c r="URS50" s="348"/>
      <c r="URT50" s="349"/>
      <c r="URU50" s="290"/>
      <c r="URV50" s="288"/>
      <c r="URW50" s="343"/>
      <c r="URX50" s="344"/>
      <c r="URY50" s="1133"/>
      <c r="URZ50" s="345"/>
      <c r="USA50" s="346"/>
      <c r="USB50" s="347"/>
      <c r="USC50" s="348"/>
      <c r="USD50" s="349"/>
      <c r="USE50" s="290"/>
      <c r="USF50" s="288"/>
      <c r="USG50" s="343"/>
      <c r="USH50" s="344"/>
      <c r="USI50" s="1133"/>
      <c r="USJ50" s="345"/>
      <c r="USK50" s="346"/>
      <c r="USL50" s="347"/>
      <c r="USM50" s="348"/>
      <c r="USN50" s="349"/>
      <c r="USO50" s="290"/>
      <c r="USP50" s="288"/>
      <c r="USQ50" s="343"/>
      <c r="USR50" s="344"/>
      <c r="USS50" s="1133"/>
      <c r="UST50" s="345"/>
      <c r="USU50" s="346"/>
      <c r="USV50" s="347"/>
      <c r="USW50" s="348"/>
      <c r="USX50" s="349"/>
      <c r="USY50" s="290"/>
      <c r="USZ50" s="288"/>
      <c r="UTA50" s="343"/>
      <c r="UTB50" s="344"/>
      <c r="UTC50" s="1133"/>
      <c r="UTD50" s="345"/>
      <c r="UTE50" s="346"/>
      <c r="UTF50" s="347"/>
      <c r="UTG50" s="348"/>
      <c r="UTH50" s="349"/>
      <c r="UTI50" s="290"/>
      <c r="UTJ50" s="288"/>
      <c r="UTK50" s="343"/>
      <c r="UTL50" s="344"/>
      <c r="UTM50" s="1133"/>
      <c r="UTN50" s="345"/>
      <c r="UTO50" s="346"/>
      <c r="UTP50" s="347"/>
      <c r="UTQ50" s="348"/>
      <c r="UTR50" s="349"/>
      <c r="UTS50" s="290"/>
      <c r="UTT50" s="288"/>
      <c r="UTU50" s="343"/>
      <c r="UTV50" s="344"/>
      <c r="UTW50" s="1133"/>
      <c r="UTX50" s="345"/>
      <c r="UTY50" s="346"/>
      <c r="UTZ50" s="347"/>
      <c r="UUA50" s="348"/>
      <c r="UUB50" s="349"/>
      <c r="UUC50" s="290"/>
      <c r="UUD50" s="288"/>
      <c r="UUE50" s="343"/>
      <c r="UUF50" s="344"/>
      <c r="UUG50" s="1133"/>
      <c r="UUH50" s="345"/>
      <c r="UUI50" s="346"/>
      <c r="UUJ50" s="347"/>
      <c r="UUK50" s="348"/>
      <c r="UUL50" s="349"/>
      <c r="UUM50" s="290"/>
      <c r="UUN50" s="288"/>
      <c r="UUO50" s="343"/>
      <c r="UUP50" s="344"/>
      <c r="UUQ50" s="1133"/>
      <c r="UUR50" s="345"/>
      <c r="UUS50" s="346"/>
      <c r="UUT50" s="347"/>
      <c r="UUU50" s="348"/>
      <c r="UUV50" s="349"/>
      <c r="UUW50" s="290"/>
      <c r="UUX50" s="288"/>
      <c r="UUY50" s="343"/>
      <c r="UUZ50" s="344"/>
      <c r="UVA50" s="1133"/>
      <c r="UVB50" s="345"/>
      <c r="UVC50" s="346"/>
      <c r="UVD50" s="347"/>
      <c r="UVE50" s="348"/>
      <c r="UVF50" s="349"/>
      <c r="UVG50" s="290"/>
      <c r="UVH50" s="288"/>
      <c r="UVI50" s="343"/>
      <c r="UVJ50" s="344"/>
      <c r="UVK50" s="1133"/>
      <c r="UVL50" s="345"/>
      <c r="UVM50" s="346"/>
      <c r="UVN50" s="347"/>
      <c r="UVO50" s="348"/>
      <c r="UVP50" s="349"/>
      <c r="UVQ50" s="290"/>
      <c r="UVR50" s="288"/>
      <c r="UVS50" s="343"/>
      <c r="UVT50" s="344"/>
      <c r="UVU50" s="1133"/>
      <c r="UVV50" s="345"/>
      <c r="UVW50" s="346"/>
      <c r="UVX50" s="347"/>
      <c r="UVY50" s="348"/>
      <c r="UVZ50" s="349"/>
      <c r="UWA50" s="290"/>
      <c r="UWB50" s="288"/>
      <c r="UWC50" s="343"/>
      <c r="UWD50" s="344"/>
      <c r="UWE50" s="1133"/>
      <c r="UWF50" s="345"/>
      <c r="UWG50" s="346"/>
      <c r="UWH50" s="347"/>
      <c r="UWI50" s="348"/>
      <c r="UWJ50" s="349"/>
      <c r="UWK50" s="290"/>
      <c r="UWL50" s="288"/>
      <c r="UWM50" s="343"/>
      <c r="UWN50" s="344"/>
      <c r="UWO50" s="1133"/>
      <c r="UWP50" s="345"/>
      <c r="UWQ50" s="346"/>
      <c r="UWR50" s="347"/>
      <c r="UWS50" s="348"/>
      <c r="UWT50" s="349"/>
      <c r="UWU50" s="290"/>
      <c r="UWV50" s="288"/>
      <c r="UWW50" s="343"/>
      <c r="UWX50" s="344"/>
      <c r="UWY50" s="1133"/>
      <c r="UWZ50" s="345"/>
      <c r="UXA50" s="346"/>
      <c r="UXB50" s="347"/>
      <c r="UXC50" s="348"/>
      <c r="UXD50" s="349"/>
      <c r="UXE50" s="290"/>
      <c r="UXF50" s="288"/>
      <c r="UXG50" s="343"/>
      <c r="UXH50" s="344"/>
      <c r="UXI50" s="1133"/>
      <c r="UXJ50" s="345"/>
      <c r="UXK50" s="346"/>
      <c r="UXL50" s="347"/>
      <c r="UXM50" s="348"/>
      <c r="UXN50" s="349"/>
      <c r="UXO50" s="290"/>
      <c r="UXP50" s="288"/>
      <c r="UXQ50" s="343"/>
      <c r="UXR50" s="344"/>
      <c r="UXS50" s="1133"/>
      <c r="UXT50" s="345"/>
      <c r="UXU50" s="346"/>
      <c r="UXV50" s="347"/>
      <c r="UXW50" s="348"/>
      <c r="UXX50" s="349"/>
      <c r="UXY50" s="290"/>
      <c r="UXZ50" s="288"/>
      <c r="UYA50" s="343"/>
      <c r="UYB50" s="344"/>
      <c r="UYC50" s="1133"/>
      <c r="UYD50" s="345"/>
      <c r="UYE50" s="346"/>
      <c r="UYF50" s="347"/>
      <c r="UYG50" s="348"/>
      <c r="UYH50" s="349"/>
      <c r="UYI50" s="290"/>
      <c r="UYJ50" s="288"/>
      <c r="UYK50" s="343"/>
      <c r="UYL50" s="344"/>
      <c r="UYM50" s="1133"/>
      <c r="UYN50" s="345"/>
      <c r="UYO50" s="346"/>
      <c r="UYP50" s="347"/>
      <c r="UYQ50" s="348"/>
      <c r="UYR50" s="349"/>
      <c r="UYS50" s="290"/>
      <c r="UYT50" s="288"/>
      <c r="UYU50" s="343"/>
      <c r="UYV50" s="344"/>
      <c r="UYW50" s="1133"/>
      <c r="UYX50" s="345"/>
      <c r="UYY50" s="346"/>
      <c r="UYZ50" s="347"/>
      <c r="UZA50" s="348"/>
      <c r="UZB50" s="349"/>
      <c r="UZC50" s="290"/>
      <c r="UZD50" s="288"/>
      <c r="UZE50" s="343"/>
      <c r="UZF50" s="344"/>
      <c r="UZG50" s="1133"/>
      <c r="UZH50" s="345"/>
      <c r="UZI50" s="346"/>
      <c r="UZJ50" s="347"/>
      <c r="UZK50" s="348"/>
      <c r="UZL50" s="349"/>
      <c r="UZM50" s="290"/>
      <c r="UZN50" s="288"/>
      <c r="UZO50" s="343"/>
      <c r="UZP50" s="344"/>
      <c r="UZQ50" s="1133"/>
      <c r="UZR50" s="345"/>
      <c r="UZS50" s="346"/>
      <c r="UZT50" s="347"/>
      <c r="UZU50" s="348"/>
      <c r="UZV50" s="349"/>
      <c r="UZW50" s="290"/>
      <c r="UZX50" s="288"/>
      <c r="UZY50" s="343"/>
      <c r="UZZ50" s="344"/>
      <c r="VAA50" s="1133"/>
      <c r="VAB50" s="345"/>
      <c r="VAC50" s="346"/>
      <c r="VAD50" s="347"/>
      <c r="VAE50" s="348"/>
      <c r="VAF50" s="349"/>
      <c r="VAG50" s="290"/>
      <c r="VAH50" s="288"/>
      <c r="VAI50" s="343"/>
      <c r="VAJ50" s="344"/>
      <c r="VAK50" s="1133"/>
      <c r="VAL50" s="345"/>
      <c r="VAM50" s="346"/>
      <c r="VAN50" s="347"/>
      <c r="VAO50" s="348"/>
      <c r="VAP50" s="349"/>
      <c r="VAQ50" s="290"/>
      <c r="VAR50" s="288"/>
      <c r="VAS50" s="343"/>
      <c r="VAT50" s="344"/>
      <c r="VAU50" s="1133"/>
      <c r="VAV50" s="345"/>
      <c r="VAW50" s="346"/>
      <c r="VAX50" s="347"/>
      <c r="VAY50" s="348"/>
      <c r="VAZ50" s="349"/>
      <c r="VBA50" s="290"/>
      <c r="VBB50" s="288"/>
      <c r="VBC50" s="343"/>
      <c r="VBD50" s="344"/>
      <c r="VBE50" s="1133"/>
      <c r="VBF50" s="345"/>
      <c r="VBG50" s="346"/>
      <c r="VBH50" s="347"/>
      <c r="VBI50" s="348"/>
      <c r="VBJ50" s="349"/>
      <c r="VBK50" s="290"/>
      <c r="VBL50" s="288"/>
      <c r="VBM50" s="343"/>
      <c r="VBN50" s="344"/>
      <c r="VBO50" s="1133"/>
      <c r="VBP50" s="345"/>
      <c r="VBQ50" s="346"/>
      <c r="VBR50" s="347"/>
      <c r="VBS50" s="348"/>
      <c r="VBT50" s="349"/>
      <c r="VBU50" s="290"/>
      <c r="VBV50" s="288"/>
      <c r="VBW50" s="343"/>
      <c r="VBX50" s="344"/>
      <c r="VBY50" s="1133"/>
      <c r="VBZ50" s="345"/>
      <c r="VCA50" s="346"/>
      <c r="VCB50" s="347"/>
      <c r="VCC50" s="348"/>
      <c r="VCD50" s="349"/>
      <c r="VCE50" s="290"/>
      <c r="VCF50" s="288"/>
      <c r="VCG50" s="343"/>
      <c r="VCH50" s="344"/>
      <c r="VCI50" s="1133"/>
      <c r="VCJ50" s="345"/>
      <c r="VCK50" s="346"/>
      <c r="VCL50" s="347"/>
      <c r="VCM50" s="348"/>
      <c r="VCN50" s="349"/>
      <c r="VCO50" s="290"/>
      <c r="VCP50" s="288"/>
      <c r="VCQ50" s="343"/>
      <c r="VCR50" s="344"/>
      <c r="VCS50" s="1133"/>
      <c r="VCT50" s="345"/>
      <c r="VCU50" s="346"/>
      <c r="VCV50" s="347"/>
      <c r="VCW50" s="348"/>
      <c r="VCX50" s="349"/>
      <c r="VCY50" s="290"/>
      <c r="VCZ50" s="288"/>
      <c r="VDA50" s="343"/>
      <c r="VDB50" s="344"/>
      <c r="VDC50" s="1133"/>
      <c r="VDD50" s="345"/>
      <c r="VDE50" s="346"/>
      <c r="VDF50" s="347"/>
      <c r="VDG50" s="348"/>
      <c r="VDH50" s="349"/>
      <c r="VDI50" s="290"/>
      <c r="VDJ50" s="288"/>
      <c r="VDK50" s="343"/>
      <c r="VDL50" s="344"/>
      <c r="VDM50" s="1133"/>
      <c r="VDN50" s="345"/>
      <c r="VDO50" s="346"/>
      <c r="VDP50" s="347"/>
      <c r="VDQ50" s="348"/>
      <c r="VDR50" s="349"/>
      <c r="VDS50" s="290"/>
      <c r="VDT50" s="288"/>
      <c r="VDU50" s="343"/>
      <c r="VDV50" s="344"/>
      <c r="VDW50" s="1133"/>
      <c r="VDX50" s="345"/>
      <c r="VDY50" s="346"/>
      <c r="VDZ50" s="347"/>
      <c r="VEA50" s="348"/>
      <c r="VEB50" s="349"/>
      <c r="VEC50" s="290"/>
      <c r="VED50" s="288"/>
      <c r="VEE50" s="343"/>
      <c r="VEF50" s="344"/>
      <c r="VEG50" s="1133"/>
      <c r="VEH50" s="345"/>
      <c r="VEI50" s="346"/>
      <c r="VEJ50" s="347"/>
      <c r="VEK50" s="348"/>
      <c r="VEL50" s="349"/>
      <c r="VEM50" s="290"/>
      <c r="VEN50" s="288"/>
      <c r="VEO50" s="343"/>
      <c r="VEP50" s="344"/>
      <c r="VEQ50" s="1133"/>
      <c r="VER50" s="345"/>
      <c r="VES50" s="346"/>
      <c r="VET50" s="347"/>
      <c r="VEU50" s="348"/>
      <c r="VEV50" s="349"/>
      <c r="VEW50" s="290"/>
      <c r="VEX50" s="288"/>
      <c r="VEY50" s="343"/>
      <c r="VEZ50" s="344"/>
      <c r="VFA50" s="1133"/>
      <c r="VFB50" s="345"/>
      <c r="VFC50" s="346"/>
      <c r="VFD50" s="347"/>
      <c r="VFE50" s="348"/>
      <c r="VFF50" s="349"/>
      <c r="VFG50" s="290"/>
      <c r="VFH50" s="288"/>
      <c r="VFI50" s="343"/>
      <c r="VFJ50" s="344"/>
      <c r="VFK50" s="1133"/>
      <c r="VFL50" s="345"/>
      <c r="VFM50" s="346"/>
      <c r="VFN50" s="347"/>
      <c r="VFO50" s="348"/>
      <c r="VFP50" s="349"/>
      <c r="VFQ50" s="290"/>
      <c r="VFR50" s="288"/>
      <c r="VFS50" s="343"/>
      <c r="VFT50" s="344"/>
      <c r="VFU50" s="1133"/>
      <c r="VFV50" s="345"/>
      <c r="VFW50" s="346"/>
      <c r="VFX50" s="347"/>
      <c r="VFY50" s="348"/>
      <c r="VFZ50" s="349"/>
      <c r="VGA50" s="290"/>
      <c r="VGB50" s="288"/>
      <c r="VGC50" s="343"/>
      <c r="VGD50" s="344"/>
      <c r="VGE50" s="1133"/>
      <c r="VGF50" s="345"/>
      <c r="VGG50" s="346"/>
      <c r="VGH50" s="347"/>
      <c r="VGI50" s="348"/>
      <c r="VGJ50" s="349"/>
      <c r="VGK50" s="290"/>
      <c r="VGL50" s="288"/>
      <c r="VGM50" s="343"/>
      <c r="VGN50" s="344"/>
      <c r="VGO50" s="1133"/>
      <c r="VGP50" s="345"/>
      <c r="VGQ50" s="346"/>
      <c r="VGR50" s="347"/>
      <c r="VGS50" s="348"/>
      <c r="VGT50" s="349"/>
      <c r="VGU50" s="290"/>
      <c r="VGV50" s="288"/>
      <c r="VGW50" s="343"/>
      <c r="VGX50" s="344"/>
      <c r="VGY50" s="1133"/>
      <c r="VGZ50" s="345"/>
      <c r="VHA50" s="346"/>
      <c r="VHB50" s="347"/>
      <c r="VHC50" s="348"/>
      <c r="VHD50" s="349"/>
      <c r="VHE50" s="290"/>
      <c r="VHF50" s="288"/>
      <c r="VHG50" s="343"/>
      <c r="VHH50" s="344"/>
      <c r="VHI50" s="1133"/>
      <c r="VHJ50" s="345"/>
      <c r="VHK50" s="346"/>
      <c r="VHL50" s="347"/>
      <c r="VHM50" s="348"/>
      <c r="VHN50" s="349"/>
      <c r="VHO50" s="290"/>
      <c r="VHP50" s="288"/>
      <c r="VHQ50" s="343"/>
      <c r="VHR50" s="344"/>
      <c r="VHS50" s="1133"/>
      <c r="VHT50" s="345"/>
      <c r="VHU50" s="346"/>
      <c r="VHV50" s="347"/>
      <c r="VHW50" s="348"/>
      <c r="VHX50" s="349"/>
      <c r="VHY50" s="290"/>
      <c r="VHZ50" s="288"/>
      <c r="VIA50" s="343"/>
      <c r="VIB50" s="344"/>
      <c r="VIC50" s="1133"/>
      <c r="VID50" s="345"/>
      <c r="VIE50" s="346"/>
      <c r="VIF50" s="347"/>
      <c r="VIG50" s="348"/>
      <c r="VIH50" s="349"/>
      <c r="VII50" s="290"/>
      <c r="VIJ50" s="288"/>
      <c r="VIK50" s="343"/>
      <c r="VIL50" s="344"/>
      <c r="VIM50" s="1133"/>
      <c r="VIN50" s="345"/>
      <c r="VIO50" s="346"/>
      <c r="VIP50" s="347"/>
      <c r="VIQ50" s="348"/>
      <c r="VIR50" s="349"/>
      <c r="VIS50" s="290"/>
      <c r="VIT50" s="288"/>
      <c r="VIU50" s="343"/>
      <c r="VIV50" s="344"/>
      <c r="VIW50" s="1133"/>
      <c r="VIX50" s="345"/>
      <c r="VIY50" s="346"/>
      <c r="VIZ50" s="347"/>
      <c r="VJA50" s="348"/>
      <c r="VJB50" s="349"/>
      <c r="VJC50" s="290"/>
      <c r="VJD50" s="288"/>
      <c r="VJE50" s="343"/>
      <c r="VJF50" s="344"/>
      <c r="VJG50" s="1133"/>
      <c r="VJH50" s="345"/>
      <c r="VJI50" s="346"/>
      <c r="VJJ50" s="347"/>
      <c r="VJK50" s="348"/>
      <c r="VJL50" s="349"/>
      <c r="VJM50" s="290"/>
      <c r="VJN50" s="288"/>
      <c r="VJO50" s="343"/>
      <c r="VJP50" s="344"/>
      <c r="VJQ50" s="1133"/>
      <c r="VJR50" s="345"/>
      <c r="VJS50" s="346"/>
      <c r="VJT50" s="347"/>
      <c r="VJU50" s="348"/>
      <c r="VJV50" s="349"/>
      <c r="VJW50" s="290"/>
      <c r="VJX50" s="288"/>
      <c r="VJY50" s="343"/>
      <c r="VJZ50" s="344"/>
      <c r="VKA50" s="1133"/>
      <c r="VKB50" s="345"/>
      <c r="VKC50" s="346"/>
      <c r="VKD50" s="347"/>
      <c r="VKE50" s="348"/>
      <c r="VKF50" s="349"/>
      <c r="VKG50" s="290"/>
      <c r="VKH50" s="288"/>
      <c r="VKI50" s="343"/>
      <c r="VKJ50" s="344"/>
      <c r="VKK50" s="1133"/>
      <c r="VKL50" s="345"/>
      <c r="VKM50" s="346"/>
      <c r="VKN50" s="347"/>
      <c r="VKO50" s="348"/>
      <c r="VKP50" s="349"/>
      <c r="VKQ50" s="290"/>
      <c r="VKR50" s="288"/>
      <c r="VKS50" s="343"/>
      <c r="VKT50" s="344"/>
      <c r="VKU50" s="1133"/>
      <c r="VKV50" s="345"/>
      <c r="VKW50" s="346"/>
      <c r="VKX50" s="347"/>
      <c r="VKY50" s="348"/>
      <c r="VKZ50" s="349"/>
      <c r="VLA50" s="290"/>
      <c r="VLB50" s="288"/>
      <c r="VLC50" s="343"/>
      <c r="VLD50" s="344"/>
      <c r="VLE50" s="1133"/>
      <c r="VLF50" s="345"/>
      <c r="VLG50" s="346"/>
      <c r="VLH50" s="347"/>
      <c r="VLI50" s="348"/>
      <c r="VLJ50" s="349"/>
      <c r="VLK50" s="290"/>
      <c r="VLL50" s="288"/>
      <c r="VLM50" s="343"/>
      <c r="VLN50" s="344"/>
      <c r="VLO50" s="1133"/>
      <c r="VLP50" s="345"/>
      <c r="VLQ50" s="346"/>
      <c r="VLR50" s="347"/>
      <c r="VLS50" s="348"/>
      <c r="VLT50" s="349"/>
      <c r="VLU50" s="290"/>
      <c r="VLV50" s="288"/>
      <c r="VLW50" s="343"/>
      <c r="VLX50" s="344"/>
      <c r="VLY50" s="1133"/>
      <c r="VLZ50" s="345"/>
      <c r="VMA50" s="346"/>
      <c r="VMB50" s="347"/>
      <c r="VMC50" s="348"/>
      <c r="VMD50" s="349"/>
      <c r="VME50" s="290"/>
      <c r="VMF50" s="288"/>
      <c r="VMG50" s="343"/>
      <c r="VMH50" s="344"/>
      <c r="VMI50" s="1133"/>
      <c r="VMJ50" s="345"/>
      <c r="VMK50" s="346"/>
      <c r="VML50" s="347"/>
      <c r="VMM50" s="348"/>
      <c r="VMN50" s="349"/>
      <c r="VMO50" s="290"/>
      <c r="VMP50" s="288"/>
      <c r="VMQ50" s="343"/>
      <c r="VMR50" s="344"/>
      <c r="VMS50" s="1133"/>
      <c r="VMT50" s="345"/>
      <c r="VMU50" s="346"/>
      <c r="VMV50" s="347"/>
      <c r="VMW50" s="348"/>
      <c r="VMX50" s="349"/>
      <c r="VMY50" s="290"/>
      <c r="VMZ50" s="288"/>
      <c r="VNA50" s="343"/>
      <c r="VNB50" s="344"/>
      <c r="VNC50" s="1133"/>
      <c r="VND50" s="345"/>
      <c r="VNE50" s="346"/>
      <c r="VNF50" s="347"/>
      <c r="VNG50" s="348"/>
      <c r="VNH50" s="349"/>
      <c r="VNI50" s="290"/>
      <c r="VNJ50" s="288"/>
      <c r="VNK50" s="343"/>
      <c r="VNL50" s="344"/>
      <c r="VNM50" s="1133"/>
      <c r="VNN50" s="345"/>
      <c r="VNO50" s="346"/>
      <c r="VNP50" s="347"/>
      <c r="VNQ50" s="348"/>
      <c r="VNR50" s="349"/>
      <c r="VNS50" s="290"/>
      <c r="VNT50" s="288"/>
      <c r="VNU50" s="343"/>
      <c r="VNV50" s="344"/>
      <c r="VNW50" s="1133"/>
      <c r="VNX50" s="345"/>
      <c r="VNY50" s="346"/>
      <c r="VNZ50" s="347"/>
      <c r="VOA50" s="348"/>
      <c r="VOB50" s="349"/>
      <c r="VOC50" s="290"/>
      <c r="VOD50" s="288"/>
      <c r="VOE50" s="343"/>
      <c r="VOF50" s="344"/>
      <c r="VOG50" s="1133"/>
      <c r="VOH50" s="345"/>
      <c r="VOI50" s="346"/>
      <c r="VOJ50" s="347"/>
      <c r="VOK50" s="348"/>
      <c r="VOL50" s="349"/>
      <c r="VOM50" s="290"/>
      <c r="VON50" s="288"/>
      <c r="VOO50" s="343"/>
      <c r="VOP50" s="344"/>
      <c r="VOQ50" s="1133"/>
      <c r="VOR50" s="345"/>
      <c r="VOS50" s="346"/>
      <c r="VOT50" s="347"/>
      <c r="VOU50" s="348"/>
      <c r="VOV50" s="349"/>
      <c r="VOW50" s="290"/>
      <c r="VOX50" s="288"/>
      <c r="VOY50" s="343"/>
      <c r="VOZ50" s="344"/>
      <c r="VPA50" s="1133"/>
      <c r="VPB50" s="345"/>
      <c r="VPC50" s="346"/>
      <c r="VPD50" s="347"/>
      <c r="VPE50" s="348"/>
      <c r="VPF50" s="349"/>
      <c r="VPG50" s="290"/>
      <c r="VPH50" s="288"/>
      <c r="VPI50" s="343"/>
      <c r="VPJ50" s="344"/>
      <c r="VPK50" s="1133"/>
      <c r="VPL50" s="345"/>
      <c r="VPM50" s="346"/>
      <c r="VPN50" s="347"/>
      <c r="VPO50" s="348"/>
      <c r="VPP50" s="349"/>
      <c r="VPQ50" s="290"/>
      <c r="VPR50" s="288"/>
      <c r="VPS50" s="343"/>
      <c r="VPT50" s="344"/>
      <c r="VPU50" s="1133"/>
      <c r="VPV50" s="345"/>
      <c r="VPW50" s="346"/>
      <c r="VPX50" s="347"/>
      <c r="VPY50" s="348"/>
      <c r="VPZ50" s="349"/>
      <c r="VQA50" s="290"/>
      <c r="VQB50" s="288"/>
      <c r="VQC50" s="343"/>
      <c r="VQD50" s="344"/>
      <c r="VQE50" s="1133"/>
      <c r="VQF50" s="345"/>
      <c r="VQG50" s="346"/>
      <c r="VQH50" s="347"/>
      <c r="VQI50" s="348"/>
      <c r="VQJ50" s="349"/>
      <c r="VQK50" s="290"/>
      <c r="VQL50" s="288"/>
      <c r="VQM50" s="343"/>
      <c r="VQN50" s="344"/>
      <c r="VQO50" s="1133"/>
      <c r="VQP50" s="345"/>
      <c r="VQQ50" s="346"/>
      <c r="VQR50" s="347"/>
      <c r="VQS50" s="348"/>
      <c r="VQT50" s="349"/>
      <c r="VQU50" s="290"/>
      <c r="VQV50" s="288"/>
      <c r="VQW50" s="343"/>
      <c r="VQX50" s="344"/>
      <c r="VQY50" s="1133"/>
      <c r="VQZ50" s="345"/>
      <c r="VRA50" s="346"/>
      <c r="VRB50" s="347"/>
      <c r="VRC50" s="348"/>
      <c r="VRD50" s="349"/>
      <c r="VRE50" s="290"/>
      <c r="VRF50" s="288"/>
      <c r="VRG50" s="343"/>
      <c r="VRH50" s="344"/>
      <c r="VRI50" s="1133"/>
      <c r="VRJ50" s="345"/>
      <c r="VRK50" s="346"/>
      <c r="VRL50" s="347"/>
      <c r="VRM50" s="348"/>
      <c r="VRN50" s="349"/>
      <c r="VRO50" s="290"/>
      <c r="VRP50" s="288"/>
      <c r="VRQ50" s="343"/>
      <c r="VRR50" s="344"/>
      <c r="VRS50" s="1133"/>
      <c r="VRT50" s="345"/>
      <c r="VRU50" s="346"/>
      <c r="VRV50" s="347"/>
      <c r="VRW50" s="348"/>
      <c r="VRX50" s="349"/>
      <c r="VRY50" s="290"/>
      <c r="VRZ50" s="288"/>
      <c r="VSA50" s="343"/>
      <c r="VSB50" s="344"/>
      <c r="VSC50" s="1133"/>
      <c r="VSD50" s="345"/>
      <c r="VSE50" s="346"/>
      <c r="VSF50" s="347"/>
      <c r="VSG50" s="348"/>
      <c r="VSH50" s="349"/>
      <c r="VSI50" s="290"/>
      <c r="VSJ50" s="288"/>
      <c r="VSK50" s="343"/>
      <c r="VSL50" s="344"/>
      <c r="VSM50" s="1133"/>
      <c r="VSN50" s="345"/>
      <c r="VSO50" s="346"/>
      <c r="VSP50" s="347"/>
      <c r="VSQ50" s="348"/>
      <c r="VSR50" s="349"/>
      <c r="VSS50" s="290"/>
      <c r="VST50" s="288"/>
      <c r="VSU50" s="343"/>
      <c r="VSV50" s="344"/>
      <c r="VSW50" s="1133"/>
      <c r="VSX50" s="345"/>
      <c r="VSY50" s="346"/>
      <c r="VSZ50" s="347"/>
      <c r="VTA50" s="348"/>
      <c r="VTB50" s="349"/>
      <c r="VTC50" s="290"/>
      <c r="VTD50" s="288"/>
      <c r="VTE50" s="343"/>
      <c r="VTF50" s="344"/>
      <c r="VTG50" s="1133"/>
      <c r="VTH50" s="345"/>
      <c r="VTI50" s="346"/>
      <c r="VTJ50" s="347"/>
      <c r="VTK50" s="348"/>
      <c r="VTL50" s="349"/>
      <c r="VTM50" s="290"/>
      <c r="VTN50" s="288"/>
      <c r="VTO50" s="343"/>
      <c r="VTP50" s="344"/>
      <c r="VTQ50" s="1133"/>
      <c r="VTR50" s="345"/>
      <c r="VTS50" s="346"/>
      <c r="VTT50" s="347"/>
      <c r="VTU50" s="348"/>
      <c r="VTV50" s="349"/>
      <c r="VTW50" s="290"/>
      <c r="VTX50" s="288"/>
      <c r="VTY50" s="343"/>
      <c r="VTZ50" s="344"/>
      <c r="VUA50" s="1133"/>
      <c r="VUB50" s="345"/>
      <c r="VUC50" s="346"/>
      <c r="VUD50" s="347"/>
      <c r="VUE50" s="348"/>
      <c r="VUF50" s="349"/>
      <c r="VUG50" s="290"/>
      <c r="VUH50" s="288"/>
      <c r="VUI50" s="343"/>
      <c r="VUJ50" s="344"/>
      <c r="VUK50" s="1133"/>
      <c r="VUL50" s="345"/>
      <c r="VUM50" s="346"/>
      <c r="VUN50" s="347"/>
      <c r="VUO50" s="348"/>
      <c r="VUP50" s="349"/>
      <c r="VUQ50" s="290"/>
      <c r="VUR50" s="288"/>
      <c r="VUS50" s="343"/>
      <c r="VUT50" s="344"/>
      <c r="VUU50" s="1133"/>
      <c r="VUV50" s="345"/>
      <c r="VUW50" s="346"/>
      <c r="VUX50" s="347"/>
      <c r="VUY50" s="348"/>
      <c r="VUZ50" s="349"/>
      <c r="VVA50" s="290"/>
      <c r="VVB50" s="288"/>
      <c r="VVC50" s="343"/>
      <c r="VVD50" s="344"/>
      <c r="VVE50" s="1133"/>
      <c r="VVF50" s="345"/>
      <c r="VVG50" s="346"/>
      <c r="VVH50" s="347"/>
      <c r="VVI50" s="348"/>
      <c r="VVJ50" s="349"/>
      <c r="VVK50" s="290"/>
      <c r="VVL50" s="288"/>
      <c r="VVM50" s="343"/>
      <c r="VVN50" s="344"/>
      <c r="VVO50" s="1133"/>
      <c r="VVP50" s="345"/>
      <c r="VVQ50" s="346"/>
      <c r="VVR50" s="347"/>
      <c r="VVS50" s="348"/>
      <c r="VVT50" s="349"/>
      <c r="VVU50" s="290"/>
      <c r="VVV50" s="288"/>
      <c r="VVW50" s="343"/>
      <c r="VVX50" s="344"/>
      <c r="VVY50" s="1133"/>
      <c r="VVZ50" s="345"/>
      <c r="VWA50" s="346"/>
      <c r="VWB50" s="347"/>
      <c r="VWC50" s="348"/>
      <c r="VWD50" s="349"/>
      <c r="VWE50" s="290"/>
      <c r="VWF50" s="288"/>
      <c r="VWG50" s="343"/>
      <c r="VWH50" s="344"/>
      <c r="VWI50" s="1133"/>
      <c r="VWJ50" s="345"/>
      <c r="VWK50" s="346"/>
      <c r="VWL50" s="347"/>
      <c r="VWM50" s="348"/>
      <c r="VWN50" s="349"/>
      <c r="VWO50" s="290"/>
      <c r="VWP50" s="288"/>
      <c r="VWQ50" s="343"/>
      <c r="VWR50" s="344"/>
      <c r="VWS50" s="1133"/>
      <c r="VWT50" s="345"/>
      <c r="VWU50" s="346"/>
      <c r="VWV50" s="347"/>
      <c r="VWW50" s="348"/>
      <c r="VWX50" s="349"/>
      <c r="VWY50" s="290"/>
      <c r="VWZ50" s="288"/>
      <c r="VXA50" s="343"/>
      <c r="VXB50" s="344"/>
      <c r="VXC50" s="1133"/>
      <c r="VXD50" s="345"/>
      <c r="VXE50" s="346"/>
      <c r="VXF50" s="347"/>
      <c r="VXG50" s="348"/>
      <c r="VXH50" s="349"/>
      <c r="VXI50" s="290"/>
      <c r="VXJ50" s="288"/>
      <c r="VXK50" s="343"/>
      <c r="VXL50" s="344"/>
      <c r="VXM50" s="1133"/>
      <c r="VXN50" s="345"/>
      <c r="VXO50" s="346"/>
      <c r="VXP50" s="347"/>
      <c r="VXQ50" s="348"/>
      <c r="VXR50" s="349"/>
      <c r="VXS50" s="290"/>
      <c r="VXT50" s="288"/>
      <c r="VXU50" s="343"/>
      <c r="VXV50" s="344"/>
      <c r="VXW50" s="1133"/>
      <c r="VXX50" s="345"/>
      <c r="VXY50" s="346"/>
      <c r="VXZ50" s="347"/>
      <c r="VYA50" s="348"/>
      <c r="VYB50" s="349"/>
      <c r="VYC50" s="290"/>
      <c r="VYD50" s="288"/>
      <c r="VYE50" s="343"/>
      <c r="VYF50" s="344"/>
      <c r="VYG50" s="1133"/>
      <c r="VYH50" s="345"/>
      <c r="VYI50" s="346"/>
      <c r="VYJ50" s="347"/>
      <c r="VYK50" s="348"/>
      <c r="VYL50" s="349"/>
      <c r="VYM50" s="290"/>
      <c r="VYN50" s="288"/>
      <c r="VYO50" s="343"/>
      <c r="VYP50" s="344"/>
      <c r="VYQ50" s="1133"/>
      <c r="VYR50" s="345"/>
      <c r="VYS50" s="346"/>
      <c r="VYT50" s="347"/>
      <c r="VYU50" s="348"/>
      <c r="VYV50" s="349"/>
      <c r="VYW50" s="290"/>
      <c r="VYX50" s="288"/>
      <c r="VYY50" s="343"/>
      <c r="VYZ50" s="344"/>
      <c r="VZA50" s="1133"/>
      <c r="VZB50" s="345"/>
      <c r="VZC50" s="346"/>
      <c r="VZD50" s="347"/>
      <c r="VZE50" s="348"/>
      <c r="VZF50" s="349"/>
      <c r="VZG50" s="290"/>
      <c r="VZH50" s="288"/>
      <c r="VZI50" s="343"/>
      <c r="VZJ50" s="344"/>
      <c r="VZK50" s="1133"/>
      <c r="VZL50" s="345"/>
      <c r="VZM50" s="346"/>
      <c r="VZN50" s="347"/>
      <c r="VZO50" s="348"/>
      <c r="VZP50" s="349"/>
      <c r="VZQ50" s="290"/>
      <c r="VZR50" s="288"/>
      <c r="VZS50" s="343"/>
      <c r="VZT50" s="344"/>
      <c r="VZU50" s="1133"/>
      <c r="VZV50" s="345"/>
      <c r="VZW50" s="346"/>
      <c r="VZX50" s="347"/>
      <c r="VZY50" s="348"/>
      <c r="VZZ50" s="349"/>
      <c r="WAA50" s="290"/>
      <c r="WAB50" s="288"/>
      <c r="WAC50" s="343"/>
      <c r="WAD50" s="344"/>
      <c r="WAE50" s="1133"/>
      <c r="WAF50" s="345"/>
      <c r="WAG50" s="346"/>
      <c r="WAH50" s="347"/>
      <c r="WAI50" s="348"/>
      <c r="WAJ50" s="349"/>
      <c r="WAK50" s="290"/>
      <c r="WAL50" s="288"/>
      <c r="WAM50" s="343"/>
      <c r="WAN50" s="344"/>
      <c r="WAO50" s="1133"/>
      <c r="WAP50" s="345"/>
      <c r="WAQ50" s="346"/>
      <c r="WAR50" s="347"/>
      <c r="WAS50" s="348"/>
      <c r="WAT50" s="349"/>
      <c r="WAU50" s="290"/>
      <c r="WAV50" s="288"/>
      <c r="WAW50" s="343"/>
      <c r="WAX50" s="344"/>
      <c r="WAY50" s="1133"/>
      <c r="WAZ50" s="345"/>
      <c r="WBA50" s="346"/>
      <c r="WBB50" s="347"/>
      <c r="WBC50" s="348"/>
      <c r="WBD50" s="349"/>
      <c r="WBE50" s="290"/>
      <c r="WBF50" s="288"/>
      <c r="WBG50" s="343"/>
      <c r="WBH50" s="344"/>
      <c r="WBI50" s="1133"/>
      <c r="WBJ50" s="345"/>
      <c r="WBK50" s="346"/>
      <c r="WBL50" s="347"/>
      <c r="WBM50" s="348"/>
      <c r="WBN50" s="349"/>
      <c r="WBO50" s="290"/>
      <c r="WBP50" s="288"/>
      <c r="WBQ50" s="343"/>
      <c r="WBR50" s="344"/>
      <c r="WBS50" s="1133"/>
      <c r="WBT50" s="345"/>
      <c r="WBU50" s="346"/>
      <c r="WBV50" s="347"/>
      <c r="WBW50" s="348"/>
      <c r="WBX50" s="349"/>
      <c r="WBY50" s="290"/>
      <c r="WBZ50" s="288"/>
      <c r="WCA50" s="343"/>
      <c r="WCB50" s="344"/>
      <c r="WCC50" s="1133"/>
      <c r="WCD50" s="345"/>
      <c r="WCE50" s="346"/>
      <c r="WCF50" s="347"/>
      <c r="WCG50" s="348"/>
      <c r="WCH50" s="349"/>
      <c r="WCI50" s="290"/>
      <c r="WCJ50" s="288"/>
      <c r="WCK50" s="343"/>
      <c r="WCL50" s="344"/>
      <c r="WCM50" s="1133"/>
      <c r="WCN50" s="345"/>
      <c r="WCO50" s="346"/>
      <c r="WCP50" s="347"/>
      <c r="WCQ50" s="348"/>
      <c r="WCR50" s="349"/>
      <c r="WCS50" s="290"/>
      <c r="WCT50" s="288"/>
      <c r="WCU50" s="343"/>
      <c r="WCV50" s="344"/>
      <c r="WCW50" s="1133"/>
      <c r="WCX50" s="345"/>
      <c r="WCY50" s="346"/>
      <c r="WCZ50" s="347"/>
      <c r="WDA50" s="348"/>
      <c r="WDB50" s="349"/>
      <c r="WDC50" s="290"/>
      <c r="WDD50" s="288"/>
      <c r="WDE50" s="343"/>
      <c r="WDF50" s="344"/>
      <c r="WDG50" s="1133"/>
      <c r="WDH50" s="345"/>
      <c r="WDI50" s="346"/>
      <c r="WDJ50" s="347"/>
      <c r="WDK50" s="348"/>
      <c r="WDL50" s="349"/>
      <c r="WDM50" s="290"/>
      <c r="WDN50" s="288"/>
      <c r="WDO50" s="343"/>
      <c r="WDP50" s="344"/>
      <c r="WDQ50" s="1133"/>
      <c r="WDR50" s="345"/>
      <c r="WDS50" s="346"/>
      <c r="WDT50" s="347"/>
      <c r="WDU50" s="348"/>
      <c r="WDV50" s="349"/>
      <c r="WDW50" s="290"/>
      <c r="WDX50" s="288"/>
      <c r="WDY50" s="343"/>
      <c r="WDZ50" s="344"/>
      <c r="WEA50" s="1133"/>
      <c r="WEB50" s="345"/>
      <c r="WEC50" s="346"/>
      <c r="WED50" s="347"/>
      <c r="WEE50" s="348"/>
      <c r="WEF50" s="349"/>
      <c r="WEG50" s="290"/>
      <c r="WEH50" s="288"/>
      <c r="WEI50" s="343"/>
      <c r="WEJ50" s="344"/>
      <c r="WEK50" s="1133"/>
      <c r="WEL50" s="345"/>
      <c r="WEM50" s="346"/>
      <c r="WEN50" s="347"/>
      <c r="WEO50" s="348"/>
      <c r="WEP50" s="349"/>
      <c r="WEQ50" s="290"/>
      <c r="WER50" s="288"/>
      <c r="WES50" s="343"/>
      <c r="WET50" s="344"/>
      <c r="WEU50" s="1133"/>
      <c r="WEV50" s="345"/>
      <c r="WEW50" s="346"/>
      <c r="WEX50" s="347"/>
      <c r="WEY50" s="348"/>
      <c r="WEZ50" s="349"/>
      <c r="WFA50" s="290"/>
      <c r="WFB50" s="288"/>
      <c r="WFC50" s="343"/>
      <c r="WFD50" s="344"/>
      <c r="WFE50" s="1133"/>
      <c r="WFF50" s="345"/>
      <c r="WFG50" s="346"/>
      <c r="WFH50" s="347"/>
      <c r="WFI50" s="348"/>
      <c r="WFJ50" s="349"/>
      <c r="WFK50" s="290"/>
      <c r="WFL50" s="288"/>
      <c r="WFM50" s="343"/>
      <c r="WFN50" s="344"/>
      <c r="WFO50" s="1133"/>
      <c r="WFP50" s="345"/>
      <c r="WFQ50" s="346"/>
      <c r="WFR50" s="347"/>
      <c r="WFS50" s="348"/>
      <c r="WFT50" s="349"/>
      <c r="WFU50" s="290"/>
      <c r="WFV50" s="288"/>
      <c r="WFW50" s="343"/>
      <c r="WFX50" s="344"/>
      <c r="WFY50" s="1133"/>
      <c r="WFZ50" s="345"/>
      <c r="WGA50" s="346"/>
      <c r="WGB50" s="347"/>
      <c r="WGC50" s="348"/>
      <c r="WGD50" s="349"/>
      <c r="WGE50" s="290"/>
      <c r="WGF50" s="288"/>
      <c r="WGG50" s="343"/>
      <c r="WGH50" s="344"/>
      <c r="WGI50" s="1133"/>
      <c r="WGJ50" s="345"/>
      <c r="WGK50" s="346"/>
      <c r="WGL50" s="347"/>
      <c r="WGM50" s="348"/>
      <c r="WGN50" s="349"/>
      <c r="WGO50" s="290"/>
      <c r="WGP50" s="288"/>
      <c r="WGQ50" s="343"/>
      <c r="WGR50" s="344"/>
      <c r="WGS50" s="1133"/>
      <c r="WGT50" s="345"/>
      <c r="WGU50" s="346"/>
      <c r="WGV50" s="347"/>
      <c r="WGW50" s="348"/>
      <c r="WGX50" s="349"/>
      <c r="WGY50" s="290"/>
      <c r="WGZ50" s="288"/>
      <c r="WHA50" s="343"/>
      <c r="WHB50" s="344"/>
      <c r="WHC50" s="1133"/>
      <c r="WHD50" s="345"/>
      <c r="WHE50" s="346"/>
      <c r="WHF50" s="347"/>
      <c r="WHG50" s="348"/>
      <c r="WHH50" s="349"/>
      <c r="WHI50" s="290"/>
      <c r="WHJ50" s="288"/>
      <c r="WHK50" s="343"/>
      <c r="WHL50" s="344"/>
      <c r="WHM50" s="1133"/>
      <c r="WHN50" s="345"/>
      <c r="WHO50" s="346"/>
      <c r="WHP50" s="347"/>
      <c r="WHQ50" s="348"/>
      <c r="WHR50" s="349"/>
      <c r="WHS50" s="290"/>
      <c r="WHT50" s="288"/>
      <c r="WHU50" s="343"/>
      <c r="WHV50" s="344"/>
      <c r="WHW50" s="1133"/>
      <c r="WHX50" s="345"/>
      <c r="WHY50" s="346"/>
      <c r="WHZ50" s="347"/>
      <c r="WIA50" s="348"/>
      <c r="WIB50" s="349"/>
      <c r="WIC50" s="290"/>
      <c r="WID50" s="288"/>
      <c r="WIE50" s="343"/>
      <c r="WIF50" s="344"/>
      <c r="WIG50" s="1133"/>
      <c r="WIH50" s="345"/>
      <c r="WII50" s="346"/>
      <c r="WIJ50" s="347"/>
      <c r="WIK50" s="348"/>
      <c r="WIL50" s="349"/>
      <c r="WIM50" s="290"/>
      <c r="WIN50" s="288"/>
      <c r="WIO50" s="343"/>
      <c r="WIP50" s="344"/>
      <c r="WIQ50" s="1133"/>
      <c r="WIR50" s="345"/>
      <c r="WIS50" s="346"/>
      <c r="WIT50" s="347"/>
      <c r="WIU50" s="348"/>
      <c r="WIV50" s="349"/>
      <c r="WIW50" s="290"/>
      <c r="WIX50" s="288"/>
      <c r="WIY50" s="343"/>
      <c r="WIZ50" s="344"/>
      <c r="WJA50" s="1133"/>
      <c r="WJB50" s="345"/>
      <c r="WJC50" s="346"/>
      <c r="WJD50" s="347"/>
      <c r="WJE50" s="348"/>
      <c r="WJF50" s="349"/>
      <c r="WJG50" s="290"/>
      <c r="WJH50" s="288"/>
      <c r="WJI50" s="343"/>
      <c r="WJJ50" s="344"/>
      <c r="WJK50" s="1133"/>
      <c r="WJL50" s="345"/>
      <c r="WJM50" s="346"/>
      <c r="WJN50" s="347"/>
      <c r="WJO50" s="348"/>
      <c r="WJP50" s="349"/>
      <c r="WJQ50" s="290"/>
      <c r="WJR50" s="288"/>
      <c r="WJS50" s="343"/>
      <c r="WJT50" s="344"/>
      <c r="WJU50" s="1133"/>
      <c r="WJV50" s="345"/>
      <c r="WJW50" s="346"/>
      <c r="WJX50" s="347"/>
      <c r="WJY50" s="348"/>
      <c r="WJZ50" s="349"/>
      <c r="WKA50" s="290"/>
      <c r="WKB50" s="288"/>
      <c r="WKC50" s="343"/>
      <c r="WKD50" s="344"/>
      <c r="WKE50" s="1133"/>
      <c r="WKF50" s="345"/>
      <c r="WKG50" s="346"/>
      <c r="WKH50" s="347"/>
      <c r="WKI50" s="348"/>
      <c r="WKJ50" s="349"/>
      <c r="WKK50" s="290"/>
      <c r="WKL50" s="288"/>
      <c r="WKM50" s="343"/>
      <c r="WKN50" s="344"/>
      <c r="WKO50" s="1133"/>
      <c r="WKP50" s="345"/>
      <c r="WKQ50" s="346"/>
      <c r="WKR50" s="347"/>
      <c r="WKS50" s="348"/>
      <c r="WKT50" s="349"/>
      <c r="WKU50" s="290"/>
      <c r="WKV50" s="288"/>
      <c r="WKW50" s="343"/>
      <c r="WKX50" s="344"/>
      <c r="WKY50" s="1133"/>
      <c r="WKZ50" s="345"/>
      <c r="WLA50" s="346"/>
      <c r="WLB50" s="347"/>
      <c r="WLC50" s="348"/>
      <c r="WLD50" s="349"/>
      <c r="WLE50" s="290"/>
      <c r="WLF50" s="288"/>
      <c r="WLG50" s="343"/>
      <c r="WLH50" s="344"/>
      <c r="WLI50" s="1133"/>
      <c r="WLJ50" s="345"/>
      <c r="WLK50" s="346"/>
      <c r="WLL50" s="347"/>
      <c r="WLM50" s="348"/>
      <c r="WLN50" s="349"/>
      <c r="WLO50" s="290"/>
      <c r="WLP50" s="288"/>
      <c r="WLQ50" s="343"/>
      <c r="WLR50" s="344"/>
      <c r="WLS50" s="1133"/>
      <c r="WLT50" s="345"/>
      <c r="WLU50" s="346"/>
      <c r="WLV50" s="347"/>
      <c r="WLW50" s="348"/>
      <c r="WLX50" s="349"/>
      <c r="WLY50" s="290"/>
      <c r="WLZ50" s="288"/>
      <c r="WMA50" s="343"/>
      <c r="WMB50" s="344"/>
      <c r="WMC50" s="1133"/>
      <c r="WMD50" s="345"/>
      <c r="WME50" s="346"/>
      <c r="WMF50" s="347"/>
      <c r="WMG50" s="348"/>
      <c r="WMH50" s="349"/>
      <c r="WMI50" s="290"/>
      <c r="WMJ50" s="288"/>
      <c r="WMK50" s="343"/>
      <c r="WML50" s="344"/>
      <c r="WMM50" s="1133"/>
      <c r="WMN50" s="345"/>
      <c r="WMO50" s="346"/>
      <c r="WMP50" s="347"/>
      <c r="WMQ50" s="348"/>
      <c r="WMR50" s="349"/>
      <c r="WMS50" s="290"/>
      <c r="WMT50" s="288"/>
      <c r="WMU50" s="343"/>
      <c r="WMV50" s="344"/>
      <c r="WMW50" s="1133"/>
      <c r="WMX50" s="345"/>
      <c r="WMY50" s="346"/>
      <c r="WMZ50" s="347"/>
      <c r="WNA50" s="348"/>
      <c r="WNB50" s="349"/>
      <c r="WNC50" s="290"/>
      <c r="WND50" s="288"/>
      <c r="WNE50" s="343"/>
      <c r="WNF50" s="344"/>
      <c r="WNG50" s="1133"/>
      <c r="WNH50" s="345"/>
      <c r="WNI50" s="346"/>
      <c r="WNJ50" s="347"/>
      <c r="WNK50" s="348"/>
      <c r="WNL50" s="349"/>
      <c r="WNM50" s="290"/>
      <c r="WNN50" s="288"/>
      <c r="WNO50" s="343"/>
      <c r="WNP50" s="344"/>
      <c r="WNQ50" s="1133"/>
      <c r="WNR50" s="345"/>
      <c r="WNS50" s="346"/>
      <c r="WNT50" s="347"/>
      <c r="WNU50" s="348"/>
      <c r="WNV50" s="349"/>
      <c r="WNW50" s="290"/>
      <c r="WNX50" s="288"/>
      <c r="WNY50" s="343"/>
      <c r="WNZ50" s="344"/>
      <c r="WOA50" s="1133"/>
      <c r="WOB50" s="345"/>
      <c r="WOC50" s="346"/>
      <c r="WOD50" s="347"/>
      <c r="WOE50" s="348"/>
      <c r="WOF50" s="349"/>
      <c r="WOG50" s="290"/>
      <c r="WOH50" s="288"/>
      <c r="WOI50" s="343"/>
      <c r="WOJ50" s="344"/>
      <c r="WOK50" s="1133"/>
      <c r="WOL50" s="345"/>
      <c r="WOM50" s="346"/>
      <c r="WON50" s="347"/>
      <c r="WOO50" s="348"/>
      <c r="WOP50" s="349"/>
      <c r="WOQ50" s="290"/>
      <c r="WOR50" s="288"/>
      <c r="WOS50" s="343"/>
      <c r="WOT50" s="344"/>
      <c r="WOU50" s="1133"/>
      <c r="WOV50" s="345"/>
      <c r="WOW50" s="346"/>
      <c r="WOX50" s="347"/>
      <c r="WOY50" s="348"/>
      <c r="WOZ50" s="349"/>
      <c r="WPA50" s="290"/>
      <c r="WPB50" s="288"/>
      <c r="WPC50" s="343"/>
      <c r="WPD50" s="344"/>
      <c r="WPE50" s="1133"/>
      <c r="WPF50" s="345"/>
      <c r="WPG50" s="346"/>
      <c r="WPH50" s="347"/>
      <c r="WPI50" s="348"/>
      <c r="WPJ50" s="349"/>
      <c r="WPK50" s="290"/>
      <c r="WPL50" s="288"/>
      <c r="WPM50" s="343"/>
      <c r="WPN50" s="344"/>
      <c r="WPO50" s="1133"/>
      <c r="WPP50" s="345"/>
      <c r="WPQ50" s="346"/>
      <c r="WPR50" s="347"/>
      <c r="WPS50" s="348"/>
      <c r="WPT50" s="349"/>
      <c r="WPU50" s="290"/>
      <c r="WPV50" s="288"/>
      <c r="WPW50" s="343"/>
      <c r="WPX50" s="344"/>
      <c r="WPY50" s="1133"/>
      <c r="WPZ50" s="345"/>
      <c r="WQA50" s="346"/>
      <c r="WQB50" s="347"/>
      <c r="WQC50" s="348"/>
      <c r="WQD50" s="349"/>
      <c r="WQE50" s="290"/>
      <c r="WQF50" s="288"/>
      <c r="WQG50" s="343"/>
      <c r="WQH50" s="344"/>
      <c r="WQI50" s="1133"/>
      <c r="WQJ50" s="345"/>
      <c r="WQK50" s="346"/>
      <c r="WQL50" s="347"/>
      <c r="WQM50" s="348"/>
      <c r="WQN50" s="349"/>
      <c r="WQO50" s="290"/>
      <c r="WQP50" s="288"/>
      <c r="WQQ50" s="343"/>
      <c r="WQR50" s="344"/>
      <c r="WQS50" s="1133"/>
      <c r="WQT50" s="345"/>
      <c r="WQU50" s="346"/>
      <c r="WQV50" s="347"/>
      <c r="WQW50" s="348"/>
      <c r="WQX50" s="349"/>
      <c r="WQY50" s="290"/>
      <c r="WQZ50" s="288"/>
      <c r="WRA50" s="343"/>
      <c r="WRB50" s="344"/>
      <c r="WRC50" s="1133"/>
      <c r="WRD50" s="345"/>
      <c r="WRE50" s="346"/>
      <c r="WRF50" s="347"/>
      <c r="WRG50" s="348"/>
      <c r="WRH50" s="349"/>
      <c r="WRI50" s="290"/>
      <c r="WRJ50" s="288"/>
      <c r="WRK50" s="343"/>
      <c r="WRL50" s="344"/>
      <c r="WRM50" s="1133"/>
      <c r="WRN50" s="345"/>
      <c r="WRO50" s="346"/>
      <c r="WRP50" s="347"/>
      <c r="WRQ50" s="348"/>
      <c r="WRR50" s="349"/>
      <c r="WRS50" s="290"/>
      <c r="WRT50" s="288"/>
      <c r="WRU50" s="343"/>
      <c r="WRV50" s="344"/>
      <c r="WRW50" s="1133"/>
      <c r="WRX50" s="345"/>
      <c r="WRY50" s="346"/>
      <c r="WRZ50" s="347"/>
      <c r="WSA50" s="348"/>
      <c r="WSB50" s="349"/>
      <c r="WSC50" s="290"/>
      <c r="WSD50" s="288"/>
      <c r="WSE50" s="343"/>
      <c r="WSF50" s="344"/>
      <c r="WSG50" s="1133"/>
      <c r="WSH50" s="345"/>
      <c r="WSI50" s="346"/>
      <c r="WSJ50" s="347"/>
      <c r="WSK50" s="348"/>
      <c r="WSL50" s="349"/>
      <c r="WSM50" s="290"/>
      <c r="WSN50" s="288"/>
      <c r="WSO50" s="343"/>
      <c r="WSP50" s="344"/>
      <c r="WSQ50" s="1133"/>
      <c r="WSR50" s="345"/>
      <c r="WSS50" s="346"/>
      <c r="WST50" s="347"/>
      <c r="WSU50" s="348"/>
      <c r="WSV50" s="349"/>
      <c r="WSW50" s="290"/>
      <c r="WSX50" s="288"/>
      <c r="WSY50" s="343"/>
      <c r="WSZ50" s="344"/>
      <c r="WTA50" s="1133"/>
      <c r="WTB50" s="345"/>
      <c r="WTC50" s="346"/>
      <c r="WTD50" s="347"/>
      <c r="WTE50" s="348"/>
      <c r="WTF50" s="349"/>
      <c r="WTG50" s="290"/>
      <c r="WTH50" s="288"/>
      <c r="WTI50" s="343"/>
      <c r="WTJ50" s="344"/>
      <c r="WTK50" s="1133"/>
      <c r="WTL50" s="345"/>
      <c r="WTM50" s="346"/>
      <c r="WTN50" s="347"/>
      <c r="WTO50" s="348"/>
      <c r="WTP50" s="349"/>
      <c r="WTQ50" s="290"/>
      <c r="WTR50" s="288"/>
      <c r="WTS50" s="343"/>
      <c r="WTT50" s="344"/>
      <c r="WTU50" s="1133"/>
      <c r="WTV50" s="345"/>
      <c r="WTW50" s="346"/>
      <c r="WTX50" s="347"/>
      <c r="WTY50" s="348"/>
      <c r="WTZ50" s="349"/>
      <c r="WUA50" s="290"/>
      <c r="WUB50" s="288"/>
      <c r="WUC50" s="343"/>
      <c r="WUD50" s="344"/>
      <c r="WUE50" s="1133"/>
      <c r="WUF50" s="345"/>
      <c r="WUG50" s="346"/>
      <c r="WUH50" s="347"/>
      <c r="WUI50" s="348"/>
      <c r="WUJ50" s="349"/>
      <c r="WUK50" s="290"/>
      <c r="WUL50" s="288"/>
      <c r="WUM50" s="343"/>
      <c r="WUN50" s="344"/>
      <c r="WUO50" s="1133"/>
      <c r="WUP50" s="345"/>
      <c r="WUQ50" s="346"/>
      <c r="WUR50" s="347"/>
      <c r="WUS50" s="348"/>
      <c r="WUT50" s="349"/>
      <c r="WUU50" s="290"/>
      <c r="WUV50" s="288"/>
      <c r="WUW50" s="343"/>
      <c r="WUX50" s="344"/>
      <c r="WUY50" s="1133"/>
      <c r="WUZ50" s="345"/>
      <c r="WVA50" s="346"/>
      <c r="WVB50" s="347"/>
      <c r="WVC50" s="348"/>
      <c r="WVD50" s="349"/>
      <c r="WVE50" s="290"/>
      <c r="WVF50" s="288"/>
      <c r="WVG50" s="343"/>
      <c r="WVH50" s="344"/>
      <c r="WVI50" s="1133"/>
      <c r="WVJ50" s="345"/>
      <c r="WVK50" s="346"/>
      <c r="WVL50" s="347"/>
      <c r="WVM50" s="348"/>
      <c r="WVN50" s="349"/>
      <c r="WVO50" s="290"/>
      <c r="WVP50" s="288"/>
      <c r="WVQ50" s="343"/>
      <c r="WVR50" s="344"/>
      <c r="WVS50" s="1133"/>
      <c r="WVT50" s="345"/>
      <c r="WVU50" s="346"/>
      <c r="WVV50" s="347"/>
      <c r="WVW50" s="348"/>
      <c r="WVX50" s="349"/>
      <c r="WVY50" s="290"/>
      <c r="WVZ50" s="288"/>
      <c r="WWA50" s="343"/>
      <c r="WWB50" s="344"/>
      <c r="WWC50" s="1133"/>
      <c r="WWD50" s="345"/>
      <c r="WWE50" s="346"/>
      <c r="WWF50" s="347"/>
      <c r="WWG50" s="348"/>
      <c r="WWH50" s="349"/>
      <c r="WWI50" s="290"/>
      <c r="WWJ50" s="288"/>
      <c r="WWK50" s="343"/>
      <c r="WWL50" s="344"/>
      <c r="WWM50" s="1133"/>
      <c r="WWN50" s="345"/>
      <c r="WWO50" s="346"/>
      <c r="WWP50" s="347"/>
      <c r="WWQ50" s="348"/>
      <c r="WWR50" s="349"/>
      <c r="WWS50" s="290"/>
      <c r="WWT50" s="288"/>
      <c r="WWU50" s="343"/>
      <c r="WWV50" s="344"/>
      <c r="WWW50" s="1133"/>
      <c r="WWX50" s="345"/>
      <c r="WWY50" s="346"/>
      <c r="WWZ50" s="347"/>
      <c r="WXA50" s="348"/>
      <c r="WXB50" s="349"/>
      <c r="WXC50" s="290"/>
      <c r="WXD50" s="288"/>
      <c r="WXE50" s="343"/>
      <c r="WXF50" s="344"/>
      <c r="WXG50" s="1133"/>
      <c r="WXH50" s="345"/>
      <c r="WXI50" s="346"/>
      <c r="WXJ50" s="347"/>
      <c r="WXK50" s="348"/>
      <c r="WXL50" s="349"/>
      <c r="WXM50" s="290"/>
      <c r="WXN50" s="288"/>
      <c r="WXO50" s="343"/>
      <c r="WXP50" s="344"/>
      <c r="WXQ50" s="1133"/>
      <c r="WXR50" s="345"/>
      <c r="WXS50" s="346"/>
      <c r="WXT50" s="347"/>
      <c r="WXU50" s="348"/>
      <c r="WXV50" s="349"/>
      <c r="WXW50" s="290"/>
      <c r="WXX50" s="288"/>
      <c r="WXY50" s="343"/>
      <c r="WXZ50" s="344"/>
      <c r="WYA50" s="1133"/>
      <c r="WYB50" s="345"/>
      <c r="WYC50" s="346"/>
      <c r="WYD50" s="347"/>
      <c r="WYE50" s="348"/>
      <c r="WYF50" s="349"/>
      <c r="WYG50" s="290"/>
      <c r="WYH50" s="288"/>
      <c r="WYI50" s="343"/>
      <c r="WYJ50" s="344"/>
      <c r="WYK50" s="1133"/>
      <c r="WYL50" s="345"/>
      <c r="WYM50" s="346"/>
      <c r="WYN50" s="347"/>
      <c r="WYO50" s="348"/>
      <c r="WYP50" s="349"/>
      <c r="WYQ50" s="290"/>
      <c r="WYR50" s="288"/>
      <c r="WYS50" s="343"/>
      <c r="WYT50" s="344"/>
      <c r="WYU50" s="1133"/>
      <c r="WYV50" s="345"/>
      <c r="WYW50" s="346"/>
      <c r="WYX50" s="347"/>
      <c r="WYY50" s="348"/>
      <c r="WYZ50" s="349"/>
      <c r="WZA50" s="290"/>
      <c r="WZB50" s="288"/>
      <c r="WZC50" s="343"/>
      <c r="WZD50" s="344"/>
      <c r="WZE50" s="1133"/>
      <c r="WZF50" s="345"/>
      <c r="WZG50" s="346"/>
      <c r="WZH50" s="347"/>
      <c r="WZI50" s="348"/>
      <c r="WZJ50" s="349"/>
      <c r="WZK50" s="290"/>
      <c r="WZL50" s="288"/>
      <c r="WZM50" s="343"/>
      <c r="WZN50" s="344"/>
      <c r="WZO50" s="1133"/>
      <c r="WZP50" s="345"/>
      <c r="WZQ50" s="346"/>
      <c r="WZR50" s="347"/>
      <c r="WZS50" s="348"/>
      <c r="WZT50" s="349"/>
      <c r="WZU50" s="290"/>
      <c r="WZV50" s="288"/>
      <c r="WZW50" s="343"/>
      <c r="WZX50" s="344"/>
      <c r="WZY50" s="1133"/>
      <c r="WZZ50" s="345"/>
      <c r="XAA50" s="346"/>
      <c r="XAB50" s="347"/>
      <c r="XAC50" s="348"/>
      <c r="XAD50" s="349"/>
      <c r="XAE50" s="290"/>
      <c r="XAF50" s="288"/>
      <c r="XAG50" s="343"/>
      <c r="XAH50" s="344"/>
      <c r="XAI50" s="1133"/>
      <c r="XAJ50" s="345"/>
      <c r="XAK50" s="346"/>
      <c r="XAL50" s="347"/>
      <c r="XAM50" s="348"/>
      <c r="XAN50" s="349"/>
      <c r="XAO50" s="290"/>
      <c r="XAP50" s="288"/>
      <c r="XAQ50" s="343"/>
      <c r="XAR50" s="344"/>
      <c r="XAS50" s="1133"/>
      <c r="XAT50" s="345"/>
      <c r="XAU50" s="346"/>
      <c r="XAV50" s="347"/>
      <c r="XAW50" s="348"/>
      <c r="XAX50" s="349"/>
      <c r="XAY50" s="290"/>
      <c r="XAZ50" s="288"/>
      <c r="XBA50" s="343"/>
      <c r="XBB50" s="344"/>
      <c r="XBC50" s="1133"/>
      <c r="XBD50" s="345"/>
      <c r="XBE50" s="346"/>
      <c r="XBF50" s="347"/>
      <c r="XBG50" s="348"/>
      <c r="XBH50" s="349"/>
      <c r="XBI50" s="290"/>
      <c r="XBJ50" s="288"/>
      <c r="XBK50" s="343"/>
      <c r="XBL50" s="344"/>
      <c r="XBM50" s="1133"/>
      <c r="XBN50" s="345"/>
      <c r="XBO50" s="346"/>
      <c r="XBP50" s="347"/>
      <c r="XBQ50" s="348"/>
      <c r="XBR50" s="349"/>
      <c r="XBS50" s="290"/>
      <c r="XBT50" s="288"/>
      <c r="XBU50" s="343"/>
      <c r="XBV50" s="344"/>
      <c r="XBW50" s="1133"/>
      <c r="XBX50" s="345"/>
      <c r="XBY50" s="346"/>
      <c r="XBZ50" s="347"/>
      <c r="XCA50" s="348"/>
      <c r="XCB50" s="349"/>
      <c r="XCC50" s="290"/>
      <c r="XCD50" s="288"/>
      <c r="XCE50" s="343"/>
      <c r="XCF50" s="344"/>
      <c r="XCG50" s="1133"/>
      <c r="XCH50" s="345"/>
      <c r="XCI50" s="346"/>
      <c r="XCJ50" s="347"/>
      <c r="XCK50" s="348"/>
      <c r="XCL50" s="349"/>
      <c r="XCM50" s="290"/>
      <c r="XCN50" s="288"/>
      <c r="XCO50" s="343"/>
      <c r="XCP50" s="344"/>
      <c r="XCQ50" s="1133"/>
      <c r="XCR50" s="345"/>
      <c r="XCS50" s="346"/>
      <c r="XCT50" s="347"/>
      <c r="XCU50" s="348"/>
      <c r="XCV50" s="349"/>
      <c r="XCW50" s="290"/>
      <c r="XCX50" s="288"/>
      <c r="XCY50" s="343"/>
      <c r="XCZ50" s="344"/>
      <c r="XDA50" s="1133"/>
      <c r="XDB50" s="345"/>
      <c r="XDC50" s="346"/>
      <c r="XDD50" s="347"/>
      <c r="XDE50" s="348"/>
      <c r="XDF50" s="349"/>
      <c r="XDG50" s="290"/>
      <c r="XDH50" s="288"/>
      <c r="XDI50" s="343"/>
      <c r="XDJ50" s="344"/>
      <c r="XDK50" s="1133"/>
      <c r="XDL50" s="345"/>
      <c r="XDM50" s="346"/>
      <c r="XDN50" s="347"/>
      <c r="XDO50" s="348"/>
      <c r="XDP50" s="349"/>
      <c r="XDQ50" s="290"/>
      <c r="XDR50" s="288"/>
      <c r="XDS50" s="343"/>
      <c r="XDT50" s="344"/>
      <c r="XDU50" s="1133"/>
      <c r="XDV50" s="345"/>
      <c r="XDW50" s="346"/>
      <c r="XDX50" s="347"/>
      <c r="XDY50" s="348"/>
      <c r="XDZ50" s="349"/>
      <c r="XEA50" s="290"/>
      <c r="XEB50" s="288"/>
      <c r="XEC50" s="343"/>
      <c r="XED50" s="344"/>
      <c r="XEE50" s="1133"/>
      <c r="XEF50" s="345"/>
      <c r="XEG50" s="346"/>
      <c r="XEH50" s="347"/>
      <c r="XEI50" s="348"/>
      <c r="XEJ50" s="349"/>
      <c r="XEK50" s="290"/>
      <c r="XEL50" s="288"/>
      <c r="XEM50" s="343"/>
      <c r="XEN50" s="344"/>
      <c r="XEO50" s="1133"/>
      <c r="XEP50" s="345"/>
      <c r="XEQ50" s="346"/>
      <c r="XER50" s="347"/>
      <c r="XES50" s="348"/>
      <c r="XET50" s="349"/>
      <c r="XEU50" s="290"/>
      <c r="XEV50" s="288"/>
      <c r="XEW50" s="343"/>
      <c r="XEX50" s="344"/>
      <c r="XEY50" s="1133"/>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523</v>
      </c>
      <c r="AL51" s="342"/>
      <c r="AM51" s="350">
        <v>104842733</v>
      </c>
      <c r="AN51" s="351">
        <v>106473</v>
      </c>
      <c r="AO51" s="352">
        <v>-2.9</v>
      </c>
      <c r="AP51" s="353">
        <v>101731</v>
      </c>
      <c r="AQ51" s="354">
        <v>4.7</v>
      </c>
      <c r="AR51" s="355">
        <v>-7.6</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524</v>
      </c>
      <c r="AM52" s="358">
        <v>26050241</v>
      </c>
      <c r="AN52" s="359">
        <v>26455</v>
      </c>
      <c r="AO52" s="360">
        <v>1.6</v>
      </c>
      <c r="AP52" s="361">
        <v>26906</v>
      </c>
      <c r="AQ52" s="362">
        <v>1.4</v>
      </c>
      <c r="AR52" s="363">
        <v>0.2</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525</v>
      </c>
      <c r="AL53" s="342"/>
      <c r="AM53" s="350">
        <v>102046822</v>
      </c>
      <c r="AN53" s="351">
        <v>104655</v>
      </c>
      <c r="AO53" s="352">
        <v>-1.7</v>
      </c>
      <c r="AP53" s="353">
        <v>108224</v>
      </c>
      <c r="AQ53" s="354">
        <v>6.4</v>
      </c>
      <c r="AR53" s="355">
        <v>-8.1</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524</v>
      </c>
      <c r="AM54" s="358">
        <v>20899083</v>
      </c>
      <c r="AN54" s="359">
        <v>21433</v>
      </c>
      <c r="AO54" s="360">
        <v>-19</v>
      </c>
      <c r="AP54" s="361">
        <v>27358</v>
      </c>
      <c r="AQ54" s="362">
        <v>1.7</v>
      </c>
      <c r="AR54" s="363">
        <v>-20.7</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526</v>
      </c>
      <c r="AL55" s="342"/>
      <c r="AM55" s="350">
        <v>113951013</v>
      </c>
      <c r="AN55" s="351">
        <v>118133</v>
      </c>
      <c r="AO55" s="352">
        <v>12.9</v>
      </c>
      <c r="AP55" s="353">
        <v>105585</v>
      </c>
      <c r="AQ55" s="354">
        <v>-2.4</v>
      </c>
      <c r="AR55" s="355">
        <v>15.3</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524</v>
      </c>
      <c r="AM56" s="358">
        <v>22950345</v>
      </c>
      <c r="AN56" s="359">
        <v>23793</v>
      </c>
      <c r="AO56" s="360">
        <v>11</v>
      </c>
      <c r="AP56" s="361">
        <v>26225</v>
      </c>
      <c r="AQ56" s="362">
        <v>-4.0999999999999996</v>
      </c>
      <c r="AR56" s="363">
        <v>15.1</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527</v>
      </c>
      <c r="AL57" s="342"/>
      <c r="AM57" s="350">
        <v>122995694</v>
      </c>
      <c r="AN57" s="351">
        <v>128891</v>
      </c>
      <c r="AO57" s="352">
        <v>9.1</v>
      </c>
      <c r="AP57" s="353">
        <v>111577</v>
      </c>
      <c r="AQ57" s="354">
        <v>5.7</v>
      </c>
      <c r="AR57" s="355">
        <v>3.4</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524</v>
      </c>
      <c r="AM58" s="358">
        <v>25611435</v>
      </c>
      <c r="AN58" s="359">
        <v>26839</v>
      </c>
      <c r="AO58" s="360">
        <v>12.8</v>
      </c>
      <c r="AP58" s="361">
        <v>26257</v>
      </c>
      <c r="AQ58" s="362">
        <v>0.1</v>
      </c>
      <c r="AR58" s="363">
        <v>12.7</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528</v>
      </c>
      <c r="AL59" s="342"/>
      <c r="AM59" s="350">
        <v>141497444</v>
      </c>
      <c r="AN59" s="351">
        <v>149772</v>
      </c>
      <c r="AO59" s="352">
        <v>16.2</v>
      </c>
      <c r="AP59" s="353">
        <v>122371</v>
      </c>
      <c r="AQ59" s="354">
        <v>9.6999999999999993</v>
      </c>
      <c r="AR59" s="355">
        <v>6.5</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524</v>
      </c>
      <c r="AM60" s="358">
        <v>32823333</v>
      </c>
      <c r="AN60" s="359">
        <v>34743</v>
      </c>
      <c r="AO60" s="360">
        <v>29.4</v>
      </c>
      <c r="AP60" s="361">
        <v>28038</v>
      </c>
      <c r="AQ60" s="362">
        <v>6.8</v>
      </c>
      <c r="AR60" s="363">
        <v>22.6</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529</v>
      </c>
      <c r="AL61" s="364"/>
      <c r="AM61" s="365">
        <v>117066741</v>
      </c>
      <c r="AN61" s="366">
        <v>121585</v>
      </c>
      <c r="AO61" s="367">
        <v>6.7</v>
      </c>
      <c r="AP61" s="368">
        <v>109898</v>
      </c>
      <c r="AQ61" s="369">
        <v>4.8</v>
      </c>
      <c r="AR61" s="355">
        <v>1.9</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524</v>
      </c>
      <c r="AM62" s="358">
        <v>25666887</v>
      </c>
      <c r="AN62" s="359">
        <v>26653</v>
      </c>
      <c r="AO62" s="360">
        <v>7.2</v>
      </c>
      <c r="AP62" s="361">
        <v>26957</v>
      </c>
      <c r="AQ62" s="362">
        <v>1.2</v>
      </c>
      <c r="AR62" s="363">
        <v>6</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x5vxdXJ1KkGRVeutpoq1gec/5wH9dr/DXFpjO6DthkiL+74Ud7KtkFJXYCctkZtvjSNGnH4mVXGMC0DDgBJ17Q==" saltValue="2i2uGHRZimeRqrP94Wl9d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21" spans="125:125" ht="13.5" hidden="1" customHeight="1" x14ac:dyDescent="0.2">
      <c r="DU121" s="279"/>
    </row>
  </sheetData>
  <sheetProtection algorithmName="SHA-512" hashValue="AiPyPCOx3B0NoDo4K73DVuGSB8W5QUT9wuyQ93P67C/WjtPguyGSUWCXn2S87HoPy4+Y5k9SCGxb+nmK2MGAyQ==" saltValue="ZBivsCkF5oQTms2Su+69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481</v>
      </c>
    </row>
  </sheetData>
  <sheetProtection algorithmName="SHA-512" hashValue="WPtoCG77xKm7x3wmGUXroNf5J0CvxjUsSHpNW/zWAeT8nWcm66xs0SbE7urBSfGFrgrwRzc3dD8+IRG48vtoTw==" saltValue="lZhhV1Q6HXnp0feasfC1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531</v>
      </c>
      <c r="G46" s="373" t="s">
        <v>532</v>
      </c>
      <c r="H46" s="373" t="s">
        <v>533</v>
      </c>
      <c r="I46" s="373" t="s">
        <v>534</v>
      </c>
      <c r="J46" s="374" t="s">
        <v>535</v>
      </c>
    </row>
    <row r="47" spans="2:10" ht="57.75" customHeight="1" x14ac:dyDescent="0.2">
      <c r="B47" s="7"/>
      <c r="C47" s="1151" t="s">
        <v>4</v>
      </c>
      <c r="D47" s="1151"/>
      <c r="E47" s="1152"/>
      <c r="F47" s="375">
        <v>1.38</v>
      </c>
      <c r="G47" s="376">
        <v>1.38</v>
      </c>
      <c r="H47" s="376">
        <v>1.38</v>
      </c>
      <c r="I47" s="376">
        <v>1.06</v>
      </c>
      <c r="J47" s="377">
        <v>1.04</v>
      </c>
    </row>
    <row r="48" spans="2:10" ht="57.75" customHeight="1" x14ac:dyDescent="0.2">
      <c r="B48" s="8"/>
      <c r="C48" s="1153" t="s">
        <v>5</v>
      </c>
      <c r="D48" s="1153"/>
      <c r="E48" s="1154"/>
      <c r="F48" s="378">
        <v>1.24</v>
      </c>
      <c r="G48" s="379">
        <v>1.99</v>
      </c>
      <c r="H48" s="379">
        <v>1.1599999999999999</v>
      </c>
      <c r="I48" s="379">
        <v>2.29</v>
      </c>
      <c r="J48" s="380">
        <v>4.6399999999999997</v>
      </c>
    </row>
    <row r="49" spans="2:10" ht="57.75" customHeight="1" thickBot="1" x14ac:dyDescent="0.25">
      <c r="B49" s="9"/>
      <c r="C49" s="1155" t="s">
        <v>6</v>
      </c>
      <c r="D49" s="1155"/>
      <c r="E49" s="1156"/>
      <c r="F49" s="381">
        <v>0.62</v>
      </c>
      <c r="G49" s="382">
        <v>1.82</v>
      </c>
      <c r="H49" s="382">
        <v>0.18</v>
      </c>
      <c r="I49" s="382">
        <v>1.36</v>
      </c>
      <c r="J49" s="383">
        <v>3.41</v>
      </c>
    </row>
    <row r="50" spans="2:10" ht="13.5" customHeight="1" x14ac:dyDescent="0.2"/>
  </sheetData>
  <sheetProtection algorithmName="SHA-512" hashValue="Fe+rYDVrls9ePhRyoCy6+q/uB679pt2eBzjNj4txR71WNOQiMXUMP/ZizjbIPMttwFvasvhDqye1+CmzSX+33Q==" saltValue="A7y47pTiIT9FZzOv4YvT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531</v>
      </c>
      <c r="G33" s="17" t="s">
        <v>532</v>
      </c>
      <c r="H33" s="17" t="s">
        <v>533</v>
      </c>
      <c r="I33" s="17" t="s">
        <v>534</v>
      </c>
      <c r="J33" s="18" t="s">
        <v>535</v>
      </c>
      <c r="K33" s="10"/>
      <c r="L33" s="10"/>
      <c r="M33" s="10"/>
      <c r="N33" s="10"/>
      <c r="O33" s="10"/>
      <c r="P33" s="10"/>
    </row>
    <row r="34" spans="1:16" ht="39" customHeight="1" x14ac:dyDescent="0.2">
      <c r="A34" s="10"/>
      <c r="B34" s="19"/>
      <c r="C34" s="1163" t="s">
        <v>536</v>
      </c>
      <c r="D34" s="1163"/>
      <c r="E34" s="1164"/>
      <c r="F34" s="20">
        <v>1.22</v>
      </c>
      <c r="G34" s="21">
        <v>1.97</v>
      </c>
      <c r="H34" s="21">
        <v>1.1499999999999999</v>
      </c>
      <c r="I34" s="21">
        <v>2.2799999999999998</v>
      </c>
      <c r="J34" s="22">
        <v>4.63</v>
      </c>
      <c r="K34" s="10"/>
      <c r="L34" s="10"/>
      <c r="M34" s="10"/>
      <c r="N34" s="10"/>
      <c r="O34" s="10"/>
      <c r="P34" s="10"/>
    </row>
    <row r="35" spans="1:16" ht="39" customHeight="1" x14ac:dyDescent="0.2">
      <c r="A35" s="10"/>
      <c r="B35" s="23"/>
      <c r="C35" s="1157" t="s">
        <v>537</v>
      </c>
      <c r="D35" s="1158"/>
      <c r="E35" s="1159"/>
      <c r="F35" s="24" t="s">
        <v>492</v>
      </c>
      <c r="G35" s="25" t="s">
        <v>492</v>
      </c>
      <c r="H35" s="25">
        <v>0.5</v>
      </c>
      <c r="I35" s="25">
        <v>0.2</v>
      </c>
      <c r="J35" s="26">
        <v>1.24</v>
      </c>
      <c r="K35" s="10"/>
      <c r="L35" s="10"/>
      <c r="M35" s="10"/>
      <c r="N35" s="10"/>
      <c r="O35" s="10"/>
      <c r="P35" s="10"/>
    </row>
    <row r="36" spans="1:16" ht="39" customHeight="1" x14ac:dyDescent="0.2">
      <c r="A36" s="10"/>
      <c r="B36" s="23"/>
      <c r="C36" s="1157" t="s">
        <v>538</v>
      </c>
      <c r="D36" s="1158"/>
      <c r="E36" s="1159"/>
      <c r="F36" s="24">
        <v>1.1299999999999999</v>
      </c>
      <c r="G36" s="25">
        <v>1.04</v>
      </c>
      <c r="H36" s="25">
        <v>1.03</v>
      </c>
      <c r="I36" s="25">
        <v>1.03</v>
      </c>
      <c r="J36" s="26">
        <v>0.98</v>
      </c>
      <c r="K36" s="10"/>
      <c r="L36" s="10"/>
      <c r="M36" s="10"/>
      <c r="N36" s="10"/>
      <c r="O36" s="10"/>
      <c r="P36" s="10"/>
    </row>
    <row r="37" spans="1:16" ht="39" customHeight="1" x14ac:dyDescent="0.2">
      <c r="A37" s="10"/>
      <c r="B37" s="23"/>
      <c r="C37" s="1157" t="s">
        <v>539</v>
      </c>
      <c r="D37" s="1158"/>
      <c r="E37" s="1159"/>
      <c r="F37" s="24">
        <v>0.13</v>
      </c>
      <c r="G37" s="25">
        <v>0.16</v>
      </c>
      <c r="H37" s="25">
        <v>0.2</v>
      </c>
      <c r="I37" s="25">
        <v>0.13</v>
      </c>
      <c r="J37" s="26">
        <v>0.19</v>
      </c>
      <c r="K37" s="10"/>
      <c r="L37" s="10"/>
      <c r="M37" s="10"/>
      <c r="N37" s="10"/>
      <c r="O37" s="10"/>
      <c r="P37" s="10"/>
    </row>
    <row r="38" spans="1:16" ht="39" customHeight="1" x14ac:dyDescent="0.2">
      <c r="A38" s="10"/>
      <c r="B38" s="23"/>
      <c r="C38" s="1157" t="s">
        <v>540</v>
      </c>
      <c r="D38" s="1158"/>
      <c r="E38" s="1159"/>
      <c r="F38" s="24">
        <v>0.08</v>
      </c>
      <c r="G38" s="25">
        <v>0.03</v>
      </c>
      <c r="H38" s="25">
        <v>0.03</v>
      </c>
      <c r="I38" s="25">
        <v>0.03</v>
      </c>
      <c r="J38" s="26">
        <v>0.04</v>
      </c>
      <c r="K38" s="10"/>
      <c r="L38" s="10"/>
      <c r="M38" s="10"/>
      <c r="N38" s="10"/>
      <c r="O38" s="10"/>
      <c r="P38" s="10"/>
    </row>
    <row r="39" spans="1:16" ht="39" customHeight="1" x14ac:dyDescent="0.2">
      <c r="A39" s="10"/>
      <c r="B39" s="23"/>
      <c r="C39" s="1157" t="s">
        <v>541</v>
      </c>
      <c r="D39" s="1158"/>
      <c r="E39" s="1159"/>
      <c r="F39" s="24">
        <v>0.02</v>
      </c>
      <c r="G39" s="25">
        <v>0.01</v>
      </c>
      <c r="H39" s="25">
        <v>0.01</v>
      </c>
      <c r="I39" s="25">
        <v>0.02</v>
      </c>
      <c r="J39" s="26">
        <v>0.02</v>
      </c>
      <c r="K39" s="10"/>
      <c r="L39" s="10"/>
      <c r="M39" s="10"/>
      <c r="N39" s="10"/>
      <c r="O39" s="10"/>
      <c r="P39" s="10"/>
    </row>
    <row r="40" spans="1:16" ht="39" customHeight="1" x14ac:dyDescent="0.2">
      <c r="A40" s="10"/>
      <c r="B40" s="23"/>
      <c r="C40" s="1157" t="s">
        <v>542</v>
      </c>
      <c r="D40" s="1158"/>
      <c r="E40" s="1159"/>
      <c r="F40" s="24">
        <v>0.01</v>
      </c>
      <c r="G40" s="25">
        <v>0</v>
      </c>
      <c r="H40" s="25">
        <v>0</v>
      </c>
      <c r="I40" s="25">
        <v>0</v>
      </c>
      <c r="J40" s="26">
        <v>0</v>
      </c>
      <c r="K40" s="10"/>
      <c r="L40" s="10"/>
      <c r="M40" s="10"/>
      <c r="N40" s="10"/>
      <c r="O40" s="10"/>
      <c r="P40" s="10"/>
    </row>
    <row r="41" spans="1:16" ht="39" customHeight="1" x14ac:dyDescent="0.2">
      <c r="A41" s="10"/>
      <c r="B41" s="23"/>
      <c r="C41" s="1157" t="s">
        <v>543</v>
      </c>
      <c r="D41" s="1158"/>
      <c r="E41" s="1159"/>
      <c r="F41" s="24" t="s">
        <v>492</v>
      </c>
      <c r="G41" s="25" t="s">
        <v>492</v>
      </c>
      <c r="H41" s="25" t="s">
        <v>492</v>
      </c>
      <c r="I41" s="25">
        <v>0.02</v>
      </c>
      <c r="J41" s="26">
        <v>0</v>
      </c>
      <c r="K41" s="10"/>
      <c r="L41" s="10"/>
      <c r="M41" s="10"/>
      <c r="N41" s="10"/>
      <c r="O41" s="10"/>
      <c r="P41" s="10"/>
    </row>
    <row r="42" spans="1:16" ht="39" customHeight="1" x14ac:dyDescent="0.2">
      <c r="A42" s="10"/>
      <c r="B42" s="27"/>
      <c r="C42" s="1157" t="s">
        <v>544</v>
      </c>
      <c r="D42" s="1158"/>
      <c r="E42" s="1159"/>
      <c r="F42" s="24" t="s">
        <v>492</v>
      </c>
      <c r="G42" s="25" t="s">
        <v>492</v>
      </c>
      <c r="H42" s="25" t="s">
        <v>492</v>
      </c>
      <c r="I42" s="25" t="s">
        <v>492</v>
      </c>
      <c r="J42" s="26" t="s">
        <v>492</v>
      </c>
      <c r="K42" s="10"/>
      <c r="L42" s="10"/>
      <c r="M42" s="10"/>
      <c r="N42" s="10"/>
      <c r="O42" s="10"/>
      <c r="P42" s="10"/>
    </row>
    <row r="43" spans="1:16" ht="39" customHeight="1" thickBot="1" x14ac:dyDescent="0.25">
      <c r="A43" s="10"/>
      <c r="B43" s="28"/>
      <c r="C43" s="1160" t="s">
        <v>545</v>
      </c>
      <c r="D43" s="1161"/>
      <c r="E43" s="1162"/>
      <c r="F43" s="29">
        <v>0.03</v>
      </c>
      <c r="G43" s="30">
        <v>0</v>
      </c>
      <c r="H43" s="30">
        <v>0.02</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pGvbiCD81ynrAgShvgGdhZUMU9dLy4jvKWRZ0xOg6WyBksePrPyvh1QpBhBQyi1EgwhteAvbMP77atDBqqQ1Q==" saltValue="TvAGQYD6vPokx1e0/NU6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2">
      <c r="A45" s="36"/>
      <c r="B45" s="1183" t="s">
        <v>11</v>
      </c>
      <c r="C45" s="1184"/>
      <c r="D45" s="46"/>
      <c r="E45" s="1189" t="s">
        <v>12</v>
      </c>
      <c r="F45" s="1189"/>
      <c r="G45" s="1189"/>
      <c r="H45" s="1189"/>
      <c r="I45" s="1189"/>
      <c r="J45" s="1190"/>
      <c r="K45" s="47">
        <v>72587</v>
      </c>
      <c r="L45" s="48">
        <v>71110</v>
      </c>
      <c r="M45" s="48">
        <v>72129</v>
      </c>
      <c r="N45" s="48">
        <v>73816</v>
      </c>
      <c r="O45" s="49">
        <v>74341</v>
      </c>
      <c r="P45" s="36"/>
      <c r="Q45" s="36"/>
      <c r="R45" s="36"/>
      <c r="S45" s="36"/>
      <c r="T45" s="36"/>
      <c r="U45" s="36"/>
    </row>
    <row r="46" spans="1:21" ht="30.75" customHeight="1" x14ac:dyDescent="0.2">
      <c r="A46" s="36"/>
      <c r="B46" s="1185"/>
      <c r="C46" s="1186"/>
      <c r="D46" s="50"/>
      <c r="E46" s="1167" t="s">
        <v>13</v>
      </c>
      <c r="F46" s="1167"/>
      <c r="G46" s="1167"/>
      <c r="H46" s="1167"/>
      <c r="I46" s="1167"/>
      <c r="J46" s="1168"/>
      <c r="K46" s="51" t="s">
        <v>492</v>
      </c>
      <c r="L46" s="52" t="s">
        <v>492</v>
      </c>
      <c r="M46" s="52" t="s">
        <v>492</v>
      </c>
      <c r="N46" s="52" t="s">
        <v>492</v>
      </c>
      <c r="O46" s="53" t="s">
        <v>492</v>
      </c>
      <c r="P46" s="36"/>
      <c r="Q46" s="36"/>
      <c r="R46" s="36"/>
      <c r="S46" s="36"/>
      <c r="T46" s="36"/>
      <c r="U46" s="36"/>
    </row>
    <row r="47" spans="1:21" ht="30.75" customHeight="1" x14ac:dyDescent="0.2">
      <c r="A47" s="36"/>
      <c r="B47" s="1185"/>
      <c r="C47" s="1186"/>
      <c r="D47" s="50"/>
      <c r="E47" s="1167" t="s">
        <v>14</v>
      </c>
      <c r="F47" s="1167"/>
      <c r="G47" s="1167"/>
      <c r="H47" s="1167"/>
      <c r="I47" s="1167"/>
      <c r="J47" s="1168"/>
      <c r="K47" s="51" t="s">
        <v>492</v>
      </c>
      <c r="L47" s="52" t="s">
        <v>492</v>
      </c>
      <c r="M47" s="52" t="s">
        <v>492</v>
      </c>
      <c r="N47" s="52" t="s">
        <v>492</v>
      </c>
      <c r="O47" s="53" t="s">
        <v>492</v>
      </c>
      <c r="P47" s="36"/>
      <c r="Q47" s="36"/>
      <c r="R47" s="36"/>
      <c r="S47" s="36"/>
      <c r="T47" s="36"/>
      <c r="U47" s="36"/>
    </row>
    <row r="48" spans="1:21" ht="30.75" customHeight="1" x14ac:dyDescent="0.2">
      <c r="A48" s="36"/>
      <c r="B48" s="1185"/>
      <c r="C48" s="1186"/>
      <c r="D48" s="50"/>
      <c r="E48" s="1167" t="s">
        <v>15</v>
      </c>
      <c r="F48" s="1167"/>
      <c r="G48" s="1167"/>
      <c r="H48" s="1167"/>
      <c r="I48" s="1167"/>
      <c r="J48" s="1168"/>
      <c r="K48" s="51">
        <v>776</v>
      </c>
      <c r="L48" s="52">
        <v>781</v>
      </c>
      <c r="M48" s="52">
        <v>906</v>
      </c>
      <c r="N48" s="52">
        <v>995</v>
      </c>
      <c r="O48" s="53">
        <v>964</v>
      </c>
      <c r="P48" s="36"/>
      <c r="Q48" s="36"/>
      <c r="R48" s="36"/>
      <c r="S48" s="36"/>
      <c r="T48" s="36"/>
      <c r="U48" s="36"/>
    </row>
    <row r="49" spans="1:21" ht="30.75" customHeight="1" x14ac:dyDescent="0.2">
      <c r="A49" s="36"/>
      <c r="B49" s="1185"/>
      <c r="C49" s="1186"/>
      <c r="D49" s="50"/>
      <c r="E49" s="1167" t="s">
        <v>16</v>
      </c>
      <c r="F49" s="1167"/>
      <c r="G49" s="1167"/>
      <c r="H49" s="1167"/>
      <c r="I49" s="1167"/>
      <c r="J49" s="1168"/>
      <c r="K49" s="51" t="s">
        <v>492</v>
      </c>
      <c r="L49" s="52" t="s">
        <v>492</v>
      </c>
      <c r="M49" s="52" t="s">
        <v>492</v>
      </c>
      <c r="N49" s="52" t="s">
        <v>492</v>
      </c>
      <c r="O49" s="53" t="s">
        <v>492</v>
      </c>
      <c r="P49" s="36"/>
      <c r="Q49" s="36"/>
      <c r="R49" s="36"/>
      <c r="S49" s="36"/>
      <c r="T49" s="36"/>
      <c r="U49" s="36"/>
    </row>
    <row r="50" spans="1:21" ht="30.75" customHeight="1" x14ac:dyDescent="0.2">
      <c r="A50" s="36"/>
      <c r="B50" s="1185"/>
      <c r="C50" s="1186"/>
      <c r="D50" s="50"/>
      <c r="E50" s="1167" t="s">
        <v>17</v>
      </c>
      <c r="F50" s="1167"/>
      <c r="G50" s="1167"/>
      <c r="H50" s="1167"/>
      <c r="I50" s="1167"/>
      <c r="J50" s="1168"/>
      <c r="K50" s="51">
        <v>836</v>
      </c>
      <c r="L50" s="52">
        <v>454</v>
      </c>
      <c r="M50" s="52">
        <v>320</v>
      </c>
      <c r="N50" s="52">
        <v>317</v>
      </c>
      <c r="O50" s="53">
        <v>246</v>
      </c>
      <c r="P50" s="36"/>
      <c r="Q50" s="36"/>
      <c r="R50" s="36"/>
      <c r="S50" s="36"/>
      <c r="T50" s="36"/>
      <c r="U50" s="36"/>
    </row>
    <row r="51" spans="1:21" ht="30.75" customHeight="1" x14ac:dyDescent="0.2">
      <c r="A51" s="36"/>
      <c r="B51" s="1187"/>
      <c r="C51" s="1188"/>
      <c r="D51" s="54"/>
      <c r="E51" s="1167" t="s">
        <v>18</v>
      </c>
      <c r="F51" s="1167"/>
      <c r="G51" s="1167"/>
      <c r="H51" s="1167"/>
      <c r="I51" s="1167"/>
      <c r="J51" s="1168"/>
      <c r="K51" s="51">
        <v>6</v>
      </c>
      <c r="L51" s="52">
        <v>2</v>
      </c>
      <c r="M51" s="52">
        <v>1</v>
      </c>
      <c r="N51" s="52">
        <v>1</v>
      </c>
      <c r="O51" s="53">
        <v>1</v>
      </c>
      <c r="P51" s="36"/>
      <c r="Q51" s="36"/>
      <c r="R51" s="36"/>
      <c r="S51" s="36"/>
      <c r="T51" s="36"/>
      <c r="U51" s="36"/>
    </row>
    <row r="52" spans="1:21" ht="30.75" customHeight="1" x14ac:dyDescent="0.2">
      <c r="A52" s="36"/>
      <c r="B52" s="1165" t="s">
        <v>19</v>
      </c>
      <c r="C52" s="1166"/>
      <c r="D52" s="54"/>
      <c r="E52" s="1167" t="s">
        <v>20</v>
      </c>
      <c r="F52" s="1167"/>
      <c r="G52" s="1167"/>
      <c r="H52" s="1167"/>
      <c r="I52" s="1167"/>
      <c r="J52" s="1168"/>
      <c r="K52" s="51">
        <v>52947</v>
      </c>
      <c r="L52" s="52">
        <v>53621</v>
      </c>
      <c r="M52" s="52">
        <v>55501</v>
      </c>
      <c r="N52" s="52">
        <v>56789</v>
      </c>
      <c r="O52" s="53">
        <v>55872</v>
      </c>
      <c r="P52" s="36"/>
      <c r="Q52" s="36"/>
      <c r="R52" s="36"/>
      <c r="S52" s="36"/>
      <c r="T52" s="36"/>
      <c r="U52" s="36"/>
    </row>
    <row r="53" spans="1:21" ht="30.75" customHeight="1" thickBot="1" x14ac:dyDescent="0.25">
      <c r="A53" s="36"/>
      <c r="B53" s="1169" t="s">
        <v>21</v>
      </c>
      <c r="C53" s="1170"/>
      <c r="D53" s="55"/>
      <c r="E53" s="1171" t="s">
        <v>22</v>
      </c>
      <c r="F53" s="1171"/>
      <c r="G53" s="1171"/>
      <c r="H53" s="1171"/>
      <c r="I53" s="1171"/>
      <c r="J53" s="1172"/>
      <c r="K53" s="56">
        <v>21258</v>
      </c>
      <c r="L53" s="57">
        <v>18726</v>
      </c>
      <c r="M53" s="57">
        <v>17855</v>
      </c>
      <c r="N53" s="57">
        <v>18340</v>
      </c>
      <c r="O53" s="58">
        <v>19680</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3">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2">
      <c r="A56" s="36"/>
      <c r="B56" s="1173" t="s">
        <v>24</v>
      </c>
      <c r="C56" s="1174"/>
      <c r="D56" s="1177" t="s">
        <v>25</v>
      </c>
      <c r="E56" s="1178"/>
      <c r="F56" s="1178"/>
      <c r="G56" s="1178"/>
      <c r="H56" s="1178"/>
      <c r="I56" s="1178"/>
      <c r="J56" s="1179"/>
      <c r="K56" s="68" t="s">
        <v>557</v>
      </c>
      <c r="L56" s="69" t="s">
        <v>557</v>
      </c>
      <c r="M56" s="69" t="s">
        <v>557</v>
      </c>
      <c r="N56" s="69" t="s">
        <v>557</v>
      </c>
      <c r="O56" s="70" t="s">
        <v>557</v>
      </c>
      <c r="P56" s="36"/>
      <c r="Q56" s="36"/>
      <c r="R56" s="36"/>
      <c r="S56" s="36"/>
      <c r="T56" s="36"/>
      <c r="U56" s="36"/>
    </row>
    <row r="57" spans="1:21" ht="30.75" customHeight="1" thickBot="1" x14ac:dyDescent="0.25">
      <c r="A57" s="36"/>
      <c r="B57" s="1175"/>
      <c r="C57" s="1176"/>
      <c r="D57" s="1180" t="s">
        <v>26</v>
      </c>
      <c r="E57" s="1181"/>
      <c r="F57" s="1181"/>
      <c r="G57" s="1181"/>
      <c r="H57" s="1181"/>
      <c r="I57" s="1181"/>
      <c r="J57" s="1182"/>
      <c r="K57" s="71" t="s">
        <v>557</v>
      </c>
      <c r="L57" s="72" t="s">
        <v>557</v>
      </c>
      <c r="M57" s="72" t="s">
        <v>557</v>
      </c>
      <c r="N57" s="72" t="s">
        <v>557</v>
      </c>
      <c r="O57" s="73" t="s">
        <v>557</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H76eAu6pamoEsvt0jJ+ihut9/b+kyWGCVUvTKDYZ5WW4hOBrooCdtq9TxwW2pfIxa6HsrPQKOZMwbIjRaRVmg==" saltValue="olfxKkVMOHCH+9hslWKc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531</v>
      </c>
      <c r="J40" s="385" t="s">
        <v>532</v>
      </c>
      <c r="K40" s="385" t="s">
        <v>533</v>
      </c>
      <c r="L40" s="385" t="s">
        <v>534</v>
      </c>
      <c r="M40" s="386" t="s">
        <v>535</v>
      </c>
    </row>
    <row r="41" spans="2:13" ht="27.75" customHeight="1" x14ac:dyDescent="0.2">
      <c r="B41" s="1203" t="s">
        <v>29</v>
      </c>
      <c r="C41" s="1204"/>
      <c r="D41" s="84"/>
      <c r="E41" s="1205" t="s">
        <v>30</v>
      </c>
      <c r="F41" s="1205"/>
      <c r="G41" s="1205"/>
      <c r="H41" s="1206"/>
      <c r="I41" s="387">
        <v>1020761</v>
      </c>
      <c r="J41" s="388">
        <v>1024364</v>
      </c>
      <c r="K41" s="388">
        <v>1029197</v>
      </c>
      <c r="L41" s="388">
        <v>1041122</v>
      </c>
      <c r="M41" s="389">
        <v>1056650</v>
      </c>
    </row>
    <row r="42" spans="2:13" ht="27.75" customHeight="1" x14ac:dyDescent="0.2">
      <c r="B42" s="1193"/>
      <c r="C42" s="1194"/>
      <c r="D42" s="85"/>
      <c r="E42" s="1197" t="s">
        <v>31</v>
      </c>
      <c r="F42" s="1197"/>
      <c r="G42" s="1197"/>
      <c r="H42" s="1198"/>
      <c r="I42" s="390">
        <v>3865</v>
      </c>
      <c r="J42" s="391">
        <v>3443</v>
      </c>
      <c r="K42" s="391">
        <v>3154</v>
      </c>
      <c r="L42" s="391">
        <v>2867</v>
      </c>
      <c r="M42" s="392">
        <v>1630</v>
      </c>
    </row>
    <row r="43" spans="2:13" ht="27.75" customHeight="1" x14ac:dyDescent="0.2">
      <c r="B43" s="1193"/>
      <c r="C43" s="1194"/>
      <c r="D43" s="85"/>
      <c r="E43" s="1197" t="s">
        <v>32</v>
      </c>
      <c r="F43" s="1197"/>
      <c r="G43" s="1197"/>
      <c r="H43" s="1198"/>
      <c r="I43" s="390">
        <v>16844</v>
      </c>
      <c r="J43" s="391">
        <v>16082</v>
      </c>
      <c r="K43" s="391">
        <v>15220</v>
      </c>
      <c r="L43" s="391">
        <v>14301</v>
      </c>
      <c r="M43" s="392">
        <v>13523</v>
      </c>
    </row>
    <row r="44" spans="2:13" ht="27.75" customHeight="1" x14ac:dyDescent="0.2">
      <c r="B44" s="1193"/>
      <c r="C44" s="1194"/>
      <c r="D44" s="85"/>
      <c r="E44" s="1197" t="s">
        <v>33</v>
      </c>
      <c r="F44" s="1197"/>
      <c r="G44" s="1197"/>
      <c r="H44" s="1198"/>
      <c r="I44" s="390" t="s">
        <v>492</v>
      </c>
      <c r="J44" s="391" t="s">
        <v>492</v>
      </c>
      <c r="K44" s="391" t="s">
        <v>492</v>
      </c>
      <c r="L44" s="391" t="s">
        <v>492</v>
      </c>
      <c r="M44" s="392" t="s">
        <v>492</v>
      </c>
    </row>
    <row r="45" spans="2:13" ht="27.75" customHeight="1" x14ac:dyDescent="0.2">
      <c r="B45" s="1193"/>
      <c r="C45" s="1194"/>
      <c r="D45" s="85"/>
      <c r="E45" s="1197" t="s">
        <v>34</v>
      </c>
      <c r="F45" s="1197"/>
      <c r="G45" s="1197"/>
      <c r="H45" s="1198"/>
      <c r="I45" s="390">
        <v>114775</v>
      </c>
      <c r="J45" s="391">
        <v>110926</v>
      </c>
      <c r="K45" s="391">
        <v>105665</v>
      </c>
      <c r="L45" s="391">
        <v>97840</v>
      </c>
      <c r="M45" s="392">
        <v>95013</v>
      </c>
    </row>
    <row r="46" spans="2:13" ht="27.75" customHeight="1" x14ac:dyDescent="0.2">
      <c r="B46" s="1193"/>
      <c r="C46" s="1194"/>
      <c r="D46" s="86"/>
      <c r="E46" s="1207" t="s">
        <v>35</v>
      </c>
      <c r="F46" s="1207"/>
      <c r="G46" s="1207"/>
      <c r="H46" s="1208"/>
      <c r="I46" s="390">
        <v>25792</v>
      </c>
      <c r="J46" s="391">
        <v>25558</v>
      </c>
      <c r="K46" s="391">
        <v>25218</v>
      </c>
      <c r="L46" s="391">
        <v>24281</v>
      </c>
      <c r="M46" s="392">
        <v>24303</v>
      </c>
    </row>
    <row r="47" spans="2:13" ht="27.75" customHeight="1" x14ac:dyDescent="0.2">
      <c r="B47" s="1193"/>
      <c r="C47" s="1194"/>
      <c r="D47" s="87"/>
      <c r="E47" s="1209" t="s">
        <v>36</v>
      </c>
      <c r="F47" s="1210"/>
      <c r="G47" s="1210"/>
      <c r="H47" s="1211"/>
      <c r="I47" s="390" t="s">
        <v>492</v>
      </c>
      <c r="J47" s="391" t="s">
        <v>492</v>
      </c>
      <c r="K47" s="391" t="s">
        <v>492</v>
      </c>
      <c r="L47" s="391" t="s">
        <v>492</v>
      </c>
      <c r="M47" s="392" t="s">
        <v>492</v>
      </c>
    </row>
    <row r="48" spans="2:13" ht="27.75" customHeight="1" x14ac:dyDescent="0.2">
      <c r="B48" s="1193"/>
      <c r="C48" s="1194"/>
      <c r="D48" s="85"/>
      <c r="E48" s="1197" t="s">
        <v>37</v>
      </c>
      <c r="F48" s="1197"/>
      <c r="G48" s="1197"/>
      <c r="H48" s="1198"/>
      <c r="I48" s="390" t="s">
        <v>492</v>
      </c>
      <c r="J48" s="391" t="s">
        <v>492</v>
      </c>
      <c r="K48" s="391" t="s">
        <v>492</v>
      </c>
      <c r="L48" s="391" t="s">
        <v>492</v>
      </c>
      <c r="M48" s="392" t="s">
        <v>492</v>
      </c>
    </row>
    <row r="49" spans="2:13" ht="27.75" customHeight="1" x14ac:dyDescent="0.2">
      <c r="B49" s="1195"/>
      <c r="C49" s="1196"/>
      <c r="D49" s="85"/>
      <c r="E49" s="1197" t="s">
        <v>38</v>
      </c>
      <c r="F49" s="1197"/>
      <c r="G49" s="1197"/>
      <c r="H49" s="1198"/>
      <c r="I49" s="390" t="s">
        <v>492</v>
      </c>
      <c r="J49" s="391" t="s">
        <v>492</v>
      </c>
      <c r="K49" s="391" t="s">
        <v>492</v>
      </c>
      <c r="L49" s="391" t="s">
        <v>492</v>
      </c>
      <c r="M49" s="392" t="s">
        <v>492</v>
      </c>
    </row>
    <row r="50" spans="2:13" ht="27.75" customHeight="1" x14ac:dyDescent="0.2">
      <c r="B50" s="1191" t="s">
        <v>39</v>
      </c>
      <c r="C50" s="1192"/>
      <c r="D50" s="88"/>
      <c r="E50" s="1197" t="s">
        <v>40</v>
      </c>
      <c r="F50" s="1197"/>
      <c r="G50" s="1197"/>
      <c r="H50" s="1198"/>
      <c r="I50" s="390">
        <v>63674</v>
      </c>
      <c r="J50" s="391">
        <v>63890</v>
      </c>
      <c r="K50" s="391">
        <v>65072</v>
      </c>
      <c r="L50" s="391">
        <v>63235</v>
      </c>
      <c r="M50" s="392">
        <v>58235</v>
      </c>
    </row>
    <row r="51" spans="2:13" ht="27.75" customHeight="1" x14ac:dyDescent="0.2">
      <c r="B51" s="1193"/>
      <c r="C51" s="1194"/>
      <c r="D51" s="85"/>
      <c r="E51" s="1197" t="s">
        <v>41</v>
      </c>
      <c r="F51" s="1197"/>
      <c r="G51" s="1197"/>
      <c r="H51" s="1198"/>
      <c r="I51" s="390">
        <v>13735</v>
      </c>
      <c r="J51" s="391">
        <v>16456</v>
      </c>
      <c r="K51" s="391">
        <v>18965</v>
      </c>
      <c r="L51" s="391">
        <v>18808</v>
      </c>
      <c r="M51" s="392">
        <v>17123</v>
      </c>
    </row>
    <row r="52" spans="2:13" ht="27.75" customHeight="1" x14ac:dyDescent="0.2">
      <c r="B52" s="1195"/>
      <c r="C52" s="1196"/>
      <c r="D52" s="85"/>
      <c r="E52" s="1197" t="s">
        <v>42</v>
      </c>
      <c r="F52" s="1197"/>
      <c r="G52" s="1197"/>
      <c r="H52" s="1198"/>
      <c r="I52" s="390">
        <v>627999</v>
      </c>
      <c r="J52" s="391">
        <v>621795</v>
      </c>
      <c r="K52" s="391">
        <v>611568</v>
      </c>
      <c r="L52" s="391">
        <v>606506</v>
      </c>
      <c r="M52" s="392">
        <v>608772</v>
      </c>
    </row>
    <row r="53" spans="2:13" ht="27.75" customHeight="1" thickBot="1" x14ac:dyDescent="0.25">
      <c r="B53" s="1199" t="s">
        <v>43</v>
      </c>
      <c r="C53" s="1200"/>
      <c r="D53" s="89"/>
      <c r="E53" s="1201" t="s">
        <v>44</v>
      </c>
      <c r="F53" s="1201"/>
      <c r="G53" s="1201"/>
      <c r="H53" s="1202"/>
      <c r="I53" s="393">
        <v>476630</v>
      </c>
      <c r="J53" s="394">
        <v>478231</v>
      </c>
      <c r="K53" s="394">
        <v>482848</v>
      </c>
      <c r="L53" s="394">
        <v>491862</v>
      </c>
      <c r="M53" s="395">
        <v>506989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zcRWCsXACuA+AkyrtVx2MyNZbuJFvtVaX39Ldl0FWuCPgs6WsYFaorRall8v5Vv60dNvs2tJcJc6lqexBhOJQ==" saltValue="JpuOcaj7TiXFOaVO7PrE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522A-79A9-4934-88B3-06D270B775ED}">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533</v>
      </c>
      <c r="G54" s="97" t="s">
        <v>534</v>
      </c>
      <c r="H54" s="98" t="s">
        <v>535</v>
      </c>
    </row>
    <row r="55" spans="2:8" ht="52.5" customHeight="1" x14ac:dyDescent="0.2">
      <c r="B55" s="99"/>
      <c r="C55" s="1220" t="s">
        <v>46</v>
      </c>
      <c r="D55" s="1220"/>
      <c r="E55" s="1221"/>
      <c r="F55" s="100">
        <v>4095</v>
      </c>
      <c r="G55" s="100">
        <v>3106</v>
      </c>
      <c r="H55" s="101">
        <v>3107</v>
      </c>
    </row>
    <row r="56" spans="2:8" ht="52.5" customHeight="1" x14ac:dyDescent="0.2">
      <c r="B56" s="102"/>
      <c r="C56" s="1222" t="s">
        <v>47</v>
      </c>
      <c r="D56" s="1222"/>
      <c r="E56" s="1223"/>
      <c r="F56" s="103">
        <v>17784</v>
      </c>
      <c r="G56" s="103">
        <v>17787</v>
      </c>
      <c r="H56" s="104">
        <v>17788</v>
      </c>
    </row>
    <row r="57" spans="2:8" ht="53.25" customHeight="1" x14ac:dyDescent="0.2">
      <c r="B57" s="102"/>
      <c r="C57" s="1224" t="s">
        <v>48</v>
      </c>
      <c r="D57" s="1224"/>
      <c r="E57" s="1225"/>
      <c r="F57" s="105">
        <v>33215</v>
      </c>
      <c r="G57" s="105">
        <v>33747</v>
      </c>
      <c r="H57" s="106">
        <v>28400</v>
      </c>
    </row>
    <row r="58" spans="2:8" ht="45.75" customHeight="1" x14ac:dyDescent="0.2">
      <c r="B58" s="107"/>
      <c r="C58" s="1212" t="s">
        <v>552</v>
      </c>
      <c r="D58" s="1213"/>
      <c r="E58" s="1214"/>
      <c r="F58" s="108">
        <v>7693.3130000000001</v>
      </c>
      <c r="G58" s="108">
        <v>7217.2970000000005</v>
      </c>
      <c r="H58" s="109">
        <v>5795.8330000000005</v>
      </c>
    </row>
    <row r="59" spans="2:8" ht="45.75" customHeight="1" x14ac:dyDescent="0.2">
      <c r="B59" s="107"/>
      <c r="C59" s="1212" t="s">
        <v>553</v>
      </c>
      <c r="D59" s="1213"/>
      <c r="E59" s="1214"/>
      <c r="F59" s="108">
        <v>8378.7999999999993</v>
      </c>
      <c r="G59" s="108">
        <v>8372.1830000000009</v>
      </c>
      <c r="H59" s="109">
        <v>5767.6720000000005</v>
      </c>
    </row>
    <row r="60" spans="2:8" ht="45.75" customHeight="1" x14ac:dyDescent="0.2">
      <c r="B60" s="107"/>
      <c r="C60" s="1212" t="s">
        <v>554</v>
      </c>
      <c r="D60" s="1213"/>
      <c r="E60" s="1214"/>
      <c r="F60" s="108">
        <v>4954.5439999999999</v>
      </c>
      <c r="G60" s="108">
        <v>5166.1909999999998</v>
      </c>
      <c r="H60" s="109">
        <v>4284.8130000000001</v>
      </c>
    </row>
    <row r="61" spans="2:8" ht="45.75" customHeight="1" x14ac:dyDescent="0.2">
      <c r="B61" s="107"/>
      <c r="C61" s="1212" t="s">
        <v>555</v>
      </c>
      <c r="D61" s="1213"/>
      <c r="E61" s="1214"/>
      <c r="F61" s="108">
        <v>2350.6390000000001</v>
      </c>
      <c r="G61" s="108">
        <v>2350.9969999999998</v>
      </c>
      <c r="H61" s="109">
        <v>2351.1709999999998</v>
      </c>
    </row>
    <row r="62" spans="2:8" ht="45.75" customHeight="1" thickBot="1" x14ac:dyDescent="0.25">
      <c r="B62" s="110"/>
      <c r="C62" s="1215" t="s">
        <v>556</v>
      </c>
      <c r="D62" s="1216"/>
      <c r="E62" s="1217"/>
      <c r="F62" s="111">
        <v>1611.808</v>
      </c>
      <c r="G62" s="111">
        <v>1612.0540000000001</v>
      </c>
      <c r="H62" s="112">
        <v>1612.173</v>
      </c>
    </row>
    <row r="63" spans="2:8" ht="52.5" customHeight="1" thickBot="1" x14ac:dyDescent="0.25">
      <c r="B63" s="113"/>
      <c r="C63" s="1218" t="s">
        <v>49</v>
      </c>
      <c r="D63" s="1218"/>
      <c r="E63" s="1219"/>
      <c r="F63" s="114">
        <v>55094</v>
      </c>
      <c r="G63" s="114">
        <v>54640</v>
      </c>
      <c r="H63" s="115">
        <v>49295</v>
      </c>
    </row>
    <row r="64" spans="2:8" ht="15" customHeight="1" x14ac:dyDescent="0.2"/>
  </sheetData>
  <sheetProtection algorithmName="SHA-512" hashValue="gLN4+q+pCaHG+GQXYmWZ/F29fjLCkDEPvgHnlN+WJtp26fH3pkG5rfZBV6qOSFdRYxYqUWqtypeGLRvEHheotw==" saltValue="PkO6dAHVMB6MKcDTOjg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A9D9-99AE-402C-99CC-D04D8CAB7F37}">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26" customWidth="1"/>
    <col min="2" max="107" width="2.453125" style="1226" customWidth="1"/>
    <col min="108" max="108" width="6.08984375" style="1228" customWidth="1"/>
    <col min="109" max="109" width="5.90625" style="1227" customWidth="1"/>
    <col min="110" max="110" width="19.08984375" style="1226" hidden="1"/>
    <col min="111" max="115" width="12.6328125" style="1226" hidden="1"/>
    <col min="116" max="349" width="8.6328125" style="1226" hidden="1"/>
    <col min="350" max="355" width="14.90625" style="1226" hidden="1"/>
    <col min="356" max="357" width="15.90625" style="1226" hidden="1"/>
    <col min="358" max="363" width="16.08984375" style="1226" hidden="1"/>
    <col min="364" max="364" width="6.08984375" style="1226" hidden="1"/>
    <col min="365" max="365" width="3" style="1226" hidden="1"/>
    <col min="366" max="605" width="8.6328125" style="1226" hidden="1"/>
    <col min="606" max="611" width="14.90625" style="1226" hidden="1"/>
    <col min="612" max="613" width="15.90625" style="1226" hidden="1"/>
    <col min="614" max="619" width="16.08984375" style="1226" hidden="1"/>
    <col min="620" max="620" width="6.08984375" style="1226" hidden="1"/>
    <col min="621" max="621" width="3" style="1226" hidden="1"/>
    <col min="622" max="861" width="8.6328125" style="1226" hidden="1"/>
    <col min="862" max="867" width="14.90625" style="1226" hidden="1"/>
    <col min="868" max="869" width="15.90625" style="1226" hidden="1"/>
    <col min="870" max="875" width="16.08984375" style="1226" hidden="1"/>
    <col min="876" max="876" width="6.08984375" style="1226" hidden="1"/>
    <col min="877" max="877" width="3" style="1226" hidden="1"/>
    <col min="878" max="1117" width="8.6328125" style="1226" hidden="1"/>
    <col min="1118" max="1123" width="14.90625" style="1226" hidden="1"/>
    <col min="1124" max="1125" width="15.90625" style="1226" hidden="1"/>
    <col min="1126" max="1131" width="16.08984375" style="1226" hidden="1"/>
    <col min="1132" max="1132" width="6.08984375" style="1226" hidden="1"/>
    <col min="1133" max="1133" width="3" style="1226" hidden="1"/>
    <col min="1134" max="1373" width="8.6328125" style="1226" hidden="1"/>
    <col min="1374" max="1379" width="14.90625" style="1226" hidden="1"/>
    <col min="1380" max="1381" width="15.90625" style="1226" hidden="1"/>
    <col min="1382" max="1387" width="16.08984375" style="1226" hidden="1"/>
    <col min="1388" max="1388" width="6.08984375" style="1226" hidden="1"/>
    <col min="1389" max="1389" width="3" style="1226" hidden="1"/>
    <col min="1390" max="1629" width="8.6328125" style="1226" hidden="1"/>
    <col min="1630" max="1635" width="14.90625" style="1226" hidden="1"/>
    <col min="1636" max="1637" width="15.90625" style="1226" hidden="1"/>
    <col min="1638" max="1643" width="16.08984375" style="1226" hidden="1"/>
    <col min="1644" max="1644" width="6.08984375" style="1226" hidden="1"/>
    <col min="1645" max="1645" width="3" style="1226" hidden="1"/>
    <col min="1646" max="1885" width="8.6328125" style="1226" hidden="1"/>
    <col min="1886" max="1891" width="14.90625" style="1226" hidden="1"/>
    <col min="1892" max="1893" width="15.90625" style="1226" hidden="1"/>
    <col min="1894" max="1899" width="16.08984375" style="1226" hidden="1"/>
    <col min="1900" max="1900" width="6.08984375" style="1226" hidden="1"/>
    <col min="1901" max="1901" width="3" style="1226" hidden="1"/>
    <col min="1902" max="2141" width="8.6328125" style="1226" hidden="1"/>
    <col min="2142" max="2147" width="14.90625" style="1226" hidden="1"/>
    <col min="2148" max="2149" width="15.90625" style="1226" hidden="1"/>
    <col min="2150" max="2155" width="16.08984375" style="1226" hidden="1"/>
    <col min="2156" max="2156" width="6.08984375" style="1226" hidden="1"/>
    <col min="2157" max="2157" width="3" style="1226" hidden="1"/>
    <col min="2158" max="2397" width="8.6328125" style="1226" hidden="1"/>
    <col min="2398" max="2403" width="14.90625" style="1226" hidden="1"/>
    <col min="2404" max="2405" width="15.90625" style="1226" hidden="1"/>
    <col min="2406" max="2411" width="16.08984375" style="1226" hidden="1"/>
    <col min="2412" max="2412" width="6.08984375" style="1226" hidden="1"/>
    <col min="2413" max="2413" width="3" style="1226" hidden="1"/>
    <col min="2414" max="2653" width="8.6328125" style="1226" hidden="1"/>
    <col min="2654" max="2659" width="14.90625" style="1226" hidden="1"/>
    <col min="2660" max="2661" width="15.90625" style="1226" hidden="1"/>
    <col min="2662" max="2667" width="16.08984375" style="1226" hidden="1"/>
    <col min="2668" max="2668" width="6.08984375" style="1226" hidden="1"/>
    <col min="2669" max="2669" width="3" style="1226" hidden="1"/>
    <col min="2670" max="2909" width="8.6328125" style="1226" hidden="1"/>
    <col min="2910" max="2915" width="14.90625" style="1226" hidden="1"/>
    <col min="2916" max="2917" width="15.90625" style="1226" hidden="1"/>
    <col min="2918" max="2923" width="16.08984375" style="1226" hidden="1"/>
    <col min="2924" max="2924" width="6.08984375" style="1226" hidden="1"/>
    <col min="2925" max="2925" width="3" style="1226" hidden="1"/>
    <col min="2926" max="3165" width="8.6328125" style="1226" hidden="1"/>
    <col min="3166" max="3171" width="14.90625" style="1226" hidden="1"/>
    <col min="3172" max="3173" width="15.90625" style="1226" hidden="1"/>
    <col min="3174" max="3179" width="16.08984375" style="1226" hidden="1"/>
    <col min="3180" max="3180" width="6.08984375" style="1226" hidden="1"/>
    <col min="3181" max="3181" width="3" style="1226" hidden="1"/>
    <col min="3182" max="3421" width="8.6328125" style="1226" hidden="1"/>
    <col min="3422" max="3427" width="14.90625" style="1226" hidden="1"/>
    <col min="3428" max="3429" width="15.90625" style="1226" hidden="1"/>
    <col min="3430" max="3435" width="16.08984375" style="1226" hidden="1"/>
    <col min="3436" max="3436" width="6.08984375" style="1226" hidden="1"/>
    <col min="3437" max="3437" width="3" style="1226" hidden="1"/>
    <col min="3438" max="3677" width="8.6328125" style="1226" hidden="1"/>
    <col min="3678" max="3683" width="14.90625" style="1226" hidden="1"/>
    <col min="3684" max="3685" width="15.90625" style="1226" hidden="1"/>
    <col min="3686" max="3691" width="16.08984375" style="1226" hidden="1"/>
    <col min="3692" max="3692" width="6.08984375" style="1226" hidden="1"/>
    <col min="3693" max="3693" width="3" style="1226" hidden="1"/>
    <col min="3694" max="3933" width="8.6328125" style="1226" hidden="1"/>
    <col min="3934" max="3939" width="14.90625" style="1226" hidden="1"/>
    <col min="3940" max="3941" width="15.90625" style="1226" hidden="1"/>
    <col min="3942" max="3947" width="16.08984375" style="1226" hidden="1"/>
    <col min="3948" max="3948" width="6.08984375" style="1226" hidden="1"/>
    <col min="3949" max="3949" width="3" style="1226" hidden="1"/>
    <col min="3950" max="4189" width="8.6328125" style="1226" hidden="1"/>
    <col min="4190" max="4195" width="14.90625" style="1226" hidden="1"/>
    <col min="4196" max="4197" width="15.90625" style="1226" hidden="1"/>
    <col min="4198" max="4203" width="16.08984375" style="1226" hidden="1"/>
    <col min="4204" max="4204" width="6.08984375" style="1226" hidden="1"/>
    <col min="4205" max="4205" width="3" style="1226" hidden="1"/>
    <col min="4206" max="4445" width="8.6328125" style="1226" hidden="1"/>
    <col min="4446" max="4451" width="14.90625" style="1226" hidden="1"/>
    <col min="4452" max="4453" width="15.90625" style="1226" hidden="1"/>
    <col min="4454" max="4459" width="16.08984375" style="1226" hidden="1"/>
    <col min="4460" max="4460" width="6.08984375" style="1226" hidden="1"/>
    <col min="4461" max="4461" width="3" style="1226" hidden="1"/>
    <col min="4462" max="4701" width="8.6328125" style="1226" hidden="1"/>
    <col min="4702" max="4707" width="14.90625" style="1226" hidden="1"/>
    <col min="4708" max="4709" width="15.90625" style="1226" hidden="1"/>
    <col min="4710" max="4715" width="16.08984375" style="1226" hidden="1"/>
    <col min="4716" max="4716" width="6.08984375" style="1226" hidden="1"/>
    <col min="4717" max="4717" width="3" style="1226" hidden="1"/>
    <col min="4718" max="4957" width="8.6328125" style="1226" hidden="1"/>
    <col min="4958" max="4963" width="14.90625" style="1226" hidden="1"/>
    <col min="4964" max="4965" width="15.90625" style="1226" hidden="1"/>
    <col min="4966" max="4971" width="16.08984375" style="1226" hidden="1"/>
    <col min="4972" max="4972" width="6.08984375" style="1226" hidden="1"/>
    <col min="4973" max="4973" width="3" style="1226" hidden="1"/>
    <col min="4974" max="5213" width="8.6328125" style="1226" hidden="1"/>
    <col min="5214" max="5219" width="14.90625" style="1226" hidden="1"/>
    <col min="5220" max="5221" width="15.90625" style="1226" hidden="1"/>
    <col min="5222" max="5227" width="16.08984375" style="1226" hidden="1"/>
    <col min="5228" max="5228" width="6.08984375" style="1226" hidden="1"/>
    <col min="5229" max="5229" width="3" style="1226" hidden="1"/>
    <col min="5230" max="5469" width="8.6328125" style="1226" hidden="1"/>
    <col min="5470" max="5475" width="14.90625" style="1226" hidden="1"/>
    <col min="5476" max="5477" width="15.90625" style="1226" hidden="1"/>
    <col min="5478" max="5483" width="16.08984375" style="1226" hidden="1"/>
    <col min="5484" max="5484" width="6.08984375" style="1226" hidden="1"/>
    <col min="5485" max="5485" width="3" style="1226" hidden="1"/>
    <col min="5486" max="5725" width="8.6328125" style="1226" hidden="1"/>
    <col min="5726" max="5731" width="14.90625" style="1226" hidden="1"/>
    <col min="5732" max="5733" width="15.90625" style="1226" hidden="1"/>
    <col min="5734" max="5739" width="16.08984375" style="1226" hidden="1"/>
    <col min="5740" max="5740" width="6.08984375" style="1226" hidden="1"/>
    <col min="5741" max="5741" width="3" style="1226" hidden="1"/>
    <col min="5742" max="5981" width="8.6328125" style="1226" hidden="1"/>
    <col min="5982" max="5987" width="14.90625" style="1226" hidden="1"/>
    <col min="5988" max="5989" width="15.90625" style="1226" hidden="1"/>
    <col min="5990" max="5995" width="16.08984375" style="1226" hidden="1"/>
    <col min="5996" max="5996" width="6.08984375" style="1226" hidden="1"/>
    <col min="5997" max="5997" width="3" style="1226" hidden="1"/>
    <col min="5998" max="6237" width="8.6328125" style="1226" hidden="1"/>
    <col min="6238" max="6243" width="14.90625" style="1226" hidden="1"/>
    <col min="6244" max="6245" width="15.90625" style="1226" hidden="1"/>
    <col min="6246" max="6251" width="16.08984375" style="1226" hidden="1"/>
    <col min="6252" max="6252" width="6.08984375" style="1226" hidden="1"/>
    <col min="6253" max="6253" width="3" style="1226" hidden="1"/>
    <col min="6254" max="6493" width="8.6328125" style="1226" hidden="1"/>
    <col min="6494" max="6499" width="14.90625" style="1226" hidden="1"/>
    <col min="6500" max="6501" width="15.90625" style="1226" hidden="1"/>
    <col min="6502" max="6507" width="16.08984375" style="1226" hidden="1"/>
    <col min="6508" max="6508" width="6.08984375" style="1226" hidden="1"/>
    <col min="6509" max="6509" width="3" style="1226" hidden="1"/>
    <col min="6510" max="6749" width="8.6328125" style="1226" hidden="1"/>
    <col min="6750" max="6755" width="14.90625" style="1226" hidden="1"/>
    <col min="6756" max="6757" width="15.90625" style="1226" hidden="1"/>
    <col min="6758" max="6763" width="16.08984375" style="1226" hidden="1"/>
    <col min="6764" max="6764" width="6.08984375" style="1226" hidden="1"/>
    <col min="6765" max="6765" width="3" style="1226" hidden="1"/>
    <col min="6766" max="7005" width="8.6328125" style="1226" hidden="1"/>
    <col min="7006" max="7011" width="14.90625" style="1226" hidden="1"/>
    <col min="7012" max="7013" width="15.90625" style="1226" hidden="1"/>
    <col min="7014" max="7019" width="16.08984375" style="1226" hidden="1"/>
    <col min="7020" max="7020" width="6.08984375" style="1226" hidden="1"/>
    <col min="7021" max="7021" width="3" style="1226" hidden="1"/>
    <col min="7022" max="7261" width="8.6328125" style="1226" hidden="1"/>
    <col min="7262" max="7267" width="14.90625" style="1226" hidden="1"/>
    <col min="7268" max="7269" width="15.90625" style="1226" hidden="1"/>
    <col min="7270" max="7275" width="16.08984375" style="1226" hidden="1"/>
    <col min="7276" max="7276" width="6.08984375" style="1226" hidden="1"/>
    <col min="7277" max="7277" width="3" style="1226" hidden="1"/>
    <col min="7278" max="7517" width="8.6328125" style="1226" hidden="1"/>
    <col min="7518" max="7523" width="14.90625" style="1226" hidden="1"/>
    <col min="7524" max="7525" width="15.90625" style="1226" hidden="1"/>
    <col min="7526" max="7531" width="16.08984375" style="1226" hidden="1"/>
    <col min="7532" max="7532" width="6.08984375" style="1226" hidden="1"/>
    <col min="7533" max="7533" width="3" style="1226" hidden="1"/>
    <col min="7534" max="7773" width="8.6328125" style="1226" hidden="1"/>
    <col min="7774" max="7779" width="14.90625" style="1226" hidden="1"/>
    <col min="7780" max="7781" width="15.90625" style="1226" hidden="1"/>
    <col min="7782" max="7787" width="16.08984375" style="1226" hidden="1"/>
    <col min="7788" max="7788" width="6.08984375" style="1226" hidden="1"/>
    <col min="7789" max="7789" width="3" style="1226" hidden="1"/>
    <col min="7790" max="8029" width="8.6328125" style="1226" hidden="1"/>
    <col min="8030" max="8035" width="14.90625" style="1226" hidden="1"/>
    <col min="8036" max="8037" width="15.90625" style="1226" hidden="1"/>
    <col min="8038" max="8043" width="16.08984375" style="1226" hidden="1"/>
    <col min="8044" max="8044" width="6.08984375" style="1226" hidden="1"/>
    <col min="8045" max="8045" width="3" style="1226" hidden="1"/>
    <col min="8046" max="8285" width="8.6328125" style="1226" hidden="1"/>
    <col min="8286" max="8291" width="14.90625" style="1226" hidden="1"/>
    <col min="8292" max="8293" width="15.90625" style="1226" hidden="1"/>
    <col min="8294" max="8299" width="16.08984375" style="1226" hidden="1"/>
    <col min="8300" max="8300" width="6.08984375" style="1226" hidden="1"/>
    <col min="8301" max="8301" width="3" style="1226" hidden="1"/>
    <col min="8302" max="8541" width="8.6328125" style="1226" hidden="1"/>
    <col min="8542" max="8547" width="14.90625" style="1226" hidden="1"/>
    <col min="8548" max="8549" width="15.90625" style="1226" hidden="1"/>
    <col min="8550" max="8555" width="16.08984375" style="1226" hidden="1"/>
    <col min="8556" max="8556" width="6.08984375" style="1226" hidden="1"/>
    <col min="8557" max="8557" width="3" style="1226" hidden="1"/>
    <col min="8558" max="8797" width="8.6328125" style="1226" hidden="1"/>
    <col min="8798" max="8803" width="14.90625" style="1226" hidden="1"/>
    <col min="8804" max="8805" width="15.90625" style="1226" hidden="1"/>
    <col min="8806" max="8811" width="16.08984375" style="1226" hidden="1"/>
    <col min="8812" max="8812" width="6.08984375" style="1226" hidden="1"/>
    <col min="8813" max="8813" width="3" style="1226" hidden="1"/>
    <col min="8814" max="9053" width="8.6328125" style="1226" hidden="1"/>
    <col min="9054" max="9059" width="14.90625" style="1226" hidden="1"/>
    <col min="9060" max="9061" width="15.90625" style="1226" hidden="1"/>
    <col min="9062" max="9067" width="16.08984375" style="1226" hidden="1"/>
    <col min="9068" max="9068" width="6.08984375" style="1226" hidden="1"/>
    <col min="9069" max="9069" width="3" style="1226" hidden="1"/>
    <col min="9070" max="9309" width="8.6328125" style="1226" hidden="1"/>
    <col min="9310" max="9315" width="14.90625" style="1226" hidden="1"/>
    <col min="9316" max="9317" width="15.90625" style="1226" hidden="1"/>
    <col min="9318" max="9323" width="16.08984375" style="1226" hidden="1"/>
    <col min="9324" max="9324" width="6.08984375" style="1226" hidden="1"/>
    <col min="9325" max="9325" width="3" style="1226" hidden="1"/>
    <col min="9326" max="9565" width="8.6328125" style="1226" hidden="1"/>
    <col min="9566" max="9571" width="14.90625" style="1226" hidden="1"/>
    <col min="9572" max="9573" width="15.90625" style="1226" hidden="1"/>
    <col min="9574" max="9579" width="16.08984375" style="1226" hidden="1"/>
    <col min="9580" max="9580" width="6.08984375" style="1226" hidden="1"/>
    <col min="9581" max="9581" width="3" style="1226" hidden="1"/>
    <col min="9582" max="9821" width="8.6328125" style="1226" hidden="1"/>
    <col min="9822" max="9827" width="14.90625" style="1226" hidden="1"/>
    <col min="9828" max="9829" width="15.90625" style="1226" hidden="1"/>
    <col min="9830" max="9835" width="16.08984375" style="1226" hidden="1"/>
    <col min="9836" max="9836" width="6.08984375" style="1226" hidden="1"/>
    <col min="9837" max="9837" width="3" style="1226" hidden="1"/>
    <col min="9838" max="10077" width="8.6328125" style="1226" hidden="1"/>
    <col min="10078" max="10083" width="14.90625" style="1226" hidden="1"/>
    <col min="10084" max="10085" width="15.90625" style="1226" hidden="1"/>
    <col min="10086" max="10091" width="16.08984375" style="1226" hidden="1"/>
    <col min="10092" max="10092" width="6.08984375" style="1226" hidden="1"/>
    <col min="10093" max="10093" width="3" style="1226" hidden="1"/>
    <col min="10094" max="10333" width="8.6328125" style="1226" hidden="1"/>
    <col min="10334" max="10339" width="14.90625" style="1226" hidden="1"/>
    <col min="10340" max="10341" width="15.90625" style="1226" hidden="1"/>
    <col min="10342" max="10347" width="16.08984375" style="1226" hidden="1"/>
    <col min="10348" max="10348" width="6.08984375" style="1226" hidden="1"/>
    <col min="10349" max="10349" width="3" style="1226" hidden="1"/>
    <col min="10350" max="10589" width="8.6328125" style="1226" hidden="1"/>
    <col min="10590" max="10595" width="14.90625" style="1226" hidden="1"/>
    <col min="10596" max="10597" width="15.90625" style="1226" hidden="1"/>
    <col min="10598" max="10603" width="16.08984375" style="1226" hidden="1"/>
    <col min="10604" max="10604" width="6.08984375" style="1226" hidden="1"/>
    <col min="10605" max="10605" width="3" style="1226" hidden="1"/>
    <col min="10606" max="10845" width="8.6328125" style="1226" hidden="1"/>
    <col min="10846" max="10851" width="14.90625" style="1226" hidden="1"/>
    <col min="10852" max="10853" width="15.90625" style="1226" hidden="1"/>
    <col min="10854" max="10859" width="16.08984375" style="1226" hidden="1"/>
    <col min="10860" max="10860" width="6.08984375" style="1226" hidden="1"/>
    <col min="10861" max="10861" width="3" style="1226" hidden="1"/>
    <col min="10862" max="11101" width="8.6328125" style="1226" hidden="1"/>
    <col min="11102" max="11107" width="14.90625" style="1226" hidden="1"/>
    <col min="11108" max="11109" width="15.90625" style="1226" hidden="1"/>
    <col min="11110" max="11115" width="16.08984375" style="1226" hidden="1"/>
    <col min="11116" max="11116" width="6.08984375" style="1226" hidden="1"/>
    <col min="11117" max="11117" width="3" style="1226" hidden="1"/>
    <col min="11118" max="11357" width="8.6328125" style="1226" hidden="1"/>
    <col min="11358" max="11363" width="14.90625" style="1226" hidden="1"/>
    <col min="11364" max="11365" width="15.90625" style="1226" hidden="1"/>
    <col min="11366" max="11371" width="16.08984375" style="1226" hidden="1"/>
    <col min="11372" max="11372" width="6.08984375" style="1226" hidden="1"/>
    <col min="11373" max="11373" width="3" style="1226" hidden="1"/>
    <col min="11374" max="11613" width="8.6328125" style="1226" hidden="1"/>
    <col min="11614" max="11619" width="14.90625" style="1226" hidden="1"/>
    <col min="11620" max="11621" width="15.90625" style="1226" hidden="1"/>
    <col min="11622" max="11627" width="16.08984375" style="1226" hidden="1"/>
    <col min="11628" max="11628" width="6.08984375" style="1226" hidden="1"/>
    <col min="11629" max="11629" width="3" style="1226" hidden="1"/>
    <col min="11630" max="11869" width="8.6328125" style="1226" hidden="1"/>
    <col min="11870" max="11875" width="14.90625" style="1226" hidden="1"/>
    <col min="11876" max="11877" width="15.90625" style="1226" hidden="1"/>
    <col min="11878" max="11883" width="16.08984375" style="1226" hidden="1"/>
    <col min="11884" max="11884" width="6.08984375" style="1226" hidden="1"/>
    <col min="11885" max="11885" width="3" style="1226" hidden="1"/>
    <col min="11886" max="12125" width="8.6328125" style="1226" hidden="1"/>
    <col min="12126" max="12131" width="14.90625" style="1226" hidden="1"/>
    <col min="12132" max="12133" width="15.90625" style="1226" hidden="1"/>
    <col min="12134" max="12139" width="16.08984375" style="1226" hidden="1"/>
    <col min="12140" max="12140" width="6.08984375" style="1226" hidden="1"/>
    <col min="12141" max="12141" width="3" style="1226" hidden="1"/>
    <col min="12142" max="12381" width="8.6328125" style="1226" hidden="1"/>
    <col min="12382" max="12387" width="14.90625" style="1226" hidden="1"/>
    <col min="12388" max="12389" width="15.90625" style="1226" hidden="1"/>
    <col min="12390" max="12395" width="16.08984375" style="1226" hidden="1"/>
    <col min="12396" max="12396" width="6.08984375" style="1226" hidden="1"/>
    <col min="12397" max="12397" width="3" style="1226" hidden="1"/>
    <col min="12398" max="12637" width="8.6328125" style="1226" hidden="1"/>
    <col min="12638" max="12643" width="14.90625" style="1226" hidden="1"/>
    <col min="12644" max="12645" width="15.90625" style="1226" hidden="1"/>
    <col min="12646" max="12651" width="16.08984375" style="1226" hidden="1"/>
    <col min="12652" max="12652" width="6.08984375" style="1226" hidden="1"/>
    <col min="12653" max="12653" width="3" style="1226" hidden="1"/>
    <col min="12654" max="12893" width="8.6328125" style="1226" hidden="1"/>
    <col min="12894" max="12899" width="14.90625" style="1226" hidden="1"/>
    <col min="12900" max="12901" width="15.90625" style="1226" hidden="1"/>
    <col min="12902" max="12907" width="16.08984375" style="1226" hidden="1"/>
    <col min="12908" max="12908" width="6.08984375" style="1226" hidden="1"/>
    <col min="12909" max="12909" width="3" style="1226" hidden="1"/>
    <col min="12910" max="13149" width="8.6328125" style="1226" hidden="1"/>
    <col min="13150" max="13155" width="14.90625" style="1226" hidden="1"/>
    <col min="13156" max="13157" width="15.90625" style="1226" hidden="1"/>
    <col min="13158" max="13163" width="16.08984375" style="1226" hidden="1"/>
    <col min="13164" max="13164" width="6.08984375" style="1226" hidden="1"/>
    <col min="13165" max="13165" width="3" style="1226" hidden="1"/>
    <col min="13166" max="13405" width="8.6328125" style="1226" hidden="1"/>
    <col min="13406" max="13411" width="14.90625" style="1226" hidden="1"/>
    <col min="13412" max="13413" width="15.90625" style="1226" hidden="1"/>
    <col min="13414" max="13419" width="16.08984375" style="1226" hidden="1"/>
    <col min="13420" max="13420" width="6.08984375" style="1226" hidden="1"/>
    <col min="13421" max="13421" width="3" style="1226" hidden="1"/>
    <col min="13422" max="13661" width="8.6328125" style="1226" hidden="1"/>
    <col min="13662" max="13667" width="14.90625" style="1226" hidden="1"/>
    <col min="13668" max="13669" width="15.90625" style="1226" hidden="1"/>
    <col min="13670" max="13675" width="16.08984375" style="1226" hidden="1"/>
    <col min="13676" max="13676" width="6.08984375" style="1226" hidden="1"/>
    <col min="13677" max="13677" width="3" style="1226" hidden="1"/>
    <col min="13678" max="13917" width="8.6328125" style="1226" hidden="1"/>
    <col min="13918" max="13923" width="14.90625" style="1226" hidden="1"/>
    <col min="13924" max="13925" width="15.90625" style="1226" hidden="1"/>
    <col min="13926" max="13931" width="16.08984375" style="1226" hidden="1"/>
    <col min="13932" max="13932" width="6.08984375" style="1226" hidden="1"/>
    <col min="13933" max="13933" width="3" style="1226" hidden="1"/>
    <col min="13934" max="14173" width="8.6328125" style="1226" hidden="1"/>
    <col min="14174" max="14179" width="14.90625" style="1226" hidden="1"/>
    <col min="14180" max="14181" width="15.90625" style="1226" hidden="1"/>
    <col min="14182" max="14187" width="16.08984375" style="1226" hidden="1"/>
    <col min="14188" max="14188" width="6.08984375" style="1226" hidden="1"/>
    <col min="14189" max="14189" width="3" style="1226" hidden="1"/>
    <col min="14190" max="14429" width="8.6328125" style="1226" hidden="1"/>
    <col min="14430" max="14435" width="14.90625" style="1226" hidden="1"/>
    <col min="14436" max="14437" width="15.90625" style="1226" hidden="1"/>
    <col min="14438" max="14443" width="16.08984375" style="1226" hidden="1"/>
    <col min="14444" max="14444" width="6.08984375" style="1226" hidden="1"/>
    <col min="14445" max="14445" width="3" style="1226" hidden="1"/>
    <col min="14446" max="14685" width="8.6328125" style="1226" hidden="1"/>
    <col min="14686" max="14691" width="14.90625" style="1226" hidden="1"/>
    <col min="14692" max="14693" width="15.90625" style="1226" hidden="1"/>
    <col min="14694" max="14699" width="16.08984375" style="1226" hidden="1"/>
    <col min="14700" max="14700" width="6.08984375" style="1226" hidden="1"/>
    <col min="14701" max="14701" width="3" style="1226" hidden="1"/>
    <col min="14702" max="14941" width="8.6328125" style="1226" hidden="1"/>
    <col min="14942" max="14947" width="14.90625" style="1226" hidden="1"/>
    <col min="14948" max="14949" width="15.90625" style="1226" hidden="1"/>
    <col min="14950" max="14955" width="16.08984375" style="1226" hidden="1"/>
    <col min="14956" max="14956" width="6.08984375" style="1226" hidden="1"/>
    <col min="14957" max="14957" width="3" style="1226" hidden="1"/>
    <col min="14958" max="15197" width="8.6328125" style="1226" hidden="1"/>
    <col min="15198" max="15203" width="14.90625" style="1226" hidden="1"/>
    <col min="15204" max="15205" width="15.90625" style="1226" hidden="1"/>
    <col min="15206" max="15211" width="16.08984375" style="1226" hidden="1"/>
    <col min="15212" max="15212" width="6.08984375" style="1226" hidden="1"/>
    <col min="15213" max="15213" width="3" style="1226" hidden="1"/>
    <col min="15214" max="15453" width="8.6328125" style="1226" hidden="1"/>
    <col min="15454" max="15459" width="14.90625" style="1226" hidden="1"/>
    <col min="15460" max="15461" width="15.90625" style="1226" hidden="1"/>
    <col min="15462" max="15467" width="16.08984375" style="1226" hidden="1"/>
    <col min="15468" max="15468" width="6.08984375" style="1226" hidden="1"/>
    <col min="15469" max="15469" width="3" style="1226" hidden="1"/>
    <col min="15470" max="15709" width="8.6328125" style="1226" hidden="1"/>
    <col min="15710" max="15715" width="14.90625" style="1226" hidden="1"/>
    <col min="15716" max="15717" width="15.90625" style="1226" hidden="1"/>
    <col min="15718" max="15723" width="16.08984375" style="1226" hidden="1"/>
    <col min="15724" max="15724" width="6.08984375" style="1226" hidden="1"/>
    <col min="15725" max="15725" width="3" style="1226" hidden="1"/>
    <col min="15726" max="15965" width="8.6328125" style="1226" hidden="1"/>
    <col min="15966" max="15971" width="14.90625" style="1226" hidden="1"/>
    <col min="15972" max="15973" width="15.90625" style="1226" hidden="1"/>
    <col min="15974" max="15979" width="16.08984375" style="1226" hidden="1"/>
    <col min="15980" max="15980" width="6.08984375" style="1226" hidden="1"/>
    <col min="15981" max="15981" width="3" style="1226" hidden="1"/>
    <col min="15982" max="16221" width="8.6328125" style="1226" hidden="1"/>
    <col min="16222" max="16227" width="14.90625" style="1226" hidden="1"/>
    <col min="16228" max="16229" width="15.90625" style="1226" hidden="1"/>
    <col min="16230" max="16235" width="16.08984375" style="1226" hidden="1"/>
    <col min="16236" max="16236" width="6.08984375" style="1226" hidden="1"/>
    <col min="16237" max="16237" width="3" style="1226" hidden="1"/>
    <col min="16238" max="16384" width="8.6328125" style="1226" hidden="1"/>
  </cols>
  <sheetData>
    <row r="1" spans="1:143" ht="42.75" customHeight="1" x14ac:dyDescent="0.2">
      <c r="A1" s="1285"/>
      <c r="B1" s="1284"/>
      <c r="DD1" s="1226"/>
      <c r="DE1" s="1226"/>
    </row>
    <row r="2" spans="1:143" ht="25.5" customHeight="1" x14ac:dyDescent="0.2">
      <c r="A2" s="1283"/>
      <c r="C2" s="1283"/>
      <c r="O2" s="1283"/>
      <c r="P2" s="1283"/>
      <c r="Q2" s="1283"/>
      <c r="R2" s="1283"/>
      <c r="S2" s="1283"/>
      <c r="T2" s="1283"/>
      <c r="U2" s="1283"/>
      <c r="V2" s="1283"/>
      <c r="W2" s="1283"/>
      <c r="X2" s="1283"/>
      <c r="Y2" s="1283"/>
      <c r="Z2" s="1283"/>
      <c r="AA2" s="1283"/>
      <c r="AB2" s="1283"/>
      <c r="AC2" s="1283"/>
      <c r="AD2" s="1283"/>
      <c r="AE2" s="1283"/>
      <c r="AF2" s="1283"/>
      <c r="AG2" s="1283"/>
      <c r="AH2" s="1283"/>
      <c r="AI2" s="1283"/>
      <c r="AU2" s="1283"/>
      <c r="BG2" s="1283"/>
      <c r="BS2" s="1283"/>
      <c r="CE2" s="1283"/>
      <c r="CQ2" s="1283"/>
      <c r="DD2" s="1226"/>
      <c r="DE2" s="1226"/>
    </row>
    <row r="3" spans="1:143" ht="25.5" customHeight="1" x14ac:dyDescent="0.2">
      <c r="A3" s="1283"/>
      <c r="C3" s="1283"/>
      <c r="O3" s="1283"/>
      <c r="P3" s="1283"/>
      <c r="Q3" s="1283"/>
      <c r="R3" s="1283"/>
      <c r="S3" s="1283"/>
      <c r="T3" s="1283"/>
      <c r="U3" s="1283"/>
      <c r="V3" s="1283"/>
      <c r="W3" s="1283"/>
      <c r="X3" s="1283"/>
      <c r="Y3" s="1283"/>
      <c r="Z3" s="1283"/>
      <c r="AA3" s="1283"/>
      <c r="AB3" s="1283"/>
      <c r="AC3" s="1283"/>
      <c r="AD3" s="1283"/>
      <c r="AE3" s="1283"/>
      <c r="AF3" s="1283"/>
      <c r="AG3" s="1283"/>
      <c r="AH3" s="1283"/>
      <c r="AI3" s="1283"/>
      <c r="AU3" s="1283"/>
      <c r="BG3" s="1283"/>
      <c r="BS3" s="1283"/>
      <c r="CE3" s="1283"/>
      <c r="CQ3" s="1283"/>
      <c r="DD3" s="1226"/>
      <c r="DE3" s="1226"/>
    </row>
    <row r="4" spans="1:143" s="279" customFormat="1" ht="13" x14ac:dyDescent="0.2">
      <c r="A4" s="1283"/>
      <c r="B4" s="1283"/>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3"/>
      <c r="BL4" s="1283"/>
      <c r="BM4" s="1283"/>
      <c r="BN4" s="1283"/>
      <c r="BO4" s="1283"/>
      <c r="BP4" s="1283"/>
      <c r="BQ4" s="1283"/>
      <c r="BR4" s="1283"/>
      <c r="BS4" s="1283"/>
      <c r="BT4" s="1283"/>
      <c r="BU4" s="1283"/>
      <c r="BV4" s="1283"/>
      <c r="BW4" s="1283"/>
      <c r="BX4" s="1283"/>
      <c r="BY4" s="1283"/>
      <c r="BZ4" s="1283"/>
      <c r="CA4" s="1283"/>
      <c r="CB4" s="1283"/>
      <c r="CC4" s="1283"/>
      <c r="CD4" s="1283"/>
      <c r="CE4" s="1283"/>
      <c r="CF4" s="1283"/>
      <c r="CG4" s="1283"/>
      <c r="CH4" s="1283"/>
      <c r="CI4" s="1283"/>
      <c r="CJ4" s="1283"/>
      <c r="CK4" s="1283"/>
      <c r="CL4" s="1283"/>
      <c r="CM4" s="1283"/>
      <c r="CN4" s="1283"/>
      <c r="CO4" s="1283"/>
      <c r="CP4" s="1283"/>
      <c r="CQ4" s="1283"/>
      <c r="CR4" s="1283"/>
      <c r="CS4" s="1283"/>
      <c r="CT4" s="1283"/>
      <c r="CU4" s="1283"/>
      <c r="CV4" s="1283"/>
      <c r="CW4" s="1283"/>
      <c r="CX4" s="1283"/>
      <c r="CY4" s="1283"/>
      <c r="CZ4" s="1283"/>
      <c r="DA4" s="1283"/>
      <c r="DB4" s="1283"/>
      <c r="DC4" s="1283"/>
      <c r="DD4" s="1283"/>
      <c r="DE4" s="128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3"/>
      <c r="B5" s="1283"/>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283"/>
      <c r="BO5" s="1283"/>
      <c r="BP5" s="1283"/>
      <c r="BQ5" s="1283"/>
      <c r="BR5" s="1283"/>
      <c r="BS5" s="1283"/>
      <c r="BT5" s="1283"/>
      <c r="BU5" s="1283"/>
      <c r="BV5" s="1283"/>
      <c r="BW5" s="1283"/>
      <c r="BX5" s="1283"/>
      <c r="BY5" s="1283"/>
      <c r="BZ5" s="1283"/>
      <c r="CA5" s="1283"/>
      <c r="CB5" s="1283"/>
      <c r="CC5" s="1283"/>
      <c r="CD5" s="1283"/>
      <c r="CE5" s="1283"/>
      <c r="CF5" s="1283"/>
      <c r="CG5" s="1283"/>
      <c r="CH5" s="1283"/>
      <c r="CI5" s="1283"/>
      <c r="CJ5" s="1283"/>
      <c r="CK5" s="1283"/>
      <c r="CL5" s="1283"/>
      <c r="CM5" s="1283"/>
      <c r="CN5" s="1283"/>
      <c r="CO5" s="1283"/>
      <c r="CP5" s="1283"/>
      <c r="CQ5" s="1283"/>
      <c r="CR5" s="1283"/>
      <c r="CS5" s="1283"/>
      <c r="CT5" s="1283"/>
      <c r="CU5" s="1283"/>
      <c r="CV5" s="1283"/>
      <c r="CW5" s="1283"/>
      <c r="CX5" s="1283"/>
      <c r="CY5" s="1283"/>
      <c r="CZ5" s="1283"/>
      <c r="DA5" s="1283"/>
      <c r="DB5" s="1283"/>
      <c r="DC5" s="1283"/>
      <c r="DD5" s="1283"/>
      <c r="DE5" s="128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3"/>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283"/>
      <c r="BO6" s="1283"/>
      <c r="BP6" s="1283"/>
      <c r="BQ6" s="1283"/>
      <c r="BR6" s="1283"/>
      <c r="BS6" s="1283"/>
      <c r="BT6" s="1283"/>
      <c r="BU6" s="1283"/>
      <c r="BV6" s="1283"/>
      <c r="BW6" s="1283"/>
      <c r="BX6" s="1283"/>
      <c r="BY6" s="1283"/>
      <c r="BZ6" s="1283"/>
      <c r="CA6" s="1283"/>
      <c r="CB6" s="1283"/>
      <c r="CC6" s="1283"/>
      <c r="CD6" s="1283"/>
      <c r="CE6" s="1283"/>
      <c r="CF6" s="1283"/>
      <c r="CG6" s="1283"/>
      <c r="CH6" s="1283"/>
      <c r="CI6" s="1283"/>
      <c r="CJ6" s="1283"/>
      <c r="CK6" s="1283"/>
      <c r="CL6" s="1283"/>
      <c r="CM6" s="1283"/>
      <c r="CN6" s="1283"/>
      <c r="CO6" s="1283"/>
      <c r="CP6" s="1283"/>
      <c r="CQ6" s="1283"/>
      <c r="CR6" s="1283"/>
      <c r="CS6" s="1283"/>
      <c r="CT6" s="1283"/>
      <c r="CU6" s="1283"/>
      <c r="CV6" s="1283"/>
      <c r="CW6" s="1283"/>
      <c r="CX6" s="1283"/>
      <c r="CY6" s="1283"/>
      <c r="CZ6" s="1283"/>
      <c r="DA6" s="1283"/>
      <c r="DB6" s="1283"/>
      <c r="DC6" s="1283"/>
      <c r="DD6" s="1283"/>
      <c r="DE6" s="128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3"/>
      <c r="B7" s="1283"/>
      <c r="C7" s="1283"/>
      <c r="D7" s="1283"/>
      <c r="E7" s="1283"/>
      <c r="F7" s="1283"/>
      <c r="G7" s="1283"/>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3"/>
      <c r="BL7" s="1283"/>
      <c r="BM7" s="1283"/>
      <c r="BN7" s="1283"/>
      <c r="BO7" s="1283"/>
      <c r="BP7" s="1283"/>
      <c r="BQ7" s="1283"/>
      <c r="BR7" s="1283"/>
      <c r="BS7" s="1283"/>
      <c r="BT7" s="1283"/>
      <c r="BU7" s="1283"/>
      <c r="BV7" s="1283"/>
      <c r="BW7" s="1283"/>
      <c r="BX7" s="1283"/>
      <c r="BY7" s="1283"/>
      <c r="BZ7" s="1283"/>
      <c r="CA7" s="1283"/>
      <c r="CB7" s="1283"/>
      <c r="CC7" s="1283"/>
      <c r="CD7" s="1283"/>
      <c r="CE7" s="1283"/>
      <c r="CF7" s="1283"/>
      <c r="CG7" s="1283"/>
      <c r="CH7" s="1283"/>
      <c r="CI7" s="1283"/>
      <c r="CJ7" s="1283"/>
      <c r="CK7" s="1283"/>
      <c r="CL7" s="1283"/>
      <c r="CM7" s="1283"/>
      <c r="CN7" s="1283"/>
      <c r="CO7" s="1283"/>
      <c r="CP7" s="1283"/>
      <c r="CQ7" s="1283"/>
      <c r="CR7" s="1283"/>
      <c r="CS7" s="1283"/>
      <c r="CT7" s="1283"/>
      <c r="CU7" s="1283"/>
      <c r="CV7" s="1283"/>
      <c r="CW7" s="1283"/>
      <c r="CX7" s="1283"/>
      <c r="CY7" s="1283"/>
      <c r="CZ7" s="1283"/>
      <c r="DA7" s="1283"/>
      <c r="DB7" s="1283"/>
      <c r="DC7" s="1283"/>
      <c r="DD7" s="1283"/>
      <c r="DE7" s="128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3"/>
      <c r="B8" s="1283"/>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3"/>
      <c r="BV8" s="1283"/>
      <c r="BW8" s="1283"/>
      <c r="BX8" s="1283"/>
      <c r="BY8" s="1283"/>
      <c r="BZ8" s="1283"/>
      <c r="CA8" s="1283"/>
      <c r="CB8" s="1283"/>
      <c r="CC8" s="1283"/>
      <c r="CD8" s="1283"/>
      <c r="CE8" s="1283"/>
      <c r="CF8" s="1283"/>
      <c r="CG8" s="1283"/>
      <c r="CH8" s="1283"/>
      <c r="CI8" s="1283"/>
      <c r="CJ8" s="1283"/>
      <c r="CK8" s="1283"/>
      <c r="CL8" s="1283"/>
      <c r="CM8" s="1283"/>
      <c r="CN8" s="1283"/>
      <c r="CO8" s="1283"/>
      <c r="CP8" s="1283"/>
      <c r="CQ8" s="1283"/>
      <c r="CR8" s="1283"/>
      <c r="CS8" s="1283"/>
      <c r="CT8" s="1283"/>
      <c r="CU8" s="1283"/>
      <c r="CV8" s="1283"/>
      <c r="CW8" s="1283"/>
      <c r="CX8" s="1283"/>
      <c r="CY8" s="1283"/>
      <c r="CZ8" s="1283"/>
      <c r="DA8" s="1283"/>
      <c r="DB8" s="1283"/>
      <c r="DC8" s="1283"/>
      <c r="DD8" s="1283"/>
      <c r="DE8" s="128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3"/>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3"/>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1283"/>
      <c r="AT10" s="1283"/>
      <c r="AU10" s="1283"/>
      <c r="AV10" s="1283"/>
      <c r="AW10" s="1283"/>
      <c r="AX10" s="1283"/>
      <c r="AY10" s="1283"/>
      <c r="AZ10" s="1283"/>
      <c r="BA10" s="1283"/>
      <c r="BB10" s="1283"/>
      <c r="BC10" s="1283"/>
      <c r="BD10" s="1283"/>
      <c r="BE10" s="1283"/>
      <c r="BF10" s="1283"/>
      <c r="BG10" s="1283"/>
      <c r="BH10" s="1283"/>
      <c r="BI10" s="1283"/>
      <c r="BJ10" s="1283"/>
      <c r="BK10" s="1283"/>
      <c r="BL10" s="1283"/>
      <c r="BM10" s="1283"/>
      <c r="BN10" s="1283"/>
      <c r="BO10" s="1283"/>
      <c r="BP10" s="1283"/>
      <c r="BQ10" s="1283"/>
      <c r="BR10" s="1283"/>
      <c r="BS10" s="1283"/>
      <c r="BT10" s="1283"/>
      <c r="BU10" s="1283"/>
      <c r="BV10" s="1283"/>
      <c r="BW10" s="1283"/>
      <c r="BX10" s="1283"/>
      <c r="BY10" s="1283"/>
      <c r="BZ10" s="1283"/>
      <c r="CA10" s="1283"/>
      <c r="CB10" s="1283"/>
      <c r="CC10" s="1283"/>
      <c r="CD10" s="1283"/>
      <c r="CE10" s="1283"/>
      <c r="CF10" s="1283"/>
      <c r="CG10" s="1283"/>
      <c r="CH10" s="1283"/>
      <c r="CI10" s="1283"/>
      <c r="CJ10" s="1283"/>
      <c r="CK10" s="1283"/>
      <c r="CL10" s="1283"/>
      <c r="CM10" s="1283"/>
      <c r="CN10" s="1283"/>
      <c r="CO10" s="1283"/>
      <c r="CP10" s="1283"/>
      <c r="CQ10" s="1283"/>
      <c r="CR10" s="1283"/>
      <c r="CS10" s="1283"/>
      <c r="CT10" s="1283"/>
      <c r="CU10" s="1283"/>
      <c r="CV10" s="1283"/>
      <c r="CW10" s="1283"/>
      <c r="CX10" s="1283"/>
      <c r="CY10" s="1283"/>
      <c r="CZ10" s="1283"/>
      <c r="DA10" s="1283"/>
      <c r="DB10" s="1283"/>
      <c r="DC10" s="1283"/>
      <c r="DD10" s="1283"/>
      <c r="DE10" s="1283"/>
      <c r="DF10" s="280"/>
      <c r="DG10" s="280"/>
      <c r="DH10" s="280"/>
      <c r="DI10" s="280"/>
      <c r="DJ10" s="280"/>
      <c r="DK10" s="280"/>
      <c r="DL10" s="280"/>
      <c r="DM10" s="280"/>
      <c r="DN10" s="280"/>
      <c r="DO10" s="280"/>
      <c r="DP10" s="280"/>
      <c r="DQ10" s="280"/>
      <c r="DR10" s="280"/>
      <c r="DS10" s="280"/>
      <c r="DT10" s="280"/>
      <c r="DU10" s="280"/>
      <c r="DV10" s="280"/>
      <c r="DW10" s="280"/>
      <c r="EM10" s="279" t="s">
        <v>595</v>
      </c>
    </row>
    <row r="11" spans="1:143" s="279" customFormat="1" ht="13" x14ac:dyDescent="0.2">
      <c r="A11" s="1283"/>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3"/>
      <c r="CL11" s="1283"/>
      <c r="CM11" s="1283"/>
      <c r="CN11" s="1283"/>
      <c r="CO11" s="1283"/>
      <c r="CP11" s="1283"/>
      <c r="CQ11" s="1283"/>
      <c r="CR11" s="1283"/>
      <c r="CS11" s="1283"/>
      <c r="CT11" s="1283"/>
      <c r="CU11" s="1283"/>
      <c r="CV11" s="1283"/>
      <c r="CW11" s="1283"/>
      <c r="CX11" s="1283"/>
      <c r="CY11" s="1283"/>
      <c r="CZ11" s="1283"/>
      <c r="DA11" s="1283"/>
      <c r="DB11" s="1283"/>
      <c r="DC11" s="1283"/>
      <c r="DD11" s="1283"/>
      <c r="DE11" s="128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3"/>
      <c r="B12" s="12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280"/>
      <c r="DG12" s="280"/>
      <c r="DH12" s="280"/>
      <c r="DI12" s="280"/>
      <c r="DJ12" s="280"/>
      <c r="DK12" s="280"/>
      <c r="DL12" s="280"/>
      <c r="DM12" s="280"/>
      <c r="DN12" s="280"/>
      <c r="DO12" s="280"/>
      <c r="DP12" s="280"/>
      <c r="DQ12" s="280"/>
      <c r="DR12" s="280"/>
      <c r="DS12" s="280"/>
      <c r="DT12" s="280"/>
      <c r="DU12" s="280"/>
      <c r="DV12" s="280"/>
      <c r="DW12" s="280"/>
      <c r="EM12" s="279" t="s">
        <v>595</v>
      </c>
    </row>
    <row r="13" spans="1:143" s="279" customFormat="1" ht="13" x14ac:dyDescent="0.2">
      <c r="A13" s="1283"/>
      <c r="B13" s="1283"/>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3"/>
      <c r="B14" s="1283"/>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c r="BE14" s="1283"/>
      <c r="BF14" s="1283"/>
      <c r="BG14" s="1283"/>
      <c r="BH14" s="1283"/>
      <c r="BI14" s="1283"/>
      <c r="BJ14" s="1283"/>
      <c r="BK14" s="1283"/>
      <c r="BL14" s="1283"/>
      <c r="BM14" s="1283"/>
      <c r="BN14" s="1283"/>
      <c r="BO14" s="1283"/>
      <c r="BP14" s="1283"/>
      <c r="BQ14" s="1283"/>
      <c r="BR14" s="1283"/>
      <c r="BS14" s="1283"/>
      <c r="BT14" s="1283"/>
      <c r="BU14" s="1283"/>
      <c r="BV14" s="1283"/>
      <c r="BW14" s="1283"/>
      <c r="BX14" s="1283"/>
      <c r="BY14" s="1283"/>
      <c r="BZ14" s="1283"/>
      <c r="CA14" s="1283"/>
      <c r="CB14" s="1283"/>
      <c r="CC14" s="1283"/>
      <c r="CD14" s="1283"/>
      <c r="CE14" s="1283"/>
      <c r="CF14" s="1283"/>
      <c r="CG14" s="1283"/>
      <c r="CH14" s="1283"/>
      <c r="CI14" s="1283"/>
      <c r="CJ14" s="1283"/>
      <c r="CK14" s="1283"/>
      <c r="CL14" s="1283"/>
      <c r="CM14" s="1283"/>
      <c r="CN14" s="1283"/>
      <c r="CO14" s="1283"/>
      <c r="CP14" s="1283"/>
      <c r="CQ14" s="1283"/>
      <c r="CR14" s="1283"/>
      <c r="CS14" s="1283"/>
      <c r="CT14" s="1283"/>
      <c r="CU14" s="1283"/>
      <c r="CV14" s="1283"/>
      <c r="CW14" s="1283"/>
      <c r="CX14" s="1283"/>
      <c r="CY14" s="1283"/>
      <c r="CZ14" s="1283"/>
      <c r="DA14" s="1283"/>
      <c r="DB14" s="1283"/>
      <c r="DC14" s="1283"/>
      <c r="DD14" s="1283"/>
      <c r="DE14" s="128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6"/>
      <c r="B15" s="1283"/>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c r="CL15" s="1283"/>
      <c r="CM15" s="1283"/>
      <c r="CN15" s="1283"/>
      <c r="CO15" s="1283"/>
      <c r="CP15" s="1283"/>
      <c r="CQ15" s="1283"/>
      <c r="CR15" s="1283"/>
      <c r="CS15" s="1283"/>
      <c r="CT15" s="1283"/>
      <c r="CU15" s="1283"/>
      <c r="CV15" s="1283"/>
      <c r="CW15" s="1283"/>
      <c r="CX15" s="1283"/>
      <c r="CY15" s="1283"/>
      <c r="CZ15" s="1283"/>
      <c r="DA15" s="1283"/>
      <c r="DB15" s="1283"/>
      <c r="DC15" s="1283"/>
      <c r="DD15" s="1283"/>
      <c r="DE15" s="128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6"/>
      <c r="B16" s="1283"/>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3"/>
      <c r="BL16" s="1283"/>
      <c r="BM16" s="1283"/>
      <c r="BN16" s="1283"/>
      <c r="BO16" s="1283"/>
      <c r="BP16" s="1283"/>
      <c r="BQ16" s="1283"/>
      <c r="BR16" s="1283"/>
      <c r="BS16" s="1283"/>
      <c r="BT16" s="1283"/>
      <c r="BU16" s="1283"/>
      <c r="BV16" s="1283"/>
      <c r="BW16" s="1283"/>
      <c r="BX16" s="1283"/>
      <c r="BY16" s="1283"/>
      <c r="BZ16" s="1283"/>
      <c r="CA16" s="1283"/>
      <c r="CB16" s="1283"/>
      <c r="CC16" s="1283"/>
      <c r="CD16" s="1283"/>
      <c r="CE16" s="1283"/>
      <c r="CF16" s="1283"/>
      <c r="CG16" s="1283"/>
      <c r="CH16" s="1283"/>
      <c r="CI16" s="1283"/>
      <c r="CJ16" s="1283"/>
      <c r="CK16" s="1283"/>
      <c r="CL16" s="1283"/>
      <c r="CM16" s="1283"/>
      <c r="CN16" s="1283"/>
      <c r="CO16" s="1283"/>
      <c r="CP16" s="1283"/>
      <c r="CQ16" s="1283"/>
      <c r="CR16" s="1283"/>
      <c r="CS16" s="1283"/>
      <c r="CT16" s="1283"/>
      <c r="CU16" s="1283"/>
      <c r="CV16" s="1283"/>
      <c r="CW16" s="1283"/>
      <c r="CX16" s="1283"/>
      <c r="CY16" s="1283"/>
      <c r="CZ16" s="1283"/>
      <c r="DA16" s="1283"/>
      <c r="DB16" s="1283"/>
      <c r="DC16" s="1283"/>
      <c r="DD16" s="1283"/>
      <c r="DE16" s="128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6"/>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c r="CL17" s="1283"/>
      <c r="CM17" s="1283"/>
      <c r="CN17" s="1283"/>
      <c r="CO17" s="1283"/>
      <c r="CP17" s="1283"/>
      <c r="CQ17" s="1283"/>
      <c r="CR17" s="1283"/>
      <c r="CS17" s="1283"/>
      <c r="CT17" s="1283"/>
      <c r="CU17" s="1283"/>
      <c r="CV17" s="1283"/>
      <c r="CW17" s="1283"/>
      <c r="CX17" s="1283"/>
      <c r="CY17" s="1283"/>
      <c r="CZ17" s="1283"/>
      <c r="DA17" s="1283"/>
      <c r="DB17" s="1283"/>
      <c r="DC17" s="1283"/>
      <c r="DD17" s="1283"/>
      <c r="DE17" s="128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6"/>
      <c r="B18" s="1283"/>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3"/>
      <c r="CG18" s="1283"/>
      <c r="CH18" s="1283"/>
      <c r="CI18" s="1283"/>
      <c r="CJ18" s="1283"/>
      <c r="CK18" s="1283"/>
      <c r="CL18" s="1283"/>
      <c r="CM18" s="1283"/>
      <c r="CN18" s="1283"/>
      <c r="CO18" s="1283"/>
      <c r="CP18" s="1283"/>
      <c r="CQ18" s="1283"/>
      <c r="CR18" s="1283"/>
      <c r="CS18" s="1283"/>
      <c r="CT18" s="1283"/>
      <c r="CU18" s="1283"/>
      <c r="CV18" s="1283"/>
      <c r="CW18" s="1283"/>
      <c r="CX18" s="1283"/>
      <c r="CY18" s="1283"/>
      <c r="CZ18" s="1283"/>
      <c r="DA18" s="1283"/>
      <c r="DB18" s="1283"/>
      <c r="DC18" s="1283"/>
      <c r="DD18" s="1283"/>
      <c r="DE18" s="128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6"/>
      <c r="DE19" s="1226"/>
    </row>
    <row r="20" spans="1:351" ht="13" x14ac:dyDescent="0.2">
      <c r="DD20" s="1226"/>
      <c r="DE20" s="1226"/>
    </row>
    <row r="21" spans="1:351" ht="16.5" x14ac:dyDescent="0.2">
      <c r="B21" s="1282"/>
      <c r="C21" s="1278"/>
      <c r="D21" s="1278"/>
      <c r="E21" s="1278"/>
      <c r="F21" s="1278"/>
      <c r="G21" s="1278"/>
      <c r="H21" s="1278"/>
      <c r="I21" s="1278"/>
      <c r="J21" s="1278"/>
      <c r="K21" s="1278"/>
      <c r="L21" s="1278"/>
      <c r="M21" s="1278"/>
      <c r="N21" s="1281"/>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81"/>
      <c r="AU21" s="1278"/>
      <c r="AV21" s="1278"/>
      <c r="AW21" s="1278"/>
      <c r="AX21" s="1278"/>
      <c r="AY21" s="1278"/>
      <c r="AZ21" s="1278"/>
      <c r="BA21" s="1278"/>
      <c r="BB21" s="1278"/>
      <c r="BC21" s="1278"/>
      <c r="BD21" s="1278"/>
      <c r="BE21" s="1278"/>
      <c r="BF21" s="1281"/>
      <c r="BG21" s="1278"/>
      <c r="BH21" s="1278"/>
      <c r="BI21" s="1278"/>
      <c r="BJ21" s="1278"/>
      <c r="BK21" s="1278"/>
      <c r="BL21" s="1278"/>
      <c r="BM21" s="1278"/>
      <c r="BN21" s="1278"/>
      <c r="BO21" s="1278"/>
      <c r="BP21" s="1278"/>
      <c r="BQ21" s="1278"/>
      <c r="BR21" s="1281"/>
      <c r="BS21" s="1278"/>
      <c r="BT21" s="1278"/>
      <c r="BU21" s="1278"/>
      <c r="BV21" s="1278"/>
      <c r="BW21" s="1278"/>
      <c r="BX21" s="1278"/>
      <c r="BY21" s="1278"/>
      <c r="BZ21" s="1278"/>
      <c r="CA21" s="1278"/>
      <c r="CB21" s="1278"/>
      <c r="CC21" s="1278"/>
      <c r="CD21" s="1281"/>
      <c r="CE21" s="1278"/>
      <c r="CF21" s="1278"/>
      <c r="CG21" s="1278"/>
      <c r="CH21" s="1278"/>
      <c r="CI21" s="1278"/>
      <c r="CJ21" s="1278"/>
      <c r="CK21" s="1278"/>
      <c r="CL21" s="1278"/>
      <c r="CM21" s="1278"/>
      <c r="CN21" s="1278"/>
      <c r="CO21" s="1278"/>
      <c r="CP21" s="1281"/>
      <c r="CQ21" s="1278"/>
      <c r="CR21" s="1278"/>
      <c r="CS21" s="1278"/>
      <c r="CT21" s="1278"/>
      <c r="CU21" s="1278"/>
      <c r="CV21" s="1278"/>
      <c r="CW21" s="1278"/>
      <c r="CX21" s="1278"/>
      <c r="CY21" s="1278"/>
      <c r="CZ21" s="1278"/>
      <c r="DA21" s="1278"/>
      <c r="DB21" s="1281"/>
      <c r="DC21" s="1278"/>
      <c r="DD21" s="1277"/>
      <c r="DE21" s="1226"/>
      <c r="MM21" s="1280"/>
    </row>
    <row r="22" spans="1:351" ht="16.5" x14ac:dyDescent="0.2">
      <c r="B22" s="1227"/>
      <c r="MM22" s="1280"/>
    </row>
    <row r="23" spans="1:351" ht="13" x14ac:dyDescent="0.2">
      <c r="B23" s="1227"/>
    </row>
    <row r="24" spans="1:351" ht="13" x14ac:dyDescent="0.2">
      <c r="B24" s="1227"/>
    </row>
    <row r="25" spans="1:351" ht="13" x14ac:dyDescent="0.2">
      <c r="B25" s="1227"/>
    </row>
    <row r="26" spans="1:351" ht="13" x14ac:dyDescent="0.2">
      <c r="B26" s="1227"/>
    </row>
    <row r="27" spans="1:351" ht="13" x14ac:dyDescent="0.2">
      <c r="B27" s="1227"/>
    </row>
    <row r="28" spans="1:351" ht="13" x14ac:dyDescent="0.2">
      <c r="B28" s="1227"/>
    </row>
    <row r="29" spans="1:351" ht="13" x14ac:dyDescent="0.2">
      <c r="B29" s="1227"/>
    </row>
    <row r="30" spans="1:351" ht="13" x14ac:dyDescent="0.2">
      <c r="B30" s="1227"/>
    </row>
    <row r="31" spans="1:351" ht="13" x14ac:dyDescent="0.2">
      <c r="B31" s="1227"/>
    </row>
    <row r="32" spans="1:351" ht="13" x14ac:dyDescent="0.2">
      <c r="B32" s="1227"/>
    </row>
    <row r="33" spans="2:109" ht="13" x14ac:dyDescent="0.2">
      <c r="B33" s="1227"/>
    </row>
    <row r="34" spans="2:109" ht="13" x14ac:dyDescent="0.2">
      <c r="B34" s="1227"/>
    </row>
    <row r="35" spans="2:109" ht="13" x14ac:dyDescent="0.2">
      <c r="B35" s="1227"/>
    </row>
    <row r="36" spans="2:109" ht="13" x14ac:dyDescent="0.2">
      <c r="B36" s="1227"/>
    </row>
    <row r="37" spans="2:109" ht="13" x14ac:dyDescent="0.2">
      <c r="B37" s="1227"/>
    </row>
    <row r="38" spans="2:109" ht="13" x14ac:dyDescent="0.2">
      <c r="B38" s="1227"/>
    </row>
    <row r="39" spans="2:109" ht="13" x14ac:dyDescent="0.2">
      <c r="B39" s="1232"/>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0"/>
    </row>
    <row r="40" spans="2:109" ht="13" x14ac:dyDescent="0.2">
      <c r="B40" s="1268"/>
      <c r="DD40" s="1268"/>
      <c r="DE40" s="1226"/>
    </row>
    <row r="41" spans="2:109" ht="16.5" x14ac:dyDescent="0.2">
      <c r="B41" s="1279"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77"/>
    </row>
    <row r="42" spans="2:109" ht="13" x14ac:dyDescent="0.2">
      <c r="B42" s="1227"/>
      <c r="G42" s="1264"/>
      <c r="I42" s="1263"/>
      <c r="J42" s="1263"/>
      <c r="K42" s="1263"/>
      <c r="AM42" s="1264"/>
      <c r="AN42" s="1264" t="s">
        <v>590</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1227"/>
      <c r="AN43" s="1262" t="s">
        <v>593</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 x14ac:dyDescent="0.2">
      <c r="B44" s="1227"/>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 x14ac:dyDescent="0.2">
      <c r="B45" s="1227"/>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 x14ac:dyDescent="0.2">
      <c r="B46" s="1227"/>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 x14ac:dyDescent="0.2">
      <c r="B47" s="1227"/>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 x14ac:dyDescent="0.2">
      <c r="B48" s="1227"/>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 x14ac:dyDescent="0.2">
      <c r="B49" s="1227"/>
      <c r="AN49" s="1226" t="s">
        <v>588</v>
      </c>
    </row>
    <row r="50" spans="1:109" ht="13" x14ac:dyDescent="0.2">
      <c r="B50" s="1227"/>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531</v>
      </c>
      <c r="BQ50" s="1236"/>
      <c r="BR50" s="1236"/>
      <c r="BS50" s="1236"/>
      <c r="BT50" s="1236"/>
      <c r="BU50" s="1236"/>
      <c r="BV50" s="1236"/>
      <c r="BW50" s="1236"/>
      <c r="BX50" s="1236" t="s">
        <v>532</v>
      </c>
      <c r="BY50" s="1236"/>
      <c r="BZ50" s="1236"/>
      <c r="CA50" s="1236"/>
      <c r="CB50" s="1236"/>
      <c r="CC50" s="1236"/>
      <c r="CD50" s="1236"/>
      <c r="CE50" s="1236"/>
      <c r="CF50" s="1236" t="s">
        <v>533</v>
      </c>
      <c r="CG50" s="1236"/>
      <c r="CH50" s="1236"/>
      <c r="CI50" s="1236"/>
      <c r="CJ50" s="1236"/>
      <c r="CK50" s="1236"/>
      <c r="CL50" s="1236"/>
      <c r="CM50" s="1236"/>
      <c r="CN50" s="1236" t="s">
        <v>534</v>
      </c>
      <c r="CO50" s="1236"/>
      <c r="CP50" s="1236"/>
      <c r="CQ50" s="1236"/>
      <c r="CR50" s="1236"/>
      <c r="CS50" s="1236"/>
      <c r="CT50" s="1236"/>
      <c r="CU50" s="1236"/>
      <c r="CV50" s="1236" t="s">
        <v>535</v>
      </c>
      <c r="CW50" s="1236"/>
      <c r="CX50" s="1236"/>
      <c r="CY50" s="1236"/>
      <c r="CZ50" s="1236"/>
      <c r="DA50" s="1236"/>
      <c r="DB50" s="1236"/>
      <c r="DC50" s="1236"/>
    </row>
    <row r="51" spans="1:109" ht="13.5" customHeight="1" x14ac:dyDescent="0.2">
      <c r="B51" s="1227"/>
      <c r="G51" s="1243"/>
      <c r="H51" s="1243"/>
      <c r="I51" s="1276"/>
      <c r="J51" s="1276"/>
      <c r="K51" s="1242"/>
      <c r="L51" s="1242"/>
      <c r="M51" s="1242"/>
      <c r="N51" s="1242"/>
      <c r="AM51" s="1241"/>
      <c r="AN51" s="1235" t="s">
        <v>587</v>
      </c>
      <c r="AO51" s="1235"/>
      <c r="AP51" s="1235"/>
      <c r="AQ51" s="1235"/>
      <c r="AR51" s="1235"/>
      <c r="AS51" s="1235"/>
      <c r="AT51" s="1235"/>
      <c r="AU51" s="1235"/>
      <c r="AV51" s="1235"/>
      <c r="AW51" s="1235"/>
      <c r="AX51" s="1235"/>
      <c r="AY51" s="1235"/>
      <c r="AZ51" s="1235"/>
      <c r="BA51" s="1235"/>
      <c r="BB51" s="1235" t="s">
        <v>585</v>
      </c>
      <c r="BC51" s="1235"/>
      <c r="BD51" s="1235"/>
      <c r="BE51" s="1235"/>
      <c r="BF51" s="1235"/>
      <c r="BG51" s="1235"/>
      <c r="BH51" s="1235"/>
      <c r="BI51" s="1235"/>
      <c r="BJ51" s="1235"/>
      <c r="BK51" s="1235"/>
      <c r="BL51" s="1235"/>
      <c r="BM51" s="1235"/>
      <c r="BN51" s="1235"/>
      <c r="BO51" s="1235"/>
      <c r="BP51" s="1234">
        <v>193.9</v>
      </c>
      <c r="BQ51" s="1234"/>
      <c r="BR51" s="1234"/>
      <c r="BS51" s="1234"/>
      <c r="BT51" s="1234"/>
      <c r="BU51" s="1234"/>
      <c r="BV51" s="1234"/>
      <c r="BW51" s="1234"/>
      <c r="BX51" s="1234">
        <v>196</v>
      </c>
      <c r="BY51" s="1234"/>
      <c r="BZ51" s="1234"/>
      <c r="CA51" s="1234"/>
      <c r="CB51" s="1234"/>
      <c r="CC51" s="1234"/>
      <c r="CD51" s="1234"/>
      <c r="CE51" s="1234"/>
      <c r="CF51" s="1234">
        <v>197.5</v>
      </c>
      <c r="CG51" s="1234"/>
      <c r="CH51" s="1234"/>
      <c r="CI51" s="1234"/>
      <c r="CJ51" s="1234"/>
      <c r="CK51" s="1234"/>
      <c r="CL51" s="1234"/>
      <c r="CM51" s="1234"/>
      <c r="CN51" s="1234">
        <v>203.6</v>
      </c>
      <c r="CO51" s="1234"/>
      <c r="CP51" s="1234"/>
      <c r="CQ51" s="1234"/>
      <c r="CR51" s="1234"/>
      <c r="CS51" s="1234"/>
      <c r="CT51" s="1234"/>
      <c r="CU51" s="1234"/>
      <c r="CV51" s="1234">
        <v>204.5</v>
      </c>
      <c r="CW51" s="1234"/>
      <c r="CX51" s="1234"/>
      <c r="CY51" s="1234"/>
      <c r="CZ51" s="1234"/>
      <c r="DA51" s="1234"/>
      <c r="DB51" s="1234"/>
      <c r="DC51" s="1234"/>
    </row>
    <row r="52" spans="1:109" ht="13" x14ac:dyDescent="0.2">
      <c r="B52" s="1227"/>
      <c r="G52" s="1243"/>
      <c r="H52" s="1243"/>
      <c r="I52" s="1276"/>
      <c r="J52" s="1276"/>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 x14ac:dyDescent="0.2">
      <c r="A53" s="1263"/>
      <c r="B53" s="1227"/>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592</v>
      </c>
      <c r="BC53" s="1235"/>
      <c r="BD53" s="1235"/>
      <c r="BE53" s="1235"/>
      <c r="BF53" s="1235"/>
      <c r="BG53" s="1235"/>
      <c r="BH53" s="1235"/>
      <c r="BI53" s="1235"/>
      <c r="BJ53" s="1235"/>
      <c r="BK53" s="1235"/>
      <c r="BL53" s="1235"/>
      <c r="BM53" s="1235"/>
      <c r="BN53" s="1235"/>
      <c r="BO53" s="1235"/>
      <c r="BP53" s="1234">
        <v>53.3</v>
      </c>
      <c r="BQ53" s="1234"/>
      <c r="BR53" s="1234"/>
      <c r="BS53" s="1234"/>
      <c r="BT53" s="1234"/>
      <c r="BU53" s="1234"/>
      <c r="BV53" s="1234"/>
      <c r="BW53" s="1234"/>
      <c r="BX53" s="1234">
        <v>54.5</v>
      </c>
      <c r="BY53" s="1234"/>
      <c r="BZ53" s="1234"/>
      <c r="CA53" s="1234"/>
      <c r="CB53" s="1234"/>
      <c r="CC53" s="1234"/>
      <c r="CD53" s="1234"/>
      <c r="CE53" s="1234"/>
      <c r="CF53" s="1234">
        <v>55.6</v>
      </c>
      <c r="CG53" s="1234"/>
      <c r="CH53" s="1234"/>
      <c r="CI53" s="1234"/>
      <c r="CJ53" s="1234"/>
      <c r="CK53" s="1234"/>
      <c r="CL53" s="1234"/>
      <c r="CM53" s="1234"/>
      <c r="CN53" s="1234">
        <v>56.8</v>
      </c>
      <c r="CO53" s="1234"/>
      <c r="CP53" s="1234"/>
      <c r="CQ53" s="1234"/>
      <c r="CR53" s="1234"/>
      <c r="CS53" s="1234"/>
      <c r="CT53" s="1234"/>
      <c r="CU53" s="1234"/>
      <c r="CV53" s="1234">
        <v>58.2</v>
      </c>
      <c r="CW53" s="1234"/>
      <c r="CX53" s="1234"/>
      <c r="CY53" s="1234"/>
      <c r="CZ53" s="1234"/>
      <c r="DA53" s="1234"/>
      <c r="DB53" s="1234"/>
      <c r="DC53" s="1234"/>
    </row>
    <row r="54" spans="1:109" ht="13" x14ac:dyDescent="0.2">
      <c r="A54" s="1263"/>
      <c r="B54" s="1227"/>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 x14ac:dyDescent="0.2">
      <c r="A55" s="1263"/>
      <c r="B55" s="1227"/>
      <c r="G55" s="1239"/>
      <c r="H55" s="1239"/>
      <c r="I55" s="1239"/>
      <c r="J55" s="1239"/>
      <c r="K55" s="1242"/>
      <c r="L55" s="1242"/>
      <c r="M55" s="1242"/>
      <c r="N55" s="1242"/>
      <c r="AN55" s="1236" t="s">
        <v>586</v>
      </c>
      <c r="AO55" s="1236"/>
      <c r="AP55" s="1236"/>
      <c r="AQ55" s="1236"/>
      <c r="AR55" s="1236"/>
      <c r="AS55" s="1236"/>
      <c r="AT55" s="1236"/>
      <c r="AU55" s="1236"/>
      <c r="AV55" s="1236"/>
      <c r="AW55" s="1236"/>
      <c r="AX55" s="1236"/>
      <c r="AY55" s="1236"/>
      <c r="AZ55" s="1236"/>
      <c r="BA55" s="1236"/>
      <c r="BB55" s="1235" t="s">
        <v>585</v>
      </c>
      <c r="BC55" s="1235"/>
      <c r="BD55" s="1235"/>
      <c r="BE55" s="1235"/>
      <c r="BF55" s="1235"/>
      <c r="BG55" s="1235"/>
      <c r="BH55" s="1235"/>
      <c r="BI55" s="1235"/>
      <c r="BJ55" s="1235"/>
      <c r="BK55" s="1235"/>
      <c r="BL55" s="1235"/>
      <c r="BM55" s="1235"/>
      <c r="BN55" s="1235"/>
      <c r="BO55" s="1235"/>
      <c r="BP55" s="1234">
        <v>174.6</v>
      </c>
      <c r="BQ55" s="1234"/>
      <c r="BR55" s="1234"/>
      <c r="BS55" s="1234"/>
      <c r="BT55" s="1234"/>
      <c r="BU55" s="1234"/>
      <c r="BV55" s="1234"/>
      <c r="BW55" s="1234"/>
      <c r="BX55" s="1234">
        <v>173</v>
      </c>
      <c r="BY55" s="1234"/>
      <c r="BZ55" s="1234"/>
      <c r="CA55" s="1234"/>
      <c r="CB55" s="1234"/>
      <c r="CC55" s="1234"/>
      <c r="CD55" s="1234"/>
      <c r="CE55" s="1234"/>
      <c r="CF55" s="1234">
        <v>171.9</v>
      </c>
      <c r="CG55" s="1234"/>
      <c r="CH55" s="1234"/>
      <c r="CI55" s="1234"/>
      <c r="CJ55" s="1234"/>
      <c r="CK55" s="1234"/>
      <c r="CL55" s="1234"/>
      <c r="CM55" s="1234"/>
      <c r="CN55" s="1234">
        <v>173</v>
      </c>
      <c r="CO55" s="1234"/>
      <c r="CP55" s="1234"/>
      <c r="CQ55" s="1234"/>
      <c r="CR55" s="1234"/>
      <c r="CS55" s="1234"/>
      <c r="CT55" s="1234"/>
      <c r="CU55" s="1234"/>
      <c r="CV55" s="1234">
        <v>168.2</v>
      </c>
      <c r="CW55" s="1234"/>
      <c r="CX55" s="1234"/>
      <c r="CY55" s="1234"/>
      <c r="CZ55" s="1234"/>
      <c r="DA55" s="1234"/>
      <c r="DB55" s="1234"/>
      <c r="DC55" s="1234"/>
    </row>
    <row r="56" spans="1:109" ht="13" x14ac:dyDescent="0.2">
      <c r="A56" s="1263"/>
      <c r="B56" s="1227"/>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 x14ac:dyDescent="0.2">
      <c r="B57" s="1269"/>
      <c r="G57" s="1239"/>
      <c r="H57" s="1239"/>
      <c r="I57" s="1238"/>
      <c r="J57" s="1238"/>
      <c r="K57" s="1242"/>
      <c r="L57" s="1242"/>
      <c r="M57" s="1242"/>
      <c r="N57" s="1242"/>
      <c r="AM57" s="1226"/>
      <c r="AN57" s="1236"/>
      <c r="AO57" s="1236"/>
      <c r="AP57" s="1236"/>
      <c r="AQ57" s="1236"/>
      <c r="AR57" s="1236"/>
      <c r="AS57" s="1236"/>
      <c r="AT57" s="1236"/>
      <c r="AU57" s="1236"/>
      <c r="AV57" s="1236"/>
      <c r="AW57" s="1236"/>
      <c r="AX57" s="1236"/>
      <c r="AY57" s="1236"/>
      <c r="AZ57" s="1236"/>
      <c r="BA57" s="1236"/>
      <c r="BB57" s="1235" t="s">
        <v>592</v>
      </c>
      <c r="BC57" s="1235"/>
      <c r="BD57" s="1235"/>
      <c r="BE57" s="1235"/>
      <c r="BF57" s="1235"/>
      <c r="BG57" s="1235"/>
      <c r="BH57" s="1235"/>
      <c r="BI57" s="1235"/>
      <c r="BJ57" s="1235"/>
      <c r="BK57" s="1235"/>
      <c r="BL57" s="1235"/>
      <c r="BM57" s="1235"/>
      <c r="BN57" s="1235"/>
      <c r="BO57" s="1235"/>
      <c r="BP57" s="1234">
        <v>53.3</v>
      </c>
      <c r="BQ57" s="1234"/>
      <c r="BR57" s="1234"/>
      <c r="BS57" s="1234"/>
      <c r="BT57" s="1234"/>
      <c r="BU57" s="1234"/>
      <c r="BV57" s="1234"/>
      <c r="BW57" s="1234"/>
      <c r="BX57" s="1234">
        <v>53.7</v>
      </c>
      <c r="BY57" s="1234"/>
      <c r="BZ57" s="1234"/>
      <c r="CA57" s="1234"/>
      <c r="CB57" s="1234"/>
      <c r="CC57" s="1234"/>
      <c r="CD57" s="1234"/>
      <c r="CE57" s="1234"/>
      <c r="CF57" s="1234">
        <v>55.8</v>
      </c>
      <c r="CG57" s="1234"/>
      <c r="CH57" s="1234"/>
      <c r="CI57" s="1234"/>
      <c r="CJ57" s="1234"/>
      <c r="CK57" s="1234"/>
      <c r="CL57" s="1234"/>
      <c r="CM57" s="1234"/>
      <c r="CN57" s="1234">
        <v>57.1</v>
      </c>
      <c r="CO57" s="1234"/>
      <c r="CP57" s="1234"/>
      <c r="CQ57" s="1234"/>
      <c r="CR57" s="1234"/>
      <c r="CS57" s="1234"/>
      <c r="CT57" s="1234"/>
      <c r="CU57" s="1234"/>
      <c r="CV57" s="1234">
        <v>58.4</v>
      </c>
      <c r="CW57" s="1234"/>
      <c r="CX57" s="1234"/>
      <c r="CY57" s="1234"/>
      <c r="CZ57" s="1234"/>
      <c r="DA57" s="1234"/>
      <c r="DB57" s="1234"/>
      <c r="DC57" s="1234"/>
      <c r="DD57" s="1274"/>
      <c r="DE57" s="1269"/>
    </row>
    <row r="58" spans="1:109" s="1263" customFormat="1" ht="13" x14ac:dyDescent="0.2">
      <c r="A58" s="1226"/>
      <c r="B58" s="1269"/>
      <c r="G58" s="1239"/>
      <c r="H58" s="1239"/>
      <c r="I58" s="1238"/>
      <c r="J58" s="1238"/>
      <c r="K58" s="1242"/>
      <c r="L58" s="1242"/>
      <c r="M58" s="1242"/>
      <c r="N58" s="1242"/>
      <c r="AM58" s="1226"/>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4"/>
      <c r="DE58" s="1269"/>
    </row>
    <row r="59" spans="1:109" s="1263" customFormat="1" ht="13" x14ac:dyDescent="0.2">
      <c r="A59" s="1226"/>
      <c r="B59" s="1269"/>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69"/>
    </row>
    <row r="60" spans="1:109" s="1263" customFormat="1" ht="13" x14ac:dyDescent="0.2">
      <c r="A60" s="1226"/>
      <c r="B60" s="1269"/>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69"/>
    </row>
    <row r="61" spans="1:109" s="1263" customFormat="1" ht="13" x14ac:dyDescent="0.2">
      <c r="A61" s="1226"/>
      <c r="B61" s="1273"/>
      <c r="C61" s="1272"/>
      <c r="D61" s="1272"/>
      <c r="E61" s="1272"/>
      <c r="F61" s="1272"/>
      <c r="G61" s="1272"/>
      <c r="H61" s="1272"/>
      <c r="I61" s="1272"/>
      <c r="J61" s="1272"/>
      <c r="K61" s="1272"/>
      <c r="L61" s="1272"/>
      <c r="M61" s="1271"/>
      <c r="N61" s="1271"/>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1"/>
      <c r="AT61" s="1271"/>
      <c r="AU61" s="1272"/>
      <c r="AV61" s="1272"/>
      <c r="AW61" s="1272"/>
      <c r="AX61" s="1272"/>
      <c r="AY61" s="1272"/>
      <c r="AZ61" s="1272"/>
      <c r="BA61" s="1272"/>
      <c r="BB61" s="1272"/>
      <c r="BC61" s="1272"/>
      <c r="BD61" s="1272"/>
      <c r="BE61" s="1271"/>
      <c r="BF61" s="1271"/>
      <c r="BG61" s="1272"/>
      <c r="BH61" s="1272"/>
      <c r="BI61" s="1272"/>
      <c r="BJ61" s="1272"/>
      <c r="BK61" s="1272"/>
      <c r="BL61" s="1272"/>
      <c r="BM61" s="1272"/>
      <c r="BN61" s="1272"/>
      <c r="BO61" s="1272"/>
      <c r="BP61" s="1272"/>
      <c r="BQ61" s="1271"/>
      <c r="BR61" s="1271"/>
      <c r="BS61" s="1272"/>
      <c r="BT61" s="1272"/>
      <c r="BU61" s="1272"/>
      <c r="BV61" s="1272"/>
      <c r="BW61" s="1272"/>
      <c r="BX61" s="1272"/>
      <c r="BY61" s="1272"/>
      <c r="BZ61" s="1272"/>
      <c r="CA61" s="1272"/>
      <c r="CB61" s="1272"/>
      <c r="CC61" s="1271"/>
      <c r="CD61" s="1271"/>
      <c r="CE61" s="1272"/>
      <c r="CF61" s="1272"/>
      <c r="CG61" s="1272"/>
      <c r="CH61" s="1272"/>
      <c r="CI61" s="1272"/>
      <c r="CJ61" s="1272"/>
      <c r="CK61" s="1272"/>
      <c r="CL61" s="1272"/>
      <c r="CM61" s="1272"/>
      <c r="CN61" s="1272"/>
      <c r="CO61" s="1271"/>
      <c r="CP61" s="1271"/>
      <c r="CQ61" s="1272"/>
      <c r="CR61" s="1272"/>
      <c r="CS61" s="1272"/>
      <c r="CT61" s="1272"/>
      <c r="CU61" s="1272"/>
      <c r="CV61" s="1272"/>
      <c r="CW61" s="1272"/>
      <c r="CX61" s="1272"/>
      <c r="CY61" s="1272"/>
      <c r="CZ61" s="1272"/>
      <c r="DA61" s="1271"/>
      <c r="DB61" s="1271"/>
      <c r="DC61" s="1271"/>
      <c r="DD61" s="1270"/>
      <c r="DE61" s="1269"/>
    </row>
    <row r="62" spans="1:109" ht="13" x14ac:dyDescent="0.2">
      <c r="B62" s="1268"/>
      <c r="C62" s="1268"/>
      <c r="D62" s="1268"/>
      <c r="E62" s="1268"/>
      <c r="F62" s="1268"/>
      <c r="G62" s="1268"/>
      <c r="H62" s="1268"/>
      <c r="I62" s="1268"/>
      <c r="J62" s="1268"/>
      <c r="K62" s="1268"/>
      <c r="L62" s="1268"/>
      <c r="M62" s="1268"/>
      <c r="N62" s="1268"/>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c r="CB62" s="1268"/>
      <c r="CC62" s="1268"/>
      <c r="CD62" s="1268"/>
      <c r="CE62" s="1268"/>
      <c r="CF62" s="1268"/>
      <c r="CG62" s="1268"/>
      <c r="CH62" s="1268"/>
      <c r="CI62" s="1268"/>
      <c r="CJ62" s="1268"/>
      <c r="CK62" s="1268"/>
      <c r="CL62" s="1268"/>
      <c r="CM62" s="1268"/>
      <c r="CN62" s="1268"/>
      <c r="CO62" s="1268"/>
      <c r="CP62" s="1268"/>
      <c r="CQ62" s="1268"/>
      <c r="CR62" s="1268"/>
      <c r="CS62" s="1268"/>
      <c r="CT62" s="1268"/>
      <c r="CU62" s="1268"/>
      <c r="CV62" s="1268"/>
      <c r="CW62" s="1268"/>
      <c r="CX62" s="1268"/>
      <c r="CY62" s="1268"/>
      <c r="CZ62" s="1268"/>
      <c r="DA62" s="1268"/>
      <c r="DB62" s="1268"/>
      <c r="DC62" s="1268"/>
      <c r="DD62" s="1268"/>
      <c r="DE62" s="1226"/>
    </row>
    <row r="63" spans="1:109" ht="16.5" x14ac:dyDescent="0.2">
      <c r="B63" s="1267" t="s">
        <v>591</v>
      </c>
    </row>
    <row r="64" spans="1:109" ht="13" x14ac:dyDescent="0.2">
      <c r="B64" s="1227"/>
      <c r="G64" s="1264"/>
      <c r="I64" s="1266"/>
      <c r="J64" s="1266"/>
      <c r="K64" s="1266"/>
      <c r="L64" s="1266"/>
      <c r="M64" s="1266"/>
      <c r="N64" s="1265"/>
      <c r="AM64" s="1264"/>
      <c r="AN64" s="1264" t="s">
        <v>590</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 x14ac:dyDescent="0.2">
      <c r="B65" s="1227"/>
      <c r="AN65" s="1262" t="s">
        <v>589</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 x14ac:dyDescent="0.2">
      <c r="B66" s="1227"/>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 x14ac:dyDescent="0.2">
      <c r="B67" s="1227"/>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 x14ac:dyDescent="0.2">
      <c r="B68" s="1227"/>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 x14ac:dyDescent="0.2">
      <c r="B69" s="1227"/>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 x14ac:dyDescent="0.2">
      <c r="B70" s="1227"/>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 x14ac:dyDescent="0.2">
      <c r="B71" s="1227"/>
      <c r="G71" s="1249"/>
      <c r="I71" s="1252"/>
      <c r="J71" s="1251"/>
      <c r="K71" s="1251"/>
      <c r="L71" s="1250"/>
      <c r="M71" s="1251"/>
      <c r="N71" s="1250"/>
      <c r="AM71" s="1249"/>
      <c r="AN71" s="1226" t="s">
        <v>588</v>
      </c>
    </row>
    <row r="72" spans="2:107" ht="13" x14ac:dyDescent="0.2">
      <c r="B72" s="1227"/>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531</v>
      </c>
      <c r="BQ72" s="1236"/>
      <c r="BR72" s="1236"/>
      <c r="BS72" s="1236"/>
      <c r="BT72" s="1236"/>
      <c r="BU72" s="1236"/>
      <c r="BV72" s="1236"/>
      <c r="BW72" s="1236"/>
      <c r="BX72" s="1236" t="s">
        <v>532</v>
      </c>
      <c r="BY72" s="1236"/>
      <c r="BZ72" s="1236"/>
      <c r="CA72" s="1236"/>
      <c r="CB72" s="1236"/>
      <c r="CC72" s="1236"/>
      <c r="CD72" s="1236"/>
      <c r="CE72" s="1236"/>
      <c r="CF72" s="1236" t="s">
        <v>533</v>
      </c>
      <c r="CG72" s="1236"/>
      <c r="CH72" s="1236"/>
      <c r="CI72" s="1236"/>
      <c r="CJ72" s="1236"/>
      <c r="CK72" s="1236"/>
      <c r="CL72" s="1236"/>
      <c r="CM72" s="1236"/>
      <c r="CN72" s="1236" t="s">
        <v>534</v>
      </c>
      <c r="CO72" s="1236"/>
      <c r="CP72" s="1236"/>
      <c r="CQ72" s="1236"/>
      <c r="CR72" s="1236"/>
      <c r="CS72" s="1236"/>
      <c r="CT72" s="1236"/>
      <c r="CU72" s="1236"/>
      <c r="CV72" s="1236" t="s">
        <v>535</v>
      </c>
      <c r="CW72" s="1236"/>
      <c r="CX72" s="1236"/>
      <c r="CY72" s="1236"/>
      <c r="CZ72" s="1236"/>
      <c r="DA72" s="1236"/>
      <c r="DB72" s="1236"/>
      <c r="DC72" s="1236"/>
    </row>
    <row r="73" spans="2:107" ht="13" x14ac:dyDescent="0.2">
      <c r="B73" s="1227"/>
      <c r="G73" s="1243"/>
      <c r="H73" s="1243"/>
      <c r="I73" s="1243"/>
      <c r="J73" s="1243"/>
      <c r="K73" s="1240"/>
      <c r="L73" s="1240"/>
      <c r="M73" s="1240"/>
      <c r="N73" s="1240"/>
      <c r="AM73" s="1241"/>
      <c r="AN73" s="1235" t="s">
        <v>587</v>
      </c>
      <c r="AO73" s="1235"/>
      <c r="AP73" s="1235"/>
      <c r="AQ73" s="1235"/>
      <c r="AR73" s="1235"/>
      <c r="AS73" s="1235"/>
      <c r="AT73" s="1235"/>
      <c r="AU73" s="1235"/>
      <c r="AV73" s="1235"/>
      <c r="AW73" s="1235"/>
      <c r="AX73" s="1235"/>
      <c r="AY73" s="1235"/>
      <c r="AZ73" s="1235"/>
      <c r="BA73" s="1235"/>
      <c r="BB73" s="1235" t="s">
        <v>585</v>
      </c>
      <c r="BC73" s="1235"/>
      <c r="BD73" s="1235"/>
      <c r="BE73" s="1235"/>
      <c r="BF73" s="1235"/>
      <c r="BG73" s="1235"/>
      <c r="BH73" s="1235"/>
      <c r="BI73" s="1235"/>
      <c r="BJ73" s="1235"/>
      <c r="BK73" s="1235"/>
      <c r="BL73" s="1235"/>
      <c r="BM73" s="1235"/>
      <c r="BN73" s="1235"/>
      <c r="BO73" s="1235"/>
      <c r="BP73" s="1234">
        <v>193.9</v>
      </c>
      <c r="BQ73" s="1234"/>
      <c r="BR73" s="1234"/>
      <c r="BS73" s="1234"/>
      <c r="BT73" s="1234"/>
      <c r="BU73" s="1234"/>
      <c r="BV73" s="1234"/>
      <c r="BW73" s="1234"/>
      <c r="BX73" s="1234">
        <v>196</v>
      </c>
      <c r="BY73" s="1234"/>
      <c r="BZ73" s="1234"/>
      <c r="CA73" s="1234"/>
      <c r="CB73" s="1234"/>
      <c r="CC73" s="1234"/>
      <c r="CD73" s="1234"/>
      <c r="CE73" s="1234"/>
      <c r="CF73" s="1234">
        <v>197.5</v>
      </c>
      <c r="CG73" s="1234"/>
      <c r="CH73" s="1234"/>
      <c r="CI73" s="1234"/>
      <c r="CJ73" s="1234"/>
      <c r="CK73" s="1234"/>
      <c r="CL73" s="1234"/>
      <c r="CM73" s="1234"/>
      <c r="CN73" s="1234">
        <v>203.6</v>
      </c>
      <c r="CO73" s="1234"/>
      <c r="CP73" s="1234"/>
      <c r="CQ73" s="1234"/>
      <c r="CR73" s="1234"/>
      <c r="CS73" s="1234"/>
      <c r="CT73" s="1234"/>
      <c r="CU73" s="1234"/>
      <c r="CV73" s="1234">
        <v>204.5</v>
      </c>
      <c r="CW73" s="1234"/>
      <c r="CX73" s="1234"/>
      <c r="CY73" s="1234"/>
      <c r="CZ73" s="1234"/>
      <c r="DA73" s="1234"/>
      <c r="DB73" s="1234"/>
      <c r="DC73" s="1234"/>
    </row>
    <row r="74" spans="2:107" ht="13" x14ac:dyDescent="0.2">
      <c r="B74" s="1227"/>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 x14ac:dyDescent="0.2">
      <c r="B75" s="1227"/>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584</v>
      </c>
      <c r="BC75" s="1235"/>
      <c r="BD75" s="1235"/>
      <c r="BE75" s="1235"/>
      <c r="BF75" s="1235"/>
      <c r="BG75" s="1235"/>
      <c r="BH75" s="1235"/>
      <c r="BI75" s="1235"/>
      <c r="BJ75" s="1235"/>
      <c r="BK75" s="1235"/>
      <c r="BL75" s="1235"/>
      <c r="BM75" s="1235"/>
      <c r="BN75" s="1235"/>
      <c r="BO75" s="1235"/>
      <c r="BP75" s="1234">
        <v>9.5</v>
      </c>
      <c r="BQ75" s="1234"/>
      <c r="BR75" s="1234"/>
      <c r="BS75" s="1234"/>
      <c r="BT75" s="1234"/>
      <c r="BU75" s="1234"/>
      <c r="BV75" s="1234"/>
      <c r="BW75" s="1234"/>
      <c r="BX75" s="1234">
        <v>8.6999999999999993</v>
      </c>
      <c r="BY75" s="1234"/>
      <c r="BZ75" s="1234"/>
      <c r="CA75" s="1234"/>
      <c r="CB75" s="1234"/>
      <c r="CC75" s="1234"/>
      <c r="CD75" s="1234"/>
      <c r="CE75" s="1234"/>
      <c r="CF75" s="1234">
        <v>7.8</v>
      </c>
      <c r="CG75" s="1234"/>
      <c r="CH75" s="1234"/>
      <c r="CI75" s="1234"/>
      <c r="CJ75" s="1234"/>
      <c r="CK75" s="1234"/>
      <c r="CL75" s="1234"/>
      <c r="CM75" s="1234"/>
      <c r="CN75" s="1234">
        <v>7.5</v>
      </c>
      <c r="CO75" s="1234"/>
      <c r="CP75" s="1234"/>
      <c r="CQ75" s="1234"/>
      <c r="CR75" s="1234"/>
      <c r="CS75" s="1234"/>
      <c r="CT75" s="1234"/>
      <c r="CU75" s="1234"/>
      <c r="CV75" s="1234">
        <v>7.6</v>
      </c>
      <c r="CW75" s="1234"/>
      <c r="CX75" s="1234"/>
      <c r="CY75" s="1234"/>
      <c r="CZ75" s="1234"/>
      <c r="DA75" s="1234"/>
      <c r="DB75" s="1234"/>
      <c r="DC75" s="1234"/>
    </row>
    <row r="76" spans="2:107" ht="13" x14ac:dyDescent="0.2">
      <c r="B76" s="1227"/>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 x14ac:dyDescent="0.2">
      <c r="B77" s="1227"/>
      <c r="G77" s="1239"/>
      <c r="H77" s="1239"/>
      <c r="I77" s="1239"/>
      <c r="J77" s="1239"/>
      <c r="K77" s="1240"/>
      <c r="L77" s="1240"/>
      <c r="M77" s="1240"/>
      <c r="N77" s="1240"/>
      <c r="AN77" s="1236" t="s">
        <v>586</v>
      </c>
      <c r="AO77" s="1236"/>
      <c r="AP77" s="1236"/>
      <c r="AQ77" s="1236"/>
      <c r="AR77" s="1236"/>
      <c r="AS77" s="1236"/>
      <c r="AT77" s="1236"/>
      <c r="AU77" s="1236"/>
      <c r="AV77" s="1236"/>
      <c r="AW77" s="1236"/>
      <c r="AX77" s="1236"/>
      <c r="AY77" s="1236"/>
      <c r="AZ77" s="1236"/>
      <c r="BA77" s="1236"/>
      <c r="BB77" s="1235" t="s">
        <v>585</v>
      </c>
      <c r="BC77" s="1235"/>
      <c r="BD77" s="1235"/>
      <c r="BE77" s="1235"/>
      <c r="BF77" s="1235"/>
      <c r="BG77" s="1235"/>
      <c r="BH77" s="1235"/>
      <c r="BI77" s="1235"/>
      <c r="BJ77" s="1235"/>
      <c r="BK77" s="1235"/>
      <c r="BL77" s="1235"/>
      <c r="BM77" s="1235"/>
      <c r="BN77" s="1235"/>
      <c r="BO77" s="1235"/>
      <c r="BP77" s="1234">
        <v>174.6</v>
      </c>
      <c r="BQ77" s="1234"/>
      <c r="BR77" s="1234"/>
      <c r="BS77" s="1234"/>
      <c r="BT77" s="1234"/>
      <c r="BU77" s="1234"/>
      <c r="BV77" s="1234"/>
      <c r="BW77" s="1234"/>
      <c r="BX77" s="1234">
        <v>173</v>
      </c>
      <c r="BY77" s="1234"/>
      <c r="BZ77" s="1234"/>
      <c r="CA77" s="1234"/>
      <c r="CB77" s="1234"/>
      <c r="CC77" s="1234"/>
      <c r="CD77" s="1234"/>
      <c r="CE77" s="1234"/>
      <c r="CF77" s="1234">
        <v>171.9</v>
      </c>
      <c r="CG77" s="1234"/>
      <c r="CH77" s="1234"/>
      <c r="CI77" s="1234"/>
      <c r="CJ77" s="1234"/>
      <c r="CK77" s="1234"/>
      <c r="CL77" s="1234"/>
      <c r="CM77" s="1234"/>
      <c r="CN77" s="1234">
        <v>173</v>
      </c>
      <c r="CO77" s="1234"/>
      <c r="CP77" s="1234"/>
      <c r="CQ77" s="1234"/>
      <c r="CR77" s="1234"/>
      <c r="CS77" s="1234"/>
      <c r="CT77" s="1234"/>
      <c r="CU77" s="1234"/>
      <c r="CV77" s="1234">
        <v>168.2</v>
      </c>
      <c r="CW77" s="1234"/>
      <c r="CX77" s="1234"/>
      <c r="CY77" s="1234"/>
      <c r="CZ77" s="1234"/>
      <c r="DA77" s="1234"/>
      <c r="DB77" s="1234"/>
      <c r="DC77" s="1234"/>
    </row>
    <row r="78" spans="2:107" ht="13" x14ac:dyDescent="0.2">
      <c r="B78" s="1227"/>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 x14ac:dyDescent="0.2">
      <c r="B79" s="1227"/>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584</v>
      </c>
      <c r="BC79" s="1235"/>
      <c r="BD79" s="1235"/>
      <c r="BE79" s="1235"/>
      <c r="BF79" s="1235"/>
      <c r="BG79" s="1235"/>
      <c r="BH79" s="1235"/>
      <c r="BI79" s="1235"/>
      <c r="BJ79" s="1235"/>
      <c r="BK79" s="1235"/>
      <c r="BL79" s="1235"/>
      <c r="BM79" s="1235"/>
      <c r="BN79" s="1235"/>
      <c r="BO79" s="1235"/>
      <c r="BP79" s="1234">
        <v>13.1</v>
      </c>
      <c r="BQ79" s="1234"/>
      <c r="BR79" s="1234"/>
      <c r="BS79" s="1234"/>
      <c r="BT79" s="1234"/>
      <c r="BU79" s="1234"/>
      <c r="BV79" s="1234"/>
      <c r="BW79" s="1234"/>
      <c r="BX79" s="1234">
        <v>12.2</v>
      </c>
      <c r="BY79" s="1234"/>
      <c r="BZ79" s="1234"/>
      <c r="CA79" s="1234"/>
      <c r="CB79" s="1234"/>
      <c r="CC79" s="1234"/>
      <c r="CD79" s="1234"/>
      <c r="CE79" s="1234"/>
      <c r="CF79" s="1234">
        <v>11.7</v>
      </c>
      <c r="CG79" s="1234"/>
      <c r="CH79" s="1234"/>
      <c r="CI79" s="1234"/>
      <c r="CJ79" s="1234"/>
      <c r="CK79" s="1234"/>
      <c r="CL79" s="1234"/>
      <c r="CM79" s="1234"/>
      <c r="CN79" s="1234">
        <v>11.1</v>
      </c>
      <c r="CO79" s="1234"/>
      <c r="CP79" s="1234"/>
      <c r="CQ79" s="1234"/>
      <c r="CR79" s="1234"/>
      <c r="CS79" s="1234"/>
      <c r="CT79" s="1234"/>
      <c r="CU79" s="1234"/>
      <c r="CV79" s="1234">
        <v>10.7</v>
      </c>
      <c r="CW79" s="1234"/>
      <c r="CX79" s="1234"/>
      <c r="CY79" s="1234"/>
      <c r="CZ79" s="1234"/>
      <c r="DA79" s="1234"/>
      <c r="DB79" s="1234"/>
      <c r="DC79" s="1234"/>
    </row>
    <row r="80" spans="2:107" ht="13" x14ac:dyDescent="0.2">
      <c r="B80" s="1227"/>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 x14ac:dyDescent="0.2">
      <c r="B81" s="1227"/>
    </row>
    <row r="82" spans="2:109" ht="16.5" x14ac:dyDescent="0.2">
      <c r="B82" s="1227"/>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 x14ac:dyDescent="0.2">
      <c r="B83" s="1232"/>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0"/>
    </row>
    <row r="84" spans="2:109" ht="13" x14ac:dyDescent="0.2">
      <c r="DD84" s="1226"/>
      <c r="DE84" s="1226"/>
    </row>
    <row r="85" spans="2:109" ht="13" x14ac:dyDescent="0.2">
      <c r="DD85" s="1226"/>
      <c r="DE85" s="1226"/>
    </row>
    <row r="86" spans="2:109" ht="13" hidden="1" x14ac:dyDescent="0.2">
      <c r="DD86" s="1226"/>
      <c r="DE86" s="1226"/>
    </row>
    <row r="87" spans="2:109" ht="13" hidden="1" x14ac:dyDescent="0.2">
      <c r="K87" s="1229"/>
      <c r="AQ87" s="1229"/>
      <c r="BC87" s="1229"/>
      <c r="BO87" s="1229"/>
      <c r="CA87" s="1229"/>
      <c r="CM87" s="1229"/>
      <c r="CY87" s="1229"/>
      <c r="DD87" s="1226"/>
      <c r="DE87" s="1226"/>
    </row>
    <row r="88" spans="2:109" ht="13" hidden="1" x14ac:dyDescent="0.2">
      <c r="DD88" s="1226"/>
      <c r="DE88" s="1226"/>
    </row>
    <row r="89" spans="2:109" ht="13" hidden="1" x14ac:dyDescent="0.2">
      <c r="DD89" s="1226"/>
      <c r="DE89" s="1226"/>
    </row>
    <row r="90" spans="2:109" ht="13" hidden="1" x14ac:dyDescent="0.2">
      <c r="DD90" s="1226"/>
      <c r="DE90" s="1226"/>
    </row>
    <row r="91" spans="2:109" ht="13" hidden="1" x14ac:dyDescent="0.2">
      <c r="DD91" s="1226"/>
      <c r="DE91" s="1226"/>
    </row>
    <row r="92" spans="2:109" ht="13.5" hidden="1" customHeight="1" x14ac:dyDescent="0.2">
      <c r="DD92" s="1226"/>
      <c r="DE92" s="1226"/>
    </row>
    <row r="93" spans="2:109" ht="13.5" hidden="1" customHeight="1" x14ac:dyDescent="0.2">
      <c r="DD93" s="1226"/>
      <c r="DE93" s="1226"/>
    </row>
    <row r="94" spans="2:109" ht="13.5" hidden="1" customHeight="1" x14ac:dyDescent="0.2">
      <c r="DD94" s="1226"/>
      <c r="DE94" s="1226"/>
    </row>
    <row r="95" spans="2:109" ht="13.5" hidden="1" customHeight="1" x14ac:dyDescent="0.2">
      <c r="DD95" s="1226"/>
      <c r="DE95" s="1226"/>
    </row>
    <row r="96" spans="2:109" ht="13.5" hidden="1" customHeight="1" x14ac:dyDescent="0.2">
      <c r="DD96" s="1226"/>
      <c r="DE96" s="1226"/>
    </row>
    <row r="97" s="1226" customFormat="1" ht="13.5" hidden="1" customHeight="1" x14ac:dyDescent="0.2"/>
    <row r="98" s="1226" customFormat="1" ht="13.5" hidden="1" customHeight="1" x14ac:dyDescent="0.2"/>
    <row r="99" s="1226" customFormat="1" ht="13.5" hidden="1" customHeight="1" x14ac:dyDescent="0.2"/>
    <row r="100" s="1226" customFormat="1" ht="13.5" hidden="1" customHeight="1" x14ac:dyDescent="0.2"/>
    <row r="101" s="1226" customFormat="1" ht="13.5" hidden="1" customHeight="1" x14ac:dyDescent="0.2"/>
    <row r="102" s="1226" customFormat="1" ht="13.5" hidden="1" customHeight="1" x14ac:dyDescent="0.2"/>
    <row r="103" s="1226" customFormat="1" ht="13.5" hidden="1" customHeight="1" x14ac:dyDescent="0.2"/>
    <row r="104" s="1226" customFormat="1" ht="13.5" hidden="1" customHeight="1" x14ac:dyDescent="0.2"/>
    <row r="105" s="1226" customFormat="1" ht="13.5" hidden="1" customHeight="1" x14ac:dyDescent="0.2"/>
    <row r="106" s="1226" customFormat="1" ht="13.5" hidden="1" customHeight="1" x14ac:dyDescent="0.2"/>
    <row r="107" s="1226" customFormat="1" ht="13.5" hidden="1" customHeight="1" x14ac:dyDescent="0.2"/>
    <row r="108" s="1226" customFormat="1" ht="13.5" hidden="1" customHeight="1" x14ac:dyDescent="0.2"/>
    <row r="109" s="1226" customFormat="1" ht="13.5" hidden="1" customHeight="1" x14ac:dyDescent="0.2"/>
    <row r="110" s="1226" customFormat="1" ht="13.5" hidden="1" customHeight="1" x14ac:dyDescent="0.2"/>
    <row r="111" s="1226" customFormat="1" ht="13.5" hidden="1" customHeight="1" x14ac:dyDescent="0.2"/>
    <row r="112" s="1226" customFormat="1" ht="13.5" hidden="1" customHeight="1" x14ac:dyDescent="0.2"/>
    <row r="113" s="1226" customFormat="1" ht="13.5" hidden="1" customHeight="1" x14ac:dyDescent="0.2"/>
    <row r="114" s="1226" customFormat="1" ht="13.5" hidden="1" customHeight="1" x14ac:dyDescent="0.2"/>
    <row r="115" s="1226" customFormat="1" ht="13.5" hidden="1" customHeight="1" x14ac:dyDescent="0.2"/>
    <row r="116" s="1226" customFormat="1" ht="13.5" hidden="1" customHeight="1" x14ac:dyDescent="0.2"/>
    <row r="117" s="1226" customFormat="1" ht="13.5" hidden="1" customHeight="1" x14ac:dyDescent="0.2"/>
    <row r="118" s="1226" customFormat="1" ht="13.5" hidden="1" customHeight="1" x14ac:dyDescent="0.2"/>
    <row r="119" s="1226" customFormat="1" ht="13.5" hidden="1" customHeight="1" x14ac:dyDescent="0.2"/>
    <row r="120" s="1226" customFormat="1" ht="13.5" hidden="1" customHeight="1" x14ac:dyDescent="0.2"/>
    <row r="121" s="1226" customFormat="1" ht="13.5" hidden="1" customHeight="1" x14ac:dyDescent="0.2"/>
    <row r="122" s="1226" customFormat="1" ht="13.5" hidden="1" customHeight="1" x14ac:dyDescent="0.2"/>
    <row r="123" s="1226" customFormat="1" ht="13.5" hidden="1" customHeight="1" x14ac:dyDescent="0.2"/>
    <row r="124" s="1226" customFormat="1" ht="13.5" hidden="1" customHeight="1" x14ac:dyDescent="0.2"/>
    <row r="125" s="1226" customFormat="1" ht="13.5" hidden="1" customHeight="1" x14ac:dyDescent="0.2"/>
    <row r="126" s="1226" customFormat="1" ht="13.5" hidden="1" customHeight="1" x14ac:dyDescent="0.2"/>
    <row r="127" s="1226" customFormat="1" ht="13.5" hidden="1" customHeight="1" x14ac:dyDescent="0.2"/>
    <row r="128" s="1226" customFormat="1" ht="13.5" hidden="1" customHeight="1" x14ac:dyDescent="0.2"/>
    <row r="129" s="1226" customFormat="1" ht="13.5" hidden="1" customHeight="1" x14ac:dyDescent="0.2"/>
    <row r="130" s="1226" customFormat="1" ht="13.5" hidden="1" customHeight="1" x14ac:dyDescent="0.2"/>
    <row r="131" s="1226" customFormat="1" ht="13.5" hidden="1" customHeight="1" x14ac:dyDescent="0.2"/>
    <row r="132" s="1226" customFormat="1" ht="13.5" hidden="1" customHeight="1" x14ac:dyDescent="0.2"/>
    <row r="133" s="1226" customFormat="1" ht="13.5" hidden="1" customHeight="1" x14ac:dyDescent="0.2"/>
    <row r="134" s="1226" customFormat="1" ht="13.5" hidden="1" customHeight="1" x14ac:dyDescent="0.2"/>
    <row r="135" s="1226" customFormat="1" ht="13.5" hidden="1" customHeight="1" x14ac:dyDescent="0.2"/>
    <row r="136" s="1226" customFormat="1" ht="13.5" hidden="1" customHeight="1" x14ac:dyDescent="0.2"/>
    <row r="137" s="1226" customFormat="1" ht="13.5" hidden="1" customHeight="1" x14ac:dyDescent="0.2"/>
    <row r="138" s="1226" customFormat="1" ht="13.5" hidden="1" customHeight="1" x14ac:dyDescent="0.2"/>
    <row r="139" s="1226" customFormat="1" ht="13.5" hidden="1" customHeight="1" x14ac:dyDescent="0.2"/>
    <row r="140" s="1226" customFormat="1" ht="13.5" hidden="1" customHeight="1" x14ac:dyDescent="0.2"/>
    <row r="141" s="1226" customFormat="1" ht="13.5" hidden="1" customHeight="1" x14ac:dyDescent="0.2"/>
    <row r="142" s="1226" customFormat="1" ht="13.5" hidden="1" customHeight="1" x14ac:dyDescent="0.2"/>
    <row r="143" s="1226" customFormat="1" ht="13.5" hidden="1" customHeight="1" x14ac:dyDescent="0.2"/>
    <row r="144" s="1226" customFormat="1" ht="13.5" hidden="1" customHeight="1" x14ac:dyDescent="0.2"/>
    <row r="145" s="1226" customFormat="1" ht="13.5" hidden="1" customHeight="1" x14ac:dyDescent="0.2"/>
    <row r="146" s="1226" customFormat="1" ht="13.5" hidden="1" customHeight="1" x14ac:dyDescent="0.2"/>
    <row r="147" s="1226" customFormat="1" ht="13.5" hidden="1" customHeight="1" x14ac:dyDescent="0.2"/>
    <row r="148" s="1226" customFormat="1" ht="13.5" hidden="1" customHeight="1" x14ac:dyDescent="0.2"/>
    <row r="149" s="1226" customFormat="1" ht="13.5" hidden="1" customHeight="1" x14ac:dyDescent="0.2"/>
    <row r="150" s="1226" customFormat="1" ht="13.5" hidden="1" customHeight="1" x14ac:dyDescent="0.2"/>
    <row r="151" s="1226" customFormat="1" ht="13.5" hidden="1" customHeight="1" x14ac:dyDescent="0.2"/>
    <row r="152" s="1226" customFormat="1" ht="13.5" hidden="1" customHeight="1" x14ac:dyDescent="0.2"/>
    <row r="153" s="1226" customFormat="1" ht="13.5" hidden="1" customHeight="1" x14ac:dyDescent="0.2"/>
    <row r="154" s="1226" customFormat="1" ht="13.5" hidden="1" customHeight="1" x14ac:dyDescent="0.2"/>
    <row r="155" s="1226" customFormat="1" ht="13.5" hidden="1" customHeight="1" x14ac:dyDescent="0.2"/>
    <row r="156" s="1226" customFormat="1" ht="13.5" hidden="1" customHeight="1" x14ac:dyDescent="0.2"/>
    <row r="157" s="1226" customFormat="1" ht="13.5" hidden="1" customHeight="1" x14ac:dyDescent="0.2"/>
    <row r="158" s="1226" customFormat="1" ht="13.5" hidden="1" customHeight="1" x14ac:dyDescent="0.2"/>
    <row r="159" s="1226" customFormat="1" ht="13.5" hidden="1" customHeight="1" x14ac:dyDescent="0.2"/>
    <row r="160" s="1226" customFormat="1" ht="13.5" hidden="1" customHeight="1" x14ac:dyDescent="0.2"/>
  </sheetData>
  <sheetProtection algorithmName="SHA-512" hashValue="b+nscJ5Fc7EnNmv2cu8kmxr5vhUZaaP++oKJcwjqGhwzHPMVybtenH3jDpRBtj44GAukxitJnwQcxR2QJwvkbQ==" saltValue="k0bOHMow2ZEhhAv8wm+mK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1F00-4377-46D9-ABD5-0A72B18FFC8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D7ErMn9J2uBn+0MmnuwP1BPIY3k9QPxZzHrWDzr6Y6wy4oK5mwPhZZ8UmPLCf4e/IijKXfUdz37CcoEFZ8TIsg==" saltValue="GeYbsf2Ye9e9dJ8h+tg9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E55B-77D4-4B5E-9C99-9E416AEE8C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PscyTd44WxyisvAtXwHR95Oi8XZLRgSpIrOiTC6v1sfJLkV6HRf1TQ6mY+/dPfVi7seMaYKAmIcexf4YKPcMDA==" saltValue="4HG6prOdn3IRr57vo2BD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523</v>
      </c>
      <c r="B3" s="131"/>
      <c r="C3" s="132"/>
      <c r="D3" s="133">
        <v>106473</v>
      </c>
      <c r="E3" s="134"/>
      <c r="F3" s="135">
        <v>101731</v>
      </c>
      <c r="G3" s="136"/>
      <c r="H3" s="137"/>
    </row>
    <row r="4" spans="1:8" x14ac:dyDescent="0.2">
      <c r="A4" s="138"/>
      <c r="B4" s="139"/>
      <c r="C4" s="140"/>
      <c r="D4" s="141">
        <v>26455</v>
      </c>
      <c r="E4" s="142"/>
      <c r="F4" s="143">
        <v>26906</v>
      </c>
      <c r="G4" s="144"/>
      <c r="H4" s="145"/>
    </row>
    <row r="5" spans="1:8" x14ac:dyDescent="0.2">
      <c r="A5" s="126" t="s">
        <v>525</v>
      </c>
      <c r="B5" s="131"/>
      <c r="C5" s="132"/>
      <c r="D5" s="133">
        <v>104655</v>
      </c>
      <c r="E5" s="134"/>
      <c r="F5" s="135">
        <v>108224</v>
      </c>
      <c r="G5" s="136"/>
      <c r="H5" s="137"/>
    </row>
    <row r="6" spans="1:8" x14ac:dyDescent="0.2">
      <c r="A6" s="138"/>
      <c r="B6" s="139"/>
      <c r="C6" s="140"/>
      <c r="D6" s="141">
        <v>21433</v>
      </c>
      <c r="E6" s="142"/>
      <c r="F6" s="143">
        <v>27358</v>
      </c>
      <c r="G6" s="144"/>
      <c r="H6" s="145"/>
    </row>
    <row r="7" spans="1:8" x14ac:dyDescent="0.2">
      <c r="A7" s="126" t="s">
        <v>526</v>
      </c>
      <c r="B7" s="131"/>
      <c r="C7" s="132"/>
      <c r="D7" s="133">
        <v>118133</v>
      </c>
      <c r="E7" s="134"/>
      <c r="F7" s="135">
        <v>105585</v>
      </c>
      <c r="G7" s="136"/>
      <c r="H7" s="137"/>
    </row>
    <row r="8" spans="1:8" x14ac:dyDescent="0.2">
      <c r="A8" s="138"/>
      <c r="B8" s="139"/>
      <c r="C8" s="140"/>
      <c r="D8" s="141">
        <v>23793</v>
      </c>
      <c r="E8" s="142"/>
      <c r="F8" s="143">
        <v>26225</v>
      </c>
      <c r="G8" s="144"/>
      <c r="H8" s="145"/>
    </row>
    <row r="9" spans="1:8" x14ac:dyDescent="0.2">
      <c r="A9" s="126" t="s">
        <v>527</v>
      </c>
      <c r="B9" s="131"/>
      <c r="C9" s="132"/>
      <c r="D9" s="133">
        <v>128891</v>
      </c>
      <c r="E9" s="134"/>
      <c r="F9" s="135">
        <v>111577</v>
      </c>
      <c r="G9" s="136"/>
      <c r="H9" s="137"/>
    </row>
    <row r="10" spans="1:8" x14ac:dyDescent="0.2">
      <c r="A10" s="138"/>
      <c r="B10" s="139"/>
      <c r="C10" s="140"/>
      <c r="D10" s="141">
        <v>26839</v>
      </c>
      <c r="E10" s="142"/>
      <c r="F10" s="143">
        <v>26257</v>
      </c>
      <c r="G10" s="144"/>
      <c r="H10" s="145"/>
    </row>
    <row r="11" spans="1:8" x14ac:dyDescent="0.2">
      <c r="A11" s="126" t="s">
        <v>528</v>
      </c>
      <c r="B11" s="131"/>
      <c r="C11" s="132"/>
      <c r="D11" s="133">
        <v>149772</v>
      </c>
      <c r="E11" s="134"/>
      <c r="F11" s="135">
        <v>122371</v>
      </c>
      <c r="G11" s="136"/>
      <c r="H11" s="137"/>
    </row>
    <row r="12" spans="1:8" x14ac:dyDescent="0.2">
      <c r="A12" s="138"/>
      <c r="B12" s="139"/>
      <c r="C12" s="146"/>
      <c r="D12" s="141">
        <v>34743</v>
      </c>
      <c r="E12" s="142"/>
      <c r="F12" s="143">
        <v>28038</v>
      </c>
      <c r="G12" s="144"/>
      <c r="H12" s="145"/>
    </row>
    <row r="13" spans="1:8" x14ac:dyDescent="0.2">
      <c r="A13" s="126"/>
      <c r="B13" s="131"/>
      <c r="C13" s="147"/>
      <c r="D13" s="148">
        <v>121585</v>
      </c>
      <c r="E13" s="149"/>
      <c r="F13" s="150">
        <v>109898</v>
      </c>
      <c r="G13" s="151"/>
      <c r="H13" s="137"/>
    </row>
    <row r="14" spans="1:8" x14ac:dyDescent="0.2">
      <c r="A14" s="138"/>
      <c r="B14" s="139"/>
      <c r="C14" s="140"/>
      <c r="D14" s="141">
        <v>26653</v>
      </c>
      <c r="E14" s="142"/>
      <c r="F14" s="143">
        <v>26957</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1.24</v>
      </c>
      <c r="C19" s="152">
        <f>ROUND(VALUE(SUBSTITUTE(実質収支比率等に係る経年分析!G$48,"▲","-")),2)</f>
        <v>1.99</v>
      </c>
      <c r="D19" s="152">
        <f>ROUND(VALUE(SUBSTITUTE(実質収支比率等に係る経年分析!H$48,"▲","-")),2)</f>
        <v>1.1599999999999999</v>
      </c>
      <c r="E19" s="152">
        <f>ROUND(VALUE(SUBSTITUTE(実質収支比率等に係る経年分析!I$48,"▲","-")),2)</f>
        <v>2.29</v>
      </c>
      <c r="F19" s="152">
        <f>ROUND(VALUE(SUBSTITUTE(実質収支比率等に係る経年分析!J$48,"▲","-")),2)</f>
        <v>4.6399999999999997</v>
      </c>
    </row>
    <row r="20" spans="1:11" x14ac:dyDescent="0.2">
      <c r="A20" s="152" t="s">
        <v>54</v>
      </c>
      <c r="B20" s="152">
        <f>ROUND(VALUE(SUBSTITUTE(実質収支比率等に係る経年分析!F$47,"▲","-")),2)</f>
        <v>1.38</v>
      </c>
      <c r="C20" s="152">
        <f>ROUND(VALUE(SUBSTITUTE(実質収支比率等に係る経年分析!G$47,"▲","-")),2)</f>
        <v>1.38</v>
      </c>
      <c r="D20" s="152">
        <f>ROUND(VALUE(SUBSTITUTE(実質収支比率等に係る経年分析!H$47,"▲","-")),2)</f>
        <v>1.38</v>
      </c>
      <c r="E20" s="152">
        <f>ROUND(VALUE(SUBSTITUTE(実質収支比率等に係る経年分析!I$47,"▲","-")),2)</f>
        <v>1.06</v>
      </c>
      <c r="F20" s="152">
        <f>ROUND(VALUE(SUBSTITUTE(実質収支比率等に係る経年分析!J$47,"▲","-")),2)</f>
        <v>1.04</v>
      </c>
    </row>
    <row r="21" spans="1:11" x14ac:dyDescent="0.2">
      <c r="A21" s="152" t="s">
        <v>55</v>
      </c>
      <c r="B21" s="152">
        <f>IF(ISNUMBER(VALUE(SUBSTITUTE(実質収支比率等に係る経年分析!F$49,"▲","-"))),ROUND(VALUE(SUBSTITUTE(実質収支比率等に係る経年分析!F$49,"▲","-")),2),NA())</f>
        <v>0.62</v>
      </c>
      <c r="C21" s="152">
        <f>IF(ISNUMBER(VALUE(SUBSTITUTE(実質収支比率等に係る経年分析!G$49,"▲","-"))),ROUND(VALUE(SUBSTITUTE(実質収支比率等に係る経年分析!G$49,"▲","-")),2),NA())</f>
        <v>1.82</v>
      </c>
      <c r="D21" s="152">
        <f>IF(ISNUMBER(VALUE(SUBSTITUTE(実質収支比率等に係る経年分析!H$49,"▲","-"))),ROUND(VALUE(SUBSTITUTE(実質収支比率等に係る経年分析!H$49,"▲","-")),2),NA())</f>
        <v>0.18</v>
      </c>
      <c r="E21" s="152">
        <f>IF(ISNUMBER(VALUE(SUBSTITUTE(実質収支比率等に係る経年分析!I$49,"▲","-"))),ROUND(VALUE(SUBSTITUTE(実質収支比率等に係る経年分析!I$49,"▲","-")),2),NA())</f>
        <v>1.36</v>
      </c>
      <c r="F21" s="152">
        <f>IF(ISNUMBER(VALUE(SUBSTITUTE(実質収支比率等に係る経年分析!J$49,"▲","-"))),ROUND(VALUE(SUBSTITUTE(実質収支比率等に係る経年分析!J$49,"▲","-")),2),NA())</f>
        <v>3.41</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職員住宅特別会計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県営港湾施設管理特別会計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県立こころの医療センター事業会計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0.04</v>
      </c>
    </row>
    <row r="33" spans="1:16" x14ac:dyDescent="0.2">
      <c r="A33" s="153" t="str">
        <f>IF(連結実質赤字比率に係る赤字・黒字の構成分析!C$37="",NA(),連結実質赤字比率に係る赤字・黒字の構成分析!C$37)</f>
        <v>県営競輪事業特別会計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0.19</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1.1299999999999999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1.04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1.03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1.03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0.98</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1.22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1.97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1.1499999999999999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2.2799999999999998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4.63</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52947</v>
      </c>
      <c r="E42" s="154"/>
      <c r="F42" s="154"/>
      <c r="G42" s="154">
        <f>'実質公債費比率（分子）の構造'!L$52</f>
        <v>53621</v>
      </c>
      <c r="H42" s="154"/>
      <c r="I42" s="154"/>
      <c r="J42" s="154">
        <f>'実質公債費比率（分子）の構造'!M$52</f>
        <v>55501</v>
      </c>
      <c r="K42" s="154"/>
      <c r="L42" s="154"/>
      <c r="M42" s="154">
        <f>'実質公債費比率（分子）の構造'!N$52</f>
        <v>56789</v>
      </c>
      <c r="N42" s="154"/>
      <c r="O42" s="154"/>
      <c r="P42" s="154">
        <f>'実質公債費比率（分子）の構造'!O$52</f>
        <v>55872</v>
      </c>
    </row>
    <row r="43" spans="1:16" x14ac:dyDescent="0.2">
      <c r="A43" s="154" t="s">
        <v>63</v>
      </c>
      <c r="B43" s="154">
        <f>'実質公債費比率（分子）の構造'!K$51</f>
        <v>6</v>
      </c>
      <c r="C43" s="154"/>
      <c r="D43" s="154"/>
      <c r="E43" s="154">
        <f>'実質公債費比率（分子）の構造'!L$51</f>
        <v>2</v>
      </c>
      <c r="F43" s="154"/>
      <c r="G43" s="154"/>
      <c r="H43" s="154">
        <f>'実質公債費比率（分子）の構造'!M$51</f>
        <v>1</v>
      </c>
      <c r="I43" s="154"/>
      <c r="J43" s="154"/>
      <c r="K43" s="154">
        <f>'実質公債費比率（分子）の構造'!N$51</f>
        <v>1</v>
      </c>
      <c r="L43" s="154"/>
      <c r="M43" s="154"/>
      <c r="N43" s="154">
        <f>'実質公債費比率（分子）の構造'!O$51</f>
        <v>1</v>
      </c>
      <c r="O43" s="154"/>
      <c r="P43" s="154"/>
    </row>
    <row r="44" spans="1:16" x14ac:dyDescent="0.2">
      <c r="A44" s="154" t="s">
        <v>64</v>
      </c>
      <c r="B44" s="154">
        <f>'実質公債費比率（分子）の構造'!K$50</f>
        <v>836</v>
      </c>
      <c r="C44" s="154"/>
      <c r="D44" s="154"/>
      <c r="E44" s="154">
        <f>'実質公債費比率（分子）の構造'!L$50</f>
        <v>454</v>
      </c>
      <c r="F44" s="154"/>
      <c r="G44" s="154"/>
      <c r="H44" s="154">
        <f>'実質公債費比率（分子）の構造'!M$50</f>
        <v>320</v>
      </c>
      <c r="I44" s="154"/>
      <c r="J44" s="154"/>
      <c r="K44" s="154">
        <f>'実質公債費比率（分子）の構造'!N$50</f>
        <v>317</v>
      </c>
      <c r="L44" s="154"/>
      <c r="M44" s="154"/>
      <c r="N44" s="154">
        <f>'実質公債費比率（分子）の構造'!O$50</f>
        <v>246</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776</v>
      </c>
      <c r="C46" s="154"/>
      <c r="D46" s="154"/>
      <c r="E46" s="154">
        <f>'実質公債費比率（分子）の構造'!L$48</f>
        <v>781</v>
      </c>
      <c r="F46" s="154"/>
      <c r="G46" s="154"/>
      <c r="H46" s="154">
        <f>'実質公債費比率（分子）の構造'!M$48</f>
        <v>906</v>
      </c>
      <c r="I46" s="154"/>
      <c r="J46" s="154"/>
      <c r="K46" s="154">
        <f>'実質公債費比率（分子）の構造'!N$48</f>
        <v>995</v>
      </c>
      <c r="L46" s="154"/>
      <c r="M46" s="154"/>
      <c r="N46" s="154">
        <f>'実質公債費比率（分子）の構造'!O$48</f>
        <v>964</v>
      </c>
      <c r="O46" s="154"/>
      <c r="P46" s="154"/>
    </row>
    <row r="47" spans="1:16" x14ac:dyDescent="0.2">
      <c r="A47" s="154" t="s">
        <v>67</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72587</v>
      </c>
      <c r="C49" s="154"/>
      <c r="D49" s="154"/>
      <c r="E49" s="154">
        <f>'実質公債費比率（分子）の構造'!L$45</f>
        <v>71110</v>
      </c>
      <c r="F49" s="154"/>
      <c r="G49" s="154"/>
      <c r="H49" s="154">
        <f>'実質公債費比率（分子）の構造'!M$45</f>
        <v>72129</v>
      </c>
      <c r="I49" s="154"/>
      <c r="J49" s="154"/>
      <c r="K49" s="154">
        <f>'実質公債費比率（分子）の構造'!N$45</f>
        <v>73816</v>
      </c>
      <c r="L49" s="154"/>
      <c r="M49" s="154"/>
      <c r="N49" s="154">
        <f>'実質公債費比率（分子）の構造'!O$45</f>
        <v>74341</v>
      </c>
      <c r="O49" s="154"/>
      <c r="P49" s="154"/>
    </row>
    <row r="50" spans="1:16" x14ac:dyDescent="0.2">
      <c r="A50" s="154" t="s">
        <v>70</v>
      </c>
      <c r="B50" s="154" t="e">
        <f>NA()</f>
        <v>#N/A</v>
      </c>
      <c r="C50" s="154">
        <f>IF(ISNUMBER('実質公債費比率（分子）の構造'!K$53),'実質公債費比率（分子）の構造'!K$53,NA())</f>
        <v>21258</v>
      </c>
      <c r="D50" s="154" t="e">
        <f>NA()</f>
        <v>#N/A</v>
      </c>
      <c r="E50" s="154" t="e">
        <f>NA()</f>
        <v>#N/A</v>
      </c>
      <c r="F50" s="154">
        <f>IF(ISNUMBER('実質公債費比率（分子）の構造'!L$53),'実質公債費比率（分子）の構造'!L$53,NA())</f>
        <v>18726</v>
      </c>
      <c r="G50" s="154" t="e">
        <f>NA()</f>
        <v>#N/A</v>
      </c>
      <c r="H50" s="154" t="e">
        <f>NA()</f>
        <v>#N/A</v>
      </c>
      <c r="I50" s="154">
        <f>IF(ISNUMBER('実質公債費比率（分子）の構造'!M$53),'実質公債費比率（分子）の構造'!M$53,NA())</f>
        <v>17855</v>
      </c>
      <c r="J50" s="154" t="e">
        <f>NA()</f>
        <v>#N/A</v>
      </c>
      <c r="K50" s="154" t="e">
        <f>NA()</f>
        <v>#N/A</v>
      </c>
      <c r="L50" s="154">
        <f>IF(ISNUMBER('実質公債費比率（分子）の構造'!N$53),'実質公債費比率（分子）の構造'!N$53,NA())</f>
        <v>18340</v>
      </c>
      <c r="M50" s="154" t="e">
        <f>NA()</f>
        <v>#N/A</v>
      </c>
      <c r="N50" s="154" t="e">
        <f>NA()</f>
        <v>#N/A</v>
      </c>
      <c r="O50" s="154">
        <f>IF(ISNUMBER('実質公債費比率（分子）の構造'!O$53),'実質公債費比率（分子）の構造'!O$53,NA())</f>
        <v>19680</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627999</v>
      </c>
      <c r="E56" s="153"/>
      <c r="F56" s="153"/>
      <c r="G56" s="153">
        <f>'将来負担比率（分子）の構造'!J$52</f>
        <v>621795</v>
      </c>
      <c r="H56" s="153"/>
      <c r="I56" s="153"/>
      <c r="J56" s="153">
        <f>'将来負担比率（分子）の構造'!K$52</f>
        <v>611568</v>
      </c>
      <c r="K56" s="153"/>
      <c r="L56" s="153"/>
      <c r="M56" s="153">
        <f>'将来負担比率（分子）の構造'!L$52</f>
        <v>606506</v>
      </c>
      <c r="N56" s="153"/>
      <c r="O56" s="153"/>
      <c r="P56" s="153">
        <f>'将来負担比率（分子）の構造'!M$52</f>
        <v>608772</v>
      </c>
    </row>
    <row r="57" spans="1:16" x14ac:dyDescent="0.2">
      <c r="A57" s="153" t="s">
        <v>41</v>
      </c>
      <c r="B57" s="153"/>
      <c r="C57" s="153"/>
      <c r="D57" s="153">
        <f>'将来負担比率（分子）の構造'!I$51</f>
        <v>13735</v>
      </c>
      <c r="E57" s="153"/>
      <c r="F57" s="153"/>
      <c r="G57" s="153">
        <f>'将来負担比率（分子）の構造'!J$51</f>
        <v>16456</v>
      </c>
      <c r="H57" s="153"/>
      <c r="I57" s="153"/>
      <c r="J57" s="153">
        <f>'将来負担比率（分子）の構造'!K$51</f>
        <v>18965</v>
      </c>
      <c r="K57" s="153"/>
      <c r="L57" s="153"/>
      <c r="M57" s="153">
        <f>'将来負担比率（分子）の構造'!L$51</f>
        <v>18808</v>
      </c>
      <c r="N57" s="153"/>
      <c r="O57" s="153"/>
      <c r="P57" s="153">
        <f>'将来負担比率（分子）の構造'!M$51</f>
        <v>17123</v>
      </c>
    </row>
    <row r="58" spans="1:16" x14ac:dyDescent="0.2">
      <c r="A58" s="153" t="s">
        <v>40</v>
      </c>
      <c r="B58" s="153"/>
      <c r="C58" s="153"/>
      <c r="D58" s="153">
        <f>'将来負担比率（分子）の構造'!I$50</f>
        <v>63674</v>
      </c>
      <c r="E58" s="153"/>
      <c r="F58" s="153"/>
      <c r="G58" s="153">
        <f>'将来負担比率（分子）の構造'!J$50</f>
        <v>63890</v>
      </c>
      <c r="H58" s="153"/>
      <c r="I58" s="153"/>
      <c r="J58" s="153">
        <f>'将来負担比率（分子）の構造'!K$50</f>
        <v>65072</v>
      </c>
      <c r="K58" s="153"/>
      <c r="L58" s="153"/>
      <c r="M58" s="153">
        <f>'将来負担比率（分子）の構造'!L$50</f>
        <v>63235</v>
      </c>
      <c r="N58" s="153"/>
      <c r="O58" s="153"/>
      <c r="P58" s="153">
        <f>'将来負担比率（分子）の構造'!M$50</f>
        <v>58235</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25792</v>
      </c>
      <c r="C61" s="153"/>
      <c r="D61" s="153"/>
      <c r="E61" s="153">
        <f>'将来負担比率（分子）の構造'!J$46</f>
        <v>25558</v>
      </c>
      <c r="F61" s="153"/>
      <c r="G61" s="153"/>
      <c r="H61" s="153">
        <f>'将来負担比率（分子）の構造'!K$46</f>
        <v>25218</v>
      </c>
      <c r="I61" s="153"/>
      <c r="J61" s="153"/>
      <c r="K61" s="153">
        <f>'将来負担比率（分子）の構造'!L$46</f>
        <v>24281</v>
      </c>
      <c r="L61" s="153"/>
      <c r="M61" s="153"/>
      <c r="N61" s="153">
        <f>'将来負担比率（分子）の構造'!M$46</f>
        <v>24303</v>
      </c>
      <c r="O61" s="153"/>
      <c r="P61" s="153"/>
    </row>
    <row r="62" spans="1:16" x14ac:dyDescent="0.2">
      <c r="A62" s="153" t="s">
        <v>34</v>
      </c>
      <c r="B62" s="153">
        <f>'将来負担比率（分子）の構造'!I$45</f>
        <v>114775</v>
      </c>
      <c r="C62" s="153"/>
      <c r="D62" s="153"/>
      <c r="E62" s="153">
        <f>'将来負担比率（分子）の構造'!J$45</f>
        <v>110926</v>
      </c>
      <c r="F62" s="153"/>
      <c r="G62" s="153"/>
      <c r="H62" s="153">
        <f>'将来負担比率（分子）の構造'!K$45</f>
        <v>105665</v>
      </c>
      <c r="I62" s="153"/>
      <c r="J62" s="153"/>
      <c r="K62" s="153">
        <f>'将来負担比率（分子）の構造'!L$45</f>
        <v>97840</v>
      </c>
      <c r="L62" s="153"/>
      <c r="M62" s="153"/>
      <c r="N62" s="153">
        <f>'将来負担比率（分子）の構造'!M$45</f>
        <v>95013</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16844</v>
      </c>
      <c r="C64" s="153"/>
      <c r="D64" s="153"/>
      <c r="E64" s="153">
        <f>'将来負担比率（分子）の構造'!J$43</f>
        <v>16082</v>
      </c>
      <c r="F64" s="153"/>
      <c r="G64" s="153"/>
      <c r="H64" s="153">
        <f>'将来負担比率（分子）の構造'!K$43</f>
        <v>15220</v>
      </c>
      <c r="I64" s="153"/>
      <c r="J64" s="153"/>
      <c r="K64" s="153">
        <f>'将来負担比率（分子）の構造'!L$43</f>
        <v>14301</v>
      </c>
      <c r="L64" s="153"/>
      <c r="M64" s="153"/>
      <c r="N64" s="153">
        <f>'将来負担比率（分子）の構造'!M$43</f>
        <v>13523</v>
      </c>
      <c r="O64" s="153"/>
      <c r="P64" s="153"/>
    </row>
    <row r="65" spans="1:16" x14ac:dyDescent="0.2">
      <c r="A65" s="153" t="s">
        <v>31</v>
      </c>
      <c r="B65" s="153">
        <f>'将来負担比率（分子）の構造'!I$42</f>
        <v>3865</v>
      </c>
      <c r="C65" s="153"/>
      <c r="D65" s="153"/>
      <c r="E65" s="153">
        <f>'将来負担比率（分子）の構造'!J$42</f>
        <v>3443</v>
      </c>
      <c r="F65" s="153"/>
      <c r="G65" s="153"/>
      <c r="H65" s="153">
        <f>'将来負担比率（分子）の構造'!K$42</f>
        <v>3154</v>
      </c>
      <c r="I65" s="153"/>
      <c r="J65" s="153"/>
      <c r="K65" s="153">
        <f>'将来負担比率（分子）の構造'!L$42</f>
        <v>2867</v>
      </c>
      <c r="L65" s="153"/>
      <c r="M65" s="153"/>
      <c r="N65" s="153">
        <f>'将来負担比率（分子）の構造'!M$42</f>
        <v>1630</v>
      </c>
      <c r="O65" s="153"/>
      <c r="P65" s="153"/>
    </row>
    <row r="66" spans="1:16" x14ac:dyDescent="0.2">
      <c r="A66" s="153" t="s">
        <v>30</v>
      </c>
      <c r="B66" s="153">
        <f>'将来負担比率（分子）の構造'!I$41</f>
        <v>1020761</v>
      </c>
      <c r="C66" s="153"/>
      <c r="D66" s="153"/>
      <c r="E66" s="153">
        <f>'将来負担比率（分子）の構造'!J$41</f>
        <v>1024364</v>
      </c>
      <c r="F66" s="153"/>
      <c r="G66" s="153"/>
      <c r="H66" s="153">
        <f>'将来負担比率（分子）の構造'!K$41</f>
        <v>1029197</v>
      </c>
      <c r="I66" s="153"/>
      <c r="J66" s="153"/>
      <c r="K66" s="153">
        <f>'将来負担比率（分子）の構造'!L$41</f>
        <v>1041122</v>
      </c>
      <c r="L66" s="153"/>
      <c r="M66" s="153"/>
      <c r="N66" s="153">
        <f>'将来負担比率（分子）の構造'!M$41</f>
        <v>1056650</v>
      </c>
      <c r="O66" s="153"/>
      <c r="P66" s="153"/>
    </row>
    <row r="67" spans="1:16" x14ac:dyDescent="0.2">
      <c r="A67" s="153" t="s">
        <v>74</v>
      </c>
      <c r="B67" s="153" t="e">
        <f>NA()</f>
        <v>#N/A</v>
      </c>
      <c r="C67" s="153">
        <f>IF(ISNUMBER('将来負担比率（分子）の構造'!I$53), IF('将来負担比率（分子）の構造'!I$53 &lt; 0, 0, '将来負担比率（分子）の構造'!I$53), NA())</f>
        <v>476630</v>
      </c>
      <c r="D67" s="153" t="e">
        <f>NA()</f>
        <v>#N/A</v>
      </c>
      <c r="E67" s="153" t="e">
        <f>NA()</f>
        <v>#N/A</v>
      </c>
      <c r="F67" s="153">
        <f>IF(ISNUMBER('将来負担比率（分子）の構造'!J$53), IF('将来負担比率（分子）の構造'!J$53 &lt; 0, 0, '将来負担比率（分子）の構造'!J$53), NA())</f>
        <v>478231</v>
      </c>
      <c r="G67" s="153" t="e">
        <f>NA()</f>
        <v>#N/A</v>
      </c>
      <c r="H67" s="153" t="e">
        <f>NA()</f>
        <v>#N/A</v>
      </c>
      <c r="I67" s="153">
        <f>IF(ISNUMBER('将来負担比率（分子）の構造'!K$53), IF('将来負担比率（分子）の構造'!K$53 &lt; 0, 0, '将来負担比率（分子）の構造'!K$53), NA())</f>
        <v>482848</v>
      </c>
      <c r="J67" s="153" t="e">
        <f>NA()</f>
        <v>#N/A</v>
      </c>
      <c r="K67" s="153" t="e">
        <f>NA()</f>
        <v>#N/A</v>
      </c>
      <c r="L67" s="153">
        <f>IF(ISNUMBER('将来負担比率（分子）の構造'!L$53), IF('将来負担比率（分子）の構造'!L$53 &lt; 0, 0, '将来負担比率（分子）の構造'!L$53), NA())</f>
        <v>491862</v>
      </c>
      <c r="M67" s="153" t="e">
        <f>NA()</f>
        <v>#N/A</v>
      </c>
      <c r="N67" s="153" t="e">
        <f>NA()</f>
        <v>#N/A</v>
      </c>
      <c r="O67" s="153">
        <f>IF(ISNUMBER('将来負担比率（分子）の構造'!M$53), IF('将来負担比率（分子）の構造'!M$53 &lt; 0, 0, '将来負担比率（分子）の構造'!M$53), NA())</f>
        <v>506989</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HPjFNQVxB6ZkeYvevMTO+y/vr4ePdat+erLKoMzJFCkDugFBAsVo/4LHv5dz53Rj6yrZX0Rex1S+PcoQkaZprg==" saltValue="BqznD7pU7LiWB6NLEZdtp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牧田　千尋</dc:creator>
  <cp:lastModifiedBy>細川　周平(016610)</cp:lastModifiedBy>
  <dcterms:created xsi:type="dcterms:W3CDTF">2022-03-22T14:06:39Z</dcterms:created>
  <dcterms:modified xsi:type="dcterms:W3CDTF">2022-10-13T09:37:25Z</dcterms:modified>
</cp:coreProperties>
</file>