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2決算_財政状況資料集\11 ９月公表分（２回目）\３月公表分（コピー） → 結合したら01or02フォルダへ\02 政令市（合体後）\"/>
    </mc:Choice>
  </mc:AlternateContent>
  <xr:revisionPtr revIDLastSave="0" documentId="13_ncr:1_{7A3E4A4B-2998-4023-8534-5DB7D29C8405}" xr6:coauthVersionLast="36" xr6:coauthVersionMax="36" xr10:uidLastSave="{00000000-0000-0000-0000-000000000000}"/>
  <bookViews>
    <workbookView xWindow="0" yWindow="0" windowWidth="19200" windowHeight="9280" xr2:uid="{00000000-000D-0000-FFFF-FFFF0000000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5" r:id="rId13"/>
    <sheet name="公会計指標分析・財政指標組合せ分析表" sheetId="16" r:id="rId14"/>
    <sheet name="施設類型別ストック情報分析表①" sheetId="17" r:id="rId15"/>
    <sheet name="施設類型別ストック情報分析表②" sheetId="18" r:id="rId16"/>
    <sheet name="データシート" sheetId="14" state="hidden" r:id="rId17"/>
  </sheets>
  <externalReferences>
    <externalReference r:id="rId18"/>
  </externalReferences>
  <definedNames>
    <definedName name="Z_D0A1E3C3_6574_4C5D_A036_A08CF835BD4B_.wvu.Cols" localSheetId="2" hidden="1">'各会計、関係団体の財政状況及び健全化判断比率'!$EB:$XFD</definedName>
    <definedName name="Z_D0A1E3C3_6574_4C5D_A036_A08CF835BD4B_.wvu.Cols" localSheetId="12" hidden="1">基金残高に係る経年分析!$P:$XFD</definedName>
    <definedName name="Z_D0A1E3C3_6574_4C5D_A036_A08CF835BD4B_.wvu.Cols" localSheetId="4" hidden="1">'経常経費分析表（経常収支比率の分析）'!$DM:$XFD</definedName>
    <definedName name="Z_D0A1E3C3_6574_4C5D_A036_A08CF835BD4B_.wvu.Cols" localSheetId="5" hidden="1">'経常経費分析表（人件費・公債費・普通建設事業費の分析）'!$AU:$XFD</definedName>
    <definedName name="Z_D0A1E3C3_6574_4C5D_A036_A08CF835BD4B_.wvu.Cols" localSheetId="3" hidden="1">財政比較分析表!$DQ:$XFD</definedName>
    <definedName name="Z_D0A1E3C3_6574_4C5D_A036_A08CF835BD4B_.wvu.Cols" localSheetId="10" hidden="1">'実質公債費比率（分子）の構造'!$V:$XFD</definedName>
    <definedName name="Z_D0A1E3C3_6574_4C5D_A036_A08CF835BD4B_.wvu.Cols" localSheetId="8" hidden="1">実質収支比率等に係る経年分析!$Q:$XFD</definedName>
    <definedName name="Z_D0A1E3C3_6574_4C5D_A036_A08CF835BD4B_.wvu.Cols" localSheetId="11" hidden="1">'将来負担比率（分子）の構造'!$T:$XFD</definedName>
    <definedName name="Z_D0A1E3C3_6574_4C5D_A036_A08CF835BD4B_.wvu.Cols" localSheetId="6" hidden="1">'性質別歳出決算分析表（住民一人当たりのコスト）'!$DV:$XFD</definedName>
    <definedName name="Z_D0A1E3C3_6574_4C5D_A036_A08CF835BD4B_.wvu.Cols" localSheetId="0" hidden="1">総括表!$DP:$XFD</definedName>
    <definedName name="Z_D0A1E3C3_6574_4C5D_A036_A08CF835BD4B_.wvu.Cols" localSheetId="1" hidden="1">普通会計の状況!$EN:$XFD</definedName>
    <definedName name="Z_D0A1E3C3_6574_4C5D_A036_A08CF835BD4B_.wvu.Cols" localSheetId="7" hidden="1">'目的別歳出決算分析表（住民一人当たりのコスト）'!$DV:$XFD</definedName>
    <definedName name="Z_D0A1E3C3_6574_4C5D_A036_A08CF835BD4B_.wvu.Cols" localSheetId="9" hidden="1">連結実質赤字比率に係る赤字・黒字の構成分析!$Q:$XFD</definedName>
    <definedName name="Z_D0A1E3C3_6574_4C5D_A036_A08CF835BD4B_.wvu.Rows" localSheetId="2" hidden="1">'各会計、関係団体の財政状況及び健全化判断比率'!$136:$1048576,'各会計、関係団体の財政状況及び健全化判断比率'!$89:$101,'各会計、関係団体の財政状況及び健全化判断比率'!$135:$135</definedName>
    <definedName name="Z_D0A1E3C3_6574_4C5D_A036_A08CF835BD4B_.wvu.Rows" localSheetId="12" hidden="1">基金残高に係る経年分析!$65:$1048576</definedName>
    <definedName name="Z_D0A1E3C3_6574_4C5D_A036_A08CF835BD4B_.wvu.Rows" localSheetId="4" hidden="1">'経常経費分析表（経常収支比率の分析）'!$90:$1048576</definedName>
    <definedName name="Z_D0A1E3C3_6574_4C5D_A036_A08CF835BD4B_.wvu.Rows" localSheetId="5" hidden="1">'経常経費分析表（人件費・公債費・普通建設事業費の分析）'!$74:$1048576,'経常経費分析表（人件費・公債費・普通建設事業費の分析）'!$67:$73</definedName>
    <definedName name="Z_D0A1E3C3_6574_4C5D_A036_A08CF835BD4B_.wvu.Rows" localSheetId="3" hidden="1">財政比較分析表!$106:$1048576,財政比較分析表!$98:$105</definedName>
    <definedName name="Z_D0A1E3C3_6574_4C5D_A036_A08CF835BD4B_.wvu.Rows" localSheetId="10" hidden="1">'実質公債費比率（分子）の構造'!$63:$1048576</definedName>
    <definedName name="Z_D0A1E3C3_6574_4C5D_A036_A08CF835BD4B_.wvu.Rows" localSheetId="8" hidden="1">実質収支比率等に係る経年分析!$51:$1048576</definedName>
    <definedName name="Z_D0A1E3C3_6574_4C5D_A036_A08CF835BD4B_.wvu.Rows" localSheetId="11" hidden="1">'将来負担比率（分子）の構造'!$87:$1048576,'将来負担比率（分子）の構造'!$56:$86</definedName>
    <definedName name="Z_D0A1E3C3_6574_4C5D_A036_A08CF835BD4B_.wvu.Rows" localSheetId="6" hidden="1">'性質別歳出決算分析表（住民一人当たりのコスト）'!$122:$1048576,'性質別歳出決算分析表（住民一人当たりのコスト）'!$117:$121</definedName>
    <definedName name="Z_D0A1E3C3_6574_4C5D_A036_A08CF835BD4B_.wvu.Rows" localSheetId="0" hidden="1">総括表!$57:$1048576</definedName>
    <definedName name="Z_D0A1E3C3_6574_4C5D_A036_A08CF835BD4B_.wvu.Rows" localSheetId="1" hidden="1">普通会計の状況!$50:$1048576</definedName>
    <definedName name="Z_D0A1E3C3_6574_4C5D_A036_A08CF835BD4B_.wvu.Rows" localSheetId="7" hidden="1">'目的別歳出決算分析表（住民一人当たりのコスト）'!$117:$1048576</definedName>
    <definedName name="Z_D0A1E3C3_6574_4C5D_A036_A08CF835BD4B_.wvu.Rows" localSheetId="9" hidden="1">連結実質赤字比率に係る赤字・黒字の構成分析!$46:$1048576</definedName>
  </definedNames>
  <calcPr calcId="191029"/>
  <customWorkbookViews>
    <customWorkbookView name="さいたま市 - 個人用ビュー" guid="{D0A1E3C3-6574-4C5D-A036-A08CF835BD4B}" mergeInterval="0" personalView="1" maximized="1" xWindow="-9" yWindow="-9" windowWidth="1938" windowHeight="1048" activeSheetId="1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6" i="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BW43" i="1" l="1"/>
  <c r="BE43" i="1"/>
  <c r="AM43" i="1"/>
  <c r="U43" i="1"/>
  <c r="C43" i="1"/>
  <c r="BW42" i="1"/>
  <c r="BE42" i="1"/>
  <c r="AM42" i="1"/>
  <c r="U42" i="1"/>
  <c r="C42" i="1"/>
  <c r="BW41" i="1"/>
  <c r="BE41" i="1"/>
  <c r="AM41" i="1"/>
  <c r="U41" i="1"/>
  <c r="C41" i="1"/>
  <c r="BW40" i="1"/>
  <c r="BE40" i="1"/>
  <c r="AM40" i="1"/>
  <c r="U40" i="1"/>
  <c r="C40" i="1"/>
  <c r="BW39" i="1"/>
  <c r="BE39" i="1"/>
  <c r="AM39" i="1"/>
  <c r="U39" i="1"/>
  <c r="BE38" i="1"/>
  <c r="AM38" i="1"/>
  <c r="U38" i="1"/>
  <c r="BE37" i="1"/>
  <c r="AM37" i="1"/>
  <c r="U37" i="1"/>
  <c r="BE36" i="1"/>
  <c r="C34" i="1"/>
  <c r="C35" i="1" s="1"/>
  <c r="C36" i="1" s="1"/>
  <c r="C37" i="1" s="1"/>
  <c r="C38" i="1" s="1"/>
  <c r="C39" i="1" s="1"/>
  <c r="U34" i="1" l="1"/>
  <c r="U35" i="1" s="1"/>
  <c r="U36" i="1" s="1"/>
  <c r="AM34" i="1"/>
  <c r="AM35" i="1" s="1"/>
  <c r="AM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BE34" i="1" l="1"/>
  <c r="BE35" i="1" l="1"/>
  <c r="BW34" i="1"/>
  <c r="BW35" i="1" s="1"/>
  <c r="BW36" i="1" s="1"/>
  <c r="BW37" i="1" s="1"/>
  <c r="BW38" i="1" s="1"/>
  <c r="CO34" i="1" l="1"/>
  <c r="CO35" i="1" s="1"/>
  <c r="CO36" i="1" s="1"/>
  <c r="CO37" i="1" s="1"/>
  <c r="CO38" i="1" s="1"/>
  <c r="CO39" i="1" s="1"/>
  <c r="CO40" i="1" s="1"/>
  <c r="CO41" i="1" s="1"/>
  <c r="CO42" i="1" s="1"/>
  <c r="CO43" i="1" s="1"/>
</calcChain>
</file>

<file path=xl/sharedStrings.xml><?xml version="1.0" encoding="utf-8"?>
<sst xmlns="http://schemas.openxmlformats.org/spreadsheetml/2006/main" count="1080" uniqueCount="638">
  <si>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</si>
  <si>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</si>
  <si>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</si>
  <si>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</si>
  <si>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</si>
  <si>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</si>
  <si>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</si>
  <si>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</si>
  <si>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</si>
  <si>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</si>
  <si>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</si>
  <si>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</si>
  <si>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</si>
  <si>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</si>
  <si>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</si>
  <si>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</si>
  <si>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</si>
  <si>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</si>
  <si>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</si>
  <si>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</si>
  <si>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</si>
  <si>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</si>
  <si>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</si>
  <si>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</si>
  <si>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</si>
  <si>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</si>
  <si>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</si>
  <si>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</si>
  <si>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</si>
  <si>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</si>
  <si>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</si>
  <si>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</si>
  <si>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</si>
  <si>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</si>
  <si>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</si>
  <si>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</si>
  <si>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</si>
  <si>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</si>
  <si>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</si>
  <si>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</si>
  <si>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</si>
  <si>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</si>
  <si>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</si>
  <si>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</si>
  <si>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</si>
  <si>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</si>
  <si>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</si>
  <si>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</si>
  <si>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</si>
  <si>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</si>
  <si>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</si>
  <si>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</si>
  <si>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</si>
  <si>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</si>
  <si>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</si>
  <si>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</si>
  <si>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</si>
  <si>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</si>
  <si>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</si>
  <si>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</si>
  <si>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</si>
  <si>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</si>
  <si>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</si>
  <si>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</si>
  <si>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</si>
  <si>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</si>
  <si>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</si>
  <si>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</si>
  <si>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</si>
  <si>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</si>
  <si>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</si>
  <si>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</si>
  <si>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</si>
  <si>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</si>
  <si>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</si>
  <si>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</si>
  <si>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</si>
  <si>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</si>
  <si>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</si>
  <si>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</si>
  <si>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</si>
  <si>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</si>
  <si>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</si>
  <si>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</si>
  <si>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</si>
  <si>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</si>
  <si>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</si>
  <si>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</si>
  <si>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</si>
  <si>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</si>
  <si>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</si>
  <si>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</si>
  <si>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</si>
  <si>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</si>
  <si>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</si>
  <si>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</si>
  <si>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</si>
  <si>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さいたま市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</si>
  <si>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</si>
  <si>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</si>
  <si>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</si>
  <si>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</si>
  <si>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</si>
  <si>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</si>
  <si>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</si>
  <si>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</si>
  <si>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</si>
  <si>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</si>
  <si>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</si>
  <si>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</si>
  <si>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</si>
  <si>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</si>
  <si>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</si>
  <si>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</si>
  <si>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</si>
  <si>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</si>
  <si>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</si>
  <si>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</si>
  <si>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</si>
  <si>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</si>
  <si>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</si>
  <si>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</si>
  <si>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</si>
  <si>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</si>
  <si>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</si>
  <si>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</si>
  <si>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</si>
  <si>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</si>
  <si>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</si>
  <si>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</si>
  <si>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</si>
  <si>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</si>
  <si>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</si>
  <si>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</si>
  <si>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</si>
  <si>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</si>
  <si>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</si>
  <si>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</si>
  <si>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</si>
  <si>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</si>
  <si>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</si>
  <si>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</si>
  <si>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</si>
  <si>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</si>
  <si>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</si>
  <si>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</si>
  <si>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</si>
  <si>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</si>
  <si>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</si>
  <si>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</si>
  <si>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</si>
  <si>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</si>
  <si>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</si>
  <si>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</si>
  <si>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</si>
  <si>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</si>
  <si>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</si>
  <si>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</si>
  <si>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</si>
  <si>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</si>
  <si>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</si>
  <si>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</si>
  <si>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</si>
  <si>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</si>
  <si>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</si>
  <si>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</si>
  <si>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</si>
  <si>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</si>
  <si>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</si>
  <si>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</si>
  <si>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</si>
  <si>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</si>
  <si>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</si>
  <si>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</si>
  <si>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</si>
  <si>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</si>
  <si>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</si>
  <si>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</si>
  <si>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</si>
  <si>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</si>
  <si>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</si>
  <si>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</si>
  <si>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</si>
  <si>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</si>
  <si>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</si>
  <si>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</si>
  <si>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</si>
  <si>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</si>
  <si>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</si>
  <si>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</si>
  <si>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</si>
  <si>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</si>
  <si>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</si>
  <si>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</si>
  <si>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</si>
  <si>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</si>
  <si>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</si>
  <si>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</si>
  <si>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</si>
  <si>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</si>
  <si>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</si>
  <si>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</si>
  <si>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</si>
  <si>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</si>
  <si>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</si>
  <si>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</si>
  <si>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</si>
  <si>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</si>
  <si>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</si>
  <si>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</si>
  <si>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</si>
  <si>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</si>
  <si>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埼玉県さいたま市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</si>
  <si>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</si>
  <si>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</si>
  <si>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</si>
  <si>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</si>
  <si>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</si>
  <si>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</si>
  <si>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</si>
  <si>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</si>
  <si>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</si>
  <si>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</si>
  <si>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</si>
  <si>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</si>
  <si>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</si>
  <si>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</si>
  <si>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</si>
  <si>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</si>
  <si>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</si>
  <si>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</si>
  <si>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</si>
  <si>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</si>
  <si>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</si>
  <si>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</si>
  <si>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</si>
  <si>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</si>
  <si>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</si>
  <si>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</si>
  <si>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</si>
  <si>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</si>
  <si>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</si>
  <si>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</si>
  <si>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</si>
  <si>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</si>
  <si>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</si>
  <si>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</si>
  <si>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</si>
  <si>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</si>
  <si>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</si>
  <si>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</si>
  <si>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</si>
  <si>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</si>
  <si>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</si>
  <si>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</si>
  <si>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</si>
  <si>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</si>
  <si>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</si>
  <si>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</si>
  <si>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</si>
  <si>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</si>
  <si>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</si>
  <si>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</si>
  <si>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</si>
  <si>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</si>
  <si>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</si>
  <si>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</si>
  <si>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</si>
  <si>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</si>
  <si>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</si>
  <si>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</si>
  <si>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</si>
  <si>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</si>
  <si>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</si>
  <si>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</si>
  <si>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</si>
  <si>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</si>
  <si>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</si>
  <si>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</si>
  <si>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</si>
  <si>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</si>
  <si>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</si>
  <si>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</si>
  <si>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</si>
  <si>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</si>
  <si>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</si>
  <si>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</si>
  <si>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</si>
  <si>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</si>
  <si>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</si>
  <si>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</si>
  <si>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</si>
  <si>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</si>
  <si>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</si>
  <si>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</si>
  <si>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</si>
  <si>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</si>
  <si>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</si>
  <si>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</si>
  <si>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</si>
  <si>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</si>
  <si>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</si>
  <si>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</si>
  <si>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</si>
  <si>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</si>
  <si>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</si>
  <si>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</si>
  <si>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</si>
  <si>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</si>
  <si>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</si>
  <si>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</si>
  <si>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</si>
  <si>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</si>
  <si>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</si>
  <si>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</si>
  <si>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</si>
  <si>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</si>
  <si>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</si>
  <si>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</si>
  <si>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</si>
  <si>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</si>
  <si>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</si>
  <si>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</si>
  <si>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</si>
  <si>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</si>
  <si>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</si>
  <si>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</si>
  <si>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</si>
  <si>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</si>
  <si>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</si>
  <si>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</si>
  <si>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</si>
  <si>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</si>
  <si>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</si>
  <si>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</si>
  <si>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</si>
  <si>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</si>
  <si>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</si>
  <si>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</si>
  <si>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</si>
  <si>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</si>
  <si>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</si>
  <si>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</si>
  <si>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</si>
  <si>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</si>
  <si>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</si>
  <si>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</si>
  <si>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</si>
  <si>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</si>
  <si>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</si>
  <si>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</si>
  <si>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</si>
  <si>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</si>
  <si>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</si>
  <si>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</si>
  <si>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</si>
  <si>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</si>
  <si>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</si>
  <si>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</si>
  <si>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</si>
  <si>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</si>
  <si>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</si>
  <si>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</si>
  <si>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</si>
  <si>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</si>
  <si>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</si>
  <si>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埼玉県さいたま市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</si>
  <si>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</si>
  <si>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</si>
  <si>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</si>
  <si>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</si>
  <si>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</si>
  <si>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</si>
  <si>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</si>
  <si>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</si>
  <si>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</si>
  <si>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</si>
  <si>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</si>
  <si>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</si>
  <si>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</si>
  <si>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</si>
  <si>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</si>
  <si>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</si>
  <si>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</si>
  <si>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</si>
  <si>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</si>
  <si>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</si>
  <si>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さいたま市母子父子寡婦福祉資金貸付事業特別会計</t>
    <phoneticPr fontId="5"/>
  </si>
  <si>
    <t>-</t>
    <phoneticPr fontId="5"/>
  </si>
  <si>
    <t>さいたま市用地先行取得事業特別会計</t>
    <phoneticPr fontId="5"/>
  </si>
  <si>
    <t>-</t>
    <phoneticPr fontId="5"/>
  </si>
  <si>
    <t>さいたま市大宮駅西口都市改造事業特別会計</t>
    <phoneticPr fontId="5"/>
  </si>
  <si>
    <t>-</t>
    <phoneticPr fontId="5"/>
  </si>
  <si>
    <t>さいたま市南与野駅西口土地区画整理事業特別会計</t>
    <phoneticPr fontId="5"/>
  </si>
  <si>
    <t>-</t>
    <phoneticPr fontId="5"/>
  </si>
  <si>
    <t>さいたま市公債管理特別会計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</si>
  <si>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</si>
  <si>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</si>
  <si>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</si>
  <si>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</si>
  <si>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</si>
  <si>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</si>
  <si>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</si>
  <si>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</si>
  <si>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</si>
  <si>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</si>
  <si>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</si>
  <si>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</si>
  <si>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</si>
  <si>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さいたま市国民健康保険事業特別会計</t>
    <phoneticPr fontId="5"/>
  </si>
  <si>
    <t>さいたま市介護保険事業特別会計</t>
    <phoneticPr fontId="5"/>
  </si>
  <si>
    <t>さいたま市後期高齢者医療事業特別会計</t>
    <phoneticPr fontId="5"/>
  </si>
  <si>
    <t>さいたま市水道事業会計</t>
    <phoneticPr fontId="5"/>
  </si>
  <si>
    <t>法適用企業</t>
    <phoneticPr fontId="5"/>
  </si>
  <si>
    <t>さいたま市病院事業会計</t>
    <phoneticPr fontId="5"/>
  </si>
  <si>
    <t>さいたま市下水道事業会計</t>
    <phoneticPr fontId="5"/>
  </si>
  <si>
    <t>さいたま市食肉中央卸売市場及びと畜場事業特別会計</t>
    <phoneticPr fontId="5"/>
  </si>
  <si>
    <t>法非適用企業</t>
    <phoneticPr fontId="5"/>
  </si>
  <si>
    <t>宅地造成事業</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</si>
  <si>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</si>
  <si>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</si>
  <si>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</si>
  <si>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</si>
  <si>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</si>
  <si>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</si>
  <si>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</si>
  <si>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</si>
  <si>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</si>
  <si>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</si>
  <si>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</si>
  <si>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</si>
  <si>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</si>
  <si>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</si>
  <si>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</si>
  <si>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</si>
  <si>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</si>
  <si>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</si>
  <si>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</si>
  <si>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</si>
  <si>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</si>
  <si>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</si>
  <si>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</si>
  <si>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</si>
  <si>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</si>
  <si>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</si>
  <si>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</si>
  <si>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</si>
  <si>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</si>
  <si>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</si>
  <si>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</si>
  <si>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</si>
  <si>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</si>
  <si>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</si>
  <si>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</si>
  <si>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</si>
  <si>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</si>
  <si>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</si>
  <si>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</si>
  <si>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</si>
  <si>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</si>
  <si>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</si>
  <si>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</si>
  <si>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</si>
  <si>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</si>
  <si>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</si>
  <si>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</si>
  <si>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</si>
  <si>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</si>
  <si>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</si>
  <si>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</si>
  <si>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</si>
  <si>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</si>
  <si>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</si>
  <si>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</si>
  <si>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</si>
  <si>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</si>
  <si>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</si>
  <si>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</si>
  <si>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</si>
  <si>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</si>
  <si>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</si>
  <si>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さいたま市病院事業会計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</si>
  <si>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</si>
  <si>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さいたま市浦和東部第一特定土地区画整理事業特別会計</t>
    <phoneticPr fontId="5"/>
  </si>
  <si>
    <t>(Ｆ)</t>
    <phoneticPr fontId="5"/>
  </si>
  <si>
    <t>さいたま市東浦和第二土地区画整理事業特別会計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</si>
  <si>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</si>
  <si>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</si>
  <si>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</si>
  <si>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</si>
  <si>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</si>
  <si>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</si>
  <si>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</si>
  <si>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</si>
  <si>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</si>
  <si>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</si>
  <si>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</si>
  <si>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</si>
  <si>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</si>
  <si>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</si>
  <si>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</si>
  <si>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</si>
  <si>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</si>
  <si>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</si>
  <si>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</si>
  <si>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</si>
  <si>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</si>
  <si>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</si>
  <si>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</si>
  <si>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</si>
  <si>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</si>
  <si>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</si>
  <si>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</si>
  <si>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</si>
  <si>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</si>
  <si>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</si>
  <si>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</si>
  <si>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</si>
  <si>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</si>
  <si>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</si>
  <si>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</si>
  <si>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</si>
  <si>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</si>
  <si>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</si>
  <si>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</si>
  <si>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</si>
  <si>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</si>
  <si>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</si>
  <si>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</si>
  <si>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</si>
  <si>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</si>
  <si>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</si>
  <si>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</si>
  <si>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</si>
  <si>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</si>
  <si>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</si>
  <si>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</si>
  <si>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</si>
  <si>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</si>
  <si>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</si>
  <si>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</si>
  <si>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</si>
  <si>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</si>
  <si>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</si>
  <si>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</si>
  <si>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</si>
  <si>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</si>
  <si>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</si>
  <si>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</si>
  <si>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</si>
  <si>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</si>
  <si>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</si>
  <si>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</si>
  <si>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</si>
  <si>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</si>
  <si>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</si>
  <si>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</si>
  <si>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</si>
  <si>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</si>
  <si>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</si>
  <si>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</si>
  <si>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</si>
  <si>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</si>
  <si>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</si>
  <si>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</si>
  <si>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</si>
  <si>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</si>
  <si>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</si>
  <si>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</si>
  <si>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</si>
  <si>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0.88</t>
  </si>
  <si>
    <t>さいたま市水道事業会計</t>
  </si>
  <si>
    <t>一般会計</t>
  </si>
  <si>
    <t>さいたま市下水道事業会計</t>
  </si>
  <si>
    <t>さいたま市病院事業会計</t>
  </si>
  <si>
    <t>さいたま市介護保険事業特別会計</t>
  </si>
  <si>
    <t>さいたま市国民健康保険事業特別会計</t>
  </si>
  <si>
    <t>さいたま市食肉中央卸売市場及びと畜場事業特別会計</t>
  </si>
  <si>
    <t>さいたま市後期高齢者医療事業特別会計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</si>
  <si>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</si>
  <si>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</si>
  <si>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</si>
  <si>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</si>
  <si>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</si>
  <si>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</si>
  <si>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</si>
  <si>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</si>
  <si>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公益財団法人さいたま市スポーツ協会</t>
  </si>
  <si>
    <t>公益財団法人さいたま市文化振興事業団</t>
    <rPh sb="0" eb="2">
      <t>コウエキ</t>
    </rPh>
    <rPh sb="2" eb="4">
      <t>ザイダン</t>
    </rPh>
    <rPh sb="4" eb="6">
      <t>ホウジン</t>
    </rPh>
    <phoneticPr fontId="1"/>
  </si>
  <si>
    <t>一般財団法人さいたま市浦和地域医療センター</t>
    <rPh sb="0" eb="2">
      <t>イッパン</t>
    </rPh>
    <rPh sb="2" eb="4">
      <t>ザイダン</t>
    </rPh>
    <rPh sb="4" eb="6">
      <t>ホウジン</t>
    </rPh>
    <phoneticPr fontId="1"/>
  </si>
  <si>
    <t>公益財団法人さいたま市産業創造財団</t>
  </si>
  <si>
    <t>公益社団法人さいたま観光国際協会</t>
    <rPh sb="0" eb="2">
      <t>コウエキ</t>
    </rPh>
    <phoneticPr fontId="1"/>
  </si>
  <si>
    <t>公益財団法人さいたま市公園緑地協会</t>
  </si>
  <si>
    <t>一般財団法人さいたま市都市整備公社</t>
    <rPh sb="0" eb="2">
      <t>イッパン</t>
    </rPh>
    <rPh sb="2" eb="4">
      <t>ザイダン</t>
    </rPh>
    <rPh sb="4" eb="6">
      <t>ホウジン</t>
    </rPh>
    <rPh sb="10" eb="11">
      <t>シ</t>
    </rPh>
    <rPh sb="11" eb="13">
      <t>トシ</t>
    </rPh>
    <rPh sb="13" eb="15">
      <t>セイビ</t>
    </rPh>
    <rPh sb="15" eb="17">
      <t>コウシャ</t>
    </rPh>
    <phoneticPr fontId="1"/>
  </si>
  <si>
    <t>北浦和ターミナルビル株式会社</t>
  </si>
  <si>
    <t>与野都市開発株式会社</t>
  </si>
  <si>
    <t>岩槻都市振興株式会社</t>
  </si>
  <si>
    <t>一般財団法人さいたま市土地区画整理協会</t>
    <rPh sb="0" eb="2">
      <t>イッパン</t>
    </rPh>
    <phoneticPr fontId="1"/>
  </si>
  <si>
    <t>埼玉高速鉄道株式会社</t>
    <rPh sb="6" eb="10">
      <t>カブシキガイシャ</t>
    </rPh>
    <phoneticPr fontId="15"/>
  </si>
  <si>
    <t>大間木水深特定土地区画整理組合</t>
  </si>
  <si>
    <t>大門第二特定土地区画整理組合</t>
  </si>
  <si>
    <t>大門上・下野田特定土地区画整理組合</t>
  </si>
  <si>
    <t>大谷口・太田窪土地区画整理組合</t>
  </si>
  <si>
    <t>丸ヶ崎土地区画整理組合</t>
  </si>
  <si>
    <t>七里駅北側特定土地区画整理組合</t>
  </si>
  <si>
    <t>台・一ノ久保特定土地区画整理組合</t>
  </si>
  <si>
    <t>大和田特定土地区画整理組合</t>
  </si>
  <si>
    <t>中川第一特定土地区画整理組合</t>
  </si>
  <si>
    <t>土呂農住特定土地区画整理組合</t>
  </si>
  <si>
    <t>島町西部土地区画整理組合</t>
  </si>
  <si>
    <t>内谷・会ノ谷特定土地区画整理組合</t>
  </si>
  <si>
    <t>風渡野南特定土地区画整理組合</t>
  </si>
  <si>
    <t>蓮沼下特定土地区画整理組合</t>
  </si>
  <si>
    <t>○</t>
  </si>
  <si>
    <t>彩の国さいたま人づくり広域連合</t>
    <rPh sb="0" eb="1">
      <t>サイ</t>
    </rPh>
    <rPh sb="2" eb="3">
      <t>クニ</t>
    </rPh>
    <rPh sb="7" eb="8">
      <t>ヒト</t>
    </rPh>
    <rPh sb="11" eb="13">
      <t>コウイキ</t>
    </rPh>
    <rPh sb="13" eb="15">
      <t>レンゴウ</t>
    </rPh>
    <phoneticPr fontId="38"/>
  </si>
  <si>
    <t>埼玉県都市競艇組合</t>
    <rPh sb="0" eb="3">
      <t>サイタマケン</t>
    </rPh>
    <rPh sb="3" eb="5">
      <t>トシ</t>
    </rPh>
    <rPh sb="5" eb="7">
      <t>キョウテイ</t>
    </rPh>
    <rPh sb="7" eb="9">
      <t>クミアイ</t>
    </rPh>
    <phoneticPr fontId="38"/>
  </si>
  <si>
    <t>埼玉県浦和競馬組合</t>
    <rPh sb="0" eb="3">
      <t>サイタマケン</t>
    </rPh>
    <rPh sb="3" eb="5">
      <t>ウラワ</t>
    </rPh>
    <rPh sb="5" eb="7">
      <t>ケイバ</t>
    </rPh>
    <rPh sb="7" eb="9">
      <t>クミアイ</t>
    </rPh>
    <phoneticPr fontId="38"/>
  </si>
  <si>
    <t>埼玉県後期高齢者医療広域連合（一般会計）</t>
    <rPh sb="0" eb="3">
      <t>サイタマケン</t>
    </rPh>
    <rPh sb="3" eb="5">
      <t>コウキ</t>
    </rPh>
    <rPh sb="5" eb="8">
      <t>コウレイシャ</t>
    </rPh>
    <rPh sb="8" eb="10">
      <t>イリョウ</t>
    </rPh>
    <rPh sb="10" eb="12">
      <t>コウイキ</t>
    </rPh>
    <rPh sb="12" eb="14">
      <t>レンゴウ</t>
    </rPh>
    <rPh sb="15" eb="17">
      <t>イッパン</t>
    </rPh>
    <rPh sb="17" eb="19">
      <t>カイケイ</t>
    </rPh>
    <phoneticPr fontId="38"/>
  </si>
  <si>
    <t>埼玉県後期高齢者医療広域連合（特別会計）</t>
    <rPh sb="0" eb="3">
      <t>サイタマケン</t>
    </rPh>
    <rPh sb="3" eb="5">
      <t>コウキ</t>
    </rPh>
    <rPh sb="5" eb="8">
      <t>コウレイシャ</t>
    </rPh>
    <rPh sb="8" eb="10">
      <t>イリョウ</t>
    </rPh>
    <rPh sb="10" eb="12">
      <t>コウイキ</t>
    </rPh>
    <rPh sb="12" eb="14">
      <t>レンゴウ</t>
    </rPh>
    <rPh sb="15" eb="17">
      <t>トクベツ</t>
    </rPh>
    <rPh sb="17" eb="19">
      <t>カイケイ</t>
    </rPh>
    <phoneticPr fontId="38"/>
  </si>
  <si>
    <t>-</t>
    <phoneticPr fontId="2"/>
  </si>
  <si>
    <t>庁舎整備基金</t>
    <rPh sb="0" eb="2">
      <t>チョウシャ</t>
    </rPh>
    <rPh sb="2" eb="4">
      <t>セイビ</t>
    </rPh>
    <rPh sb="4" eb="6">
      <t>キキン</t>
    </rPh>
    <phoneticPr fontId="5"/>
  </si>
  <si>
    <t>公共施設マネジメント基金</t>
    <rPh sb="0" eb="2">
      <t>コウキョウ</t>
    </rPh>
    <rPh sb="2" eb="4">
      <t>シセツ</t>
    </rPh>
    <rPh sb="10" eb="12">
      <t>キキン</t>
    </rPh>
    <phoneticPr fontId="5"/>
  </si>
  <si>
    <t>合併振興基金</t>
    <rPh sb="0" eb="2">
      <t>ガッペイ</t>
    </rPh>
    <rPh sb="2" eb="4">
      <t>シンコウ</t>
    </rPh>
    <rPh sb="4" eb="6">
      <t>キキン</t>
    </rPh>
    <phoneticPr fontId="5"/>
  </si>
  <si>
    <t>都市開発基金</t>
    <rPh sb="0" eb="2">
      <t>トシ</t>
    </rPh>
    <rPh sb="2" eb="4">
      <t>カイハツ</t>
    </rPh>
    <rPh sb="4" eb="6">
      <t>キキン</t>
    </rPh>
    <phoneticPr fontId="5"/>
  </si>
  <si>
    <t>災害救助基金</t>
    <rPh sb="0" eb="2">
      <t>サイガイ</t>
    </rPh>
    <rPh sb="2" eb="4">
      <t>キュウジョ</t>
    </rPh>
    <rPh sb="4" eb="6">
      <t>キキン</t>
    </rPh>
    <phoneticPr fontId="5"/>
  </si>
  <si>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</si>
  <si>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</si>
  <si>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</si>
  <si>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</si>
  <si>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</si>
  <si>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</si>
  <si>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比率ともに類似団体平均を下回っており、類似団体の中では健全な財政状況を維持している。今年度の実質公債比率については、大宮区役所新庁舎整備・本庁舎耐震補強工事等に係る地方債の元金償還が始まり、元利償還金が増加したことで、悪化している。
　今後、老朽化が見込まれる公共施設の計画的な改修・更新・廃統合等を引き続き行うことが必要であり、地方債発行が増加するため、交付税措置のある地方債の活用を引き続き進めるとともに、類似団体の平均に近づいている実質公債費比率に注視していく必要がある。</t>
    <rPh sb="1" eb="3">
      <t>ショウライ</t>
    </rPh>
    <rPh sb="3" eb="5">
      <t>フタン</t>
    </rPh>
    <rPh sb="5" eb="7">
      <t>ヒリツ</t>
    </rPh>
    <rPh sb="8" eb="10">
      <t>ジッシツ</t>
    </rPh>
    <rPh sb="10" eb="12">
      <t>コウサイ</t>
    </rPh>
    <rPh sb="12" eb="14">
      <t>ヒリツ</t>
    </rPh>
    <rPh sb="17" eb="19">
      <t>ルイジ</t>
    </rPh>
    <rPh sb="19" eb="21">
      <t>ダンタイ</t>
    </rPh>
    <rPh sb="21" eb="23">
      <t>ヘイキン</t>
    </rPh>
    <rPh sb="24" eb="26">
      <t>シタマワ</t>
    </rPh>
    <rPh sb="31" eb="33">
      <t>ルイジ</t>
    </rPh>
    <rPh sb="33" eb="35">
      <t>ダンタイ</t>
    </rPh>
    <rPh sb="36" eb="37">
      <t>ナカ</t>
    </rPh>
    <rPh sb="39" eb="41">
      <t>ケンゼン</t>
    </rPh>
    <rPh sb="42" eb="44">
      <t>ザイセイ</t>
    </rPh>
    <rPh sb="44" eb="46">
      <t>ジョウキョウ</t>
    </rPh>
    <rPh sb="47" eb="49">
      <t>イジ</t>
    </rPh>
    <rPh sb="54" eb="57">
      <t>コンネンド</t>
    </rPh>
    <rPh sb="58" eb="60">
      <t>ジッシツ</t>
    </rPh>
    <rPh sb="60" eb="62">
      <t>コウサイ</t>
    </rPh>
    <rPh sb="62" eb="64">
      <t>ヒリツ</t>
    </rPh>
    <rPh sb="70" eb="72">
      <t>オオミヤ</t>
    </rPh>
    <rPh sb="72" eb="75">
      <t>クヤクショ</t>
    </rPh>
    <rPh sb="75" eb="78">
      <t>シンチョウシャ</t>
    </rPh>
    <rPh sb="78" eb="80">
      <t>セイビ</t>
    </rPh>
    <rPh sb="81" eb="82">
      <t>ホン</t>
    </rPh>
    <rPh sb="82" eb="84">
      <t>チョウシャ</t>
    </rPh>
    <rPh sb="84" eb="86">
      <t>タイシン</t>
    </rPh>
    <rPh sb="86" eb="88">
      <t>ホキョウ</t>
    </rPh>
    <rPh sb="88" eb="90">
      <t>コウジ</t>
    </rPh>
    <rPh sb="90" eb="91">
      <t>トウ</t>
    </rPh>
    <rPh sb="92" eb="93">
      <t>カカ</t>
    </rPh>
    <rPh sb="94" eb="97">
      <t>チホウサイ</t>
    </rPh>
    <rPh sb="98" eb="100">
      <t>ガンキン</t>
    </rPh>
    <rPh sb="100" eb="102">
      <t>ショウカン</t>
    </rPh>
    <rPh sb="103" eb="104">
      <t>ハジ</t>
    </rPh>
    <rPh sb="107" eb="109">
      <t>ガンリ</t>
    </rPh>
    <rPh sb="109" eb="112">
      <t>ショウカンキン</t>
    </rPh>
    <rPh sb="113" eb="115">
      <t>ゾウカ</t>
    </rPh>
    <rPh sb="121" eb="123">
      <t>アッカ</t>
    </rPh>
    <rPh sb="177" eb="180">
      <t>チホウサイ</t>
    </rPh>
    <rPh sb="180" eb="182">
      <t>ハッコウ</t>
    </rPh>
    <rPh sb="183" eb="185">
      <t>ゾウカ</t>
    </rPh>
    <rPh sb="190" eb="193">
      <t>コウフゼイ</t>
    </rPh>
    <rPh sb="193" eb="195">
      <t>ソチ</t>
    </rPh>
    <rPh sb="198" eb="201">
      <t>チホウサイ</t>
    </rPh>
    <rPh sb="202" eb="204">
      <t>カツヨウ</t>
    </rPh>
    <rPh sb="205" eb="206">
      <t>ヒ</t>
    </rPh>
    <rPh sb="207" eb="208">
      <t>ツヅ</t>
    </rPh>
    <rPh sb="209" eb="210">
      <t>スス</t>
    </rPh>
    <rPh sb="217" eb="219">
      <t>ルイジ</t>
    </rPh>
    <rPh sb="219" eb="221">
      <t>ダンタイ</t>
    </rPh>
    <rPh sb="222" eb="224">
      <t>ヘイキン</t>
    </rPh>
    <rPh sb="225" eb="226">
      <t>チカ</t>
    </rPh>
    <rPh sb="231" eb="233">
      <t>ジッシツ</t>
    </rPh>
    <rPh sb="233" eb="236">
      <t>コウサイヒ</t>
    </rPh>
    <rPh sb="236" eb="238">
      <t>ヒリツ</t>
    </rPh>
    <rPh sb="239" eb="241">
      <t>チュウシ</t>
    </rPh>
    <rPh sb="245" eb="247">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</si>
  <si>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</si>
  <si>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</si>
  <si>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</si>
  <si>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有形固定資産減価償却率ともに類似団体平均を下回っており、類似団体の中では健全な財政状況を維持している。今年度の将来負担比率については、債務償還比率の分析欄にあるように将来負担額が減少したことにより良化が見られた。
　有形固定資産減価償却率の分析欄にあるように、今後、老朽化が見込まれる公共施設の計画的な改修・更新・廃統合等を引き続き行うことが必要であり、将来負担比率は増加していくことが見込まれるため、現役世代と将来世代の世代間負担を考慮していく必要がある。</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2" eb="24">
      <t>ルイジ</t>
    </rPh>
    <rPh sb="24" eb="26">
      <t>ダンタイ</t>
    </rPh>
    <rPh sb="26" eb="28">
      <t>ヘイキン</t>
    </rPh>
    <rPh sb="29" eb="31">
      <t>シタマワ</t>
    </rPh>
    <rPh sb="36" eb="38">
      <t>ルイジ</t>
    </rPh>
    <rPh sb="38" eb="40">
      <t>ダンタイ</t>
    </rPh>
    <rPh sb="41" eb="42">
      <t>ナカ</t>
    </rPh>
    <rPh sb="44" eb="46">
      <t>ケンゼン</t>
    </rPh>
    <rPh sb="47" eb="49">
      <t>ザイセイ</t>
    </rPh>
    <rPh sb="49" eb="51">
      <t>ジョウキョウ</t>
    </rPh>
    <rPh sb="52" eb="54">
      <t>イジ</t>
    </rPh>
    <rPh sb="59" eb="62">
      <t>コンネンド</t>
    </rPh>
    <rPh sb="63" eb="65">
      <t>ショウライ</t>
    </rPh>
    <rPh sb="65" eb="67">
      <t>フタン</t>
    </rPh>
    <rPh sb="67" eb="69">
      <t>ヒリツ</t>
    </rPh>
    <rPh sb="75" eb="77">
      <t>サイム</t>
    </rPh>
    <rPh sb="77" eb="79">
      <t>ショウカン</t>
    </rPh>
    <rPh sb="79" eb="81">
      <t>ヒリツ</t>
    </rPh>
    <rPh sb="82" eb="84">
      <t>ブンセキ</t>
    </rPh>
    <rPh sb="84" eb="85">
      <t>ラン</t>
    </rPh>
    <rPh sb="91" eb="93">
      <t>ショウライ</t>
    </rPh>
    <rPh sb="93" eb="95">
      <t>フタン</t>
    </rPh>
    <rPh sb="95" eb="96">
      <t>ガク</t>
    </rPh>
    <rPh sb="97" eb="99">
      <t>ゲンショウ</t>
    </rPh>
    <rPh sb="106" eb="108">
      <t>リョウカ</t>
    </rPh>
    <rPh sb="109" eb="110">
      <t>ミ</t>
    </rPh>
    <rPh sb="116" eb="118">
      <t>ユウケイ</t>
    </rPh>
    <rPh sb="118" eb="120">
      <t>コテイ</t>
    </rPh>
    <rPh sb="120" eb="122">
      <t>シサン</t>
    </rPh>
    <rPh sb="122" eb="124">
      <t>ゲンカ</t>
    </rPh>
    <rPh sb="124" eb="126">
      <t>ショウキャク</t>
    </rPh>
    <rPh sb="126" eb="127">
      <t>リツ</t>
    </rPh>
    <rPh sb="128" eb="130">
      <t>ブンセキ</t>
    </rPh>
    <rPh sb="130" eb="131">
      <t>ラン</t>
    </rPh>
    <rPh sb="138" eb="140">
      <t>コンゴ</t>
    </rPh>
    <rPh sb="141" eb="144">
      <t>ロウキュウカ</t>
    </rPh>
    <rPh sb="145" eb="147">
      <t>ミコ</t>
    </rPh>
    <rPh sb="150" eb="152">
      <t>コウキョウ</t>
    </rPh>
    <rPh sb="152" eb="154">
      <t>シセツ</t>
    </rPh>
    <rPh sb="170" eb="171">
      <t>ヒ</t>
    </rPh>
    <rPh sb="172" eb="173">
      <t>ツヅ</t>
    </rPh>
    <rPh sb="179" eb="181">
      <t>ヒツヨウ</t>
    </rPh>
    <rPh sb="185" eb="187">
      <t>ショウライ</t>
    </rPh>
    <rPh sb="187" eb="189">
      <t>フタン</t>
    </rPh>
    <rPh sb="189" eb="191">
      <t>ヒリツ</t>
    </rPh>
    <rPh sb="192" eb="194">
      <t>ゾウカ</t>
    </rPh>
    <rPh sb="201" eb="203">
      <t>ミコ</t>
    </rPh>
    <rPh sb="209" eb="211">
      <t>ゲンエキ</t>
    </rPh>
    <rPh sb="211" eb="213">
      <t>セダイ</t>
    </rPh>
    <rPh sb="214" eb="216">
      <t>ショウライ</t>
    </rPh>
    <rPh sb="216" eb="218">
      <t>セダイ</t>
    </rPh>
    <rPh sb="219" eb="222">
      <t>セダイカン</t>
    </rPh>
    <rPh sb="222" eb="224">
      <t>フタン</t>
    </rPh>
    <rPh sb="225" eb="227">
      <t>コウリョ</t>
    </rPh>
    <rPh sb="231" eb="233">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</si>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</sst>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6DB4A22-CBEB-4F85-83A2-F6763E14E6A2}"/>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0B9F-4592-A8DF-DD152969C1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47067</c:v>
                </c:pt>
                <c:pt idx="1">
                  <c:v>61078</c:v>
                </c:pt>
                <c:pt idx="2">
                  <c:v>62747</c:v>
                </c:pt>
                <c:pt idx="3">
                  <c:v>55672</c:v>
                </c:pt>
                <c:pt idx="4">
                  <c:v>51789</c:v>
                </c:pt>
              </c:numCache>
            </c:numRef>
          </c:val>
          <c:smooth val="0"/>
          <c:extLst>
            <c:ext xmlns:c16="http://schemas.microsoft.com/office/drawing/2014/chart" uri="{C3380CC4-5D6E-409C-BE32-E72D297353CC}">
              <c16:uniqueId val="{00000001-0B9F-4592-A8DF-DD152969C15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0.93</c:v>
                </c:pt>
                <c:pt idx="1">
                  <c:v>1.28</c:v>
                </c:pt>
                <c:pt idx="2">
                  <c:v>0.49</c:v>
                </c:pt>
                <c:pt idx="3">
                  <c:v>0.57999999999999996</c:v>
                </c:pt>
                <c:pt idx="4">
                  <c:v>2.52</c:v>
                </c:pt>
              </c:numCache>
            </c:numRef>
          </c:val>
          <c:extLst>
            <c:ext xmlns:c16="http://schemas.microsoft.com/office/drawing/2014/chart" uri="{C3380CC4-5D6E-409C-BE32-E72D297353CC}">
              <c16:uniqueId val="{00000000-32FE-4E90-BEAB-3DF48E6FC5D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7.44</c:v>
                </c:pt>
                <c:pt idx="1">
                  <c:v>6.42</c:v>
                </c:pt>
                <c:pt idx="2">
                  <c:v>7.61</c:v>
                </c:pt>
                <c:pt idx="3">
                  <c:v>7.55</c:v>
                </c:pt>
                <c:pt idx="4">
                  <c:v>7.27</c:v>
                </c:pt>
              </c:numCache>
            </c:numRef>
          </c:val>
          <c:extLst>
            <c:ext xmlns:c16="http://schemas.microsoft.com/office/drawing/2014/chart" uri="{C3380CC4-5D6E-409C-BE32-E72D297353CC}">
              <c16:uniqueId val="{00000001-32FE-4E90-BEAB-3DF48E6FC5D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-0.88</c:v>
                </c:pt>
                <c:pt idx="1">
                  <c:v>0.47</c:v>
                </c:pt>
                <c:pt idx="2">
                  <c:v>0.49</c:v>
                </c:pt>
                <c:pt idx="3">
                  <c:v>0.08</c:v>
                </c:pt>
                <c:pt idx="4">
                  <c:v>1.87</c:v>
                </c:pt>
              </c:numCache>
            </c:numRef>
          </c:val>
          <c:smooth val="0"/>
          <c:extLst>
            <c:ext xmlns:c16="http://schemas.microsoft.com/office/drawing/2014/chart" uri="{C3380CC4-5D6E-409C-BE32-E72D297353CC}">
              <c16:uniqueId val="{00000002-32FE-4E90-BEAB-3DF48E6FC5D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FC6-43D2-A27E-32F99FDA83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FC6-43D2-A27E-32F99FDA8335}"/>
            </c:ext>
          </c:extLst>
        </c:ser>
        <c:ser>
          <c:idx val="2"/>
          <c:order val="2"/>
          <c:tx>
            <c:strRef>
              <c:f>データシート!$A$29</c:f>
              <c:strCache>
                <c:ptCount val="1"/>
                <c:pt idx="0">
                  <c:v>さいたま市後期高齢者医療事業特別会計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EFC6-43D2-A27E-32F99FDA8335}"/>
            </c:ext>
          </c:extLst>
        </c:ser>
        <c:ser>
          <c:idx val="3"/>
          <c:order val="3"/>
          <c:tx>
            <c:strRef>
              <c:f>データシート!$A$30</c:f>
              <c:strCache>
                <c:ptCount val="1"/>
                <c:pt idx="0">
                  <c:v>さいたま市食肉中央卸売市場及びと畜場事業特別会計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EFC6-43D2-A27E-32F99FDA8335}"/>
            </c:ext>
          </c:extLst>
        </c:ser>
        <c:ser>
          <c:idx val="4"/>
          <c:order val="4"/>
          <c:tx>
            <c:strRef>
              <c:f>データシート!$A$31</c:f>
              <c:strCache>
                <c:ptCount val="1"/>
                <c:pt idx="0">
                  <c:v>さいたま市国民健康保険事業特別会計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0.38</c:v>
                </c:pt>
                <c:pt idx="2">
                  <c:v>#N/A</c:v>
                </c:pt>
                <c:pt idx="3">
                  <c:v>0.68</c:v>
                </c:pt>
                <c:pt idx="4">
                  <c:v>#N/A</c:v>
                </c:pt>
                <c:pt idx="5">
                  <c:v>0.01</c:v>
                </c:pt>
                <c:pt idx="6">
                  <c:v>#N/A</c:v>
                </c:pt>
                <c:pt idx="7">
                  <c:v>0.03</c:v>
                </c:pt>
                <c:pt idx="8">
                  <c:v>#N/A</c:v>
                </c:pt>
                <c:pt idx="9">
                  <c:v>0.47</c:v>
                </c:pt>
              </c:numCache>
            </c:numRef>
          </c:val>
          <c:extLst>
            <c:ext xmlns:c16="http://schemas.microsoft.com/office/drawing/2014/chart" uri="{C3380CC4-5D6E-409C-BE32-E72D297353CC}">
              <c16:uniqueId val="{00000004-EFC6-43D2-A27E-32F99FDA8335}"/>
            </c:ext>
          </c:extLst>
        </c:ser>
        <c:ser>
          <c:idx val="5"/>
          <c:order val="5"/>
          <c:tx>
            <c:strRef>
              <c:f>データシート!$A$32</c:f>
              <c:strCache>
                <c:ptCount val="1"/>
                <c:pt idx="0">
                  <c:v>さいたま市介護保険事業特別会計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0.57999999999999996</c:v>
                </c:pt>
                <c:pt idx="2">
                  <c:v>#N/A</c:v>
                </c:pt>
                <c:pt idx="3">
                  <c:v>0.15</c:v>
                </c:pt>
                <c:pt idx="4">
                  <c:v>#N/A</c:v>
                </c:pt>
                <c:pt idx="5">
                  <c:v>0.33</c:v>
                </c:pt>
                <c:pt idx="6">
                  <c:v>#N/A</c:v>
                </c:pt>
                <c:pt idx="7">
                  <c:v>0.24</c:v>
                </c:pt>
                <c:pt idx="8">
                  <c:v>#N/A</c:v>
                </c:pt>
                <c:pt idx="9">
                  <c:v>0.63</c:v>
                </c:pt>
              </c:numCache>
            </c:numRef>
          </c:val>
          <c:extLst>
            <c:ext xmlns:c16="http://schemas.microsoft.com/office/drawing/2014/chart" uri="{C3380CC4-5D6E-409C-BE32-E72D297353CC}">
              <c16:uniqueId val="{00000005-EFC6-43D2-A27E-32F99FDA8335}"/>
            </c:ext>
          </c:extLst>
        </c:ser>
        <c:ser>
          <c:idx val="6"/>
          <c:order val="6"/>
          <c:tx>
            <c:strRef>
              <c:f>データシート!$A$33</c:f>
              <c:strCache>
                <c:ptCount val="1"/>
                <c:pt idx="0">
                  <c:v>さいたま市病院事業会計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2.56</c:v>
                </c:pt>
                <c:pt idx="2">
                  <c:v>#N/A</c:v>
                </c:pt>
                <c:pt idx="3">
                  <c:v>1.97</c:v>
                </c:pt>
                <c:pt idx="4">
                  <c:v>#N/A</c:v>
                </c:pt>
                <c:pt idx="5">
                  <c:v>1.85</c:v>
                </c:pt>
                <c:pt idx="6">
                  <c:v>#N/A</c:v>
                </c:pt>
                <c:pt idx="7">
                  <c:v>0.8</c:v>
                </c:pt>
                <c:pt idx="8">
                  <c:v>#N/A</c:v>
                </c:pt>
                <c:pt idx="9">
                  <c:v>1.46</c:v>
                </c:pt>
              </c:numCache>
            </c:numRef>
          </c:val>
          <c:extLst>
            <c:ext xmlns:c16="http://schemas.microsoft.com/office/drawing/2014/chart" uri="{C3380CC4-5D6E-409C-BE32-E72D297353CC}">
              <c16:uniqueId val="{00000006-EFC6-43D2-A27E-32F99FDA8335}"/>
            </c:ext>
          </c:extLst>
        </c:ser>
        <c:ser>
          <c:idx val="7"/>
          <c:order val="7"/>
          <c:tx>
            <c:strRef>
              <c:f>データシート!$A$34</c:f>
              <c:strCache>
                <c:ptCount val="1"/>
                <c:pt idx="0">
                  <c:v>さいたま市下水道事業会計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1.28</c:v>
                </c:pt>
                <c:pt idx="2">
                  <c:v>#N/A</c:v>
                </c:pt>
                <c:pt idx="3">
                  <c:v>1.06</c:v>
                </c:pt>
                <c:pt idx="4">
                  <c:v>#N/A</c:v>
                </c:pt>
                <c:pt idx="5">
                  <c:v>1.33</c:v>
                </c:pt>
                <c:pt idx="6">
                  <c:v>#N/A</c:v>
                </c:pt>
                <c:pt idx="7">
                  <c:v>1.54</c:v>
                </c:pt>
                <c:pt idx="8">
                  <c:v>#N/A</c:v>
                </c:pt>
                <c:pt idx="9">
                  <c:v>1.68</c:v>
                </c:pt>
              </c:numCache>
            </c:numRef>
          </c:val>
          <c:extLst>
            <c:ext xmlns:c16="http://schemas.microsoft.com/office/drawing/2014/chart" uri="{C3380CC4-5D6E-409C-BE32-E72D297353CC}">
              <c16:uniqueId val="{00000007-EFC6-43D2-A27E-32F99FDA83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0.93</c:v>
                </c:pt>
                <c:pt idx="2">
                  <c:v>#N/A</c:v>
                </c:pt>
                <c:pt idx="3">
                  <c:v>1.27</c:v>
                </c:pt>
                <c:pt idx="4">
                  <c:v>#N/A</c:v>
                </c:pt>
                <c:pt idx="5">
                  <c:v>0.49</c:v>
                </c:pt>
                <c:pt idx="6">
                  <c:v>#N/A</c:v>
                </c:pt>
                <c:pt idx="7">
                  <c:v>0.57999999999999996</c:v>
                </c:pt>
                <c:pt idx="8">
                  <c:v>#N/A</c:v>
                </c:pt>
                <c:pt idx="9">
                  <c:v>2.5099999999999998</c:v>
                </c:pt>
              </c:numCache>
            </c:numRef>
          </c:val>
          <c:extLst>
            <c:ext xmlns:c16="http://schemas.microsoft.com/office/drawing/2014/chart" uri="{C3380CC4-5D6E-409C-BE32-E72D297353CC}">
              <c16:uniqueId val="{00000008-EFC6-43D2-A27E-32F99FDA8335}"/>
            </c:ext>
          </c:extLst>
        </c:ser>
        <c:ser>
          <c:idx val="9"/>
          <c:order val="9"/>
          <c:tx>
            <c:strRef>
              <c:f>データシート!$A$36</c:f>
              <c:strCache>
                <c:ptCount val="1"/>
                <c:pt idx="0">
                  <c:v>さいたま市水道事業会計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5.42</c:v>
                </c:pt>
                <c:pt idx="2">
                  <c:v>#N/A</c:v>
                </c:pt>
                <c:pt idx="3">
                  <c:v>4.88</c:v>
                </c:pt>
                <c:pt idx="4">
                  <c:v>#N/A</c:v>
                </c:pt>
                <c:pt idx="5">
                  <c:v>4.37</c:v>
                </c:pt>
                <c:pt idx="6">
                  <c:v>#N/A</c:v>
                </c:pt>
                <c:pt idx="7">
                  <c:v>3.91</c:v>
                </c:pt>
                <c:pt idx="8">
                  <c:v>#N/A</c:v>
                </c:pt>
                <c:pt idx="9">
                  <c:v>3.64</c:v>
                </c:pt>
              </c:numCache>
            </c:numRef>
          </c:val>
          <c:extLst>
            <c:ext xmlns:c16="http://schemas.microsoft.com/office/drawing/2014/chart" uri="{C3380CC4-5D6E-409C-BE32-E72D297353CC}">
              <c16:uniqueId val="{00000009-EFC6-43D2-A27E-32F99FDA833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42135</c:v>
                </c:pt>
                <c:pt idx="5">
                  <c:v>41772</c:v>
                </c:pt>
                <c:pt idx="8">
                  <c:v>42794</c:v>
                </c:pt>
                <c:pt idx="11">
                  <c:v>41621</c:v>
                </c:pt>
                <c:pt idx="14">
                  <c:v>41316</c:v>
                </c:pt>
              </c:numCache>
            </c:numRef>
          </c:val>
          <c:extLst>
            <c:ext xmlns:c16="http://schemas.microsoft.com/office/drawing/2014/chart" uri="{C3380CC4-5D6E-409C-BE32-E72D297353CC}">
              <c16:uniqueId val="{00000000-7521-4239-98F8-3AC6791009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21-4239-98F8-3AC6791009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355</c:v>
                </c:pt>
                <c:pt idx="3">
                  <c:v>356</c:v>
                </c:pt>
                <c:pt idx="6">
                  <c:v>366</c:v>
                </c:pt>
                <c:pt idx="9">
                  <c:v>581</c:v>
                </c:pt>
                <c:pt idx="12">
                  <c:v>577</c:v>
                </c:pt>
              </c:numCache>
            </c:numRef>
          </c:val>
          <c:extLst>
            <c:ext xmlns:c16="http://schemas.microsoft.com/office/drawing/2014/chart" uri="{C3380CC4-5D6E-409C-BE32-E72D297353CC}">
              <c16:uniqueId val="{00000002-7521-4239-98F8-3AC6791009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21-4239-98F8-3AC6791009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5489</c:v>
                </c:pt>
                <c:pt idx="3">
                  <c:v>4720</c:v>
                </c:pt>
                <c:pt idx="6">
                  <c:v>5033</c:v>
                </c:pt>
                <c:pt idx="9">
                  <c:v>4435</c:v>
                </c:pt>
                <c:pt idx="12">
                  <c:v>5143</c:v>
                </c:pt>
              </c:numCache>
            </c:numRef>
          </c:val>
          <c:extLst>
            <c:ext xmlns:c16="http://schemas.microsoft.com/office/drawing/2014/chart" uri="{C3380CC4-5D6E-409C-BE32-E72D297353CC}">
              <c16:uniqueId val="{00000004-7521-4239-98F8-3AC6791009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3333</c:v>
                </c:pt>
                <c:pt idx="3">
                  <c:v>3333</c:v>
                </c:pt>
                <c:pt idx="6">
                  <c:v>3333</c:v>
                </c:pt>
                <c:pt idx="9">
                  <c:v>3333</c:v>
                </c:pt>
                <c:pt idx="12">
                  <c:v>3333</c:v>
                </c:pt>
              </c:numCache>
            </c:numRef>
          </c:val>
          <c:extLst>
            <c:ext xmlns:c16="http://schemas.microsoft.com/office/drawing/2014/chart" uri="{C3380CC4-5D6E-409C-BE32-E72D297353CC}">
              <c16:uniqueId val="{00000005-7521-4239-98F8-3AC6791009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21-4239-98F8-3AC6791009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45011</c:v>
                </c:pt>
                <c:pt idx="3">
                  <c:v>46705</c:v>
                </c:pt>
                <c:pt idx="6">
                  <c:v>47554</c:v>
                </c:pt>
                <c:pt idx="9">
                  <c:v>49397</c:v>
                </c:pt>
                <c:pt idx="12">
                  <c:v>51260</c:v>
                </c:pt>
              </c:numCache>
            </c:numRef>
          </c:val>
          <c:extLst>
            <c:ext xmlns:c16="http://schemas.microsoft.com/office/drawing/2014/chart" uri="{C3380CC4-5D6E-409C-BE32-E72D297353CC}">
              <c16:uniqueId val="{00000007-7521-4239-98F8-3AC6791009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12053</c:v>
                </c:pt>
                <c:pt idx="2">
                  <c:v>#N/A</c:v>
                </c:pt>
                <c:pt idx="3">
                  <c:v>#N/A</c:v>
                </c:pt>
                <c:pt idx="4">
                  <c:v>13342</c:v>
                </c:pt>
                <c:pt idx="5">
                  <c:v>#N/A</c:v>
                </c:pt>
                <c:pt idx="6">
                  <c:v>#N/A</c:v>
                </c:pt>
                <c:pt idx="7">
                  <c:v>13492</c:v>
                </c:pt>
                <c:pt idx="8">
                  <c:v>#N/A</c:v>
                </c:pt>
                <c:pt idx="9">
                  <c:v>#N/A</c:v>
                </c:pt>
                <c:pt idx="10">
                  <c:v>16125</c:v>
                </c:pt>
                <c:pt idx="11">
                  <c:v>#N/A</c:v>
                </c:pt>
                <c:pt idx="12">
                  <c:v>#N/A</c:v>
                </c:pt>
                <c:pt idx="13">
                  <c:v>18997</c:v>
                </c:pt>
                <c:pt idx="14">
                  <c:v>#N/A</c:v>
                </c:pt>
              </c:numCache>
            </c:numRef>
          </c:val>
          <c:smooth val="0"/>
          <c:extLst>
            <c:ext xmlns:c16="http://schemas.microsoft.com/office/drawing/2014/chart" uri="{C3380CC4-5D6E-409C-BE32-E72D297353CC}">
              <c16:uniqueId val="{00000008-7521-4239-98F8-3AC6791009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384048</c:v>
                </c:pt>
                <c:pt idx="5">
                  <c:v>390685</c:v>
                </c:pt>
                <c:pt idx="8">
                  <c:v>384431</c:v>
                </c:pt>
                <c:pt idx="11">
                  <c:v>378372</c:v>
                </c:pt>
                <c:pt idx="14">
                  <c:v>377319</c:v>
                </c:pt>
              </c:numCache>
            </c:numRef>
          </c:val>
          <c:extLst>
            <c:ext xmlns:c16="http://schemas.microsoft.com/office/drawing/2014/chart" uri="{C3380CC4-5D6E-409C-BE32-E72D297353CC}">
              <c16:uniqueId val="{00000000-514A-4513-AE3C-8F198CE0080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96979</c:v>
                </c:pt>
                <c:pt idx="5">
                  <c:v>99629</c:v>
                </c:pt>
                <c:pt idx="8">
                  <c:v>103898</c:v>
                </c:pt>
                <c:pt idx="11">
                  <c:v>98808</c:v>
                </c:pt>
                <c:pt idx="14">
                  <c:v>102481</c:v>
                </c:pt>
              </c:numCache>
            </c:numRef>
          </c:val>
          <c:extLst>
            <c:ext xmlns:c16="http://schemas.microsoft.com/office/drawing/2014/chart" uri="{C3380CC4-5D6E-409C-BE32-E72D297353CC}">
              <c16:uniqueId val="{00000001-514A-4513-AE3C-8F198CE0080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66613</c:v>
                </c:pt>
                <c:pt idx="5">
                  <c:v>69129</c:v>
                </c:pt>
                <c:pt idx="8">
                  <c:v>67555</c:v>
                </c:pt>
                <c:pt idx="11">
                  <c:v>61315</c:v>
                </c:pt>
                <c:pt idx="14">
                  <c:v>59776</c:v>
                </c:pt>
              </c:numCache>
            </c:numRef>
          </c:val>
          <c:extLst>
            <c:ext xmlns:c16="http://schemas.microsoft.com/office/drawing/2014/chart" uri="{C3380CC4-5D6E-409C-BE32-E72D297353CC}">
              <c16:uniqueId val="{00000002-514A-4513-AE3C-8F198CE0080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4A-4513-AE3C-8F198CE0080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4A-4513-AE3C-8F198CE0080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716</c:v>
                </c:pt>
                <c:pt idx="3">
                  <c:v>637</c:v>
                </c:pt>
                <c:pt idx="6">
                  <c:v>530</c:v>
                </c:pt>
                <c:pt idx="9">
                  <c:v>435</c:v>
                </c:pt>
                <c:pt idx="12">
                  <c:v>407</c:v>
                </c:pt>
              </c:numCache>
            </c:numRef>
          </c:val>
          <c:extLst>
            <c:ext xmlns:c16="http://schemas.microsoft.com/office/drawing/2014/chart" uri="{C3380CC4-5D6E-409C-BE32-E72D297353CC}">
              <c16:uniqueId val="{00000005-514A-4513-AE3C-8F198CE0080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52828</c:v>
                </c:pt>
                <c:pt idx="3">
                  <c:v>77602</c:v>
                </c:pt>
                <c:pt idx="6">
                  <c:v>74885</c:v>
                </c:pt>
                <c:pt idx="9">
                  <c:v>74154</c:v>
                </c:pt>
                <c:pt idx="12">
                  <c:v>75224</c:v>
                </c:pt>
              </c:numCache>
            </c:numRef>
          </c:val>
          <c:extLst>
            <c:ext xmlns:c16="http://schemas.microsoft.com/office/drawing/2014/chart" uri="{C3380CC4-5D6E-409C-BE32-E72D297353CC}">
              <c16:uniqueId val="{00000006-514A-4513-AE3C-8F198CE0080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514A-4513-AE3C-8F198CE0080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57595</c:v>
                </c:pt>
                <c:pt idx="3">
                  <c:v>59105</c:v>
                </c:pt>
                <c:pt idx="6">
                  <c:v>60801</c:v>
                </c:pt>
                <c:pt idx="9">
                  <c:v>75693</c:v>
                </c:pt>
                <c:pt idx="12">
                  <c:v>73023</c:v>
                </c:pt>
              </c:numCache>
            </c:numRef>
          </c:val>
          <c:extLst>
            <c:ext xmlns:c16="http://schemas.microsoft.com/office/drawing/2014/chart" uri="{C3380CC4-5D6E-409C-BE32-E72D297353CC}">
              <c16:uniqueId val="{00000008-514A-4513-AE3C-8F198CE0080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1910</c:v>
                </c:pt>
                <c:pt idx="3">
                  <c:v>1608</c:v>
                </c:pt>
                <c:pt idx="6">
                  <c:v>5112</c:v>
                </c:pt>
                <c:pt idx="9">
                  <c:v>4599</c:v>
                </c:pt>
                <c:pt idx="12">
                  <c:v>4078</c:v>
                </c:pt>
              </c:numCache>
            </c:numRef>
          </c:val>
          <c:extLst>
            <c:ext xmlns:c16="http://schemas.microsoft.com/office/drawing/2014/chart" uri="{C3380CC4-5D6E-409C-BE32-E72D297353CC}">
              <c16:uniqueId val="{00000009-514A-4513-AE3C-8F198CE0080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446961</c:v>
                </c:pt>
                <c:pt idx="3">
                  <c:v>461232</c:v>
                </c:pt>
                <c:pt idx="6">
                  <c:v>471864</c:v>
                </c:pt>
                <c:pt idx="9">
                  <c:v>471043</c:v>
                </c:pt>
                <c:pt idx="12">
                  <c:v>466542</c:v>
                </c:pt>
              </c:numCache>
            </c:numRef>
          </c:val>
          <c:extLst>
            <c:ext xmlns:c16="http://schemas.microsoft.com/office/drawing/2014/chart" uri="{C3380CC4-5D6E-409C-BE32-E72D297353CC}">
              <c16:uniqueId val="{0000000A-514A-4513-AE3C-8F198CE0080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12370</c:v>
                </c:pt>
                <c:pt idx="2">
                  <c:v>#N/A</c:v>
                </c:pt>
                <c:pt idx="3">
                  <c:v>#N/A</c:v>
                </c:pt>
                <c:pt idx="4">
                  <c:v>40743</c:v>
                </c:pt>
                <c:pt idx="5">
                  <c:v>#N/A</c:v>
                </c:pt>
                <c:pt idx="6">
                  <c:v>#N/A</c:v>
                </c:pt>
                <c:pt idx="7">
                  <c:v>57308</c:v>
                </c:pt>
                <c:pt idx="8">
                  <c:v>#N/A</c:v>
                </c:pt>
                <c:pt idx="9">
                  <c:v>#N/A</c:v>
                </c:pt>
                <c:pt idx="10">
                  <c:v>87430</c:v>
                </c:pt>
                <c:pt idx="11">
                  <c:v>#N/A</c:v>
                </c:pt>
                <c:pt idx="12">
                  <c:v>#N/A</c:v>
                </c:pt>
                <c:pt idx="13">
                  <c:v>79697</c:v>
                </c:pt>
                <c:pt idx="14">
                  <c:v>#N/A</c:v>
                </c:pt>
              </c:numCache>
            </c:numRef>
          </c:val>
          <c:smooth val="0"/>
          <c:extLst>
            <c:ext xmlns:c16="http://schemas.microsoft.com/office/drawing/2014/chart" uri="{C3380CC4-5D6E-409C-BE32-E72D297353CC}">
              <c16:uniqueId val="{0000000B-514A-4513-AE3C-8F198CE0080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22769</c:v>
                </c:pt>
                <c:pt idx="1">
                  <c:v>22748</c:v>
                </c:pt>
                <c:pt idx="2">
                  <c:v>22497</c:v>
                </c:pt>
              </c:numCache>
            </c:numRef>
          </c:val>
          <c:extLst>
            <c:ext xmlns:c16="http://schemas.microsoft.com/office/drawing/2014/chart" uri="{C3380CC4-5D6E-409C-BE32-E72D297353CC}">
              <c16:uniqueId val="{00000000-2C29-4B6F-B2CC-A0909F7CA847}"/>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4952</c:v>
                </c:pt>
                <c:pt idx="1">
                  <c:v>2172</c:v>
                </c:pt>
                <c:pt idx="2">
                  <c:v>1831</c:v>
                </c:pt>
              </c:numCache>
            </c:numRef>
          </c:val>
          <c:extLst>
            <c:ext xmlns:c16="http://schemas.microsoft.com/office/drawing/2014/chart" uri="{C3380CC4-5D6E-409C-BE32-E72D297353CC}">
              <c16:uniqueId val="{00000001-2C29-4B6F-B2CC-A0909F7CA847}"/>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18420</c:v>
                </c:pt>
                <c:pt idx="1">
                  <c:v>17646</c:v>
                </c:pt>
                <c:pt idx="2">
                  <c:v>19892</c:v>
                </c:pt>
              </c:numCache>
            </c:numRef>
          </c:val>
          <c:extLst>
            <c:ext xmlns:c16="http://schemas.microsoft.com/office/drawing/2014/chart" uri="{C3380CC4-5D6E-409C-BE32-E72D297353CC}">
              <c16:uniqueId val="{00000002-2C29-4B6F-B2CC-A0909F7CA8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{E0283CAA-2C02-4182-B9EF-2587BCEE0992}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3C6-46A5-A3C7-D7F3F3D990C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{A58DA25D-B357-4CF4-BA70-92A2DAE45EE2}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C6-46A5-A3C7-D7F3F3D990C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{E06172BE-0FB1-4CD2-BD0B-225CE1C15EF2}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C6-46A5-A3C7-D7F3F3D990C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{6B45C674-5970-40AB-B72E-ACB7DE4E893D}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C6-46A5-A3C7-D7F3F3D990C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{B8F1FE05-F67E-4026-B7B5-CB259F992B9A}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C6-46A5-A3C7-D7F3F3D990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{8AA6F743-192E-497E-AFDB-325166B6B3B8}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3C6-46A5-A3C7-D7F3F3D990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{A97A5DCD-13CA-473D-BF9C-AD7B86109D14}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3C6-46A5-A3C7-D7F3F3D990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{7F63F3CD-540A-4B37-A895-B42C5D359462}</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3C6-46A5-A3C7-D7F3F3D990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{3A0C8497-0F97-40CC-9B57-BC24080C10B6}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3C6-46A5-A3C7-D7F3F3D990C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c:v>
                </c:pt>
                <c:pt idx="8">
                  <c:v>57.9</c:v>
                </c:pt>
                <c:pt idx="16">
                  <c:v>58.2</c:v>
                </c:pt>
                <c:pt idx="24">
                  <c:v>59.1</c:v>
                </c:pt>
                <c:pt idx="32">
                  <c:v>60.5</c:v>
                </c:pt>
              </c:numCache>
            </c:numRef>
          </c:xVal>
          <c:yVal>
            <c:numRef>
              <c:f>公会計指標分析・財政指標組合せ分析表!$BP$51:$DC$51</c:f>
              <c:numCache>
                <c:formatCode>#,##0.0;"▲ "#,##0.0</c:formatCode>
                <c:ptCount val="40"/>
                <c:pt idx="0">
                  <c:v>5.4</c:v>
                </c:pt>
                <c:pt idx="8">
                  <c:v>15.3</c:v>
                </c:pt>
                <c:pt idx="16">
                  <c:v>21.2</c:v>
                </c:pt>
                <c:pt idx="24">
                  <c:v>32</c:v>
                </c:pt>
                <c:pt idx="32">
                  <c:v>28.2</c:v>
                </c:pt>
              </c:numCache>
            </c:numRef>
          </c:yVal>
          <c:smooth val="0"/>
          <c:extLst>
            <c:ext xmlns:c16="http://schemas.microsoft.com/office/drawing/2014/chart" uri="{C3380CC4-5D6E-409C-BE32-E72D297353CC}">
              <c16:uniqueId val="{00000009-23C6-46A5-A3C7-D7F3F3D990C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{AE1CC2BA-AD8F-4362-B7AC-04CA68A68122}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3C6-46A5-A3C7-D7F3F3D990C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{45043075-94D0-4390-A0A5-AEA3AC2675AC}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C6-46A5-A3C7-D7F3F3D990C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{5917243C-6E9D-45B2-8B3D-E01E28BB332F}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C6-46A5-A3C7-D7F3F3D990C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{C4DB505D-CC28-46F3-A978-F4651022AFAF}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C6-46A5-A3C7-D7F3F3D990C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{24E797EB-525A-4C5B-878D-5C429B5C0C98}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C6-46A5-A3C7-D7F3F3D990C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{4E862805-155A-4651-BC05-3204C26AE3B7}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3C6-46A5-A3C7-D7F3F3D990C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{B782EFF2-EDFE-47A7-94FC-C602586F6286}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3C6-46A5-A3C7-D7F3F3D990C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{6E3DFF01-8B1C-466A-B30E-B105B4D14A2C}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3C6-46A5-A3C7-D7F3F3D990C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{05F5D0AE-AFB9-4789-BEC4-F8B494EF4E35}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3C6-46A5-A3C7-D7F3F3D990C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23C6-46A5-A3C7-D7F3F3D990C6}"/>
            </c:ext>
          </c:extLst>
        </c:ser>
        <c:dLbls>
          <c:showLegendKey val="0"/>
          <c:showVal val="1"/>
          <c:showCatName val="0"/>
          <c:showSerName val="0"/>
          <c:showPercent val="0"/>
          <c:showBubbleSize val="0"/>
        </c:dLbls>
        <c:axId val="46179840"/>
        <c:axId val="46181760"/>
      </c:scatterChart>
      <c:valAx>
        <c:axId val="46179840"/>
        <c:scaling>
          <c:orientation val="maxMin"/>
          <c:max val="65"/>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{EEE579F4-C158-4169-A64A-3FD92998DE48}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01D-433A-99BF-BC8E0C3895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{86F5DC67-7690-4344-BD25-4325DBE2BBF1}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01D-433A-99BF-BC8E0C3895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{E42D6C03-05FE-44B0-92EC-0CBAEA82B776}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01D-433A-99BF-BC8E0C3895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{59DEF8F4-AF0A-47EB-B1D5-6371CCE721F7}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01D-433A-99BF-BC8E0C3895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{089F40D7-2F87-4D48-82F8-175C249E0BEC}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01D-433A-99BF-BC8E0C3895D2}"/>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{A73EAA2A-2AB9-4162-94B6-BDC3765A8100}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01D-433A-99BF-BC8E0C3895D2}"/>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{28E18F9E-2FBD-4E47-91DC-FD8D6E32F6D6}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01D-433A-99BF-BC8E0C3895D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{7604E65A-21BE-4080-9441-D125923F5098}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01D-433A-99BF-BC8E0C3895D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{AB12C9CB-027B-415D-8729-9A14A84DD2A2}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01D-433A-99BF-BC8E0C3895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c:v>
                </c:pt>
                <c:pt idx="8">
                  <c:v>5.0999999999999996</c:v>
                </c:pt>
                <c:pt idx="16">
                  <c:v>5.0999999999999996</c:v>
                </c:pt>
                <c:pt idx="24">
                  <c:v>5.3</c:v>
                </c:pt>
                <c:pt idx="32">
                  <c:v>5.8</c:v>
                </c:pt>
              </c:numCache>
            </c:numRef>
          </c:xVal>
          <c:yVal>
            <c:numRef>
              <c:f>公会計指標分析・財政指標組合せ分析表!$BP$73:$DC$73</c:f>
              <c:numCache>
                <c:formatCode>#,##0.0;"▲ "#,##0.0</c:formatCode>
                <c:ptCount val="40"/>
                <c:pt idx="0">
                  <c:v>5.4</c:v>
                </c:pt>
                <c:pt idx="8">
                  <c:v>15.3</c:v>
                </c:pt>
                <c:pt idx="16">
                  <c:v>21.2</c:v>
                </c:pt>
                <c:pt idx="24">
                  <c:v>32</c:v>
                </c:pt>
                <c:pt idx="32">
                  <c:v>28.2</c:v>
                </c:pt>
              </c:numCache>
            </c:numRef>
          </c:yVal>
          <c:smooth val="0"/>
          <c:extLst>
            <c:ext xmlns:c16="http://schemas.microsoft.com/office/drawing/2014/chart" uri="{C3380CC4-5D6E-409C-BE32-E72D297353CC}">
              <c16:uniqueId val="{00000009-801D-433A-99BF-BC8E0C3895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{87F92A9D-3BDF-4576-97E7-6C9A9168FAB8}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01D-433A-99BF-BC8E0C3895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{81B74C6A-28B1-4B27-9C75-91BFA64D0227}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01D-433A-99BF-BC8E0C3895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{5FF1B163-33A9-4E9A-BF22-0D314CA04370}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01D-433A-99BF-BC8E0C3895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{7112AB17-F4AE-4FFD-97B9-45BEC9E3D610}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01D-433A-99BF-BC8E0C3895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{936EEB75-8F86-4553-A5CA-24190E5B3D0E}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01D-433A-99BF-BC8E0C3895D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{B5383556-7BB2-43E1-8BF8-8FAD752B76C3}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01D-433A-99BF-BC8E0C3895D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{3FF24975-1883-483A-B04A-BDD28EBABB4F}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01D-433A-99BF-BC8E0C3895D2}"/>
                </c:ext>
              </c:extLst>
            </c:dLbl>
            <c:dLbl>
              <c:idx val="24"/>
              <c:layout>
                <c:manualLayout>
                  <c:x val="-4.49050573659012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{527A5249-5054-4F4E-B12A-28E49037898C}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01D-433A-99BF-BC8E0C3895D2}"/>
                </c:ext>
              </c:extLst>
            </c:dLbl>
            <c:dLbl>
              <c:idx val="32"/>
              <c:layout>
                <c:manualLayout>
                  <c:x val="-1.8235628084249993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{4DA54F01-D35B-418D-9655-A695B503F707}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01D-433A-99BF-BC8E0C3895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801D-433A-99BF-BC8E0C3895D2}"/>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については、臨時財政対策債等の元利償還金が増加したこと、新市立病院開院に伴う企業債償還が開始され、元利償還金に対する繰入金が増加したことから全体としては増加した。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については、合併特例債償還費等の減により、災害復旧費等に係る基準財政需要額が減少したことから減となった。</a:t>
          </a:r>
        </a:p>
        <a:p>
          <a:r>
            <a:rPr kumimoji="1" lang="ja-JP" altLang="en-US" sz="1400">
              <a:latin typeface="ＭＳ ゴシック" pitchFamily="49" charset="-128"/>
              <a:ea typeface="ＭＳ ゴシック" pitchFamily="49" charset="-128"/>
            </a:rPr>
            <a:t>　今後も有利な地方債を活用しながら、市債残高を見据えた普通建設事業の平準化に努める。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総務省が示す積立ルールが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年償還で毎年度の積立額を発行額の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としているのに対し、本市では</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年償還を予定しており、発行年度を含めて</a:t>
          </a:r>
          <a:r>
            <a:rPr kumimoji="1" lang="en-US" altLang="ja-JP" sz="1000">
              <a:latin typeface="ＭＳ ゴシック" pitchFamily="49" charset="-128"/>
              <a:ea typeface="ＭＳ ゴシック" pitchFamily="49" charset="-128"/>
            </a:rPr>
            <a:t>3</a:t>
          </a:r>
          <a:r>
            <a:rPr kumimoji="1" lang="ja-JP" altLang="en-US" sz="1000">
              <a:latin typeface="ＭＳ ゴシック" pitchFamily="49" charset="-128"/>
              <a:ea typeface="ＭＳ ゴシック" pitchFamily="49" charset="-128"/>
            </a:rPr>
            <a:t>年据置後、発行額の</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％ずつ積み立てているため乖離が生じている。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については、中学校空調整備事業や廃棄物処理施設の解体工事の完了等に伴い一般会計等地方債残高が減少したこと、市立病院の建替事業に係る元金償還が開始したこと等に伴い公営企業債等繰入見込額が減少したこと等により、全体で減少した。</a:t>
          </a:r>
        </a:p>
        <a:p>
          <a:r>
            <a:rPr kumimoji="1" lang="ja-JP" altLang="en-US" sz="1400">
              <a:latin typeface="ＭＳ ゴシック" pitchFamily="49" charset="-128"/>
              <a:ea typeface="ＭＳ ゴシック" pitchFamily="49" charset="-128"/>
            </a:rPr>
            <a:t>　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介護保険保険給付費等準備基金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等の取崩しにより減少した</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ものの、充当可能な都市計画事業税の増により充当可能特定歳入が増加したため、全体で増となった。</a:t>
          </a:r>
          <a:endParaRPr kumimoji="1" lang="en-US" altLang="ja-JP" sz="1400">
            <a:solidFill>
              <a:schemeClr val="dk1"/>
            </a:solidFill>
            <a:effectLst/>
            <a:latin typeface="ＭＳ ゴシック" pitchFamily="49" charset="-128"/>
            <a:ea typeface="ＭＳ ゴシック" pitchFamily="49" charset="-128"/>
            <a:cs typeface="+mn-cs"/>
          </a:endParaRPr>
        </a:p>
        <a:p>
          <a:r>
            <a:rPr kumimoji="1" lang="ja-JP" altLang="en-US" sz="1400">
              <a:solidFill>
                <a:schemeClr val="dk1"/>
              </a:solidFill>
              <a:effectLst/>
              <a:latin typeface="ＭＳ ゴシック" pitchFamily="49" charset="-128"/>
              <a:ea typeface="ＭＳ ゴシック" pitchFamily="49" charset="-128"/>
              <a:cs typeface="+mn-cs"/>
            </a:rPr>
            <a:t>　</a:t>
          </a:r>
          <a:r>
            <a:rPr kumimoji="1" lang="ja-JP" altLang="en-US" sz="1400">
              <a:latin typeface="ＭＳ ゴシック" pitchFamily="49" charset="-128"/>
              <a:ea typeface="ＭＳ ゴシック" pitchFamily="49" charset="-128"/>
            </a:rPr>
            <a:t>今後もインフラ整備や施設の老朽化対策により将来負担額の増加が見込まれることから、普通建設事業の平準化を図り、財政の健全化に努めていく必要がある。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63024CE0-5775-4AC1-BF25-68BC275F2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74D1B2F-A420-4711-B3CA-7E5B3A9B3268}"/>
            </a:ext>
          </a:extLst>
        </xdr:cNvPr>
        <xdr:cNvSpPr>
          <a:spLocks noChangeArrowheads="1"/>
        </xdr:cNvSpPr>
      </xdr:nvSpPr>
      <xdr:spPr bwMode="auto">
        <a:xfrm>
          <a:off x="771525" y="123983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044DC57-83A6-46D0-BDED-91FD5E1C1EC9}"/>
            </a:ext>
          </a:extLst>
        </xdr:cNvPr>
        <xdr:cNvSpPr>
          <a:spLocks noChangeArrowheads="1"/>
        </xdr:cNvSpPr>
      </xdr:nvSpPr>
      <xdr:spPr bwMode="auto">
        <a:xfrm>
          <a:off x="771525" y="137414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372D550B-79D5-44DE-ABD7-2A38CE16BF24}"/>
            </a:ext>
          </a:extLst>
        </xdr:cNvPr>
        <xdr:cNvSpPr>
          <a:spLocks noChangeArrowheads="1"/>
        </xdr:cNvSpPr>
      </xdr:nvSpPr>
      <xdr:spPr bwMode="auto">
        <a:xfrm>
          <a:off x="123825" y="123825"/>
          <a:ext cx="12282921"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201B8234-BBE2-4720-8959-6AFEC5B67DC9}"/>
            </a:ext>
          </a:extLst>
        </xdr:cNvPr>
        <xdr:cNvSpPr>
          <a:spLocks noChangeShapeType="1"/>
        </xdr:cNvSpPr>
      </xdr:nvSpPr>
      <xdr:spPr bwMode="auto">
        <a:xfrm>
          <a:off x="571500" y="11925300"/>
          <a:ext cx="6629400" cy="36830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FDD72472-D13F-4C18-AB35-122E2540CD1C}"/>
            </a:ext>
          </a:extLst>
        </xdr:cNvPr>
        <xdr:cNvSpPr>
          <a:spLocks noChangeArrowheads="1"/>
        </xdr:cNvSpPr>
      </xdr:nvSpPr>
      <xdr:spPr bwMode="auto">
        <a:xfrm>
          <a:off x="12608378" y="165045"/>
          <a:ext cx="36594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1C5C339-1708-4DBD-BD4B-6B7210F7719F}"/>
            </a:ext>
          </a:extLst>
        </xdr:cNvPr>
        <xdr:cNvSpPr>
          <a:spLocks noChangeArrowheads="1"/>
        </xdr:cNvSpPr>
      </xdr:nvSpPr>
      <xdr:spPr bwMode="auto">
        <a:xfrm>
          <a:off x="16461418" y="165046"/>
          <a:ext cx="67850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埼玉県さいたま市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85D6FBAB-A38F-4D9E-B651-0A5877016AEE}"/>
            </a:ext>
          </a:extLst>
        </xdr:cNvPr>
        <xdr:cNvSpPr txBox="1">
          <a:spLocks noChangeArrowheads="1"/>
        </xdr:cNvSpPr>
      </xdr:nvSpPr>
      <xdr:spPr bwMode="auto">
        <a:xfrm>
          <a:off x="533400" y="956829"/>
          <a:ext cx="219075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DE8B2AC-CE09-4A7C-B8CE-9F6FD129511A}"/>
            </a:ext>
          </a:extLst>
        </xdr:cNvPr>
        <xdr:cNvSpPr>
          <a:spLocks noChangeArrowheads="1"/>
        </xdr:cNvSpPr>
      </xdr:nvSpPr>
      <xdr:spPr bwMode="auto">
        <a:xfrm>
          <a:off x="771525" y="130746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786D0F65-8A9C-4E2A-B902-E2A66B590EE9}"/>
            </a:ext>
          </a:extLst>
        </xdr:cNvPr>
        <xdr:cNvSpPr>
          <a:spLocks noChangeArrowheads="1"/>
        </xdr:cNvSpPr>
      </xdr:nvSpPr>
      <xdr:spPr bwMode="auto">
        <a:xfrm>
          <a:off x="12608378" y="805544"/>
          <a:ext cx="106380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FA17ACE-F939-4EDC-A8B1-334A7D8845DC}"/>
            </a:ext>
          </a:extLst>
        </xdr:cNvPr>
        <xdr:cNvSpPr txBox="1"/>
      </xdr:nvSpPr>
      <xdr:spPr>
        <a:xfrm>
          <a:off x="12608378" y="1298120"/>
          <a:ext cx="106370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百万円を積み立てた一方、「財政調整基金」から社会保障関係費等の増加に伴い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百万円を取り崩し、また、「公共施設マネジメント基金」から公共施設の計画的な保全及び更新の資金に充てるため、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財政調整基金は、財政の年度間調整を図るため、予算編成において財源不足が生じた場合、取崩しを行う。また、決算において剰余金が生じた場合には、地方財政法の規定に基づき、積立てを行う。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減債基金は、市債の償還に必要な財源に不足が生じた場合、取崩しを行う。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公共施設マネジメント基金は、公共施設の計画的な保全及び更新を行っていくことから、継続して積立てを行うとともに、必要な財源に充てるため、取崩しを行う。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9A44CD44-D8A3-4722-95C7-51DEB0B231FF}"/>
            </a:ext>
          </a:extLst>
        </xdr:cNvPr>
        <xdr:cNvSpPr>
          <a:spLocks noChangeArrowheads="1"/>
        </xdr:cNvSpPr>
      </xdr:nvSpPr>
      <xdr:spPr bwMode="auto">
        <a:xfrm>
          <a:off x="12691010"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F64D8731-CF79-4C99-80DB-9C479170CB8A}"/>
            </a:ext>
          </a:extLst>
        </xdr:cNvPr>
        <xdr:cNvSpPr>
          <a:spLocks noChangeArrowheads="1"/>
        </xdr:cNvSpPr>
      </xdr:nvSpPr>
      <xdr:spPr bwMode="auto">
        <a:xfrm>
          <a:off x="12608378" y="12449463"/>
          <a:ext cx="10638068" cy="540673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71C533C-2370-4751-B5E2-2DD27E7D99A8}"/>
            </a:ext>
          </a:extLst>
        </xdr:cNvPr>
        <xdr:cNvSpPr txBox="1"/>
      </xdr:nvSpPr>
      <xdr:spPr>
        <a:xfrm>
          <a:off x="12608378" y="12917055"/>
          <a:ext cx="10637064" cy="4936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：庁舎（本庁舎又は区役所庁舎）の整備に必要な経費への充当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・公共施設マネジメント基金：市の公共施設の計画的な保全及び更新に必要な経費への充当</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・庁舎整備基金：庁舎整備に必要な経費の財源を確保するため、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・公共施設マネジメント基金：市の公共施設の計画的な保全及び更新を行うため、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・庁舎整備基金：庁舎整備に必要な経費の財源を確保するため、継続して積立てを行う。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・公共施設マネジメント基金：市の公共施設の計画的な保全及び更新に必要な経費の財源を確保するため、継続して積立てを行う。一方で、保全及び更新に必要な経費の財源に充てるため、取崩しを行う。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A6C731E9-376D-42E0-B32E-6A86625B2544}"/>
            </a:ext>
          </a:extLst>
        </xdr:cNvPr>
        <xdr:cNvSpPr>
          <a:spLocks noChangeArrowheads="1"/>
        </xdr:cNvSpPr>
      </xdr:nvSpPr>
      <xdr:spPr bwMode="auto">
        <a:xfrm>
          <a:off x="12691009" y="12548608"/>
          <a:ext cx="23457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14ADA881-92BB-438F-9068-B31116C9B8FC}"/>
            </a:ext>
          </a:extLst>
        </xdr:cNvPr>
        <xdr:cNvSpPr>
          <a:spLocks noChangeArrowheads="1"/>
        </xdr:cNvSpPr>
      </xdr:nvSpPr>
      <xdr:spPr bwMode="auto">
        <a:xfrm>
          <a:off x="12608378" y="5279570"/>
          <a:ext cx="106380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54B8BAB8-1F83-49C6-B0F7-8F5A6BC17B77}"/>
            </a:ext>
          </a:extLst>
        </xdr:cNvPr>
        <xdr:cNvSpPr txBox="1"/>
      </xdr:nvSpPr>
      <xdr:spPr>
        <a:xfrm>
          <a:off x="12608378" y="5753100"/>
          <a:ext cx="106370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決算において余剰金が生じた場合には、地方財政法の規定に基づき、積立てを行う。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また、今後の急激な財政環境の悪化に備え、過去の決算において収支を確保するために取り崩した実績等を踏まえた水準の残高を確保することとしている。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6FDCE3B-CBBF-4733-9C47-A7ADAC4E67C0}"/>
            </a:ext>
          </a:extLst>
        </xdr:cNvPr>
        <xdr:cNvSpPr>
          <a:spLocks noChangeArrowheads="1"/>
        </xdr:cNvSpPr>
      </xdr:nvSpPr>
      <xdr:spPr bwMode="auto">
        <a:xfrm>
          <a:off x="12691009" y="5372548"/>
          <a:ext cx="18831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38E5345B-BFA7-44EC-B121-64543474B4BA}"/>
            </a:ext>
          </a:extLst>
        </xdr:cNvPr>
        <xdr:cNvSpPr>
          <a:spLocks noChangeArrowheads="1"/>
        </xdr:cNvSpPr>
      </xdr:nvSpPr>
      <xdr:spPr bwMode="auto">
        <a:xfrm>
          <a:off x="12608378" y="8876555"/>
          <a:ext cx="10638068" cy="34343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5D6B611-28B2-4A1D-B818-7E7F58D6ED9B}"/>
            </a:ext>
          </a:extLst>
        </xdr:cNvPr>
        <xdr:cNvSpPr txBox="1"/>
      </xdr:nvSpPr>
      <xdr:spPr>
        <a:xfrm>
          <a:off x="12608378" y="9350085"/>
          <a:ext cx="10637064" cy="2938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市債の償還に必要な資金等として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繰上償還に代わる措置として減債基金への積立てを実施した分については、平成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年度にかけて取り崩すことを予定している。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また、市債の償還に必要な財源に不足が生じた場合、取崩しを行う。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CE862CF-A87F-4FDB-B587-5B1168A0DDCA}"/>
            </a:ext>
          </a:extLst>
        </xdr:cNvPr>
        <xdr:cNvSpPr>
          <a:spLocks noChangeArrowheads="1"/>
        </xdr:cNvSpPr>
      </xdr:nvSpPr>
      <xdr:spPr bwMode="auto">
        <a:xfrm>
          <a:off x="12691009"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2B2242C-709C-4B1F-BB82-5AD1A21891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E4D05B5-92D5-456F-974D-4D014471F0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5190D17-1BA4-41D1-BE78-A1B808D46559}"/>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E019189B-999C-4163-A396-E16C52748FB7}"/>
            </a:ext>
          </a:extLst>
        </xdr:cNvPr>
        <xdr:cNvSpPr/>
      </xdr:nvSpPr>
      <xdr:spPr>
        <a:xfrm>
          <a:off x="15351125"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7B472313-69E9-47E1-9349-0EC65BED92AA}"/>
            </a:ext>
          </a:extLst>
        </xdr:cNvPr>
        <xdr:cNvSpPr/>
      </xdr:nvSpPr>
      <xdr:spPr>
        <a:xfrm>
          <a:off x="15360650" y="161925"/>
          <a:ext cx="35242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8D0307FE-96D4-4501-B713-61C7D5360859}"/>
            </a:ext>
          </a:extLst>
        </xdr:cNvPr>
        <xdr:cNvSpPr/>
      </xdr:nvSpPr>
      <xdr:spPr>
        <a:xfrm>
          <a:off x="1538922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F5940EE-31A9-4420-A47E-C364670BB140}"/>
            </a:ext>
          </a:extLst>
        </xdr:cNvPr>
        <xdr:cNvSpPr/>
      </xdr:nvSpPr>
      <xdr:spPr>
        <a:xfrm>
          <a:off x="12827000"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DF627BFF-1692-4C36-86BD-8B41FA16E5CF}"/>
            </a:ext>
          </a:extLst>
        </xdr:cNvPr>
        <xdr:cNvSpPr/>
      </xdr:nvSpPr>
      <xdr:spPr>
        <a:xfrm>
          <a:off x="12855575" y="161925"/>
          <a:ext cx="2343150"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83429C72-4CFB-43EF-A8F4-8D460A6D382C}"/>
            </a:ext>
          </a:extLst>
        </xdr:cNvPr>
        <xdr:cNvSpPr/>
      </xdr:nvSpPr>
      <xdr:spPr>
        <a:xfrm>
          <a:off x="12874625"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01C001A-784B-4038-88D8-C098440FCABA}"/>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E5C6B7B-02CC-4D2F-8B3C-BB42FFF0545E}"/>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18416B1-2D39-4A3E-BF2D-B46834F2EE40}"/>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1D2877E-9C87-478E-91A3-7EFC849A271B}"/>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40A1DFC-1E36-4E22-8BC0-551EF2311FF0}"/>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FF65969-EE6C-4C04-82E5-5E2D363BC294}"/>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47BC5C8-A0C5-4C43-A867-06D17A1DCA43}"/>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3C67D16-5712-4B37-A786-D829A563565B}"/>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2800670-6C97-40C2-8D80-87BC5C5B895E}"/>
            </a:ext>
          </a:extLst>
        </xdr:cNvPr>
        <xdr:cNvSpPr/>
      </xdr:nvSpPr>
      <xdr:spPr>
        <a:xfrm>
          <a:off x="6226175" y="97790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A43DA02C-E32B-4A4D-9DC7-135701C086EA}"/>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D4C2E86-07D9-4A0E-BDCA-288958E11C8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235FAB7-130F-4B48-A3D4-D23DF6863B7E}"/>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45B1D00-C5EB-4FD2-96C3-0F0F58804B7A}"/>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D21FA3F-F9C9-4D71-91DD-72525E2EC296}"/>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F1FFCECB-4AA5-495C-B11D-8707594BBDA3}"/>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2F8ED41-9915-449E-B88A-8BFABB93A2F7}"/>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BE944F9-7B9C-4996-BBF1-453344283E14}"/>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BD401D3-CDD7-4BA3-8589-009B1CDC61C2}"/>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7AD72B4-C036-4628-A798-328254336364}"/>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5C85059D-EC04-4418-AEC0-25CCACD5943C}"/>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89155312-CE0B-4219-92B1-332F5AF2DC5B}"/>
            </a:ext>
          </a:extLst>
        </xdr:cNvPr>
        <xdr:cNvSpPr txBox="1"/>
      </xdr:nvSpPr>
      <xdr:spPr>
        <a:xfrm>
          <a:off x="419100" y="1978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27A4E67A-AED1-4101-81C6-0CA0E9420917}"/>
            </a:ext>
          </a:extLst>
        </xdr:cNvPr>
        <xdr:cNvSpPr txBox="1"/>
      </xdr:nvSpPr>
      <xdr:spPr>
        <a:xfrm>
          <a:off x="419100" y="2206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D0FCC4A1-B1F0-4E6B-9F0F-D7C2D435F002}"/>
            </a:ext>
          </a:extLst>
        </xdr:cNvPr>
        <xdr:cNvSpPr txBox="1"/>
      </xdr:nvSpPr>
      <xdr:spPr>
        <a:xfrm>
          <a:off x="419100" y="24352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1849DA6D-B7E0-4DEE-9F16-47614FD05BB5}"/>
            </a:ext>
          </a:extLst>
        </xdr:cNvPr>
        <xdr:cNvSpPr txBox="1"/>
      </xdr:nvSpPr>
      <xdr:spPr>
        <a:xfrm>
          <a:off x="419100" y="26638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9C4DABA-00D3-4963-8C5F-73A4678A8CEE}"/>
            </a:ext>
          </a:extLst>
        </xdr:cNvPr>
        <xdr:cNvSpPr txBox="1"/>
      </xdr:nvSpPr>
      <xdr:spPr>
        <a:xfrm>
          <a:off x="419100" y="28924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969D6BB-4AFA-4B68-AE19-218C767AAD7C}"/>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A62FC50E-D528-4205-8DDF-3DC3EA3A9C78}"/>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FFAEDD3-B852-4809-A5ED-ED315B6B2726}"/>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612849C3-D538-4DD8-8FBD-9189D176BCAB}"/>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3CB3FCE7-327D-487C-A5E6-34C15E25894C}"/>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C66149A-4F75-4052-88E6-E1C7E2F9A902}"/>
            </a:ext>
          </a:extLst>
        </xdr:cNvPr>
        <xdr:cNvSpPr/>
      </xdr:nvSpPr>
      <xdr:spPr>
        <a:xfrm>
          <a:off x="63023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7F7FE30B-E4CE-4E6E-BA7E-7A1E88DF3201}"/>
            </a:ext>
          </a:extLst>
        </xdr:cNvPr>
        <xdr:cNvSpPr/>
      </xdr:nvSpPr>
      <xdr:spPr>
        <a:xfrm>
          <a:off x="63023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F746E69-B3C0-4D09-B36E-90C285523932}"/>
            </a:ext>
          </a:extLst>
        </xdr:cNvPr>
        <xdr:cNvSpPr/>
      </xdr:nvSpPr>
      <xdr:spPr>
        <a:xfrm>
          <a:off x="77978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B2C0C94E-1772-4A35-8112-97FB8B9D2AB2}"/>
            </a:ext>
          </a:extLst>
        </xdr:cNvPr>
        <xdr:cNvSpPr/>
      </xdr:nvSpPr>
      <xdr:spPr>
        <a:xfrm>
          <a:off x="77978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0DCE546-F716-409C-A9CC-9703CF14838A}"/>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DD2DEEE-87AE-4141-8413-5069C593617E}"/>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EDB6F8E-E28A-458B-A902-6BA07186AC2E}"/>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5A7BD13-A4E1-4EE9-A728-1B1795DB3A8B}"/>
            </a:ext>
          </a:extLst>
        </xdr:cNvPr>
        <xdr:cNvSpPr txBox="1"/>
      </xdr:nvSpPr>
      <xdr:spPr>
        <a:xfrm>
          <a:off x="528320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本市では、個別施設計画を定め、計画的な改修・修繕を行うこととしている。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の多くが昭和４０年代から５０年代にかけて整備されているため、老朽化が進んでおり、有形固定資産減価償却率は、上昇傾向にあるものの、類似団体と比べるとより低い水準にある。引き続き計画的な改修・更新等を行う必要があ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11E1DEA-85FD-46BF-ADAA-ED48561F5B5A}"/>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5ED31DD7-C98C-4700-B30B-A36F02B28968}"/>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F1F6F925-3927-4C93-9AC1-FAEB7925C0E9}"/>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7D40128-ABE5-40BA-87EE-CA1CB8070137}"/>
            </a:ext>
          </a:extLst>
        </xdr:cNvPr>
        <xdr:cNvCxnSpPr/>
      </xdr:nvCxnSpPr>
      <xdr:spPr>
        <a:xfrm>
          <a:off x="1158875" y="55880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7FFE34D0-1030-4C16-8CD1-381F525D1FEC}"/>
            </a:ext>
          </a:extLst>
        </xdr:cNvPr>
        <xdr:cNvSpPr txBox="1"/>
      </xdr:nvSpPr>
      <xdr:spPr>
        <a:xfrm>
          <a:off x="789956" y="5503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8A63CE5F-4FE9-48AA-AB7F-CD6CDD297632}"/>
            </a:ext>
          </a:extLst>
        </xdr:cNvPr>
        <xdr:cNvCxnSpPr/>
      </xdr:nvCxnSpPr>
      <xdr:spPr>
        <a:xfrm>
          <a:off x="1158875" y="51784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5FFFC179-3D0A-49DC-8452-E08F23A18A5A}"/>
            </a:ext>
          </a:extLst>
        </xdr:cNvPr>
        <xdr:cNvSpPr txBox="1"/>
      </xdr:nvSpPr>
      <xdr:spPr>
        <a:xfrm>
          <a:off x="789956" y="5084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AA97B2D-E112-4110-834F-86BD00F788B6}"/>
            </a:ext>
          </a:extLst>
        </xdr:cNvPr>
        <xdr:cNvCxnSpPr/>
      </xdr:nvCxnSpPr>
      <xdr:spPr>
        <a:xfrm>
          <a:off x="1158875" y="47688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385ACEEA-1BD6-4CEB-A1A5-4995A470B6B3}"/>
            </a:ext>
          </a:extLst>
        </xdr:cNvPr>
        <xdr:cNvSpPr txBox="1"/>
      </xdr:nvSpPr>
      <xdr:spPr>
        <a:xfrm>
          <a:off x="789956" y="4684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20E4EAC5-46FC-480A-AF8B-5B13BE2C0772}"/>
            </a:ext>
          </a:extLst>
        </xdr:cNvPr>
        <xdr:cNvCxnSpPr/>
      </xdr:nvCxnSpPr>
      <xdr:spPr>
        <a:xfrm>
          <a:off x="1158875" y="4368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81D012D9-C027-4060-9536-8407FCC469A4}"/>
            </a:ext>
          </a:extLst>
        </xdr:cNvPr>
        <xdr:cNvSpPr txBox="1"/>
      </xdr:nvSpPr>
      <xdr:spPr>
        <a:xfrm>
          <a:off x="789956" y="4274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1687F501-FE88-407F-9A5B-26B004F7D2CA}"/>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864338-E8C7-4C9A-A1DC-3F472F29D0C9}"/>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79416082-E311-4106-B624-5B8EEADA0C4E}"/>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72078961-DFDA-495E-8AD0-95840A356DD5}"/>
            </a:ext>
          </a:extLst>
        </xdr:cNvPr>
        <xdr:cNvCxnSpPr/>
      </xdr:nvCxnSpPr>
      <xdr:spPr>
        <a:xfrm flipV="1">
          <a:off x="4306570" y="4378833"/>
          <a:ext cx="1270" cy="129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4FD4D1B7-351E-4DB7-A0AC-37644D8AFF2C}"/>
            </a:ext>
          </a:extLst>
        </xdr:cNvPr>
        <xdr:cNvSpPr txBox="1"/>
      </xdr:nvSpPr>
      <xdr:spPr>
        <a:xfrm>
          <a:off x="4359275" y="567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05C90016-9931-4FD4-BF45-5FF77A8A990A}"/>
            </a:ext>
          </a:extLst>
        </xdr:cNvPr>
        <xdr:cNvCxnSpPr/>
      </xdr:nvCxnSpPr>
      <xdr:spPr>
        <a:xfrm>
          <a:off x="4216400" y="567575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03EDB8F6-C083-4586-96B2-65719A556F8C}"/>
            </a:ext>
          </a:extLst>
        </xdr:cNvPr>
        <xdr:cNvSpPr txBox="1"/>
      </xdr:nvSpPr>
      <xdr:spPr>
        <a:xfrm>
          <a:off x="4359275" y="417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0602C355-549C-4B54-90C1-EE7B4947AB31}"/>
            </a:ext>
          </a:extLst>
        </xdr:cNvPr>
        <xdr:cNvCxnSpPr/>
      </xdr:nvCxnSpPr>
      <xdr:spPr>
        <a:xfrm>
          <a:off x="4216400" y="437883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20464</xdr:rowOff>
    </xdr:from>
    <xdr:ext cx="405111" cy="259045"/>
    <xdr:sp macro="" textlink="">
      <xdr:nvSpPr>
        <xdr:cNvPr id="68" name="有形固定資産減価償却率平均値テキスト">
          <a:extLst>
            <a:ext uri="{FF2B5EF4-FFF2-40B4-BE49-F238E27FC236}">
              <a16:creationId xmlns:a16="http://schemas.microsoft.com/office/drawing/2014/main" id="{7DB14AE0-6097-40C8-8C64-8379FE979610}"/>
            </a:ext>
          </a:extLst>
        </xdr:cNvPr>
        <xdr:cNvSpPr txBox="1"/>
      </xdr:nvSpPr>
      <xdr:spPr>
        <a:xfrm>
          <a:off x="4359275" y="504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ACD6C5B3-65DE-4E24-946D-2FE994B23CCD}"/>
            </a:ext>
          </a:extLst>
        </xdr:cNvPr>
        <xdr:cNvSpPr/>
      </xdr:nvSpPr>
      <xdr:spPr>
        <a:xfrm>
          <a:off x="4254500" y="50648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F5C6AFBA-565F-476D-984F-47B11C6D0047}"/>
            </a:ext>
          </a:extLst>
        </xdr:cNvPr>
        <xdr:cNvSpPr/>
      </xdr:nvSpPr>
      <xdr:spPr>
        <a:xfrm>
          <a:off x="3616325" y="499897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EFDDB4D0-228C-40A1-915F-D418EB5B76AF}"/>
            </a:ext>
          </a:extLst>
        </xdr:cNvPr>
        <xdr:cNvSpPr/>
      </xdr:nvSpPr>
      <xdr:spPr>
        <a:xfrm>
          <a:off x="2930525" y="496214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D4965873-2E64-4B8B-AAD7-8E1AE4BA981B}"/>
            </a:ext>
          </a:extLst>
        </xdr:cNvPr>
        <xdr:cNvSpPr/>
      </xdr:nvSpPr>
      <xdr:spPr>
        <a:xfrm>
          <a:off x="2244725" y="4884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54D0C78F-E1A0-492D-91F3-2F4F1DC88D58}"/>
            </a:ext>
          </a:extLst>
        </xdr:cNvPr>
        <xdr:cNvSpPr/>
      </xdr:nvSpPr>
      <xdr:spPr>
        <a:xfrm>
          <a:off x="1558925" y="48012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55E3209F-2075-44F5-988E-3767A35FAB5B}"/>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7747C49-706F-446F-BCF6-DF32E69DEE15}"/>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6C96589-6EA0-4BB4-ADAF-15069045735F}"/>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D850154-0CCE-4486-A4ED-F3E8973D3A5F}"/>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C5477E-48FC-4618-B31F-23EBC1850E41}"/>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79" name="楕円 78">
          <a:extLst>
            <a:ext uri="{FF2B5EF4-FFF2-40B4-BE49-F238E27FC236}">
              <a16:creationId xmlns:a16="http://schemas.microsoft.com/office/drawing/2014/main" id="{CAFA5D3E-A11B-4003-ABDA-27B4396ED5BB}"/>
            </a:ext>
          </a:extLst>
        </xdr:cNvPr>
        <xdr:cNvSpPr/>
      </xdr:nvSpPr>
      <xdr:spPr>
        <a:xfrm>
          <a:off x="4254500" y="4764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88282</xdr:rowOff>
    </xdr:from>
    <xdr:ext cx="405111" cy="259045"/>
    <xdr:sp macro="" textlink="">
      <xdr:nvSpPr>
        <xdr:cNvPr id="80" name="有形固定資産減価償却率該当値テキスト">
          <a:extLst>
            <a:ext uri="{FF2B5EF4-FFF2-40B4-BE49-F238E27FC236}">
              <a16:creationId xmlns:a16="http://schemas.microsoft.com/office/drawing/2014/main" id="{B5504765-01BE-4302-88C5-B64CE201E3E2}"/>
            </a:ext>
          </a:extLst>
        </xdr:cNvPr>
        <xdr:cNvSpPr txBox="1"/>
      </xdr:nvSpPr>
      <xdr:spPr>
        <a:xfrm>
          <a:off x="4359275" y="461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115951</xdr:rowOff>
    </xdr:from>
    <xdr:to>
      <xdr:col>19</xdr:col>
      <xdr:colOff>187325</xdr:colOff>
      <xdr:row>29</xdr:row>
      <xdr:rowOff>46101</xdr:rowOff>
    </xdr:to>
    <xdr:sp macro="" textlink="">
      <xdr:nvSpPr>
        <xdr:cNvPr id="81" name="楕円 80">
          <a:extLst>
            <a:ext uri="{FF2B5EF4-FFF2-40B4-BE49-F238E27FC236}">
              <a16:creationId xmlns:a16="http://schemas.microsoft.com/office/drawing/2014/main" id="{7238567B-4AF7-4D90-B6F6-7D108507C727}"/>
            </a:ext>
          </a:extLst>
        </xdr:cNvPr>
        <xdr:cNvSpPr/>
      </xdr:nvSpPr>
      <xdr:spPr>
        <a:xfrm>
          <a:off x="3616325" y="464985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166751</xdr:rowOff>
    </xdr:from>
    <xdr:to>
      <xdr:col>23</xdr:col>
      <xdr:colOff>85725</xdr:colOff>
      <xdr:row>29</xdr:row>
      <xdr:rowOff>116205</xdr:rowOff>
    </xdr:to>
    <xdr:cxnSp macro="">
      <xdr:nvCxnSpPr>
        <xdr:cNvPr id="82" name="直線コネクタ 81">
          <a:extLst>
            <a:ext uri="{FF2B5EF4-FFF2-40B4-BE49-F238E27FC236}">
              <a16:creationId xmlns:a16="http://schemas.microsoft.com/office/drawing/2014/main" id="{DF864B18-4FA3-4CD3-9C8F-0A3BE6BA7DD9}"/>
            </a:ext>
          </a:extLst>
        </xdr:cNvPr>
        <xdr:cNvCxnSpPr/>
      </xdr:nvCxnSpPr>
      <xdr:spPr>
        <a:xfrm>
          <a:off x="3673475" y="4697476"/>
          <a:ext cx="628650" cy="1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38227</xdr:rowOff>
    </xdr:from>
    <xdr:to>
      <xdr:col>15</xdr:col>
      <xdr:colOff>187325</xdr:colOff>
      <xdr:row>28</xdr:row>
      <xdr:rowOff>139827</xdr:rowOff>
    </xdr:to>
    <xdr:sp macro="" textlink="">
      <xdr:nvSpPr>
        <xdr:cNvPr id="83" name="楕円 82">
          <a:extLst>
            <a:ext uri="{FF2B5EF4-FFF2-40B4-BE49-F238E27FC236}">
              <a16:creationId xmlns:a16="http://schemas.microsoft.com/office/drawing/2014/main" id="{5A135725-05BE-4D53-BD07-9F64FBBC0C02}"/>
            </a:ext>
          </a:extLst>
        </xdr:cNvPr>
        <xdr:cNvSpPr/>
      </xdr:nvSpPr>
      <xdr:spPr>
        <a:xfrm>
          <a:off x="2930525" y="457212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89027</xdr:rowOff>
    </xdr:from>
    <xdr:to>
      <xdr:col>19</xdr:col>
      <xdr:colOff>136525</xdr:colOff>
      <xdr:row>28</xdr:row>
      <xdr:rowOff>166751</xdr:rowOff>
    </xdr:to>
    <xdr:cxnSp macro="">
      <xdr:nvCxnSpPr>
        <xdr:cNvPr id="84" name="直線コネクタ 83">
          <a:extLst>
            <a:ext uri="{FF2B5EF4-FFF2-40B4-BE49-F238E27FC236}">
              <a16:creationId xmlns:a16="http://schemas.microsoft.com/office/drawing/2014/main" id="{3D035DAF-2AD1-42F1-B54A-E4523CA612A9}"/>
            </a:ext>
          </a:extLst>
        </xdr:cNvPr>
        <xdr:cNvCxnSpPr/>
      </xdr:nvCxnSpPr>
      <xdr:spPr>
        <a:xfrm>
          <a:off x="2987675" y="4619752"/>
          <a:ext cx="6858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12319</xdr:rowOff>
    </xdr:from>
    <xdr:to>
      <xdr:col>11</xdr:col>
      <xdr:colOff>187325</xdr:colOff>
      <xdr:row>28</xdr:row>
      <xdr:rowOff>113919</xdr:rowOff>
    </xdr:to>
    <xdr:sp macro="" textlink="">
      <xdr:nvSpPr>
        <xdr:cNvPr id="85" name="楕円 84">
          <a:extLst>
            <a:ext uri="{FF2B5EF4-FFF2-40B4-BE49-F238E27FC236}">
              <a16:creationId xmlns:a16="http://schemas.microsoft.com/office/drawing/2014/main" id="{4355F5A3-83EB-4242-8859-8645602B8748}"/>
            </a:ext>
          </a:extLst>
        </xdr:cNvPr>
        <xdr:cNvSpPr/>
      </xdr:nvSpPr>
      <xdr:spPr>
        <a:xfrm>
          <a:off x="2244725" y="454304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63119</xdr:rowOff>
    </xdr:from>
    <xdr:to>
      <xdr:col>15</xdr:col>
      <xdr:colOff>136525</xdr:colOff>
      <xdr:row>28</xdr:row>
      <xdr:rowOff>89027</xdr:rowOff>
    </xdr:to>
    <xdr:cxnSp macro="">
      <xdr:nvCxnSpPr>
        <xdr:cNvPr id="86" name="直線コネクタ 85">
          <a:extLst>
            <a:ext uri="{FF2B5EF4-FFF2-40B4-BE49-F238E27FC236}">
              <a16:creationId xmlns:a16="http://schemas.microsoft.com/office/drawing/2014/main" id="{AEDC97C9-1775-4A1F-9E80-C4CF1A75B115}"/>
            </a:ext>
          </a:extLst>
        </xdr:cNvPr>
        <xdr:cNvCxnSpPr/>
      </xdr:nvCxnSpPr>
      <xdr:spPr>
        <a:xfrm>
          <a:off x="2301875" y="4600194"/>
          <a:ext cx="6858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106045</xdr:rowOff>
    </xdr:from>
    <xdr:to>
      <xdr:col>7</xdr:col>
      <xdr:colOff>187325</xdr:colOff>
      <xdr:row>28</xdr:row>
      <xdr:rowOff>36195</xdr:rowOff>
    </xdr:to>
    <xdr:sp macro="" textlink="">
      <xdr:nvSpPr>
        <xdr:cNvPr id="87" name="楕円 86">
          <a:extLst>
            <a:ext uri="{FF2B5EF4-FFF2-40B4-BE49-F238E27FC236}">
              <a16:creationId xmlns:a16="http://schemas.microsoft.com/office/drawing/2014/main" id="{FD7301FD-45DE-4B55-821D-E1976E9911CF}"/>
            </a:ext>
          </a:extLst>
        </xdr:cNvPr>
        <xdr:cNvSpPr/>
      </xdr:nvSpPr>
      <xdr:spPr>
        <a:xfrm>
          <a:off x="1558925" y="44748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156845</xdr:rowOff>
    </xdr:from>
    <xdr:to>
      <xdr:col>11</xdr:col>
      <xdr:colOff>136525</xdr:colOff>
      <xdr:row>28</xdr:row>
      <xdr:rowOff>63119</xdr:rowOff>
    </xdr:to>
    <xdr:cxnSp macro="">
      <xdr:nvCxnSpPr>
        <xdr:cNvPr id="88" name="直線コネクタ 87">
          <a:extLst>
            <a:ext uri="{FF2B5EF4-FFF2-40B4-BE49-F238E27FC236}">
              <a16:creationId xmlns:a16="http://schemas.microsoft.com/office/drawing/2014/main" id="{5B45C75D-288C-4FAA-B457-68E7768F1257}"/>
            </a:ext>
          </a:extLst>
        </xdr:cNvPr>
        <xdr:cNvCxnSpPr/>
      </xdr:nvCxnSpPr>
      <xdr:spPr>
        <a:xfrm>
          <a:off x="1616075" y="4531995"/>
          <a:ext cx="6858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65676</xdr:rowOff>
    </xdr:from>
    <xdr:ext cx="405111" cy="259045"/>
    <xdr:sp macro="" textlink="">
      <xdr:nvSpPr>
        <xdr:cNvPr id="89" name="n_1aveValue有形固定資産減価償却率">
          <a:extLst>
            <a:ext uri="{FF2B5EF4-FFF2-40B4-BE49-F238E27FC236}">
              <a16:creationId xmlns:a16="http://schemas.microsoft.com/office/drawing/2014/main" id="{A4189917-9CDE-4E46-A104-74E6FF35D62F}"/>
            </a:ext>
          </a:extLst>
        </xdr:cNvPr>
        <xdr:cNvSpPr txBox="1"/>
      </xdr:nvSpPr>
      <xdr:spPr>
        <a:xfrm>
          <a:off x="3474094" y="5088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90" name="n_2aveValue有形固定資産減価償却率">
          <a:extLst>
            <a:ext uri="{FF2B5EF4-FFF2-40B4-BE49-F238E27FC236}">
              <a16:creationId xmlns:a16="http://schemas.microsoft.com/office/drawing/2014/main" id="{8788210F-3174-49E0-A46A-3B2FF45F3938}"/>
            </a:ext>
          </a:extLst>
        </xdr:cNvPr>
        <xdr:cNvSpPr txBox="1"/>
      </xdr:nvSpPr>
      <xdr:spPr>
        <a:xfrm>
          <a:off x="2797819" y="504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1" name="n_3aveValue有形固定資産減価償却率">
          <a:extLst>
            <a:ext uri="{FF2B5EF4-FFF2-40B4-BE49-F238E27FC236}">
              <a16:creationId xmlns:a16="http://schemas.microsoft.com/office/drawing/2014/main" id="{D6E634E7-170E-4058-B58E-19B1CE02A6A1}"/>
            </a:ext>
          </a:extLst>
        </xdr:cNvPr>
        <xdr:cNvSpPr txBox="1"/>
      </xdr:nvSpPr>
      <xdr:spPr>
        <a:xfrm>
          <a:off x="2112019" y="497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2" name="n_4aveValue有形固定資産減価償却率">
          <a:extLst>
            <a:ext uri="{FF2B5EF4-FFF2-40B4-BE49-F238E27FC236}">
              <a16:creationId xmlns:a16="http://schemas.microsoft.com/office/drawing/2014/main" id="{363BB44B-807E-4B7A-9F6B-1EFBA97BF9A2}"/>
            </a:ext>
          </a:extLst>
        </xdr:cNvPr>
        <xdr:cNvSpPr txBox="1"/>
      </xdr:nvSpPr>
      <xdr:spPr>
        <a:xfrm>
          <a:off x="1426219" y="4884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62628</xdr:rowOff>
    </xdr:from>
    <xdr:ext cx="405111" cy="259045"/>
    <xdr:sp macro="" textlink="">
      <xdr:nvSpPr>
        <xdr:cNvPr id="93" name="n_1mainValue有形固定資産減価償却率">
          <a:extLst>
            <a:ext uri="{FF2B5EF4-FFF2-40B4-BE49-F238E27FC236}">
              <a16:creationId xmlns:a16="http://schemas.microsoft.com/office/drawing/2014/main" id="{07C48F55-EA71-49AC-8E64-C6D9B956C73B}"/>
            </a:ext>
          </a:extLst>
        </xdr:cNvPr>
        <xdr:cNvSpPr txBox="1"/>
      </xdr:nvSpPr>
      <xdr:spPr>
        <a:xfrm>
          <a:off x="3474094" y="4437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156354</xdr:rowOff>
    </xdr:from>
    <xdr:ext cx="405111" cy="259045"/>
    <xdr:sp macro="" textlink="">
      <xdr:nvSpPr>
        <xdr:cNvPr id="94" name="n_2mainValue有形固定資産減価償却率">
          <a:extLst>
            <a:ext uri="{FF2B5EF4-FFF2-40B4-BE49-F238E27FC236}">
              <a16:creationId xmlns:a16="http://schemas.microsoft.com/office/drawing/2014/main" id="{727C8180-409C-44E5-9B47-F5CFFCC48B72}"/>
            </a:ext>
          </a:extLst>
        </xdr:cNvPr>
        <xdr:cNvSpPr txBox="1"/>
      </xdr:nvSpPr>
      <xdr:spPr>
        <a:xfrm>
          <a:off x="2797819" y="4369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130446</xdr:rowOff>
    </xdr:from>
    <xdr:ext cx="405111" cy="259045"/>
    <xdr:sp macro="" textlink="">
      <xdr:nvSpPr>
        <xdr:cNvPr id="95" name="n_3mainValue有形固定資産減価償却率">
          <a:extLst>
            <a:ext uri="{FF2B5EF4-FFF2-40B4-BE49-F238E27FC236}">
              <a16:creationId xmlns:a16="http://schemas.microsoft.com/office/drawing/2014/main" id="{7587EFFE-8903-4F18-BCDA-6A2F28BFEF78}"/>
            </a:ext>
          </a:extLst>
        </xdr:cNvPr>
        <xdr:cNvSpPr txBox="1"/>
      </xdr:nvSpPr>
      <xdr:spPr>
        <a:xfrm>
          <a:off x="2112019" y="434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52722</xdr:rowOff>
    </xdr:from>
    <xdr:ext cx="405111" cy="259045"/>
    <xdr:sp macro="" textlink="">
      <xdr:nvSpPr>
        <xdr:cNvPr id="96" name="n_4mainValue有形固定資産減価償却率">
          <a:extLst>
            <a:ext uri="{FF2B5EF4-FFF2-40B4-BE49-F238E27FC236}">
              <a16:creationId xmlns:a16="http://schemas.microsoft.com/office/drawing/2014/main" id="{52BC2EDE-2AE4-4835-A322-C8955DA3607F}"/>
            </a:ext>
          </a:extLst>
        </xdr:cNvPr>
        <xdr:cNvSpPr txBox="1"/>
      </xdr:nvSpPr>
      <xdr:spPr>
        <a:xfrm>
          <a:off x="1426219" y="4259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ED71F2B2-C209-41BC-83E8-4C4E4A414FD8}"/>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69599037-E6EC-4EBF-8113-4E358F6E7E47}"/>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89E62427-92A8-4379-BB85-0C53A8C230AB}"/>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5DE8CFC-C8A4-456E-AD03-B206A6F5F630}"/>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594EF308-9190-4F3A-8478-4FFCD7EAC570}"/>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FE18A892-1149-46C8-BB1E-F406899A648B}"/>
            </a:ext>
          </a:extLst>
        </xdr:cNvPr>
        <xdr:cNvSpPr/>
      </xdr:nvSpPr>
      <xdr:spPr>
        <a:xfrm>
          <a:off x="153416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89BDFBA3-BDD0-43A7-9337-125033B40F5F}"/>
            </a:ext>
          </a:extLst>
        </xdr:cNvPr>
        <xdr:cNvSpPr/>
      </xdr:nvSpPr>
      <xdr:spPr>
        <a:xfrm>
          <a:off x="153416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E8E2F55F-52AC-4FD9-BBDC-547D1DCF2BB8}"/>
            </a:ext>
          </a:extLst>
        </xdr:cNvPr>
        <xdr:cNvSpPr/>
      </xdr:nvSpPr>
      <xdr:spPr>
        <a:xfrm>
          <a:off x="16817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7941F716-1444-4899-8EDD-FF89F1EDC44D}"/>
            </a:ext>
          </a:extLst>
        </xdr:cNvPr>
        <xdr:cNvSpPr/>
      </xdr:nvSpPr>
      <xdr:spPr>
        <a:xfrm>
          <a:off x="16817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89141EAE-B986-490E-B1CC-8FDC923A12FD}"/>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CFEC3A0C-AD7A-44A6-9969-39DCE46ABAAE}"/>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FCCC7DA2-9B30-4A18-ABBA-C8D651A3B2F5}"/>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68B633E2-442D-46F3-A3A5-3BC7EDBA16A4}"/>
            </a:ext>
          </a:extLst>
        </xdr:cNvPr>
        <xdr:cNvSpPr txBox="1"/>
      </xdr:nvSpPr>
      <xdr:spPr>
        <a:xfrm>
          <a:off x="143224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類似団体平均よりも低い水準を維持できている。また、類似団体の推移が横ばいであるの対し、本市の</a:t>
          </a:r>
          <a:r>
            <a:rPr kumimoji="1" lang="en-US" altLang="ja-JP" sz="1100">
              <a:latin typeface="ＭＳ Ｐゴシック" panose="020B0600070205080204" pitchFamily="50" charset="-128"/>
              <a:ea typeface="ＭＳ Ｐゴシック" panose="020B0600070205080204" pitchFamily="50" charset="-128"/>
            </a:rPr>
            <a:t>R2</a:t>
          </a:r>
          <a:r>
            <a:rPr kumimoji="1" lang="ja-JP" altLang="en-US" sz="1100">
              <a:latin typeface="ＭＳ Ｐゴシック" panose="020B0600070205080204" pitchFamily="50" charset="-128"/>
              <a:ea typeface="ＭＳ Ｐゴシック" panose="020B0600070205080204" pitchFamily="50" charset="-128"/>
            </a:rPr>
            <a:t>年度は良化している。納税義務者の増加により個人住民税の増加および地方消費税率の引上げにより地方消費税交付金が増加したことにより算定における分母の経常一般財源等が増加し、大規模工事等の完了により一般会計等地方債残高の減少および市立病院の建替事業に係る元金償還が開始し、公営企業債等繰入額の減少により算定における分子の将来負担額が減少したで債務償還比率は良化し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2245A70-9A11-4382-B21C-126ADC3EF83A}"/>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C9808D25-D724-4F41-A05D-A50C023B6AD0}"/>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D37922A7-5886-4F4D-9190-B07B5700422D}"/>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F9BA7467-2005-4BA1-93A2-67D31BC511E6}"/>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EE8F6E21-4541-4E48-BCEA-AE975D6E2978}"/>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B10C00B5-8B11-43F1-87EB-1039C4B57CF4}"/>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4D57635-983E-4036-B117-BD37B1D3D7E2}"/>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4DE0EA3D-459E-43E9-9A5A-E1E0A3B6095B}"/>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6C4AF732-202D-417E-9589-672C98849B38}"/>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45003F8-AFB3-4277-BD2E-DB5BEABA485E}"/>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7DE653B8-2FC5-4121-B86D-2EDB757BCDD4}"/>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B42A6D5A-EB47-4634-98A3-94BD49F0C3E7}"/>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B338CE19-D3C3-49C0-B84F-CB8763917E33}"/>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BC4A21BC-CB71-49A0-9190-16F3C28D109D}"/>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FFC83A33-ABF2-4CFD-A954-C14E783AB960}"/>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4F9D229-60ED-4FD2-A027-4E4F6C380A42}"/>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2BED33D3-4A61-483C-AEA8-38142E918BB6}"/>
            </a:ext>
          </a:extLst>
        </xdr:cNvPr>
        <xdr:cNvCxnSpPr/>
      </xdr:nvCxnSpPr>
      <xdr:spPr>
        <a:xfrm flipV="1">
          <a:off x="13326745" y="4208491"/>
          <a:ext cx="1269" cy="1380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92C33819-88D3-4CB7-9FDC-5D42A0390A73}"/>
            </a:ext>
          </a:extLst>
        </xdr:cNvPr>
        <xdr:cNvSpPr txBox="1"/>
      </xdr:nvSpPr>
      <xdr:spPr>
        <a:xfrm>
          <a:off x="13379450" y="55930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08712D9B-17B2-4075-9732-390C83240655}"/>
            </a:ext>
          </a:extLst>
        </xdr:cNvPr>
        <xdr:cNvCxnSpPr/>
      </xdr:nvCxnSpPr>
      <xdr:spPr>
        <a:xfrm>
          <a:off x="13255625" y="558919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96877739-D6D9-4F8A-9EFA-2CEACA60F330}"/>
            </a:ext>
          </a:extLst>
        </xdr:cNvPr>
        <xdr:cNvSpPr txBox="1"/>
      </xdr:nvSpPr>
      <xdr:spPr>
        <a:xfrm>
          <a:off x="13379450" y="399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1E27D886-E9C9-4B36-80D2-59A9DC940660}"/>
            </a:ext>
          </a:extLst>
        </xdr:cNvPr>
        <xdr:cNvCxnSpPr/>
      </xdr:nvCxnSpPr>
      <xdr:spPr>
        <a:xfrm>
          <a:off x="13255625" y="420849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D0A661B9-69BD-4110-AA72-9D16435A9E10}"/>
            </a:ext>
          </a:extLst>
        </xdr:cNvPr>
        <xdr:cNvSpPr txBox="1"/>
      </xdr:nvSpPr>
      <xdr:spPr>
        <a:xfrm>
          <a:off x="13379450" y="4713629"/>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93C6B98E-C054-4A80-87AB-271440F5144B}"/>
            </a:ext>
          </a:extLst>
        </xdr:cNvPr>
        <xdr:cNvSpPr/>
      </xdr:nvSpPr>
      <xdr:spPr>
        <a:xfrm>
          <a:off x="13293725" y="473520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DD18434F-4725-412F-9C3F-B21A70FD3721}"/>
            </a:ext>
          </a:extLst>
        </xdr:cNvPr>
        <xdr:cNvSpPr/>
      </xdr:nvSpPr>
      <xdr:spPr>
        <a:xfrm>
          <a:off x="12646025" y="47406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D2A21AFE-67C6-4BB9-90F3-4A58C66C50E9}"/>
            </a:ext>
          </a:extLst>
        </xdr:cNvPr>
        <xdr:cNvSpPr/>
      </xdr:nvSpPr>
      <xdr:spPr>
        <a:xfrm>
          <a:off x="11960225" y="47255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6CF2F952-70B7-4419-ACD1-768AC2BA23A2}"/>
            </a:ext>
          </a:extLst>
        </xdr:cNvPr>
        <xdr:cNvSpPr/>
      </xdr:nvSpPr>
      <xdr:spPr>
        <a:xfrm>
          <a:off x="11274425" y="474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FCF74685-75CC-4DC7-80C9-4AB7773B81D8}"/>
            </a:ext>
          </a:extLst>
        </xdr:cNvPr>
        <xdr:cNvSpPr/>
      </xdr:nvSpPr>
      <xdr:spPr>
        <a:xfrm>
          <a:off x="10588625" y="47621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43439C4-BD43-4EAC-A9D5-0D5D9F894337}"/>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BFA61731-10C0-4CDF-89C3-974218278DCB}"/>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026AEC8-0154-422B-BC43-12F1688BA3B8}"/>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1A59067-426C-495D-B26F-2F25B806CEFF}"/>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41D5D3B6-5241-4946-9577-B8DB10544CB2}"/>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113651</xdr:rowOff>
    </xdr:from>
    <xdr:to>
      <xdr:col>76</xdr:col>
      <xdr:colOff>73025</xdr:colOff>
      <xdr:row>27</xdr:row>
      <xdr:rowOff>43801</xdr:rowOff>
    </xdr:to>
    <xdr:sp macro="" textlink="">
      <xdr:nvSpPr>
        <xdr:cNvPr id="142" name="楕円 141">
          <a:extLst>
            <a:ext uri="{FF2B5EF4-FFF2-40B4-BE49-F238E27FC236}">
              <a16:creationId xmlns:a16="http://schemas.microsoft.com/office/drawing/2014/main" id="{A8801BDF-61C8-4635-ABBB-DEF46D4E3C66}"/>
            </a:ext>
          </a:extLst>
        </xdr:cNvPr>
        <xdr:cNvSpPr/>
      </xdr:nvSpPr>
      <xdr:spPr>
        <a:xfrm>
          <a:off x="13293725" y="432370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136528</xdr:rowOff>
    </xdr:from>
    <xdr:ext cx="469744" cy="259045"/>
    <xdr:sp macro="" textlink="">
      <xdr:nvSpPr>
        <xdr:cNvPr id="143" name="債務償還比率該当値テキスト">
          <a:extLst>
            <a:ext uri="{FF2B5EF4-FFF2-40B4-BE49-F238E27FC236}">
              <a16:creationId xmlns:a16="http://schemas.microsoft.com/office/drawing/2014/main" id="{CC4F3368-3D0C-4243-B888-D7763D96DB83}"/>
            </a:ext>
          </a:extLst>
        </xdr:cNvPr>
        <xdr:cNvSpPr txBox="1"/>
      </xdr:nvSpPr>
      <xdr:spPr>
        <a:xfrm>
          <a:off x="13379450" y="4187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64304</xdr:rowOff>
    </xdr:from>
    <xdr:to>
      <xdr:col>72</xdr:col>
      <xdr:colOff>123825</xdr:colOff>
      <xdr:row>27</xdr:row>
      <xdr:rowOff>165904</xdr:rowOff>
    </xdr:to>
    <xdr:sp macro="" textlink="">
      <xdr:nvSpPr>
        <xdr:cNvPr id="144" name="楕円 143">
          <a:extLst>
            <a:ext uri="{FF2B5EF4-FFF2-40B4-BE49-F238E27FC236}">
              <a16:creationId xmlns:a16="http://schemas.microsoft.com/office/drawing/2014/main" id="{5CCFC326-B94D-482D-A064-753F6DC5479B}"/>
            </a:ext>
          </a:extLst>
        </xdr:cNvPr>
        <xdr:cNvSpPr/>
      </xdr:nvSpPr>
      <xdr:spPr>
        <a:xfrm>
          <a:off x="12646025" y="44394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164451</xdr:rowOff>
    </xdr:from>
    <xdr:to>
      <xdr:col>76</xdr:col>
      <xdr:colOff>22225</xdr:colOff>
      <xdr:row>27</xdr:row>
      <xdr:rowOff>115104</xdr:rowOff>
    </xdr:to>
    <xdr:cxnSp macro="">
      <xdr:nvCxnSpPr>
        <xdr:cNvPr id="145" name="直線コネクタ 144">
          <a:extLst>
            <a:ext uri="{FF2B5EF4-FFF2-40B4-BE49-F238E27FC236}">
              <a16:creationId xmlns:a16="http://schemas.microsoft.com/office/drawing/2014/main" id="{09D58792-686F-4A69-ADF4-D9779A778A7D}"/>
            </a:ext>
          </a:extLst>
        </xdr:cNvPr>
        <xdr:cNvCxnSpPr/>
      </xdr:nvCxnSpPr>
      <xdr:spPr>
        <a:xfrm flipV="1">
          <a:off x="12693650" y="4371326"/>
          <a:ext cx="638175" cy="1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40795</xdr:rowOff>
    </xdr:from>
    <xdr:to>
      <xdr:col>68</xdr:col>
      <xdr:colOff>123825</xdr:colOff>
      <xdr:row>27</xdr:row>
      <xdr:rowOff>142395</xdr:rowOff>
    </xdr:to>
    <xdr:sp macro="" textlink="">
      <xdr:nvSpPr>
        <xdr:cNvPr id="146" name="楕円 145">
          <a:extLst>
            <a:ext uri="{FF2B5EF4-FFF2-40B4-BE49-F238E27FC236}">
              <a16:creationId xmlns:a16="http://schemas.microsoft.com/office/drawing/2014/main" id="{FAB3384A-747E-46FB-9B69-94D2B3426A71}"/>
            </a:ext>
          </a:extLst>
        </xdr:cNvPr>
        <xdr:cNvSpPr/>
      </xdr:nvSpPr>
      <xdr:spPr>
        <a:xfrm>
          <a:off x="11960225" y="44127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91595</xdr:rowOff>
    </xdr:from>
    <xdr:to>
      <xdr:col>72</xdr:col>
      <xdr:colOff>73025</xdr:colOff>
      <xdr:row>27</xdr:row>
      <xdr:rowOff>115104</xdr:rowOff>
    </xdr:to>
    <xdr:cxnSp macro="">
      <xdr:nvCxnSpPr>
        <xdr:cNvPr id="147" name="直線コネクタ 146">
          <a:extLst>
            <a:ext uri="{FF2B5EF4-FFF2-40B4-BE49-F238E27FC236}">
              <a16:creationId xmlns:a16="http://schemas.microsoft.com/office/drawing/2014/main" id="{379A5877-0E36-4A9F-81F9-9C04A3273A3E}"/>
            </a:ext>
          </a:extLst>
        </xdr:cNvPr>
        <xdr:cNvCxnSpPr/>
      </xdr:nvCxnSpPr>
      <xdr:spPr>
        <a:xfrm>
          <a:off x="12007850" y="4460395"/>
          <a:ext cx="685800" cy="2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165587</xdr:rowOff>
    </xdr:from>
    <xdr:to>
      <xdr:col>64</xdr:col>
      <xdr:colOff>123825</xdr:colOff>
      <xdr:row>27</xdr:row>
      <xdr:rowOff>95737</xdr:rowOff>
    </xdr:to>
    <xdr:sp macro="" textlink="">
      <xdr:nvSpPr>
        <xdr:cNvPr id="148" name="楕円 147">
          <a:extLst>
            <a:ext uri="{FF2B5EF4-FFF2-40B4-BE49-F238E27FC236}">
              <a16:creationId xmlns:a16="http://schemas.microsoft.com/office/drawing/2014/main" id="{F920B1E9-7CF6-48C7-BEA1-90EEEBE4159A}"/>
            </a:ext>
          </a:extLst>
        </xdr:cNvPr>
        <xdr:cNvSpPr/>
      </xdr:nvSpPr>
      <xdr:spPr>
        <a:xfrm>
          <a:off x="11274425" y="43724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44937</xdr:rowOff>
    </xdr:from>
    <xdr:to>
      <xdr:col>68</xdr:col>
      <xdr:colOff>73025</xdr:colOff>
      <xdr:row>27</xdr:row>
      <xdr:rowOff>91595</xdr:rowOff>
    </xdr:to>
    <xdr:cxnSp macro="">
      <xdr:nvCxnSpPr>
        <xdr:cNvPr id="149" name="直線コネクタ 148">
          <a:extLst>
            <a:ext uri="{FF2B5EF4-FFF2-40B4-BE49-F238E27FC236}">
              <a16:creationId xmlns:a16="http://schemas.microsoft.com/office/drawing/2014/main" id="{7F7D8A2A-085F-4450-865A-77CED6CD10F4}"/>
            </a:ext>
          </a:extLst>
        </xdr:cNvPr>
        <xdr:cNvCxnSpPr/>
      </xdr:nvCxnSpPr>
      <xdr:spPr>
        <a:xfrm>
          <a:off x="11322050" y="4420087"/>
          <a:ext cx="6858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62195</xdr:rowOff>
    </xdr:from>
    <xdr:to>
      <xdr:col>60</xdr:col>
      <xdr:colOff>123825</xdr:colOff>
      <xdr:row>26</xdr:row>
      <xdr:rowOff>163795</xdr:rowOff>
    </xdr:to>
    <xdr:sp macro="" textlink="">
      <xdr:nvSpPr>
        <xdr:cNvPr id="150" name="楕円 149">
          <a:extLst>
            <a:ext uri="{FF2B5EF4-FFF2-40B4-BE49-F238E27FC236}">
              <a16:creationId xmlns:a16="http://schemas.microsoft.com/office/drawing/2014/main" id="{69974756-D215-465A-BD0D-4173E620BE3C}"/>
            </a:ext>
          </a:extLst>
        </xdr:cNvPr>
        <xdr:cNvSpPr/>
      </xdr:nvSpPr>
      <xdr:spPr>
        <a:xfrm>
          <a:off x="10588625" y="42754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112995</xdr:rowOff>
    </xdr:from>
    <xdr:to>
      <xdr:col>64</xdr:col>
      <xdr:colOff>73025</xdr:colOff>
      <xdr:row>27</xdr:row>
      <xdr:rowOff>44937</xdr:rowOff>
    </xdr:to>
    <xdr:cxnSp macro="">
      <xdr:nvCxnSpPr>
        <xdr:cNvPr id="151" name="直線コネクタ 150">
          <a:extLst>
            <a:ext uri="{FF2B5EF4-FFF2-40B4-BE49-F238E27FC236}">
              <a16:creationId xmlns:a16="http://schemas.microsoft.com/office/drawing/2014/main" id="{A5EE3EE4-362D-4359-9DF4-02CB6A54C546}"/>
            </a:ext>
          </a:extLst>
        </xdr:cNvPr>
        <xdr:cNvCxnSpPr/>
      </xdr:nvCxnSpPr>
      <xdr:spPr>
        <a:xfrm>
          <a:off x="10636250" y="4323045"/>
          <a:ext cx="685800" cy="9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134383</xdr:rowOff>
    </xdr:from>
    <xdr:ext cx="560923" cy="259045"/>
    <xdr:sp macro="" textlink="">
      <xdr:nvSpPr>
        <xdr:cNvPr id="152" name="n_1aveValue債務償還比率">
          <a:extLst>
            <a:ext uri="{FF2B5EF4-FFF2-40B4-BE49-F238E27FC236}">
              <a16:creationId xmlns:a16="http://schemas.microsoft.com/office/drawing/2014/main" id="{02C96AC9-AF87-474A-947F-8649B1584CB4}"/>
            </a:ext>
          </a:extLst>
        </xdr:cNvPr>
        <xdr:cNvSpPr txBox="1"/>
      </xdr:nvSpPr>
      <xdr:spPr>
        <a:xfrm>
          <a:off x="12441763" y="4830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119270</xdr:rowOff>
    </xdr:from>
    <xdr:ext cx="560923" cy="259045"/>
    <xdr:sp macro="" textlink="">
      <xdr:nvSpPr>
        <xdr:cNvPr id="153" name="n_2aveValue債務償還比率">
          <a:extLst>
            <a:ext uri="{FF2B5EF4-FFF2-40B4-BE49-F238E27FC236}">
              <a16:creationId xmlns:a16="http://schemas.microsoft.com/office/drawing/2014/main" id="{E6D8AF9A-6F08-49A4-8C10-586D3DADE728}"/>
            </a:ext>
          </a:extLst>
        </xdr:cNvPr>
        <xdr:cNvSpPr txBox="1"/>
      </xdr:nvSpPr>
      <xdr:spPr>
        <a:xfrm>
          <a:off x="11765488" y="48182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4" name="n_3aveValue債務償還比率">
          <a:extLst>
            <a:ext uri="{FF2B5EF4-FFF2-40B4-BE49-F238E27FC236}">
              <a16:creationId xmlns:a16="http://schemas.microsoft.com/office/drawing/2014/main" id="{32064A63-F75F-4CFF-8886-D646668AE544}"/>
            </a:ext>
          </a:extLst>
        </xdr:cNvPr>
        <xdr:cNvSpPr txBox="1"/>
      </xdr:nvSpPr>
      <xdr:spPr>
        <a:xfrm>
          <a:off x="11079688" y="483554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5" name="n_4aveValue債務償還比率">
          <a:extLst>
            <a:ext uri="{FF2B5EF4-FFF2-40B4-BE49-F238E27FC236}">
              <a16:creationId xmlns:a16="http://schemas.microsoft.com/office/drawing/2014/main" id="{C10FBEF2-A0E7-44C1-87DC-C4AC3948429B}"/>
            </a:ext>
          </a:extLst>
        </xdr:cNvPr>
        <xdr:cNvSpPr txBox="1"/>
      </xdr:nvSpPr>
      <xdr:spPr>
        <a:xfrm>
          <a:off x="10393888" y="48548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10981</xdr:rowOff>
    </xdr:from>
    <xdr:ext cx="469744" cy="259045"/>
    <xdr:sp macro="" textlink="">
      <xdr:nvSpPr>
        <xdr:cNvPr id="156" name="n_1mainValue債務償還比率">
          <a:extLst>
            <a:ext uri="{FF2B5EF4-FFF2-40B4-BE49-F238E27FC236}">
              <a16:creationId xmlns:a16="http://schemas.microsoft.com/office/drawing/2014/main" id="{23F56127-894A-48F4-BD46-AC138EAE438A}"/>
            </a:ext>
          </a:extLst>
        </xdr:cNvPr>
        <xdr:cNvSpPr txBox="1"/>
      </xdr:nvSpPr>
      <xdr:spPr>
        <a:xfrm>
          <a:off x="12465127" y="421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158922</xdr:rowOff>
    </xdr:from>
    <xdr:ext cx="469744" cy="259045"/>
    <xdr:sp macro="" textlink="">
      <xdr:nvSpPr>
        <xdr:cNvPr id="157" name="n_2mainValue債務償還比率">
          <a:extLst>
            <a:ext uri="{FF2B5EF4-FFF2-40B4-BE49-F238E27FC236}">
              <a16:creationId xmlns:a16="http://schemas.microsoft.com/office/drawing/2014/main" id="{9439F355-877B-4FFF-ABFF-50A34CF06C31}"/>
            </a:ext>
          </a:extLst>
        </xdr:cNvPr>
        <xdr:cNvSpPr txBox="1"/>
      </xdr:nvSpPr>
      <xdr:spPr>
        <a:xfrm>
          <a:off x="11788852" y="421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112264</xdr:rowOff>
    </xdr:from>
    <xdr:ext cx="469744" cy="259045"/>
    <xdr:sp macro="" textlink="">
      <xdr:nvSpPr>
        <xdr:cNvPr id="158" name="n_3mainValue債務償還比率">
          <a:extLst>
            <a:ext uri="{FF2B5EF4-FFF2-40B4-BE49-F238E27FC236}">
              <a16:creationId xmlns:a16="http://schemas.microsoft.com/office/drawing/2014/main" id="{87EC2D84-D710-44BA-A403-7916D97545D8}"/>
            </a:ext>
          </a:extLst>
        </xdr:cNvPr>
        <xdr:cNvSpPr txBox="1"/>
      </xdr:nvSpPr>
      <xdr:spPr>
        <a:xfrm>
          <a:off x="11103052" y="416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8872</xdr:rowOff>
    </xdr:from>
    <xdr:ext cx="469744" cy="259045"/>
    <xdr:sp macro="" textlink="">
      <xdr:nvSpPr>
        <xdr:cNvPr id="159" name="n_4mainValue債務償還比率">
          <a:extLst>
            <a:ext uri="{FF2B5EF4-FFF2-40B4-BE49-F238E27FC236}">
              <a16:creationId xmlns:a16="http://schemas.microsoft.com/office/drawing/2014/main" id="{657B38A5-D5B6-457C-8690-4663E6B1C991}"/>
            </a:ext>
          </a:extLst>
        </xdr:cNvPr>
        <xdr:cNvSpPr txBox="1"/>
      </xdr:nvSpPr>
      <xdr:spPr>
        <a:xfrm>
          <a:off x="10417252" y="406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7B45480D-C4EF-4F62-A0FA-2965E652D7A4}"/>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61C42C3D-E53D-43FE-8FFA-AD2B83A19995}"/>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BBF4DEDC-73FE-43DB-B8D3-71B4517511A1}"/>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2BAC0047-7BFC-4461-861F-4F3D5D966C97}"/>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A47CCA87-06F3-4C7B-9054-DD8861E28F63}"/>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56387E85-6AA8-4D7A-92E3-18FA2E9C25A1}"/>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8FAF445-4CE8-4E96-8020-33F276C1DAAB}"/>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BD8ED1F-3962-4C6D-9FFF-EDF53F4F4A8C}"/>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D20F757-67C8-4241-A773-06FF79A11912}"/>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FC9EB3E-310F-471F-B2E6-BD40D140F2C5}"/>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636A3D-127D-462F-9986-0CB6AAF3043C}"/>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FD6895-84C9-4536-98A9-FAD55307A09C}"/>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AE2778-0661-4921-AA9D-0DB8C3185C3C}"/>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193A49-E017-4EE8-A7BD-0DC4331F3D2B}"/>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032966F-C344-43DC-8D1E-7F65235FA0A5}"/>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EB9655-26A9-4C73-B1AB-3688AE82E521}"/>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C2D573-02BB-4BAB-90A2-5FB81CD845D8}"/>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261860-FB45-491E-99A7-EB63A078B310}"/>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90B1DDB-5B4A-482A-ADD3-3A4E7DA8308E}"/>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ACEE079-93E1-450E-B1C4-2B7FF04AD283}"/>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8BE580D-963F-4528-8687-12D078E3AF89}"/>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F77B06E-2826-42A5-B4A0-FA131456BF05}"/>
            </a:ext>
          </a:extLst>
        </xdr:cNvPr>
        <xdr:cNvSpPr/>
      </xdr:nvSpPr>
      <xdr:spPr>
        <a:xfrm>
          <a:off x="6467475" y="1619250"/>
          <a:ext cx="33051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5770B3-DDBB-4F7D-82F9-4F21E7E3DBDB}"/>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0F334D1-2A4E-44C9-B424-CB125403703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BD93732-7F25-49F2-A504-2C3536500604}"/>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4D98D4-42C1-4403-A980-8137BF7BB7E1}"/>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2262ED9-26C9-42BE-AC28-17CA28CFB66B}"/>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730331-8576-45FC-9E9A-1373EA8FF1FF}"/>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6B03AC6-FB23-4870-A801-39AC98DBF508}"/>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0A6BB3C-21CC-4DB1-B730-3D2069B3AC22}"/>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692B46-E8F4-46E3-81F9-C66E22CDF08E}"/>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D30180E-CE63-450F-8D8B-39BCBC2816AA}"/>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4A9504-208F-42BC-B640-93C0E73C8DFA}"/>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9877C2-AA5D-41B3-87DE-58AD2A7DEE3C}"/>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898B1F-4A41-45F1-AD54-98074495CBC1}"/>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F72D4A7-F7A9-4D1A-9F98-3709E0D5B87C}"/>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1F5CE49-363F-4B2D-8D74-867ED72C4ED4}"/>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83C6F902-410B-4098-87F2-7B742E0FD602}"/>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4D8108-C839-447A-88A2-24F714F3604D}"/>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A347B5A-4F84-4AB1-B978-309D95904798}"/>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79B6E6-79D0-4828-A564-8B34CFA26B36}"/>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21791DE-7258-4E60-9982-5FC7FDA3DC77}"/>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863983-E37C-4F0A-A96B-96EFE136A87A}"/>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6E1B845-E0F5-4816-9895-9E8FED018FAD}"/>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CE73239-33B4-436B-BCC6-FC5B5261DBCA}"/>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90F7966-EDCF-4309-ADE0-70D814A5685D}"/>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E58872F-E9AD-4D7E-A374-DEB8DE444E3B}"/>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60873CF-A2D0-41BB-A517-104E89C2B067}"/>
            </a:ext>
          </a:extLst>
        </xdr:cNvPr>
        <xdr:cNvSpPr txBox="1"/>
      </xdr:nvSpPr>
      <xdr:spPr>
        <a:xfrm>
          <a:off x="2789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39CC4461-3366-4DF3-82C3-940FCBCA7464}"/>
            </a:ext>
          </a:extLst>
        </xdr:cNvPr>
        <xdr:cNvCxnSpPr/>
      </xdr:nvCxnSpPr>
      <xdr:spPr>
        <a:xfrm>
          <a:off x="685800" y="6772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68294EE8-3242-4BC6-8621-4C7814091DDB}"/>
            </a:ext>
          </a:extLst>
        </xdr:cNvPr>
        <xdr:cNvSpPr txBox="1"/>
      </xdr:nvSpPr>
      <xdr:spPr>
        <a:xfrm>
          <a:off x="339891" y="663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83E21B7B-E3DE-4D59-9A37-CAF0832B9A7C}"/>
            </a:ext>
          </a:extLst>
        </xdr:cNvPr>
        <xdr:cNvCxnSpPr/>
      </xdr:nvCxnSpPr>
      <xdr:spPr>
        <a:xfrm>
          <a:off x="685800" y="6334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21B9123-553C-46C4-9C24-525548989715}"/>
            </a:ext>
          </a:extLst>
        </xdr:cNvPr>
        <xdr:cNvSpPr txBox="1"/>
      </xdr:nvSpPr>
      <xdr:spPr>
        <a:xfrm>
          <a:off x="339891" y="6198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660272F8-324C-45DE-9CCA-44A79DC38F59}"/>
            </a:ext>
          </a:extLst>
        </xdr:cNvPr>
        <xdr:cNvCxnSpPr/>
      </xdr:nvCxnSpPr>
      <xdr:spPr>
        <a:xfrm>
          <a:off x="685800" y="590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98371890-341F-410F-910C-5E60A954A989}"/>
            </a:ext>
          </a:extLst>
        </xdr:cNvPr>
        <xdr:cNvSpPr txBox="1"/>
      </xdr:nvSpPr>
      <xdr:spPr>
        <a:xfrm>
          <a:off x="339891" y="576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39D96201-E135-49D1-ACB0-869B1A33582C}"/>
            </a:ext>
          </a:extLst>
        </xdr:cNvPr>
        <xdr:cNvCxnSpPr/>
      </xdr:nvCxnSpPr>
      <xdr:spPr>
        <a:xfrm>
          <a:off x="685800" y="5476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AA25D59A-8E08-4A05-9EAF-AD6BAB61DA95}"/>
            </a:ext>
          </a:extLst>
        </xdr:cNvPr>
        <xdr:cNvSpPr txBox="1"/>
      </xdr:nvSpPr>
      <xdr:spPr>
        <a:xfrm>
          <a:off x="339891" y="534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1179653-486C-48BE-A2D3-645FAD313A8F}"/>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EA9A365B-04FB-4694-8C53-915A3A71E16A}"/>
            </a:ext>
          </a:extLst>
        </xdr:cNvPr>
        <xdr:cNvSpPr txBox="1"/>
      </xdr:nvSpPr>
      <xdr:spPr>
        <a:xfrm>
          <a:off x="388136" y="49028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B7705CC9-923A-4052-9094-AB81854B5792}"/>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2688338A-17CC-4B9E-ACAB-B0F3FB553178}"/>
            </a:ext>
          </a:extLst>
        </xdr:cNvPr>
        <xdr:cNvCxnSpPr/>
      </xdr:nvCxnSpPr>
      <xdr:spPr>
        <a:xfrm flipV="1">
          <a:off x="4180840" y="5612257"/>
          <a:ext cx="0" cy="1207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9D13F906-1DFC-41EF-9B09-199AA09902B9}"/>
            </a:ext>
          </a:extLst>
        </xdr:cNvPr>
        <xdr:cNvSpPr txBox="1"/>
      </xdr:nvSpPr>
      <xdr:spPr>
        <a:xfrm>
          <a:off x="4219575" y="682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51833095-0A54-45D7-B8A7-D4D5653CA97F}"/>
            </a:ext>
          </a:extLst>
        </xdr:cNvPr>
        <xdr:cNvCxnSpPr/>
      </xdr:nvCxnSpPr>
      <xdr:spPr>
        <a:xfrm>
          <a:off x="4105275" y="6819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DB057BF7-671C-4B41-9FF6-FF7DFDA785F3}"/>
            </a:ext>
          </a:extLst>
        </xdr:cNvPr>
        <xdr:cNvSpPr txBox="1"/>
      </xdr:nvSpPr>
      <xdr:spPr>
        <a:xfrm>
          <a:off x="4219575" y="539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3C5BA01E-D97C-41A8-B1BB-B502DA817234}"/>
            </a:ext>
          </a:extLst>
        </xdr:cNvPr>
        <xdr:cNvCxnSpPr/>
      </xdr:nvCxnSpPr>
      <xdr:spPr>
        <a:xfrm>
          <a:off x="4105275" y="561225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36847</xdr:rowOff>
    </xdr:from>
    <xdr:ext cx="405111" cy="259045"/>
    <xdr:sp macro="" textlink="">
      <xdr:nvSpPr>
        <xdr:cNvPr id="60" name="【道路】&#10;有形固定資産減価償却率平均値テキスト">
          <a:extLst>
            <a:ext uri="{FF2B5EF4-FFF2-40B4-BE49-F238E27FC236}">
              <a16:creationId xmlns:a16="http://schemas.microsoft.com/office/drawing/2014/main" id="{6E5B16C6-B448-4B84-97FF-960C635391B6}"/>
            </a:ext>
          </a:extLst>
        </xdr:cNvPr>
        <xdr:cNvSpPr txBox="1"/>
      </xdr:nvSpPr>
      <xdr:spPr>
        <a:xfrm>
          <a:off x="4219575" y="618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FD485AE1-8E59-4B24-B2EB-D913AF2A2DC4}"/>
            </a:ext>
          </a:extLst>
        </xdr:cNvPr>
        <xdr:cNvSpPr/>
      </xdr:nvSpPr>
      <xdr:spPr>
        <a:xfrm>
          <a:off x="4124325" y="63258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D1CC437D-7A0B-4996-A64D-26424370ED86}"/>
            </a:ext>
          </a:extLst>
        </xdr:cNvPr>
        <xdr:cNvSpPr/>
      </xdr:nvSpPr>
      <xdr:spPr>
        <a:xfrm>
          <a:off x="3381375" y="63042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1395237A-A03A-40C1-A7B9-CAFAAC6C80A1}"/>
            </a:ext>
          </a:extLst>
        </xdr:cNvPr>
        <xdr:cNvSpPr/>
      </xdr:nvSpPr>
      <xdr:spPr>
        <a:xfrm>
          <a:off x="2571750" y="6312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21AE5340-8DFB-4673-A801-9DBA441F2473}"/>
            </a:ext>
          </a:extLst>
        </xdr:cNvPr>
        <xdr:cNvSpPr/>
      </xdr:nvSpPr>
      <xdr:spPr>
        <a:xfrm>
          <a:off x="1781175" y="628827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47891429-C612-4287-9C50-96DDAF785561}"/>
            </a:ext>
          </a:extLst>
        </xdr:cNvPr>
        <xdr:cNvSpPr/>
      </xdr:nvSpPr>
      <xdr:spPr>
        <a:xfrm>
          <a:off x="981075" y="62942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B167C94-8070-4A4D-9CAD-4BAC3D5BFABD}"/>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945B8BF-EFE2-4A76-9CF6-5C66523792CF}"/>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C9C1CCD-3594-4C59-AECF-DA25ECD98651}"/>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56A6689-5D1A-4604-8501-3D1BD2332353}"/>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1E4C1E-657C-4B66-A053-4A6EC5AA6429}"/>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125984</xdr:rowOff>
    </xdr:from>
    <xdr:to>
      <xdr:col>24</xdr:col>
      <xdr:colOff>114300</xdr:colOff>
      <xdr:row>40</xdr:row>
      <xdr:rowOff>56134</xdr:rowOff>
    </xdr:to>
    <xdr:sp macro="" textlink="">
      <xdr:nvSpPr>
        <xdr:cNvPr id="71" name="楕円 70">
          <a:extLst>
            <a:ext uri="{FF2B5EF4-FFF2-40B4-BE49-F238E27FC236}">
              <a16:creationId xmlns:a16="http://schemas.microsoft.com/office/drawing/2014/main" id="{A7D118AB-0C2E-4595-922C-57693BF8D959}"/>
            </a:ext>
          </a:extLst>
        </xdr:cNvPr>
        <xdr:cNvSpPr/>
      </xdr:nvSpPr>
      <xdr:spPr>
        <a:xfrm>
          <a:off x="4124325" y="64378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104411</xdr:rowOff>
    </xdr:from>
    <xdr:ext cx="405111" cy="259045"/>
    <xdr:sp macro="" textlink="">
      <xdr:nvSpPr>
        <xdr:cNvPr id="72" name="【道路】&#10;有形固定資産減価償却率該当値テキスト">
          <a:extLst>
            <a:ext uri="{FF2B5EF4-FFF2-40B4-BE49-F238E27FC236}">
              <a16:creationId xmlns:a16="http://schemas.microsoft.com/office/drawing/2014/main" id="{082B3547-0476-40FA-AD9D-037E28162821}"/>
            </a:ext>
          </a:extLst>
        </xdr:cNvPr>
        <xdr:cNvSpPr txBox="1"/>
      </xdr:nvSpPr>
      <xdr:spPr>
        <a:xfrm>
          <a:off x="4219575" y="6422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82550</xdr:rowOff>
    </xdr:from>
    <xdr:to>
      <xdr:col>20</xdr:col>
      <xdr:colOff>38100</xdr:colOff>
      <xdr:row>40</xdr:row>
      <xdr:rowOff>12700</xdr:rowOff>
    </xdr:to>
    <xdr:sp macro="" textlink="">
      <xdr:nvSpPr>
        <xdr:cNvPr id="73" name="楕円 72">
          <a:extLst>
            <a:ext uri="{FF2B5EF4-FFF2-40B4-BE49-F238E27FC236}">
              <a16:creationId xmlns:a16="http://schemas.microsoft.com/office/drawing/2014/main" id="{681E87F3-34F1-4D38-A75B-1F64B528F166}"/>
            </a:ext>
          </a:extLst>
        </xdr:cNvPr>
        <xdr:cNvSpPr/>
      </xdr:nvSpPr>
      <xdr:spPr>
        <a:xfrm>
          <a:off x="3381375" y="64008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133350</xdr:rowOff>
    </xdr:from>
    <xdr:to>
      <xdr:col>24</xdr:col>
      <xdr:colOff>63500</xdr:colOff>
      <xdr:row>40</xdr:row>
      <xdr:rowOff>5334</xdr:rowOff>
    </xdr:to>
    <xdr:cxnSp macro="">
      <xdr:nvCxnSpPr>
        <xdr:cNvPr id="74" name="直線コネクタ 73">
          <a:extLst>
            <a:ext uri="{FF2B5EF4-FFF2-40B4-BE49-F238E27FC236}">
              <a16:creationId xmlns:a16="http://schemas.microsoft.com/office/drawing/2014/main" id="{09A271A6-6C48-4B56-9709-74C0F7C80D1E}"/>
            </a:ext>
          </a:extLst>
        </xdr:cNvPr>
        <xdr:cNvCxnSpPr/>
      </xdr:nvCxnSpPr>
      <xdr:spPr>
        <a:xfrm>
          <a:off x="3429000" y="6448425"/>
          <a:ext cx="752475"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41402</xdr:rowOff>
    </xdr:from>
    <xdr:to>
      <xdr:col>15</xdr:col>
      <xdr:colOff>101600</xdr:colOff>
      <xdr:row>39</xdr:row>
      <xdr:rowOff>143002</xdr:rowOff>
    </xdr:to>
    <xdr:sp macro="" textlink="">
      <xdr:nvSpPr>
        <xdr:cNvPr id="75" name="楕円 74">
          <a:extLst>
            <a:ext uri="{FF2B5EF4-FFF2-40B4-BE49-F238E27FC236}">
              <a16:creationId xmlns:a16="http://schemas.microsoft.com/office/drawing/2014/main" id="{8CAA0AB0-04E1-4CE8-B7BE-92FDD25D11D8}"/>
            </a:ext>
          </a:extLst>
        </xdr:cNvPr>
        <xdr:cNvSpPr/>
      </xdr:nvSpPr>
      <xdr:spPr>
        <a:xfrm>
          <a:off x="2571750" y="635965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92202</xdr:rowOff>
    </xdr:from>
    <xdr:to>
      <xdr:col>19</xdr:col>
      <xdr:colOff>177800</xdr:colOff>
      <xdr:row>39</xdr:row>
      <xdr:rowOff>133350</xdr:rowOff>
    </xdr:to>
    <xdr:cxnSp macro="">
      <xdr:nvCxnSpPr>
        <xdr:cNvPr id="76" name="直線コネクタ 75">
          <a:extLst>
            <a:ext uri="{FF2B5EF4-FFF2-40B4-BE49-F238E27FC236}">
              <a16:creationId xmlns:a16="http://schemas.microsoft.com/office/drawing/2014/main" id="{07F6E0B1-0D7C-4D6E-A221-3DA87F8E5496}"/>
            </a:ext>
          </a:extLst>
        </xdr:cNvPr>
        <xdr:cNvCxnSpPr/>
      </xdr:nvCxnSpPr>
      <xdr:spPr>
        <a:xfrm>
          <a:off x="2619375" y="6407277"/>
          <a:ext cx="8096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167132</xdr:rowOff>
    </xdr:from>
    <xdr:to>
      <xdr:col>10</xdr:col>
      <xdr:colOff>165100</xdr:colOff>
      <xdr:row>39</xdr:row>
      <xdr:rowOff>97282</xdr:rowOff>
    </xdr:to>
    <xdr:sp macro="" textlink="">
      <xdr:nvSpPr>
        <xdr:cNvPr id="77" name="楕円 76">
          <a:extLst>
            <a:ext uri="{FF2B5EF4-FFF2-40B4-BE49-F238E27FC236}">
              <a16:creationId xmlns:a16="http://schemas.microsoft.com/office/drawing/2014/main" id="{34FEC32D-47FD-4A8B-A121-8F0A92CA06FE}"/>
            </a:ext>
          </a:extLst>
        </xdr:cNvPr>
        <xdr:cNvSpPr/>
      </xdr:nvSpPr>
      <xdr:spPr>
        <a:xfrm>
          <a:off x="1781175" y="63171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46482</xdr:rowOff>
    </xdr:from>
    <xdr:to>
      <xdr:col>15</xdr:col>
      <xdr:colOff>50800</xdr:colOff>
      <xdr:row>39</xdr:row>
      <xdr:rowOff>92202</xdr:rowOff>
    </xdr:to>
    <xdr:cxnSp macro="">
      <xdr:nvCxnSpPr>
        <xdr:cNvPr id="78" name="直線コネクタ 77">
          <a:extLst>
            <a:ext uri="{FF2B5EF4-FFF2-40B4-BE49-F238E27FC236}">
              <a16:creationId xmlns:a16="http://schemas.microsoft.com/office/drawing/2014/main" id="{0635E856-69BC-48B8-9008-D771824BC050}"/>
            </a:ext>
          </a:extLst>
        </xdr:cNvPr>
        <xdr:cNvCxnSpPr/>
      </xdr:nvCxnSpPr>
      <xdr:spPr>
        <a:xfrm>
          <a:off x="1828800" y="6364732"/>
          <a:ext cx="790575" cy="4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139700</xdr:rowOff>
    </xdr:from>
    <xdr:to>
      <xdr:col>6</xdr:col>
      <xdr:colOff>38100</xdr:colOff>
      <xdr:row>39</xdr:row>
      <xdr:rowOff>69850</xdr:rowOff>
    </xdr:to>
    <xdr:sp macro="" textlink="">
      <xdr:nvSpPr>
        <xdr:cNvPr id="79" name="楕円 78">
          <a:extLst>
            <a:ext uri="{FF2B5EF4-FFF2-40B4-BE49-F238E27FC236}">
              <a16:creationId xmlns:a16="http://schemas.microsoft.com/office/drawing/2014/main" id="{79B11A23-2829-42C8-9B33-0211CE544717}"/>
            </a:ext>
          </a:extLst>
        </xdr:cNvPr>
        <xdr:cNvSpPr/>
      </xdr:nvSpPr>
      <xdr:spPr>
        <a:xfrm>
          <a:off x="981075" y="62960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19050</xdr:rowOff>
    </xdr:from>
    <xdr:to>
      <xdr:col>10</xdr:col>
      <xdr:colOff>114300</xdr:colOff>
      <xdr:row>39</xdr:row>
      <xdr:rowOff>46482</xdr:rowOff>
    </xdr:to>
    <xdr:cxnSp macro="">
      <xdr:nvCxnSpPr>
        <xdr:cNvPr id="80" name="直線コネクタ 79">
          <a:extLst>
            <a:ext uri="{FF2B5EF4-FFF2-40B4-BE49-F238E27FC236}">
              <a16:creationId xmlns:a16="http://schemas.microsoft.com/office/drawing/2014/main" id="{EC31BD35-8410-4CC9-8D66-014E1BF13F4A}"/>
            </a:ext>
          </a:extLst>
        </xdr:cNvPr>
        <xdr:cNvCxnSpPr/>
      </xdr:nvCxnSpPr>
      <xdr:spPr>
        <a:xfrm>
          <a:off x="1028700" y="6334125"/>
          <a:ext cx="800100" cy="3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97807</xdr:rowOff>
    </xdr:from>
    <xdr:ext cx="405111" cy="259045"/>
    <xdr:sp macro="" textlink="">
      <xdr:nvSpPr>
        <xdr:cNvPr id="81" name="n_1aveValue【道路】&#10;有形固定資産減価償却率">
          <a:extLst>
            <a:ext uri="{FF2B5EF4-FFF2-40B4-BE49-F238E27FC236}">
              <a16:creationId xmlns:a16="http://schemas.microsoft.com/office/drawing/2014/main" id="{D5B4F593-1195-4FA9-92B6-8963B4E38962}"/>
            </a:ext>
          </a:extLst>
        </xdr:cNvPr>
        <xdr:cNvSpPr txBox="1"/>
      </xdr:nvSpPr>
      <xdr:spPr>
        <a:xfrm>
          <a:off x="32391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109237</xdr:rowOff>
    </xdr:from>
    <xdr:ext cx="405111" cy="259045"/>
    <xdr:sp macro="" textlink="">
      <xdr:nvSpPr>
        <xdr:cNvPr id="82" name="n_2aveValue【道路】&#10;有形固定資産減価償却率">
          <a:extLst>
            <a:ext uri="{FF2B5EF4-FFF2-40B4-BE49-F238E27FC236}">
              <a16:creationId xmlns:a16="http://schemas.microsoft.com/office/drawing/2014/main" id="{0706CC69-4075-4E50-BE37-0F45CFE452E4}"/>
            </a:ext>
          </a:extLst>
        </xdr:cNvPr>
        <xdr:cNvSpPr txBox="1"/>
      </xdr:nvSpPr>
      <xdr:spPr>
        <a:xfrm>
          <a:off x="2439044" y="6097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81805</xdr:rowOff>
    </xdr:from>
    <xdr:ext cx="405111" cy="259045"/>
    <xdr:sp macro="" textlink="">
      <xdr:nvSpPr>
        <xdr:cNvPr id="83" name="n_3aveValue【道路】&#10;有形固定資産減価償却率">
          <a:extLst>
            <a:ext uri="{FF2B5EF4-FFF2-40B4-BE49-F238E27FC236}">
              <a16:creationId xmlns:a16="http://schemas.microsoft.com/office/drawing/2014/main" id="{7425AF1B-6905-49F3-A774-742A4D149F33}"/>
            </a:ext>
          </a:extLst>
        </xdr:cNvPr>
        <xdr:cNvSpPr txBox="1"/>
      </xdr:nvSpPr>
      <xdr:spPr>
        <a:xfrm>
          <a:off x="1648469" y="6076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28DBEB7A-2E7F-4763-9167-D26EAE17122D}"/>
            </a:ext>
          </a:extLst>
        </xdr:cNvPr>
        <xdr:cNvSpPr txBox="1"/>
      </xdr:nvSpPr>
      <xdr:spPr>
        <a:xfrm>
          <a:off x="848369" y="638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3827</xdr:rowOff>
    </xdr:from>
    <xdr:ext cx="405111" cy="259045"/>
    <xdr:sp macro="" textlink="">
      <xdr:nvSpPr>
        <xdr:cNvPr id="85" name="n_1mainValue【道路】&#10;有形固定資産減価償却率">
          <a:extLst>
            <a:ext uri="{FF2B5EF4-FFF2-40B4-BE49-F238E27FC236}">
              <a16:creationId xmlns:a16="http://schemas.microsoft.com/office/drawing/2014/main" id="{D7370C1F-5D3D-4259-BA8F-430A7C0E1DF7}"/>
            </a:ext>
          </a:extLst>
        </xdr:cNvPr>
        <xdr:cNvSpPr txBox="1"/>
      </xdr:nvSpPr>
      <xdr:spPr>
        <a:xfrm>
          <a:off x="3239144" y="6484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134129</xdr:rowOff>
    </xdr:from>
    <xdr:ext cx="405111" cy="259045"/>
    <xdr:sp macro="" textlink="">
      <xdr:nvSpPr>
        <xdr:cNvPr id="86" name="n_2mainValue【道路】&#10;有形固定資産減価償却率">
          <a:extLst>
            <a:ext uri="{FF2B5EF4-FFF2-40B4-BE49-F238E27FC236}">
              <a16:creationId xmlns:a16="http://schemas.microsoft.com/office/drawing/2014/main" id="{B93627EF-3015-4793-BC43-7F7EDBECA1E1}"/>
            </a:ext>
          </a:extLst>
        </xdr:cNvPr>
        <xdr:cNvSpPr txBox="1"/>
      </xdr:nvSpPr>
      <xdr:spPr>
        <a:xfrm>
          <a:off x="2439044" y="6449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88409</xdr:rowOff>
    </xdr:from>
    <xdr:ext cx="405111" cy="259045"/>
    <xdr:sp macro="" textlink="">
      <xdr:nvSpPr>
        <xdr:cNvPr id="87" name="n_3mainValue【道路】&#10;有形固定資産減価償却率">
          <a:extLst>
            <a:ext uri="{FF2B5EF4-FFF2-40B4-BE49-F238E27FC236}">
              <a16:creationId xmlns:a16="http://schemas.microsoft.com/office/drawing/2014/main" id="{427B3A9E-AEDF-46A4-80D8-6C6F8636A372}"/>
            </a:ext>
          </a:extLst>
        </xdr:cNvPr>
        <xdr:cNvSpPr txBox="1"/>
      </xdr:nvSpPr>
      <xdr:spPr>
        <a:xfrm>
          <a:off x="1648469" y="640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86377</xdr:rowOff>
    </xdr:from>
    <xdr:ext cx="405111" cy="259045"/>
    <xdr:sp macro="" textlink="">
      <xdr:nvSpPr>
        <xdr:cNvPr id="88" name="n_4mainValue【道路】&#10;有形固定資産減価償却率">
          <a:extLst>
            <a:ext uri="{FF2B5EF4-FFF2-40B4-BE49-F238E27FC236}">
              <a16:creationId xmlns:a16="http://schemas.microsoft.com/office/drawing/2014/main" id="{30C4204D-F745-41FC-8B95-DA745CED9F51}"/>
            </a:ext>
          </a:extLst>
        </xdr:cNvPr>
        <xdr:cNvSpPr txBox="1"/>
      </xdr:nvSpPr>
      <xdr:spPr>
        <a:xfrm>
          <a:off x="848369"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3E3D37EA-62F9-4A92-BF73-8D5E1295D1FE}"/>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E6C96B5-2113-45E7-93F2-523EDE08C188}"/>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3FA98F7C-96B2-4881-82CF-A45A7A986D38}"/>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C976DB2D-90B2-4062-8838-88F2C8CB9258}"/>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A83899B-76E1-4081-AAF1-3F303C335804}"/>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828C8B00-1DC1-49B8-BBFD-9CC88E695DEA}"/>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FC471053-9FDE-4C2E-9EAF-7D46BD059E2E}"/>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86BDCA0C-8A09-4790-9076-69C949B032C8}"/>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167E668B-396B-44BF-82AF-B90EE7DFD963}"/>
            </a:ext>
          </a:extLst>
        </xdr:cNvPr>
        <xdr:cNvSpPr txBox="1"/>
      </xdr:nvSpPr>
      <xdr:spPr>
        <a:xfrm>
          <a:off x="5915025" y="48577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7DC3408-A859-4FBE-8B15-AEDFFB02B0B3}"/>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DDDA57C6-A665-426E-A0A4-A8F56F71BF5E}"/>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FFDC9DF4-77A8-4FD1-B3F3-831DC2A8AD38}"/>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3B9A03E-98BE-4FD9-AFCD-17A0F796176C}"/>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606A3A4A-212E-488A-87A5-D4E321D986EF}"/>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9B87D1A7-5E84-46F8-A048-15D764DF95FF}"/>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5ABC2605-37CA-4026-924B-73D0AD8EF28D}"/>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28509031-7716-4F28-8B16-A3A470DBDCC3}"/>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F1B53333-02EA-4F0C-87AF-921F7D6ED4F6}"/>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DEC449F-23E0-44D8-A37D-58E951C3AD22}"/>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5942199B-362A-452D-83B6-38EBD7AA4669}"/>
            </a:ext>
          </a:extLst>
        </xdr:cNvPr>
        <xdr:cNvSpPr txBox="1"/>
      </xdr:nvSpPr>
      <xdr:spPr>
        <a:xfrm>
          <a:off x="5478976" y="52648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4607F400-085D-43F8-A435-FC49602379D0}"/>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A35010CA-4A4E-4140-B5AB-F0DA1CF9A59A}"/>
            </a:ext>
          </a:extLst>
        </xdr:cNvPr>
        <xdr:cNvSpPr txBox="1"/>
      </xdr:nvSpPr>
      <xdr:spPr>
        <a:xfrm>
          <a:off x="5478976" y="49028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2DA19AEC-92C3-4DF6-9C7B-57B64560D33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EC7E42A6-1E09-4E8F-BC86-9A99D5EA2838}"/>
            </a:ext>
          </a:extLst>
        </xdr:cNvPr>
        <xdr:cNvCxnSpPr/>
      </xdr:nvCxnSpPr>
      <xdr:spPr>
        <a:xfrm flipV="1">
          <a:off x="9429115" y="5419979"/>
          <a:ext cx="0" cy="1265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5D083682-601F-4E3C-8565-A91C433FA567}"/>
            </a:ext>
          </a:extLst>
        </xdr:cNvPr>
        <xdr:cNvSpPr txBox="1"/>
      </xdr:nvSpPr>
      <xdr:spPr>
        <a:xfrm>
          <a:off x="9467850" y="668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72178FC5-0DB7-4E5C-858E-7F252D720F21}"/>
            </a:ext>
          </a:extLst>
        </xdr:cNvPr>
        <xdr:cNvCxnSpPr/>
      </xdr:nvCxnSpPr>
      <xdr:spPr>
        <a:xfrm>
          <a:off x="9363075" y="66856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88452C0C-CD71-41D2-B3DD-69E4A1F0D6E9}"/>
            </a:ext>
          </a:extLst>
        </xdr:cNvPr>
        <xdr:cNvSpPr txBox="1"/>
      </xdr:nvSpPr>
      <xdr:spPr>
        <a:xfrm>
          <a:off x="9467850" y="520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89C8A88D-3F7D-4245-A65E-E9C61BA6581A}"/>
            </a:ext>
          </a:extLst>
        </xdr:cNvPr>
        <xdr:cNvCxnSpPr/>
      </xdr:nvCxnSpPr>
      <xdr:spPr>
        <a:xfrm>
          <a:off x="9363075" y="541997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113301</xdr:rowOff>
    </xdr:from>
    <xdr:ext cx="469744" cy="259045"/>
    <xdr:sp macro="" textlink="">
      <xdr:nvSpPr>
        <xdr:cNvPr id="117" name="【道路】&#10;一人当たり延長平均値テキスト">
          <a:extLst>
            <a:ext uri="{FF2B5EF4-FFF2-40B4-BE49-F238E27FC236}">
              <a16:creationId xmlns:a16="http://schemas.microsoft.com/office/drawing/2014/main" id="{3C2FD3FF-D447-4563-AFB0-07DC16610E09}"/>
            </a:ext>
          </a:extLst>
        </xdr:cNvPr>
        <xdr:cNvSpPr txBox="1"/>
      </xdr:nvSpPr>
      <xdr:spPr>
        <a:xfrm>
          <a:off x="9467850" y="6266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E6C4EBBB-C020-4C30-BB18-4A067910C842}"/>
            </a:ext>
          </a:extLst>
        </xdr:cNvPr>
        <xdr:cNvSpPr/>
      </xdr:nvSpPr>
      <xdr:spPr>
        <a:xfrm>
          <a:off x="9401175" y="640232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4C6707C4-CB29-470E-8B1F-38F8171E6854}"/>
            </a:ext>
          </a:extLst>
        </xdr:cNvPr>
        <xdr:cNvSpPr/>
      </xdr:nvSpPr>
      <xdr:spPr>
        <a:xfrm>
          <a:off x="8639175" y="6401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D4EACF79-313B-4F27-9BEA-C6B2225445E2}"/>
            </a:ext>
          </a:extLst>
        </xdr:cNvPr>
        <xdr:cNvSpPr/>
      </xdr:nvSpPr>
      <xdr:spPr>
        <a:xfrm>
          <a:off x="7839075" y="640283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D2D9C4A0-CA67-42BF-ACF6-7D5FB35213CB}"/>
            </a:ext>
          </a:extLst>
        </xdr:cNvPr>
        <xdr:cNvSpPr/>
      </xdr:nvSpPr>
      <xdr:spPr>
        <a:xfrm>
          <a:off x="7029450" y="6402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1AB70805-DA89-47D5-B0CF-318ACDFA2EE0}"/>
            </a:ext>
          </a:extLst>
        </xdr:cNvPr>
        <xdr:cNvSpPr/>
      </xdr:nvSpPr>
      <xdr:spPr>
        <a:xfrm>
          <a:off x="6238875" y="639267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C49A8CD-F131-4D3F-A49C-AD665D4F3FF3}"/>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B3975DD1-1C3F-4673-83F2-F3E3DED46B3F}"/>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FD653365-3418-4348-95A3-026CBEA8F9CE}"/>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B566F43-F70C-47DB-967A-6A7981BA77F4}"/>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4D9F863-20FD-44B4-9D80-7CA67CBBF16B}"/>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105791</xdr:rowOff>
    </xdr:from>
    <xdr:to>
      <xdr:col>55</xdr:col>
      <xdr:colOff>50800</xdr:colOff>
      <xdr:row>40</xdr:row>
      <xdr:rowOff>35941</xdr:rowOff>
    </xdr:to>
    <xdr:sp macro="" textlink="">
      <xdr:nvSpPr>
        <xdr:cNvPr id="128" name="楕円 127">
          <a:extLst>
            <a:ext uri="{FF2B5EF4-FFF2-40B4-BE49-F238E27FC236}">
              <a16:creationId xmlns:a16="http://schemas.microsoft.com/office/drawing/2014/main" id="{16D0D587-3F18-46A0-A68E-E9C35BF01A55}"/>
            </a:ext>
          </a:extLst>
        </xdr:cNvPr>
        <xdr:cNvSpPr/>
      </xdr:nvSpPr>
      <xdr:spPr>
        <a:xfrm>
          <a:off x="9401175" y="641769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84218</xdr:rowOff>
    </xdr:from>
    <xdr:ext cx="469744" cy="259045"/>
    <xdr:sp macro="" textlink="">
      <xdr:nvSpPr>
        <xdr:cNvPr id="129" name="【道路】&#10;一人当たり延長該当値テキスト">
          <a:extLst>
            <a:ext uri="{FF2B5EF4-FFF2-40B4-BE49-F238E27FC236}">
              <a16:creationId xmlns:a16="http://schemas.microsoft.com/office/drawing/2014/main" id="{6BBA32DB-C924-43FB-8320-97871A7AECE7}"/>
            </a:ext>
          </a:extLst>
        </xdr:cNvPr>
        <xdr:cNvSpPr txBox="1"/>
      </xdr:nvSpPr>
      <xdr:spPr>
        <a:xfrm>
          <a:off x="9467850" y="640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104013</xdr:rowOff>
    </xdr:from>
    <xdr:to>
      <xdr:col>50</xdr:col>
      <xdr:colOff>165100</xdr:colOff>
      <xdr:row>40</xdr:row>
      <xdr:rowOff>34163</xdr:rowOff>
    </xdr:to>
    <xdr:sp macro="" textlink="">
      <xdr:nvSpPr>
        <xdr:cNvPr id="130" name="楕円 129">
          <a:extLst>
            <a:ext uri="{FF2B5EF4-FFF2-40B4-BE49-F238E27FC236}">
              <a16:creationId xmlns:a16="http://schemas.microsoft.com/office/drawing/2014/main" id="{36A9DD14-C248-47A7-A758-70C4760F31C5}"/>
            </a:ext>
          </a:extLst>
        </xdr:cNvPr>
        <xdr:cNvSpPr/>
      </xdr:nvSpPr>
      <xdr:spPr>
        <a:xfrm>
          <a:off x="8639175" y="642226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154813</xdr:rowOff>
    </xdr:from>
    <xdr:to>
      <xdr:col>55</xdr:col>
      <xdr:colOff>0</xdr:colOff>
      <xdr:row>39</xdr:row>
      <xdr:rowOff>156591</xdr:rowOff>
    </xdr:to>
    <xdr:cxnSp macro="">
      <xdr:nvCxnSpPr>
        <xdr:cNvPr id="131" name="直線コネクタ 130">
          <a:extLst>
            <a:ext uri="{FF2B5EF4-FFF2-40B4-BE49-F238E27FC236}">
              <a16:creationId xmlns:a16="http://schemas.microsoft.com/office/drawing/2014/main" id="{0E02ED46-8948-4168-BFCF-551EA511B12B}"/>
            </a:ext>
          </a:extLst>
        </xdr:cNvPr>
        <xdr:cNvCxnSpPr/>
      </xdr:nvCxnSpPr>
      <xdr:spPr>
        <a:xfrm>
          <a:off x="8686800" y="6469888"/>
          <a:ext cx="74295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102743</xdr:rowOff>
    </xdr:from>
    <xdr:to>
      <xdr:col>46</xdr:col>
      <xdr:colOff>38100</xdr:colOff>
      <xdr:row>40</xdr:row>
      <xdr:rowOff>32893</xdr:rowOff>
    </xdr:to>
    <xdr:sp macro="" textlink="">
      <xdr:nvSpPr>
        <xdr:cNvPr id="132" name="楕円 131">
          <a:extLst>
            <a:ext uri="{FF2B5EF4-FFF2-40B4-BE49-F238E27FC236}">
              <a16:creationId xmlns:a16="http://schemas.microsoft.com/office/drawing/2014/main" id="{ABEA6219-3A1A-4E04-A832-E9FC9B1546D5}"/>
            </a:ext>
          </a:extLst>
        </xdr:cNvPr>
        <xdr:cNvSpPr/>
      </xdr:nvSpPr>
      <xdr:spPr>
        <a:xfrm>
          <a:off x="7839075" y="642099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153543</xdr:rowOff>
    </xdr:from>
    <xdr:to>
      <xdr:col>50</xdr:col>
      <xdr:colOff>114300</xdr:colOff>
      <xdr:row>39</xdr:row>
      <xdr:rowOff>154813</xdr:rowOff>
    </xdr:to>
    <xdr:cxnSp macro="">
      <xdr:nvCxnSpPr>
        <xdr:cNvPr id="133" name="直線コネクタ 132">
          <a:extLst>
            <a:ext uri="{FF2B5EF4-FFF2-40B4-BE49-F238E27FC236}">
              <a16:creationId xmlns:a16="http://schemas.microsoft.com/office/drawing/2014/main" id="{295441AB-C647-4CAE-AC43-213C0FEE1F8A}"/>
            </a:ext>
          </a:extLst>
        </xdr:cNvPr>
        <xdr:cNvCxnSpPr/>
      </xdr:nvCxnSpPr>
      <xdr:spPr>
        <a:xfrm>
          <a:off x="7886700" y="6468618"/>
          <a:ext cx="8001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99822</xdr:rowOff>
    </xdr:from>
    <xdr:to>
      <xdr:col>41</xdr:col>
      <xdr:colOff>101600</xdr:colOff>
      <xdr:row>40</xdr:row>
      <xdr:rowOff>29972</xdr:rowOff>
    </xdr:to>
    <xdr:sp macro="" textlink="">
      <xdr:nvSpPr>
        <xdr:cNvPr id="134" name="楕円 133">
          <a:extLst>
            <a:ext uri="{FF2B5EF4-FFF2-40B4-BE49-F238E27FC236}">
              <a16:creationId xmlns:a16="http://schemas.microsoft.com/office/drawing/2014/main" id="{A9BF5BF5-42F4-49F7-994B-666B879CF84E}"/>
            </a:ext>
          </a:extLst>
        </xdr:cNvPr>
        <xdr:cNvSpPr/>
      </xdr:nvSpPr>
      <xdr:spPr>
        <a:xfrm>
          <a:off x="7029450" y="641807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150622</xdr:rowOff>
    </xdr:from>
    <xdr:to>
      <xdr:col>45</xdr:col>
      <xdr:colOff>177800</xdr:colOff>
      <xdr:row>39</xdr:row>
      <xdr:rowOff>153543</xdr:rowOff>
    </xdr:to>
    <xdr:cxnSp macro="">
      <xdr:nvCxnSpPr>
        <xdr:cNvPr id="135" name="直線コネクタ 134">
          <a:extLst>
            <a:ext uri="{FF2B5EF4-FFF2-40B4-BE49-F238E27FC236}">
              <a16:creationId xmlns:a16="http://schemas.microsoft.com/office/drawing/2014/main" id="{9BCACAC2-FD3A-4E2C-BBF5-716DF925AE67}"/>
            </a:ext>
          </a:extLst>
        </xdr:cNvPr>
        <xdr:cNvCxnSpPr/>
      </xdr:nvCxnSpPr>
      <xdr:spPr>
        <a:xfrm>
          <a:off x="7077075" y="6465697"/>
          <a:ext cx="809625"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95250</xdr:rowOff>
    </xdr:from>
    <xdr:to>
      <xdr:col>36</xdr:col>
      <xdr:colOff>165100</xdr:colOff>
      <xdr:row>40</xdr:row>
      <xdr:rowOff>25400</xdr:rowOff>
    </xdr:to>
    <xdr:sp macro="" textlink="">
      <xdr:nvSpPr>
        <xdr:cNvPr id="136" name="楕円 135">
          <a:extLst>
            <a:ext uri="{FF2B5EF4-FFF2-40B4-BE49-F238E27FC236}">
              <a16:creationId xmlns:a16="http://schemas.microsoft.com/office/drawing/2014/main" id="{BB127E6D-ADBA-453D-B614-C4AAF340AC6C}"/>
            </a:ext>
          </a:extLst>
        </xdr:cNvPr>
        <xdr:cNvSpPr/>
      </xdr:nvSpPr>
      <xdr:spPr>
        <a:xfrm>
          <a:off x="6238875" y="6410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146050</xdr:rowOff>
    </xdr:from>
    <xdr:to>
      <xdr:col>41</xdr:col>
      <xdr:colOff>50800</xdr:colOff>
      <xdr:row>39</xdr:row>
      <xdr:rowOff>150622</xdr:rowOff>
    </xdr:to>
    <xdr:cxnSp macro="">
      <xdr:nvCxnSpPr>
        <xdr:cNvPr id="137" name="直線コネクタ 136">
          <a:extLst>
            <a:ext uri="{FF2B5EF4-FFF2-40B4-BE49-F238E27FC236}">
              <a16:creationId xmlns:a16="http://schemas.microsoft.com/office/drawing/2014/main" id="{43686EDB-FCB5-4D56-958F-A7134E3C0D92}"/>
            </a:ext>
          </a:extLst>
        </xdr:cNvPr>
        <xdr:cNvCxnSpPr/>
      </xdr:nvCxnSpPr>
      <xdr:spPr>
        <a:xfrm>
          <a:off x="6286500" y="6457950"/>
          <a:ext cx="790575"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36212</xdr:rowOff>
    </xdr:from>
    <xdr:ext cx="469744" cy="259045"/>
    <xdr:sp macro="" textlink="">
      <xdr:nvSpPr>
        <xdr:cNvPr id="138" name="n_1aveValue【道路】&#10;一人当たり延長">
          <a:extLst>
            <a:ext uri="{FF2B5EF4-FFF2-40B4-BE49-F238E27FC236}">
              <a16:creationId xmlns:a16="http://schemas.microsoft.com/office/drawing/2014/main" id="{9983039C-4CE2-4133-B46A-D85B28924064}"/>
            </a:ext>
          </a:extLst>
        </xdr:cNvPr>
        <xdr:cNvSpPr txBox="1"/>
      </xdr:nvSpPr>
      <xdr:spPr>
        <a:xfrm>
          <a:off x="8458277" y="6189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37609</xdr:rowOff>
    </xdr:from>
    <xdr:ext cx="469744" cy="259045"/>
    <xdr:sp macro="" textlink="">
      <xdr:nvSpPr>
        <xdr:cNvPr id="139" name="n_2aveValue【道路】&#10;一人当たり延長">
          <a:extLst>
            <a:ext uri="{FF2B5EF4-FFF2-40B4-BE49-F238E27FC236}">
              <a16:creationId xmlns:a16="http://schemas.microsoft.com/office/drawing/2014/main" id="{E87622A1-11C8-47F8-A509-371C4D610285}"/>
            </a:ext>
          </a:extLst>
        </xdr:cNvPr>
        <xdr:cNvSpPr txBox="1"/>
      </xdr:nvSpPr>
      <xdr:spPr>
        <a:xfrm>
          <a:off x="7677227" y="61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37482</xdr:rowOff>
    </xdr:from>
    <xdr:ext cx="469744" cy="259045"/>
    <xdr:sp macro="" textlink="">
      <xdr:nvSpPr>
        <xdr:cNvPr id="140" name="n_3aveValue【道路】&#10;一人当たり延長">
          <a:extLst>
            <a:ext uri="{FF2B5EF4-FFF2-40B4-BE49-F238E27FC236}">
              <a16:creationId xmlns:a16="http://schemas.microsoft.com/office/drawing/2014/main" id="{B4C98062-F102-4235-A650-FE56276ABA8B}"/>
            </a:ext>
          </a:extLst>
        </xdr:cNvPr>
        <xdr:cNvSpPr txBox="1"/>
      </xdr:nvSpPr>
      <xdr:spPr>
        <a:xfrm>
          <a:off x="6867602"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24274</xdr:rowOff>
    </xdr:from>
    <xdr:ext cx="469744" cy="259045"/>
    <xdr:sp macro="" textlink="">
      <xdr:nvSpPr>
        <xdr:cNvPr id="141" name="n_4aveValue【道路】&#10;一人当たり延長">
          <a:extLst>
            <a:ext uri="{FF2B5EF4-FFF2-40B4-BE49-F238E27FC236}">
              <a16:creationId xmlns:a16="http://schemas.microsoft.com/office/drawing/2014/main" id="{1449B86A-0D66-4461-A4B0-876C267E05EB}"/>
            </a:ext>
          </a:extLst>
        </xdr:cNvPr>
        <xdr:cNvSpPr txBox="1"/>
      </xdr:nvSpPr>
      <xdr:spPr>
        <a:xfrm>
          <a:off x="6067502" y="618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25290</xdr:rowOff>
    </xdr:from>
    <xdr:ext cx="469744" cy="259045"/>
    <xdr:sp macro="" textlink="">
      <xdr:nvSpPr>
        <xdr:cNvPr id="142" name="n_1mainValue【道路】&#10;一人当たり延長">
          <a:extLst>
            <a:ext uri="{FF2B5EF4-FFF2-40B4-BE49-F238E27FC236}">
              <a16:creationId xmlns:a16="http://schemas.microsoft.com/office/drawing/2014/main" id="{4DA4F29E-335D-4C38-B5A9-E64128EB43DD}"/>
            </a:ext>
          </a:extLst>
        </xdr:cNvPr>
        <xdr:cNvSpPr txBox="1"/>
      </xdr:nvSpPr>
      <xdr:spPr>
        <a:xfrm>
          <a:off x="8458277" y="650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24020</xdr:rowOff>
    </xdr:from>
    <xdr:ext cx="469744" cy="259045"/>
    <xdr:sp macro="" textlink="">
      <xdr:nvSpPr>
        <xdr:cNvPr id="143" name="n_2mainValue【道路】&#10;一人当たり延長">
          <a:extLst>
            <a:ext uri="{FF2B5EF4-FFF2-40B4-BE49-F238E27FC236}">
              <a16:creationId xmlns:a16="http://schemas.microsoft.com/office/drawing/2014/main" id="{375836B4-433E-4D4C-A348-D5302F4DBE39}"/>
            </a:ext>
          </a:extLst>
        </xdr:cNvPr>
        <xdr:cNvSpPr txBox="1"/>
      </xdr:nvSpPr>
      <xdr:spPr>
        <a:xfrm>
          <a:off x="7677227" y="6504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21099</xdr:rowOff>
    </xdr:from>
    <xdr:ext cx="469744" cy="259045"/>
    <xdr:sp macro="" textlink="">
      <xdr:nvSpPr>
        <xdr:cNvPr id="144" name="n_3mainValue【道路】&#10;一人当たり延長">
          <a:extLst>
            <a:ext uri="{FF2B5EF4-FFF2-40B4-BE49-F238E27FC236}">
              <a16:creationId xmlns:a16="http://schemas.microsoft.com/office/drawing/2014/main" id="{A4D3D852-A6F4-4C6C-8A68-29E38879AAF8}"/>
            </a:ext>
          </a:extLst>
        </xdr:cNvPr>
        <xdr:cNvSpPr txBox="1"/>
      </xdr:nvSpPr>
      <xdr:spPr>
        <a:xfrm>
          <a:off x="6867602" y="6498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16527</xdr:rowOff>
    </xdr:from>
    <xdr:ext cx="469744" cy="259045"/>
    <xdr:sp macro="" textlink="">
      <xdr:nvSpPr>
        <xdr:cNvPr id="145" name="n_4mainValue【道路】&#10;一人当たり延長">
          <a:extLst>
            <a:ext uri="{FF2B5EF4-FFF2-40B4-BE49-F238E27FC236}">
              <a16:creationId xmlns:a16="http://schemas.microsoft.com/office/drawing/2014/main" id="{64E1EE86-D16D-4DF7-9DC7-8335A6C2C45D}"/>
            </a:ext>
          </a:extLst>
        </xdr:cNvPr>
        <xdr:cNvSpPr txBox="1"/>
      </xdr:nvSpPr>
      <xdr:spPr>
        <a:xfrm>
          <a:off x="6067502" y="649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B57F60F7-990F-4DA7-A4C3-60D12425356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40402762-E5D5-4198-8A51-00411CEEFAEB}"/>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6E21D4D-7FCE-4BF3-8C5D-2A9617188CE3}"/>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A714F2E-3426-4461-AEFE-EF6D01887BAD}"/>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5FA0C4FA-319A-4BCD-A2E3-869644309F5A}"/>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4E5BDAF6-9534-4AAD-BBEE-9A109E6A187E}"/>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91C0F2CC-C366-459B-86D4-87DCBDE4B94F}"/>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E2AE3E83-65D7-4037-9C56-2F3B17942B49}"/>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E3B57B0D-2973-42A4-B661-2FA52324C8CD}"/>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2D6B275B-3A1B-4BE3-B482-6F0FB5765560}"/>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7DC0892-D6C2-458C-A5E5-827A73BB8DC6}"/>
            </a:ext>
          </a:extLst>
        </xdr:cNvPr>
        <xdr:cNvSpPr txBox="1"/>
      </xdr:nvSpPr>
      <xdr:spPr>
        <a:xfrm>
          <a:off x="2789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391B9E70-3382-4A26-8710-A6E4DF51461C}"/>
            </a:ext>
          </a:extLst>
        </xdr:cNvPr>
        <xdr:cNvCxnSpPr/>
      </xdr:nvCxnSpPr>
      <xdr:spPr>
        <a:xfrm>
          <a:off x="6858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43CF6EB4-49F5-4209-8CEF-4CB9E0E2F7FA}"/>
            </a:ext>
          </a:extLst>
        </xdr:cNvPr>
        <xdr:cNvSpPr txBox="1"/>
      </xdr:nvSpPr>
      <xdr:spPr>
        <a:xfrm>
          <a:off x="339891" y="10303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9AA23D76-B751-4192-9ECD-B8228C8B09C6}"/>
            </a:ext>
          </a:extLst>
        </xdr:cNvPr>
        <xdr:cNvCxnSpPr/>
      </xdr:nvCxnSpPr>
      <xdr:spPr>
        <a:xfrm>
          <a:off x="6858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DADF569C-A533-4C35-A843-F6851049F198}"/>
            </a:ext>
          </a:extLst>
        </xdr:cNvPr>
        <xdr:cNvSpPr txBox="1"/>
      </xdr:nvSpPr>
      <xdr:spPr>
        <a:xfrm>
          <a:off x="339891" y="994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DBCFD338-6692-4550-A9DA-6D740466680D}"/>
            </a:ext>
          </a:extLst>
        </xdr:cNvPr>
        <xdr:cNvCxnSpPr/>
      </xdr:nvCxnSpPr>
      <xdr:spPr>
        <a:xfrm>
          <a:off x="6858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CC6B641E-028E-46D6-8D98-A4E6F269FB86}"/>
            </a:ext>
          </a:extLst>
        </xdr:cNvPr>
        <xdr:cNvSpPr txBox="1"/>
      </xdr:nvSpPr>
      <xdr:spPr>
        <a:xfrm>
          <a:off x="339891" y="9579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B41D14D6-D3B0-4EC0-83E3-A35D9ADE0E83}"/>
            </a:ext>
          </a:extLst>
        </xdr:cNvPr>
        <xdr:cNvCxnSpPr/>
      </xdr:nvCxnSpPr>
      <xdr:spPr>
        <a:xfrm>
          <a:off x="6858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57A41D73-7157-499A-B6C4-17522D466FA9}"/>
            </a:ext>
          </a:extLst>
        </xdr:cNvPr>
        <xdr:cNvSpPr txBox="1"/>
      </xdr:nvSpPr>
      <xdr:spPr>
        <a:xfrm>
          <a:off x="339891" y="9227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C5A57277-F679-4B99-9D81-36B5A0FA8B52}"/>
            </a:ext>
          </a:extLst>
        </xdr:cNvPr>
        <xdr:cNvCxnSpPr/>
      </xdr:nvCxnSpPr>
      <xdr:spPr>
        <a:xfrm>
          <a:off x="6858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66A3B627-5527-4F81-B6F1-3C530653389D}"/>
            </a:ext>
          </a:extLst>
        </xdr:cNvPr>
        <xdr:cNvSpPr txBox="1"/>
      </xdr:nvSpPr>
      <xdr:spPr>
        <a:xfrm>
          <a:off x="388136" y="88652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2BCFD7C1-BAE8-431D-B9A4-CE20D8D5B1D6}"/>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7426A4E9-8D5E-4090-9333-2588B1E3AAA0}"/>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F041DA8A-7668-4B4A-863A-0C662CB69303}"/>
            </a:ext>
          </a:extLst>
        </xdr:cNvPr>
        <xdr:cNvCxnSpPr/>
      </xdr:nvCxnSpPr>
      <xdr:spPr>
        <a:xfrm flipV="1">
          <a:off x="4180840" y="9065895"/>
          <a:ext cx="0" cy="1218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AB7970E0-7481-478C-95E2-F632FA31F10D}"/>
            </a:ext>
          </a:extLst>
        </xdr:cNvPr>
        <xdr:cNvSpPr txBox="1"/>
      </xdr:nvSpPr>
      <xdr:spPr>
        <a:xfrm>
          <a:off x="4219575" y="1028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6966A593-6E62-4435-A1C6-31364BC5E90A}"/>
            </a:ext>
          </a:extLst>
        </xdr:cNvPr>
        <xdr:cNvCxnSpPr/>
      </xdr:nvCxnSpPr>
      <xdr:spPr>
        <a:xfrm>
          <a:off x="4105275" y="1028446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62646AAA-980E-4D47-A3ED-0F72378771CD}"/>
            </a:ext>
          </a:extLst>
        </xdr:cNvPr>
        <xdr:cNvSpPr txBox="1"/>
      </xdr:nvSpPr>
      <xdr:spPr>
        <a:xfrm>
          <a:off x="4219575" y="8860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C831F27C-6157-445F-8535-BCF74ECD405B}"/>
            </a:ext>
          </a:extLst>
        </xdr:cNvPr>
        <xdr:cNvCxnSpPr/>
      </xdr:nvCxnSpPr>
      <xdr:spPr>
        <a:xfrm>
          <a:off x="4105275" y="90658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692B0280-9A02-4355-BE0F-AAE2A40DFB74}"/>
            </a:ext>
          </a:extLst>
        </xdr:cNvPr>
        <xdr:cNvSpPr txBox="1"/>
      </xdr:nvSpPr>
      <xdr:spPr>
        <a:xfrm>
          <a:off x="4219575"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81022A18-FA22-4893-B3CB-8F0BF1FA03BF}"/>
            </a:ext>
          </a:extLst>
        </xdr:cNvPr>
        <xdr:cNvSpPr/>
      </xdr:nvSpPr>
      <xdr:spPr>
        <a:xfrm>
          <a:off x="4124325" y="10039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E39FA44F-CC08-4371-87E4-DD0EE22CE432}"/>
            </a:ext>
          </a:extLst>
        </xdr:cNvPr>
        <xdr:cNvSpPr/>
      </xdr:nvSpPr>
      <xdr:spPr>
        <a:xfrm>
          <a:off x="3381375" y="100266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29F3868E-9184-4898-AC4C-A626C32AAB76}"/>
            </a:ext>
          </a:extLst>
        </xdr:cNvPr>
        <xdr:cNvSpPr/>
      </xdr:nvSpPr>
      <xdr:spPr>
        <a:xfrm>
          <a:off x="2571750" y="100006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81BCDFC0-BA3E-4767-9098-3C757B58BE43}"/>
            </a:ext>
          </a:extLst>
        </xdr:cNvPr>
        <xdr:cNvSpPr/>
      </xdr:nvSpPr>
      <xdr:spPr>
        <a:xfrm>
          <a:off x="1781175" y="998410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748E70EC-3908-4E0E-AFD5-B280DE4D6A31}"/>
            </a:ext>
          </a:extLst>
        </xdr:cNvPr>
        <xdr:cNvSpPr/>
      </xdr:nvSpPr>
      <xdr:spPr>
        <a:xfrm>
          <a:off x="981075" y="99504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F40D9B61-A5BD-4E77-932E-CD922603AB79}"/>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EF47BDCE-158B-4A9C-9D03-535CB1CC4B91}"/>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9DA503DC-1173-4CC9-B153-2E0889C4DAE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F94B125-DCE9-4CED-A41E-1C5F228FC35C}"/>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DC5B976-F100-46E3-B025-BC92FB75266F}"/>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67310</xdr:rowOff>
    </xdr:from>
    <xdr:to>
      <xdr:col>24</xdr:col>
      <xdr:colOff>114300</xdr:colOff>
      <xdr:row>62</xdr:row>
      <xdr:rowOff>168910</xdr:rowOff>
    </xdr:to>
    <xdr:sp macro="" textlink="">
      <xdr:nvSpPr>
        <xdr:cNvPr id="185" name="楕円 184">
          <a:extLst>
            <a:ext uri="{FF2B5EF4-FFF2-40B4-BE49-F238E27FC236}">
              <a16:creationId xmlns:a16="http://schemas.microsoft.com/office/drawing/2014/main" id="{0EF25DAA-E14E-4B10-9F88-6F0C5F3AA462}"/>
            </a:ext>
          </a:extLst>
        </xdr:cNvPr>
        <xdr:cNvSpPr/>
      </xdr:nvSpPr>
      <xdr:spPr>
        <a:xfrm>
          <a:off x="4124325" y="101034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45737</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6FE7775C-67DC-4383-9532-AB9231FF8BD6}"/>
            </a:ext>
          </a:extLst>
        </xdr:cNvPr>
        <xdr:cNvSpPr txBox="1"/>
      </xdr:nvSpPr>
      <xdr:spPr>
        <a:xfrm>
          <a:off x="4219575" y="10088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38735</xdr:rowOff>
    </xdr:from>
    <xdr:to>
      <xdr:col>20</xdr:col>
      <xdr:colOff>38100</xdr:colOff>
      <xdr:row>62</xdr:row>
      <xdr:rowOff>140335</xdr:rowOff>
    </xdr:to>
    <xdr:sp macro="" textlink="">
      <xdr:nvSpPr>
        <xdr:cNvPr id="187" name="楕円 186">
          <a:extLst>
            <a:ext uri="{FF2B5EF4-FFF2-40B4-BE49-F238E27FC236}">
              <a16:creationId xmlns:a16="http://schemas.microsoft.com/office/drawing/2014/main" id="{29142229-3B5B-4C2F-A5CC-75DFB20B9831}"/>
            </a:ext>
          </a:extLst>
        </xdr:cNvPr>
        <xdr:cNvSpPr/>
      </xdr:nvSpPr>
      <xdr:spPr>
        <a:xfrm>
          <a:off x="3381375" y="1007808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89535</xdr:rowOff>
    </xdr:from>
    <xdr:to>
      <xdr:col>24</xdr:col>
      <xdr:colOff>63500</xdr:colOff>
      <xdr:row>62</xdr:row>
      <xdr:rowOff>118110</xdr:rowOff>
    </xdr:to>
    <xdr:cxnSp macro="">
      <xdr:nvCxnSpPr>
        <xdr:cNvPr id="188" name="直線コネクタ 187">
          <a:extLst>
            <a:ext uri="{FF2B5EF4-FFF2-40B4-BE49-F238E27FC236}">
              <a16:creationId xmlns:a16="http://schemas.microsoft.com/office/drawing/2014/main" id="{67D15BA8-57AD-4103-B0AE-90458E68B550}"/>
            </a:ext>
          </a:extLst>
        </xdr:cNvPr>
        <xdr:cNvCxnSpPr/>
      </xdr:nvCxnSpPr>
      <xdr:spPr>
        <a:xfrm>
          <a:off x="3429000" y="10125710"/>
          <a:ext cx="752475"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89" name="楕円 188">
          <a:extLst>
            <a:ext uri="{FF2B5EF4-FFF2-40B4-BE49-F238E27FC236}">
              <a16:creationId xmlns:a16="http://schemas.microsoft.com/office/drawing/2014/main" id="{797F9226-6529-4E12-8EA0-E96F1F17EE24}"/>
            </a:ext>
          </a:extLst>
        </xdr:cNvPr>
        <xdr:cNvSpPr/>
      </xdr:nvSpPr>
      <xdr:spPr>
        <a:xfrm>
          <a:off x="2571750" y="100799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89535</xdr:rowOff>
    </xdr:from>
    <xdr:to>
      <xdr:col>19</xdr:col>
      <xdr:colOff>177800</xdr:colOff>
      <xdr:row>62</xdr:row>
      <xdr:rowOff>91440</xdr:rowOff>
    </xdr:to>
    <xdr:cxnSp macro="">
      <xdr:nvCxnSpPr>
        <xdr:cNvPr id="190" name="直線コネクタ 189">
          <a:extLst>
            <a:ext uri="{FF2B5EF4-FFF2-40B4-BE49-F238E27FC236}">
              <a16:creationId xmlns:a16="http://schemas.microsoft.com/office/drawing/2014/main" id="{A0ABCDB8-0BD2-491A-9C37-7EECEB87AB16}"/>
            </a:ext>
          </a:extLst>
        </xdr:cNvPr>
        <xdr:cNvCxnSpPr/>
      </xdr:nvCxnSpPr>
      <xdr:spPr>
        <a:xfrm flipV="1">
          <a:off x="2619375" y="10125710"/>
          <a:ext cx="8096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21590</xdr:rowOff>
    </xdr:from>
    <xdr:to>
      <xdr:col>10</xdr:col>
      <xdr:colOff>165100</xdr:colOff>
      <xdr:row>62</xdr:row>
      <xdr:rowOff>123190</xdr:rowOff>
    </xdr:to>
    <xdr:sp macro="" textlink="">
      <xdr:nvSpPr>
        <xdr:cNvPr id="191" name="楕円 190">
          <a:extLst>
            <a:ext uri="{FF2B5EF4-FFF2-40B4-BE49-F238E27FC236}">
              <a16:creationId xmlns:a16="http://schemas.microsoft.com/office/drawing/2014/main" id="{24B63B59-98C0-4D1A-8B9B-FF308E61E20A}"/>
            </a:ext>
          </a:extLst>
        </xdr:cNvPr>
        <xdr:cNvSpPr/>
      </xdr:nvSpPr>
      <xdr:spPr>
        <a:xfrm>
          <a:off x="1781175" y="100609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72390</xdr:rowOff>
    </xdr:from>
    <xdr:to>
      <xdr:col>15</xdr:col>
      <xdr:colOff>50800</xdr:colOff>
      <xdr:row>62</xdr:row>
      <xdr:rowOff>91440</xdr:rowOff>
    </xdr:to>
    <xdr:cxnSp macro="">
      <xdr:nvCxnSpPr>
        <xdr:cNvPr id="192" name="直線コネクタ 191">
          <a:extLst>
            <a:ext uri="{FF2B5EF4-FFF2-40B4-BE49-F238E27FC236}">
              <a16:creationId xmlns:a16="http://schemas.microsoft.com/office/drawing/2014/main" id="{5855CF7A-7B26-463E-B536-E43543D00464}"/>
            </a:ext>
          </a:extLst>
        </xdr:cNvPr>
        <xdr:cNvCxnSpPr/>
      </xdr:nvCxnSpPr>
      <xdr:spPr>
        <a:xfrm>
          <a:off x="1828800" y="10108565"/>
          <a:ext cx="7905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170180</xdr:rowOff>
    </xdr:from>
    <xdr:to>
      <xdr:col>6</xdr:col>
      <xdr:colOff>38100</xdr:colOff>
      <xdr:row>62</xdr:row>
      <xdr:rowOff>100330</xdr:rowOff>
    </xdr:to>
    <xdr:sp macro="" textlink="">
      <xdr:nvSpPr>
        <xdr:cNvPr id="193" name="楕円 192">
          <a:extLst>
            <a:ext uri="{FF2B5EF4-FFF2-40B4-BE49-F238E27FC236}">
              <a16:creationId xmlns:a16="http://schemas.microsoft.com/office/drawing/2014/main" id="{68D23F2D-11AB-4748-BF64-292407F4341C}"/>
            </a:ext>
          </a:extLst>
        </xdr:cNvPr>
        <xdr:cNvSpPr/>
      </xdr:nvSpPr>
      <xdr:spPr>
        <a:xfrm>
          <a:off x="981075" y="100380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49530</xdr:rowOff>
    </xdr:from>
    <xdr:to>
      <xdr:col>10</xdr:col>
      <xdr:colOff>114300</xdr:colOff>
      <xdr:row>62</xdr:row>
      <xdr:rowOff>72390</xdr:rowOff>
    </xdr:to>
    <xdr:cxnSp macro="">
      <xdr:nvCxnSpPr>
        <xdr:cNvPr id="194" name="直線コネクタ 193">
          <a:extLst>
            <a:ext uri="{FF2B5EF4-FFF2-40B4-BE49-F238E27FC236}">
              <a16:creationId xmlns:a16="http://schemas.microsoft.com/office/drawing/2014/main" id="{D6722542-A545-4301-8885-C86952C9D068}"/>
            </a:ext>
          </a:extLst>
        </xdr:cNvPr>
        <xdr:cNvCxnSpPr/>
      </xdr:nvCxnSpPr>
      <xdr:spPr>
        <a:xfrm>
          <a:off x="1028700" y="10085705"/>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43D2A1C4-0B18-45B8-8CE0-36E1A753A0F1}"/>
            </a:ext>
          </a:extLst>
        </xdr:cNvPr>
        <xdr:cNvSpPr txBox="1"/>
      </xdr:nvSpPr>
      <xdr:spPr>
        <a:xfrm>
          <a:off x="32391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6938E209-58F4-46DF-977B-F6F3FF40C937}"/>
            </a:ext>
          </a:extLst>
        </xdr:cNvPr>
        <xdr:cNvSpPr txBox="1"/>
      </xdr:nvSpPr>
      <xdr:spPr>
        <a:xfrm>
          <a:off x="24390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BAB5F647-3A1B-4D84-A46E-85D8AC3928C9}"/>
            </a:ext>
          </a:extLst>
        </xdr:cNvPr>
        <xdr:cNvSpPr txBox="1"/>
      </xdr:nvSpPr>
      <xdr:spPr>
        <a:xfrm>
          <a:off x="1648469" y="976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48893EF7-7859-463D-9312-5EE2598872FC}"/>
            </a:ext>
          </a:extLst>
        </xdr:cNvPr>
        <xdr:cNvSpPr txBox="1"/>
      </xdr:nvSpPr>
      <xdr:spPr>
        <a:xfrm>
          <a:off x="848369" y="973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131462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60213FC6-6B39-41BA-B210-A6A78DB12D74}"/>
            </a:ext>
          </a:extLst>
        </xdr:cNvPr>
        <xdr:cNvSpPr txBox="1"/>
      </xdr:nvSpPr>
      <xdr:spPr>
        <a:xfrm>
          <a:off x="3239144" y="1017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CD670D7A-EDA9-4D45-A2BB-F1CA87B9DAAF}"/>
            </a:ext>
          </a:extLst>
        </xdr:cNvPr>
        <xdr:cNvSpPr txBox="1"/>
      </xdr:nvSpPr>
      <xdr:spPr>
        <a:xfrm>
          <a:off x="2439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114317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54BD6006-7689-419A-A49C-5A3AE54D8A37}"/>
            </a:ext>
          </a:extLst>
        </xdr:cNvPr>
        <xdr:cNvSpPr txBox="1"/>
      </xdr:nvSpPr>
      <xdr:spPr>
        <a:xfrm>
          <a:off x="1648469"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91457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A05C726-F1F6-49BD-AB1C-B5EF21D0F13E}"/>
            </a:ext>
          </a:extLst>
        </xdr:cNvPr>
        <xdr:cNvSpPr txBox="1"/>
      </xdr:nvSpPr>
      <xdr:spPr>
        <a:xfrm>
          <a:off x="848369"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5B0A603D-7A91-4D97-A2F6-E723E3977188}"/>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169B474E-C292-4615-9A73-BD73D139E9D2}"/>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856A288-209A-48F4-830A-412B04B75B8E}"/>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4E2C1690-588D-4A0F-ADEB-CA631A78E458}"/>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BB78DA3-D691-45A0-98BF-E38C16701416}"/>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FCCCE616-3336-43AE-80FA-27920685D480}"/>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DA4385D7-ECC6-428B-8186-EB83573F10A9}"/>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96BC495C-3D01-41D4-8CDC-EA52CD15C7BC}"/>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A35BF35-17B8-4B0D-A7F0-F7A94BC4277C}"/>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087F526-8B2D-4D72-85C1-3551CA9D2775}"/>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911574EF-E7C3-48A2-882B-CF87D8AA0A38}"/>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9EA63537-D911-4FFD-A91B-5471CE9A30AB}"/>
            </a:ext>
          </a:extLst>
        </xdr:cNvPr>
        <xdr:cNvSpPr txBox="1"/>
      </xdr:nvSpPr>
      <xdr:spPr>
        <a:xfrm>
          <a:off x="5723389" y="10303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FDD02990-2CC3-4DB7-8225-0CFF1B1BCCF0}"/>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D10DCB72-92B9-40D4-8BF7-180D57D4FDCF}"/>
            </a:ext>
          </a:extLst>
        </xdr:cNvPr>
        <xdr:cNvSpPr txBox="1"/>
      </xdr:nvSpPr>
      <xdr:spPr>
        <a:xfrm>
          <a:off x="5421206"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595788D4-0D0E-42F4-9435-5E4371827CB3}"/>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95028A69-872E-4617-8C29-EDA195207EA0}"/>
            </a:ext>
          </a:extLst>
        </xdr:cNvPr>
        <xdr:cNvSpPr txBox="1"/>
      </xdr:nvSpPr>
      <xdr:spPr>
        <a:xfrm>
          <a:off x="5421206" y="9579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F8A9B05A-B595-42D7-A91C-4F6549BBA324}"/>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D361F745-0EB0-4C1A-915F-CC6ACE7F8360}"/>
            </a:ext>
          </a:extLst>
        </xdr:cNvPr>
        <xdr:cNvSpPr txBox="1"/>
      </xdr:nvSpPr>
      <xdr:spPr>
        <a:xfrm>
          <a:off x="5421206" y="92272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32B628A6-6F31-4D28-B475-820FB41E99E9}"/>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AD822D93-EA5A-453E-B90B-DDD88DE73C8E}"/>
            </a:ext>
          </a:extLst>
        </xdr:cNvPr>
        <xdr:cNvSpPr txBox="1"/>
      </xdr:nvSpPr>
      <xdr:spPr>
        <a:xfrm>
          <a:off x="5421206" y="8865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A4EFA0D5-3E0E-4FB5-9591-061C6A5A104B}"/>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E63BDFE8-3F8E-4890-A11D-EDFE08F67262}"/>
            </a:ext>
          </a:extLst>
        </xdr:cNvPr>
        <xdr:cNvSpPr txBox="1"/>
      </xdr:nvSpPr>
      <xdr:spPr>
        <a:xfrm>
          <a:off x="5421206" y="85033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96B0B2E7-7CD2-4DC6-AC9A-E59C2AF7948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B8D006B3-E482-4D4A-98D0-A61CC2E2F367}"/>
            </a:ext>
          </a:extLst>
        </xdr:cNvPr>
        <xdr:cNvCxnSpPr/>
      </xdr:nvCxnSpPr>
      <xdr:spPr>
        <a:xfrm flipV="1">
          <a:off x="9429115" y="9174349"/>
          <a:ext cx="0" cy="1215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E6AB8749-E565-4987-8A87-720577316BD0}"/>
            </a:ext>
          </a:extLst>
        </xdr:cNvPr>
        <xdr:cNvSpPr txBox="1"/>
      </xdr:nvSpPr>
      <xdr:spPr>
        <a:xfrm>
          <a:off x="9467850" y="1039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299DD028-663D-423A-9DE5-B1C4A63966F0}"/>
            </a:ext>
          </a:extLst>
        </xdr:cNvPr>
        <xdr:cNvCxnSpPr/>
      </xdr:nvCxnSpPr>
      <xdr:spPr>
        <a:xfrm>
          <a:off x="9363075" y="1039012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F449B695-F52D-4C41-84F6-BD5F92D0C93B}"/>
            </a:ext>
          </a:extLst>
        </xdr:cNvPr>
        <xdr:cNvSpPr txBox="1"/>
      </xdr:nvSpPr>
      <xdr:spPr>
        <a:xfrm>
          <a:off x="9467850" y="896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A5D35667-C65E-439D-8623-C62E56361C4D}"/>
            </a:ext>
          </a:extLst>
        </xdr:cNvPr>
        <xdr:cNvCxnSpPr/>
      </xdr:nvCxnSpPr>
      <xdr:spPr>
        <a:xfrm>
          <a:off x="9363075" y="91743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79710A7A-C538-4102-886F-D8FA8E679CDD}"/>
            </a:ext>
          </a:extLst>
        </xdr:cNvPr>
        <xdr:cNvSpPr txBox="1"/>
      </xdr:nvSpPr>
      <xdr:spPr>
        <a:xfrm>
          <a:off x="9467850" y="9819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205A3BFC-BB86-43D1-8120-27BB99F0A7E1}"/>
            </a:ext>
          </a:extLst>
        </xdr:cNvPr>
        <xdr:cNvSpPr/>
      </xdr:nvSpPr>
      <xdr:spPr>
        <a:xfrm>
          <a:off x="9401175" y="996500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A80D22A8-ADBF-424C-921D-D31E074132D2}"/>
            </a:ext>
          </a:extLst>
        </xdr:cNvPr>
        <xdr:cNvSpPr/>
      </xdr:nvSpPr>
      <xdr:spPr>
        <a:xfrm>
          <a:off x="8639175" y="996173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44B5DA51-368F-4B40-B13D-5102C2B34FEF}"/>
            </a:ext>
          </a:extLst>
        </xdr:cNvPr>
        <xdr:cNvSpPr/>
      </xdr:nvSpPr>
      <xdr:spPr>
        <a:xfrm>
          <a:off x="7839075" y="99645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3FA0435F-BF7E-4096-A7BE-187190D0C7FD}"/>
            </a:ext>
          </a:extLst>
        </xdr:cNvPr>
        <xdr:cNvSpPr/>
      </xdr:nvSpPr>
      <xdr:spPr>
        <a:xfrm>
          <a:off x="7029450" y="995287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78F73220-1F56-4094-9D1F-1BE4E92B50AE}"/>
            </a:ext>
          </a:extLst>
        </xdr:cNvPr>
        <xdr:cNvSpPr/>
      </xdr:nvSpPr>
      <xdr:spPr>
        <a:xfrm>
          <a:off x="6238875" y="99468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4078956C-6BAA-4682-8E79-9B8C308697BA}"/>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E466BE40-7109-4BD3-BFBC-73A018940CDD}"/>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A78790BA-222B-4BFE-AE67-3E4BE346C561}"/>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D1031508-1A6A-4928-BD6B-CDF3206F5284}"/>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C0F92F6-BD55-42DE-8749-DAA083B92BBD}"/>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92292</xdr:rowOff>
    </xdr:from>
    <xdr:to>
      <xdr:col>55</xdr:col>
      <xdr:colOff>50800</xdr:colOff>
      <xdr:row>63</xdr:row>
      <xdr:rowOff>22442</xdr:rowOff>
    </xdr:to>
    <xdr:sp macro="" textlink="">
      <xdr:nvSpPr>
        <xdr:cNvPr id="242" name="楕円 241">
          <a:extLst>
            <a:ext uri="{FF2B5EF4-FFF2-40B4-BE49-F238E27FC236}">
              <a16:creationId xmlns:a16="http://schemas.microsoft.com/office/drawing/2014/main" id="{91F9581F-D70F-49E2-9E7F-0436BA6FEFF7}"/>
            </a:ext>
          </a:extLst>
        </xdr:cNvPr>
        <xdr:cNvSpPr/>
      </xdr:nvSpPr>
      <xdr:spPr>
        <a:xfrm>
          <a:off x="9401175" y="1013164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70719</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B2CDC5C8-2469-471E-BBF9-A37E178F5189}"/>
            </a:ext>
          </a:extLst>
        </xdr:cNvPr>
        <xdr:cNvSpPr txBox="1"/>
      </xdr:nvSpPr>
      <xdr:spPr>
        <a:xfrm>
          <a:off x="9467850" y="101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90810</xdr:rowOff>
    </xdr:from>
    <xdr:to>
      <xdr:col>50</xdr:col>
      <xdr:colOff>165100</xdr:colOff>
      <xdr:row>63</xdr:row>
      <xdr:rowOff>20960</xdr:rowOff>
    </xdr:to>
    <xdr:sp macro="" textlink="">
      <xdr:nvSpPr>
        <xdr:cNvPr id="244" name="楕円 243">
          <a:extLst>
            <a:ext uri="{FF2B5EF4-FFF2-40B4-BE49-F238E27FC236}">
              <a16:creationId xmlns:a16="http://schemas.microsoft.com/office/drawing/2014/main" id="{1319CF0F-0022-489C-B10A-7414A70427CD}"/>
            </a:ext>
          </a:extLst>
        </xdr:cNvPr>
        <xdr:cNvSpPr/>
      </xdr:nvSpPr>
      <xdr:spPr>
        <a:xfrm>
          <a:off x="8639175" y="101269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141610</xdr:rowOff>
    </xdr:from>
    <xdr:to>
      <xdr:col>55</xdr:col>
      <xdr:colOff>0</xdr:colOff>
      <xdr:row>62</xdr:row>
      <xdr:rowOff>143092</xdr:rowOff>
    </xdr:to>
    <xdr:cxnSp macro="">
      <xdr:nvCxnSpPr>
        <xdr:cNvPr id="245" name="直線コネクタ 244">
          <a:extLst>
            <a:ext uri="{FF2B5EF4-FFF2-40B4-BE49-F238E27FC236}">
              <a16:creationId xmlns:a16="http://schemas.microsoft.com/office/drawing/2014/main" id="{A8629D4D-8AEE-4642-AE47-EC17539710B0}"/>
            </a:ext>
          </a:extLst>
        </xdr:cNvPr>
        <xdr:cNvCxnSpPr/>
      </xdr:nvCxnSpPr>
      <xdr:spPr>
        <a:xfrm>
          <a:off x="8686800" y="1018413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96449</xdr:rowOff>
    </xdr:from>
    <xdr:to>
      <xdr:col>46</xdr:col>
      <xdr:colOff>38100</xdr:colOff>
      <xdr:row>63</xdr:row>
      <xdr:rowOff>26599</xdr:rowOff>
    </xdr:to>
    <xdr:sp macro="" textlink="">
      <xdr:nvSpPr>
        <xdr:cNvPr id="246" name="楕円 245">
          <a:extLst>
            <a:ext uri="{FF2B5EF4-FFF2-40B4-BE49-F238E27FC236}">
              <a16:creationId xmlns:a16="http://schemas.microsoft.com/office/drawing/2014/main" id="{BF2A9BC4-6215-4833-BBEE-2C02D2485105}"/>
            </a:ext>
          </a:extLst>
        </xdr:cNvPr>
        <xdr:cNvSpPr/>
      </xdr:nvSpPr>
      <xdr:spPr>
        <a:xfrm>
          <a:off x="7839075" y="1013579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141610</xdr:rowOff>
    </xdr:from>
    <xdr:to>
      <xdr:col>50</xdr:col>
      <xdr:colOff>114300</xdr:colOff>
      <xdr:row>62</xdr:row>
      <xdr:rowOff>147249</xdr:rowOff>
    </xdr:to>
    <xdr:cxnSp macro="">
      <xdr:nvCxnSpPr>
        <xdr:cNvPr id="247" name="直線コネクタ 246">
          <a:extLst>
            <a:ext uri="{FF2B5EF4-FFF2-40B4-BE49-F238E27FC236}">
              <a16:creationId xmlns:a16="http://schemas.microsoft.com/office/drawing/2014/main" id="{9AE2BC48-161E-4F13-89BE-3CEB8D278648}"/>
            </a:ext>
          </a:extLst>
        </xdr:cNvPr>
        <xdr:cNvCxnSpPr/>
      </xdr:nvCxnSpPr>
      <xdr:spPr>
        <a:xfrm flipV="1">
          <a:off x="7886700" y="1018413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97150</xdr:rowOff>
    </xdr:from>
    <xdr:to>
      <xdr:col>41</xdr:col>
      <xdr:colOff>101600</xdr:colOff>
      <xdr:row>63</xdr:row>
      <xdr:rowOff>27300</xdr:rowOff>
    </xdr:to>
    <xdr:sp macro="" textlink="">
      <xdr:nvSpPr>
        <xdr:cNvPr id="248" name="楕円 247">
          <a:extLst>
            <a:ext uri="{FF2B5EF4-FFF2-40B4-BE49-F238E27FC236}">
              <a16:creationId xmlns:a16="http://schemas.microsoft.com/office/drawing/2014/main" id="{A6187A4B-1304-4A04-B54A-0688CEDB89D6}"/>
            </a:ext>
          </a:extLst>
        </xdr:cNvPr>
        <xdr:cNvSpPr/>
      </xdr:nvSpPr>
      <xdr:spPr>
        <a:xfrm>
          <a:off x="7029450" y="101365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147249</xdr:rowOff>
    </xdr:from>
    <xdr:to>
      <xdr:col>45</xdr:col>
      <xdr:colOff>177800</xdr:colOff>
      <xdr:row>62</xdr:row>
      <xdr:rowOff>147950</xdr:rowOff>
    </xdr:to>
    <xdr:cxnSp macro="">
      <xdr:nvCxnSpPr>
        <xdr:cNvPr id="249" name="直線コネクタ 248">
          <a:extLst>
            <a:ext uri="{FF2B5EF4-FFF2-40B4-BE49-F238E27FC236}">
              <a16:creationId xmlns:a16="http://schemas.microsoft.com/office/drawing/2014/main" id="{263B4DBE-940E-452B-87BA-B4131AD8AB07}"/>
            </a:ext>
          </a:extLst>
        </xdr:cNvPr>
        <xdr:cNvCxnSpPr/>
      </xdr:nvCxnSpPr>
      <xdr:spPr>
        <a:xfrm flipV="1">
          <a:off x="7077075" y="10183424"/>
          <a:ext cx="809625"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96913</xdr:rowOff>
    </xdr:from>
    <xdr:to>
      <xdr:col>36</xdr:col>
      <xdr:colOff>165100</xdr:colOff>
      <xdr:row>63</xdr:row>
      <xdr:rowOff>27063</xdr:rowOff>
    </xdr:to>
    <xdr:sp macro="" textlink="">
      <xdr:nvSpPr>
        <xdr:cNvPr id="250" name="楕円 249">
          <a:extLst>
            <a:ext uri="{FF2B5EF4-FFF2-40B4-BE49-F238E27FC236}">
              <a16:creationId xmlns:a16="http://schemas.microsoft.com/office/drawing/2014/main" id="{118794AA-5C41-46C2-924E-0C90C879A6FD}"/>
            </a:ext>
          </a:extLst>
        </xdr:cNvPr>
        <xdr:cNvSpPr/>
      </xdr:nvSpPr>
      <xdr:spPr>
        <a:xfrm>
          <a:off x="6238875" y="101362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147713</xdr:rowOff>
    </xdr:from>
    <xdr:to>
      <xdr:col>41</xdr:col>
      <xdr:colOff>50800</xdr:colOff>
      <xdr:row>62</xdr:row>
      <xdr:rowOff>147950</xdr:rowOff>
    </xdr:to>
    <xdr:cxnSp macro="">
      <xdr:nvCxnSpPr>
        <xdr:cNvPr id="251" name="直線コネクタ 250">
          <a:extLst>
            <a:ext uri="{FF2B5EF4-FFF2-40B4-BE49-F238E27FC236}">
              <a16:creationId xmlns:a16="http://schemas.microsoft.com/office/drawing/2014/main" id="{AE52927F-A274-4FC2-A403-4F8F84054472}"/>
            </a:ext>
          </a:extLst>
        </xdr:cNvPr>
        <xdr:cNvCxnSpPr/>
      </xdr:nvCxnSpPr>
      <xdr:spPr>
        <a:xfrm>
          <a:off x="6286500" y="10183888"/>
          <a:ext cx="790575" cy="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B2BEFB73-853D-46E3-BCA6-B2566D85349F}"/>
            </a:ext>
          </a:extLst>
        </xdr:cNvPr>
        <xdr:cNvSpPr txBox="1"/>
      </xdr:nvSpPr>
      <xdr:spPr>
        <a:xfrm>
          <a:off x="8399995" y="974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499A1B0-9E81-4B2F-BCFE-1CDB987A2526}"/>
            </a:ext>
          </a:extLst>
        </xdr:cNvPr>
        <xdr:cNvSpPr txBox="1"/>
      </xdr:nvSpPr>
      <xdr:spPr>
        <a:xfrm>
          <a:off x="7609420" y="97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F8C2D431-7265-4AF3-9813-3C047C7B3090}"/>
            </a:ext>
          </a:extLst>
        </xdr:cNvPr>
        <xdr:cNvSpPr txBox="1"/>
      </xdr:nvSpPr>
      <xdr:spPr>
        <a:xfrm>
          <a:off x="6818845" y="9737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8FFCE3A5-955A-4F53-84EE-85D6A3F3970C}"/>
            </a:ext>
          </a:extLst>
        </xdr:cNvPr>
        <xdr:cNvSpPr txBox="1"/>
      </xdr:nvSpPr>
      <xdr:spPr>
        <a:xfrm>
          <a:off x="6009220" y="9725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12087</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3D218DDE-BCA1-4169-8C25-8FDDE510210E}"/>
            </a:ext>
          </a:extLst>
        </xdr:cNvPr>
        <xdr:cNvSpPr txBox="1"/>
      </xdr:nvSpPr>
      <xdr:spPr>
        <a:xfrm>
          <a:off x="8429136" y="10210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17726</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846A2128-ABD8-4708-BEC0-BFC01F73EB83}"/>
            </a:ext>
          </a:extLst>
        </xdr:cNvPr>
        <xdr:cNvSpPr txBox="1"/>
      </xdr:nvSpPr>
      <xdr:spPr>
        <a:xfrm>
          <a:off x="7648086" y="102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18427</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BC6EF55D-E435-45D7-867F-DCC3BEC2936D}"/>
            </a:ext>
          </a:extLst>
        </xdr:cNvPr>
        <xdr:cNvSpPr txBox="1"/>
      </xdr:nvSpPr>
      <xdr:spPr>
        <a:xfrm>
          <a:off x="6847986" y="1021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18190</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E14CEFD1-FFA0-4ADE-98EE-78902DC99206}"/>
            </a:ext>
          </a:extLst>
        </xdr:cNvPr>
        <xdr:cNvSpPr txBox="1"/>
      </xdr:nvSpPr>
      <xdr:spPr>
        <a:xfrm>
          <a:off x="6038361" y="1021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A056BC45-0A01-4A2A-935C-7027FEB11313}"/>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A47D2BD4-41E1-40AC-BA48-6B3E8603D1EB}"/>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D372B9A9-4F22-4873-AA4B-68A89BCD64FD}"/>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20193B0E-AF1C-4329-9630-D33CF36DFA3C}"/>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8CD88CDA-F599-4C66-B760-99209084A9A4}"/>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AAB36D98-3CB6-4E6B-9CC0-8530D7125F8D}"/>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F0552412-E782-4BFA-9643-0AAE846BC33A}"/>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853989DC-D71F-4E07-A406-92A31EA429C4}"/>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2DEE4ADE-E72A-455D-8F19-93C126B4341C}"/>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11E193AA-2114-4BD3-B90E-D3E601B784E1}"/>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125B4535-0D6F-4764-89B0-869CF8576719}"/>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54407927-E531-420F-8DA9-0692395AD25D}"/>
            </a:ext>
          </a:extLst>
        </xdr:cNvPr>
        <xdr:cNvCxnSpPr/>
      </xdr:nvCxnSpPr>
      <xdr:spPr>
        <a:xfrm>
          <a:off x="6858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04AB4C6F-346B-4332-ACB3-DE65AA55461F}"/>
            </a:ext>
          </a:extLst>
        </xdr:cNvPr>
        <xdr:cNvSpPr txBox="1"/>
      </xdr:nvSpPr>
      <xdr:spPr>
        <a:xfrm>
          <a:off x="339891" y="13903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167A9574-F7E5-4F27-80E2-BA964ECE19BB}"/>
            </a:ext>
          </a:extLst>
        </xdr:cNvPr>
        <xdr:cNvCxnSpPr/>
      </xdr:nvCxnSpPr>
      <xdr:spPr>
        <a:xfrm>
          <a:off x="6858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31DBACBE-7CEF-42CD-A266-2DA1C4555FA1}"/>
            </a:ext>
          </a:extLst>
        </xdr:cNvPr>
        <xdr:cNvSpPr txBox="1"/>
      </xdr:nvSpPr>
      <xdr:spPr>
        <a:xfrm>
          <a:off x="339891" y="1354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9F70DFF-EF91-481D-9229-338E0AA4A672}"/>
            </a:ext>
          </a:extLst>
        </xdr:cNvPr>
        <xdr:cNvCxnSpPr/>
      </xdr:nvCxnSpPr>
      <xdr:spPr>
        <a:xfrm>
          <a:off x="6858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DE62671D-605C-4618-BB37-799810070BA7}"/>
            </a:ext>
          </a:extLst>
        </xdr:cNvPr>
        <xdr:cNvSpPr txBox="1"/>
      </xdr:nvSpPr>
      <xdr:spPr>
        <a:xfrm>
          <a:off x="339891" y="1318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7C3C8DA5-E691-4F99-9F45-18D96F0F9235}"/>
            </a:ext>
          </a:extLst>
        </xdr:cNvPr>
        <xdr:cNvCxnSpPr/>
      </xdr:nvCxnSpPr>
      <xdr:spPr>
        <a:xfrm>
          <a:off x="6858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B4C9927F-7BFD-47CE-85F2-730EACA74BB9}"/>
            </a:ext>
          </a:extLst>
        </xdr:cNvPr>
        <xdr:cNvSpPr txBox="1"/>
      </xdr:nvSpPr>
      <xdr:spPr>
        <a:xfrm>
          <a:off x="339891" y="1281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1966E006-003A-4394-AA8E-E67476589D45}"/>
            </a:ext>
          </a:extLst>
        </xdr:cNvPr>
        <xdr:cNvCxnSpPr/>
      </xdr:nvCxnSpPr>
      <xdr:spPr>
        <a:xfrm>
          <a:off x="6858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21460AF0-6E9E-4444-AC54-02444F4EA58E}"/>
            </a:ext>
          </a:extLst>
        </xdr:cNvPr>
        <xdr:cNvSpPr txBox="1"/>
      </xdr:nvSpPr>
      <xdr:spPr>
        <a:xfrm>
          <a:off x="339891" y="12465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6574C1EA-91E6-41C2-B758-9652D294D9F6}"/>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BC0B61C4-EDBD-4722-BB99-8ECB6F235946}"/>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B627EF19-E348-4FF6-8448-9C20422A2176}"/>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ADDFC06F-03B1-458B-A5C1-0F4B71159C2F}"/>
            </a:ext>
          </a:extLst>
        </xdr:cNvPr>
        <xdr:cNvCxnSpPr/>
      </xdr:nvCxnSpPr>
      <xdr:spPr>
        <a:xfrm flipV="1">
          <a:off x="4180840" y="12792075"/>
          <a:ext cx="0" cy="12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C84ADA08-F507-40F8-82C7-C30DDD55DE9E}"/>
            </a:ext>
          </a:extLst>
        </xdr:cNvPr>
        <xdr:cNvSpPr txBox="1"/>
      </xdr:nvSpPr>
      <xdr:spPr>
        <a:xfrm>
          <a:off x="4219575" y="1403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3FA43208-07F3-4282-8C7E-DA219856E466}"/>
            </a:ext>
          </a:extLst>
        </xdr:cNvPr>
        <xdr:cNvCxnSpPr/>
      </xdr:nvCxnSpPr>
      <xdr:spPr>
        <a:xfrm>
          <a:off x="4105275" y="14029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4B721D65-B29E-48D8-9C78-798D3DC68FC9}"/>
            </a:ext>
          </a:extLst>
        </xdr:cNvPr>
        <xdr:cNvSpPr txBox="1"/>
      </xdr:nvSpPr>
      <xdr:spPr>
        <a:xfrm>
          <a:off x="4219575" y="1258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910626F5-302D-4CFA-90F0-DBD8E35CE6A7}"/>
            </a:ext>
          </a:extLst>
        </xdr:cNvPr>
        <xdr:cNvCxnSpPr/>
      </xdr:nvCxnSpPr>
      <xdr:spPr>
        <a:xfrm>
          <a:off x="4105275" y="127920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15257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D4071463-5CCC-4CB1-A4C0-C2421067945D}"/>
            </a:ext>
          </a:extLst>
        </xdr:cNvPr>
        <xdr:cNvSpPr txBox="1"/>
      </xdr:nvSpPr>
      <xdr:spPr>
        <a:xfrm>
          <a:off x="4219575" y="13451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B777F218-54A9-47C4-86AF-323FFC0DBF34}"/>
            </a:ext>
          </a:extLst>
        </xdr:cNvPr>
        <xdr:cNvSpPr/>
      </xdr:nvSpPr>
      <xdr:spPr>
        <a:xfrm>
          <a:off x="4124325" y="1347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FBAE9968-3C7A-414B-BC5D-2A2FE94D621F}"/>
            </a:ext>
          </a:extLst>
        </xdr:cNvPr>
        <xdr:cNvSpPr/>
      </xdr:nvSpPr>
      <xdr:spPr>
        <a:xfrm>
          <a:off x="3381375" y="134410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2536D2C0-6DC2-4E34-9C63-B6AE1B209597}"/>
            </a:ext>
          </a:extLst>
        </xdr:cNvPr>
        <xdr:cNvSpPr/>
      </xdr:nvSpPr>
      <xdr:spPr>
        <a:xfrm>
          <a:off x="2571750" y="1341373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A12C7EC0-BD79-400A-866B-5621E5364C1C}"/>
            </a:ext>
          </a:extLst>
        </xdr:cNvPr>
        <xdr:cNvSpPr/>
      </xdr:nvSpPr>
      <xdr:spPr>
        <a:xfrm>
          <a:off x="1781175" y="133565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14411920-F881-41A5-82D1-C86FEF5A74F8}"/>
            </a:ext>
          </a:extLst>
        </xdr:cNvPr>
        <xdr:cNvSpPr/>
      </xdr:nvSpPr>
      <xdr:spPr>
        <a:xfrm>
          <a:off x="981075" y="13276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EDEDBE6A-44E9-4A7E-8C27-E87BAF3B5503}"/>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5EF19F44-2EF1-4C39-943B-A8A2B1622498}"/>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79F482E7-A580-4663-A2C3-60DEC71A3432}"/>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CBE7EA66-048D-4438-8B9A-859064D5DDAA}"/>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664581AC-EE38-40E5-ACC6-16D2D36AA5EA}"/>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300" name="楕円 299">
          <a:extLst>
            <a:ext uri="{FF2B5EF4-FFF2-40B4-BE49-F238E27FC236}">
              <a16:creationId xmlns:a16="http://schemas.microsoft.com/office/drawing/2014/main" id="{115D82E0-5A04-4974-AC01-13497C23CCC9}"/>
            </a:ext>
          </a:extLst>
        </xdr:cNvPr>
        <xdr:cNvSpPr/>
      </xdr:nvSpPr>
      <xdr:spPr>
        <a:xfrm>
          <a:off x="4124325" y="1340993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154957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5AC99E4D-3157-4FBA-AA5E-7BCE91DBED1F}"/>
            </a:ext>
          </a:extLst>
        </xdr:cNvPr>
        <xdr:cNvSpPr txBox="1"/>
      </xdr:nvSpPr>
      <xdr:spPr>
        <a:xfrm>
          <a:off x="4219575"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48261</xdr:rowOff>
    </xdr:from>
    <xdr:to>
      <xdr:col>20</xdr:col>
      <xdr:colOff>38100</xdr:colOff>
      <xdr:row>83</xdr:row>
      <xdr:rowOff>149861</xdr:rowOff>
    </xdr:to>
    <xdr:sp macro="" textlink="">
      <xdr:nvSpPr>
        <xdr:cNvPr id="302" name="楕円 301">
          <a:extLst>
            <a:ext uri="{FF2B5EF4-FFF2-40B4-BE49-F238E27FC236}">
              <a16:creationId xmlns:a16="http://schemas.microsoft.com/office/drawing/2014/main" id="{43E6C89F-4866-48E7-ACC3-E3BBA32302E2}"/>
            </a:ext>
          </a:extLst>
        </xdr:cNvPr>
        <xdr:cNvSpPr/>
      </xdr:nvSpPr>
      <xdr:spPr>
        <a:xfrm>
          <a:off x="3381375" y="13484861"/>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xdr:rowOff>
    </xdr:from>
    <xdr:to>
      <xdr:col>24</xdr:col>
      <xdr:colOff>63500</xdr:colOff>
      <xdr:row>83</xdr:row>
      <xdr:rowOff>99061</xdr:rowOff>
    </xdr:to>
    <xdr:cxnSp macro="">
      <xdr:nvCxnSpPr>
        <xdr:cNvPr id="303" name="直線コネクタ 302">
          <a:extLst>
            <a:ext uri="{FF2B5EF4-FFF2-40B4-BE49-F238E27FC236}">
              <a16:creationId xmlns:a16="http://schemas.microsoft.com/office/drawing/2014/main" id="{137E98B1-DCEA-497E-95A6-7B37EF586C00}"/>
            </a:ext>
          </a:extLst>
        </xdr:cNvPr>
        <xdr:cNvCxnSpPr/>
      </xdr:nvCxnSpPr>
      <xdr:spPr>
        <a:xfrm flipV="1">
          <a:off x="3429000" y="13448030"/>
          <a:ext cx="752475" cy="9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304" name="楕円 303">
          <a:extLst>
            <a:ext uri="{FF2B5EF4-FFF2-40B4-BE49-F238E27FC236}">
              <a16:creationId xmlns:a16="http://schemas.microsoft.com/office/drawing/2014/main" id="{4F48CFA0-6F87-47A2-AC40-ABFE92996436}"/>
            </a:ext>
          </a:extLst>
        </xdr:cNvPr>
        <xdr:cNvSpPr/>
      </xdr:nvSpPr>
      <xdr:spPr>
        <a:xfrm>
          <a:off x="2571750" y="1343278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34289</xdr:rowOff>
    </xdr:from>
    <xdr:to>
      <xdr:col>19</xdr:col>
      <xdr:colOff>177800</xdr:colOff>
      <xdr:row>83</xdr:row>
      <xdr:rowOff>99061</xdr:rowOff>
    </xdr:to>
    <xdr:cxnSp macro="">
      <xdr:nvCxnSpPr>
        <xdr:cNvPr id="305" name="直線コネクタ 304">
          <a:extLst>
            <a:ext uri="{FF2B5EF4-FFF2-40B4-BE49-F238E27FC236}">
              <a16:creationId xmlns:a16="http://schemas.microsoft.com/office/drawing/2014/main" id="{CCE9F62C-C989-4B0A-9F54-9181F11DE071}"/>
            </a:ext>
          </a:extLst>
        </xdr:cNvPr>
        <xdr:cNvCxnSpPr/>
      </xdr:nvCxnSpPr>
      <xdr:spPr>
        <a:xfrm>
          <a:off x="2619375" y="13470889"/>
          <a:ext cx="809625"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120650</xdr:rowOff>
    </xdr:from>
    <xdr:to>
      <xdr:col>10</xdr:col>
      <xdr:colOff>165100</xdr:colOff>
      <xdr:row>83</xdr:row>
      <xdr:rowOff>50800</xdr:rowOff>
    </xdr:to>
    <xdr:sp macro="" textlink="">
      <xdr:nvSpPr>
        <xdr:cNvPr id="306" name="楕円 305">
          <a:extLst>
            <a:ext uri="{FF2B5EF4-FFF2-40B4-BE49-F238E27FC236}">
              <a16:creationId xmlns:a16="http://schemas.microsoft.com/office/drawing/2014/main" id="{3E46B3C7-752B-4FFB-9A40-0CD90AD26707}"/>
            </a:ext>
          </a:extLst>
        </xdr:cNvPr>
        <xdr:cNvSpPr/>
      </xdr:nvSpPr>
      <xdr:spPr>
        <a:xfrm>
          <a:off x="1781175" y="1340167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0</xdr:rowOff>
    </xdr:from>
    <xdr:to>
      <xdr:col>15</xdr:col>
      <xdr:colOff>50800</xdr:colOff>
      <xdr:row>83</xdr:row>
      <xdr:rowOff>34289</xdr:rowOff>
    </xdr:to>
    <xdr:cxnSp macro="">
      <xdr:nvCxnSpPr>
        <xdr:cNvPr id="307" name="直線コネクタ 306">
          <a:extLst>
            <a:ext uri="{FF2B5EF4-FFF2-40B4-BE49-F238E27FC236}">
              <a16:creationId xmlns:a16="http://schemas.microsoft.com/office/drawing/2014/main" id="{A73DB1C1-EF2C-46F0-95B8-BC2A56D32A7C}"/>
            </a:ext>
          </a:extLst>
        </xdr:cNvPr>
        <xdr:cNvCxnSpPr/>
      </xdr:nvCxnSpPr>
      <xdr:spPr>
        <a:xfrm>
          <a:off x="1828800" y="13439775"/>
          <a:ext cx="790575" cy="3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74930</xdr:rowOff>
    </xdr:from>
    <xdr:to>
      <xdr:col>6</xdr:col>
      <xdr:colOff>38100</xdr:colOff>
      <xdr:row>84</xdr:row>
      <xdr:rowOff>5080</xdr:rowOff>
    </xdr:to>
    <xdr:sp macro="" textlink="">
      <xdr:nvSpPr>
        <xdr:cNvPr id="308" name="楕円 307">
          <a:extLst>
            <a:ext uri="{FF2B5EF4-FFF2-40B4-BE49-F238E27FC236}">
              <a16:creationId xmlns:a16="http://schemas.microsoft.com/office/drawing/2014/main" id="{682A0BA0-5996-468B-9FA0-8128A7BFDA0A}"/>
            </a:ext>
          </a:extLst>
        </xdr:cNvPr>
        <xdr:cNvSpPr/>
      </xdr:nvSpPr>
      <xdr:spPr>
        <a:xfrm>
          <a:off x="981075" y="135147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0</xdr:rowOff>
    </xdr:from>
    <xdr:to>
      <xdr:col>10</xdr:col>
      <xdr:colOff>114300</xdr:colOff>
      <xdr:row>83</xdr:row>
      <xdr:rowOff>125730</xdr:rowOff>
    </xdr:to>
    <xdr:cxnSp macro="">
      <xdr:nvCxnSpPr>
        <xdr:cNvPr id="309" name="直線コネクタ 308">
          <a:extLst>
            <a:ext uri="{FF2B5EF4-FFF2-40B4-BE49-F238E27FC236}">
              <a16:creationId xmlns:a16="http://schemas.microsoft.com/office/drawing/2014/main" id="{8A6E02EA-31F1-41CA-9C45-B30837D937E4}"/>
            </a:ext>
          </a:extLst>
        </xdr:cNvPr>
        <xdr:cNvCxnSpPr/>
      </xdr:nvCxnSpPr>
      <xdr:spPr>
        <a:xfrm flipV="1">
          <a:off x="1028700" y="13439775"/>
          <a:ext cx="800100" cy="1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299001E7-1901-4595-9515-428848995AF8}"/>
            </a:ext>
          </a:extLst>
        </xdr:cNvPr>
        <xdr:cNvSpPr txBox="1"/>
      </xdr:nvSpPr>
      <xdr:spPr>
        <a:xfrm>
          <a:off x="3239144" y="1322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C2A476F6-6DD0-4D70-BDF2-3D49779060DD}"/>
            </a:ext>
          </a:extLst>
        </xdr:cNvPr>
        <xdr:cNvSpPr txBox="1"/>
      </xdr:nvSpPr>
      <xdr:spPr>
        <a:xfrm>
          <a:off x="2439044"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76C2FF22-E3EA-461B-B98B-53C53C9333D3}"/>
            </a:ext>
          </a:extLst>
        </xdr:cNvPr>
        <xdr:cNvSpPr txBox="1"/>
      </xdr:nvSpPr>
      <xdr:spPr>
        <a:xfrm>
          <a:off x="1648469"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05DD5498-D084-415C-827C-DF751F62269D}"/>
            </a:ext>
          </a:extLst>
        </xdr:cNvPr>
        <xdr:cNvSpPr txBox="1"/>
      </xdr:nvSpPr>
      <xdr:spPr>
        <a:xfrm>
          <a:off x="848369" y="1307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140988</xdr:rowOff>
    </xdr:from>
    <xdr:ext cx="405111" cy="259045"/>
    <xdr:sp macro="" textlink="">
      <xdr:nvSpPr>
        <xdr:cNvPr id="314" name="n_1mainValue【公営住宅】&#10;有形固定資産減価償却率">
          <a:extLst>
            <a:ext uri="{FF2B5EF4-FFF2-40B4-BE49-F238E27FC236}">
              <a16:creationId xmlns:a16="http://schemas.microsoft.com/office/drawing/2014/main" id="{EFFB661F-816D-4D8E-A2D6-9EBA9F9D434D}"/>
            </a:ext>
          </a:extLst>
        </xdr:cNvPr>
        <xdr:cNvSpPr txBox="1"/>
      </xdr:nvSpPr>
      <xdr:spPr>
        <a:xfrm>
          <a:off x="3239144"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315" name="n_2mainValue【公営住宅】&#10;有形固定資産減価償却率">
          <a:extLst>
            <a:ext uri="{FF2B5EF4-FFF2-40B4-BE49-F238E27FC236}">
              <a16:creationId xmlns:a16="http://schemas.microsoft.com/office/drawing/2014/main" id="{09FA7BCD-0E89-48D6-91C2-69E9E28537BA}"/>
            </a:ext>
          </a:extLst>
        </xdr:cNvPr>
        <xdr:cNvSpPr txBox="1"/>
      </xdr:nvSpPr>
      <xdr:spPr>
        <a:xfrm>
          <a:off x="2439044" y="13515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41927</xdr:rowOff>
    </xdr:from>
    <xdr:ext cx="405111" cy="259045"/>
    <xdr:sp macro="" textlink="">
      <xdr:nvSpPr>
        <xdr:cNvPr id="316" name="n_3mainValue【公営住宅】&#10;有形固定資産減価償却率">
          <a:extLst>
            <a:ext uri="{FF2B5EF4-FFF2-40B4-BE49-F238E27FC236}">
              <a16:creationId xmlns:a16="http://schemas.microsoft.com/office/drawing/2014/main" id="{49F12312-803E-4329-AD98-EADFF0A23434}"/>
            </a:ext>
          </a:extLst>
        </xdr:cNvPr>
        <xdr:cNvSpPr txBox="1"/>
      </xdr:nvSpPr>
      <xdr:spPr>
        <a:xfrm>
          <a:off x="1648469" y="1348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167657</xdr:rowOff>
    </xdr:from>
    <xdr:ext cx="405111" cy="259045"/>
    <xdr:sp macro="" textlink="">
      <xdr:nvSpPr>
        <xdr:cNvPr id="317" name="n_4mainValue【公営住宅】&#10;有形固定資産減価償却率">
          <a:extLst>
            <a:ext uri="{FF2B5EF4-FFF2-40B4-BE49-F238E27FC236}">
              <a16:creationId xmlns:a16="http://schemas.microsoft.com/office/drawing/2014/main" id="{D8B81EA6-C39A-4F00-A43C-49FF20977E5E}"/>
            </a:ext>
          </a:extLst>
        </xdr:cNvPr>
        <xdr:cNvSpPr txBox="1"/>
      </xdr:nvSpPr>
      <xdr:spPr>
        <a:xfrm>
          <a:off x="848369"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3D3D99D0-D3CD-43AB-9685-6927370EBC73}"/>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8BA15F7A-D1A7-47F9-B830-2EF8B4690354}"/>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34E32AE-B5EB-4C26-A8BC-38F103F5909F}"/>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A08B7B06-7407-4824-BFB4-56805A88BCC6}"/>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3AB047AA-6BCE-4F63-AB31-6E1B607C4C87}"/>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5A9A7E8B-B7C7-424B-914A-3AF2B817D286}"/>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9E2A2473-AE06-4FA2-A544-B2E2A0FC022A}"/>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5FB7AE8C-B715-40D3-819A-7499B3E583E1}"/>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183AFE97-B0BE-4F80-B4EE-122F328717B2}"/>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3DEB72CD-F5D3-4CA4-A44B-B75F0237C852}"/>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8E485445-6ABE-45EC-B5F4-2D8C600AB3CD}"/>
            </a:ext>
          </a:extLst>
        </xdr:cNvPr>
        <xdr:cNvCxnSpPr/>
      </xdr:nvCxnSpPr>
      <xdr:spPr>
        <a:xfrm>
          <a:off x="5953125" y="1396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779AB8AD-A9EB-41D6-9720-7CFDC72A8C74}"/>
            </a:ext>
          </a:extLst>
        </xdr:cNvPr>
        <xdr:cNvSpPr txBox="1"/>
      </xdr:nvSpPr>
      <xdr:spPr>
        <a:xfrm>
          <a:off x="55272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C9E630BD-0826-4022-B25B-D9AF8EE004ED}"/>
            </a:ext>
          </a:extLst>
        </xdr:cNvPr>
        <xdr:cNvCxnSpPr/>
      </xdr:nvCxnSpPr>
      <xdr:spPr>
        <a:xfrm>
          <a:off x="5953125" y="135350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9106FB59-3C1F-4E55-BB52-3DAC6B7C715B}"/>
            </a:ext>
          </a:extLst>
        </xdr:cNvPr>
        <xdr:cNvSpPr txBox="1"/>
      </xdr:nvSpPr>
      <xdr:spPr>
        <a:xfrm>
          <a:off x="5527221" y="1339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F8A4202E-D3EF-4775-A658-CBA285A7E044}"/>
            </a:ext>
          </a:extLst>
        </xdr:cNvPr>
        <xdr:cNvCxnSpPr/>
      </xdr:nvCxnSpPr>
      <xdr:spPr>
        <a:xfrm>
          <a:off x="5953125" y="1310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B63D503E-6B83-4881-BAAF-E66B74601714}"/>
            </a:ext>
          </a:extLst>
        </xdr:cNvPr>
        <xdr:cNvSpPr txBox="1"/>
      </xdr:nvSpPr>
      <xdr:spPr>
        <a:xfrm>
          <a:off x="5527221" y="12961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53BD8A4C-8E61-45DB-B768-D4EFAD9F5C82}"/>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59FE3564-4C9C-46DD-8B6C-83CA9DBCE253}"/>
            </a:ext>
          </a:extLst>
        </xdr:cNvPr>
        <xdr:cNvSpPr txBox="1"/>
      </xdr:nvSpPr>
      <xdr:spPr>
        <a:xfrm>
          <a:off x="5527221" y="1253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4262E3C7-12D5-4DE4-86E5-4D75D9F24F87}"/>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F809230-251F-417D-8DDF-B382D6A2E1D3}"/>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6074F1D0-1CB6-444A-A4B5-DB19B64EDDAF}"/>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617A7315-098D-47AD-810D-FF52A60DD965}"/>
            </a:ext>
          </a:extLst>
        </xdr:cNvPr>
        <xdr:cNvCxnSpPr/>
      </xdr:nvCxnSpPr>
      <xdr:spPr>
        <a:xfrm flipV="1">
          <a:off x="9429115" y="12561188"/>
          <a:ext cx="0" cy="13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DB71CF75-F276-49DD-9811-670C48A74481}"/>
            </a:ext>
          </a:extLst>
        </xdr:cNvPr>
        <xdr:cNvSpPr txBox="1"/>
      </xdr:nvSpPr>
      <xdr:spPr>
        <a:xfrm>
          <a:off x="9467850" y="13928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DDDF3FC8-F474-482C-B24B-59AF911570AD}"/>
            </a:ext>
          </a:extLst>
        </xdr:cNvPr>
        <xdr:cNvCxnSpPr/>
      </xdr:nvCxnSpPr>
      <xdr:spPr>
        <a:xfrm>
          <a:off x="9363075" y="1392422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0CC45ACA-AE69-427C-A52D-528CE8D30091}"/>
            </a:ext>
          </a:extLst>
        </xdr:cNvPr>
        <xdr:cNvSpPr txBox="1"/>
      </xdr:nvSpPr>
      <xdr:spPr>
        <a:xfrm>
          <a:off x="9467850" y="123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A8298B8C-D29A-43A7-BDF8-62D86089EC8C}"/>
            </a:ext>
          </a:extLst>
        </xdr:cNvPr>
        <xdr:cNvCxnSpPr/>
      </xdr:nvCxnSpPr>
      <xdr:spPr>
        <a:xfrm>
          <a:off x="9363075" y="1256118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131335</xdr:rowOff>
    </xdr:from>
    <xdr:ext cx="469744" cy="259045"/>
    <xdr:sp macro="" textlink="">
      <xdr:nvSpPr>
        <xdr:cNvPr id="344" name="【公営住宅】&#10;一人当たり面積平均値テキスト">
          <a:extLst>
            <a:ext uri="{FF2B5EF4-FFF2-40B4-BE49-F238E27FC236}">
              <a16:creationId xmlns:a16="http://schemas.microsoft.com/office/drawing/2014/main" id="{94C6B3E9-F748-45A1-8BCD-B4889594C440}"/>
            </a:ext>
          </a:extLst>
        </xdr:cNvPr>
        <xdr:cNvSpPr txBox="1"/>
      </xdr:nvSpPr>
      <xdr:spPr>
        <a:xfrm>
          <a:off x="9467850" y="132472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A608D62B-E13D-4470-B02E-246CE6F97FD9}"/>
            </a:ext>
          </a:extLst>
        </xdr:cNvPr>
        <xdr:cNvSpPr/>
      </xdr:nvSpPr>
      <xdr:spPr>
        <a:xfrm>
          <a:off x="9401175" y="1338313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BBBA21D1-66F1-4985-B786-BFFB58A5E442}"/>
            </a:ext>
          </a:extLst>
        </xdr:cNvPr>
        <xdr:cNvSpPr/>
      </xdr:nvSpPr>
      <xdr:spPr>
        <a:xfrm>
          <a:off x="86391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EFF73B31-C05F-49DF-81C2-249663EE30B2}"/>
            </a:ext>
          </a:extLst>
        </xdr:cNvPr>
        <xdr:cNvSpPr/>
      </xdr:nvSpPr>
      <xdr:spPr>
        <a:xfrm>
          <a:off x="7839075" y="134215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884C60FD-66A3-48EE-ADD7-41AD37B3D23C}"/>
            </a:ext>
          </a:extLst>
        </xdr:cNvPr>
        <xdr:cNvSpPr/>
      </xdr:nvSpPr>
      <xdr:spPr>
        <a:xfrm>
          <a:off x="7029450" y="1342153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43598DDB-3F0A-4A1B-8353-AE1C10EA812B}"/>
            </a:ext>
          </a:extLst>
        </xdr:cNvPr>
        <xdr:cNvSpPr/>
      </xdr:nvSpPr>
      <xdr:spPr>
        <a:xfrm>
          <a:off x="6238875" y="1342153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CE586F41-AFA1-4C4A-9E87-74016115E8C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EE3F4E9-D71D-46D5-8D80-57DA31FE964B}"/>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C1EE9338-4D4F-49BD-B2C9-99223AC5E122}"/>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C5972E17-F4A5-43C0-B4ED-EA82C7E61B8F}"/>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CFE377-482C-4808-B5A9-D34F2BB1D0EC}"/>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106629</xdr:rowOff>
    </xdr:from>
    <xdr:to>
      <xdr:col>55</xdr:col>
      <xdr:colOff>50800</xdr:colOff>
      <xdr:row>86</xdr:row>
      <xdr:rowOff>36779</xdr:rowOff>
    </xdr:to>
    <xdr:sp macro="" textlink="">
      <xdr:nvSpPr>
        <xdr:cNvPr id="355" name="楕円 354">
          <a:extLst>
            <a:ext uri="{FF2B5EF4-FFF2-40B4-BE49-F238E27FC236}">
              <a16:creationId xmlns:a16="http://schemas.microsoft.com/office/drawing/2014/main" id="{FA88AEAA-D7FD-47BE-9C14-23B7DB2BDBDA}"/>
            </a:ext>
          </a:extLst>
        </xdr:cNvPr>
        <xdr:cNvSpPr/>
      </xdr:nvSpPr>
      <xdr:spPr>
        <a:xfrm>
          <a:off x="9401175" y="1386707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21556</xdr:rowOff>
    </xdr:from>
    <xdr:ext cx="469744" cy="259045"/>
    <xdr:sp macro="" textlink="">
      <xdr:nvSpPr>
        <xdr:cNvPr id="356" name="【公営住宅】&#10;一人当たり面積該当値テキスト">
          <a:extLst>
            <a:ext uri="{FF2B5EF4-FFF2-40B4-BE49-F238E27FC236}">
              <a16:creationId xmlns:a16="http://schemas.microsoft.com/office/drawing/2014/main" id="{66B7326C-BABF-4612-857B-8BA1922740D5}"/>
            </a:ext>
          </a:extLst>
        </xdr:cNvPr>
        <xdr:cNvSpPr txBox="1"/>
      </xdr:nvSpPr>
      <xdr:spPr>
        <a:xfrm>
          <a:off x="9467850" y="1378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107544</xdr:rowOff>
    </xdr:from>
    <xdr:to>
      <xdr:col>50</xdr:col>
      <xdr:colOff>165100</xdr:colOff>
      <xdr:row>86</xdr:row>
      <xdr:rowOff>37694</xdr:rowOff>
    </xdr:to>
    <xdr:sp macro="" textlink="">
      <xdr:nvSpPr>
        <xdr:cNvPr id="357" name="楕円 356">
          <a:extLst>
            <a:ext uri="{FF2B5EF4-FFF2-40B4-BE49-F238E27FC236}">
              <a16:creationId xmlns:a16="http://schemas.microsoft.com/office/drawing/2014/main" id="{7ED6A9F0-FF57-4936-B376-CDD6DD885708}"/>
            </a:ext>
          </a:extLst>
        </xdr:cNvPr>
        <xdr:cNvSpPr/>
      </xdr:nvSpPr>
      <xdr:spPr>
        <a:xfrm>
          <a:off x="8639175" y="138679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157429</xdr:rowOff>
    </xdr:from>
    <xdr:to>
      <xdr:col>55</xdr:col>
      <xdr:colOff>0</xdr:colOff>
      <xdr:row>85</xdr:row>
      <xdr:rowOff>158344</xdr:rowOff>
    </xdr:to>
    <xdr:cxnSp macro="">
      <xdr:nvCxnSpPr>
        <xdr:cNvPr id="358" name="直線コネクタ 357">
          <a:extLst>
            <a:ext uri="{FF2B5EF4-FFF2-40B4-BE49-F238E27FC236}">
              <a16:creationId xmlns:a16="http://schemas.microsoft.com/office/drawing/2014/main" id="{0827EAE3-F7AE-427E-BB63-39E44DA148F2}"/>
            </a:ext>
          </a:extLst>
        </xdr:cNvPr>
        <xdr:cNvCxnSpPr/>
      </xdr:nvCxnSpPr>
      <xdr:spPr>
        <a:xfrm flipV="1">
          <a:off x="8686800" y="13924229"/>
          <a:ext cx="74295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107086</xdr:rowOff>
    </xdr:from>
    <xdr:to>
      <xdr:col>46</xdr:col>
      <xdr:colOff>38100</xdr:colOff>
      <xdr:row>86</xdr:row>
      <xdr:rowOff>37236</xdr:rowOff>
    </xdr:to>
    <xdr:sp macro="" textlink="">
      <xdr:nvSpPr>
        <xdr:cNvPr id="359" name="楕円 358">
          <a:extLst>
            <a:ext uri="{FF2B5EF4-FFF2-40B4-BE49-F238E27FC236}">
              <a16:creationId xmlns:a16="http://schemas.microsoft.com/office/drawing/2014/main" id="{E37E5CF2-6413-4B38-AE61-6861E48D8579}"/>
            </a:ext>
          </a:extLst>
        </xdr:cNvPr>
        <xdr:cNvSpPr/>
      </xdr:nvSpPr>
      <xdr:spPr>
        <a:xfrm>
          <a:off x="7839075" y="138675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157886</xdr:rowOff>
    </xdr:from>
    <xdr:to>
      <xdr:col>50</xdr:col>
      <xdr:colOff>114300</xdr:colOff>
      <xdr:row>85</xdr:row>
      <xdr:rowOff>158344</xdr:rowOff>
    </xdr:to>
    <xdr:cxnSp macro="">
      <xdr:nvCxnSpPr>
        <xdr:cNvPr id="360" name="直線コネクタ 359">
          <a:extLst>
            <a:ext uri="{FF2B5EF4-FFF2-40B4-BE49-F238E27FC236}">
              <a16:creationId xmlns:a16="http://schemas.microsoft.com/office/drawing/2014/main" id="{F7146943-2DAA-4C63-BB3F-AE3D29BD6CDA}"/>
            </a:ext>
          </a:extLst>
        </xdr:cNvPr>
        <xdr:cNvCxnSpPr/>
      </xdr:nvCxnSpPr>
      <xdr:spPr>
        <a:xfrm>
          <a:off x="7886700" y="13924686"/>
          <a:ext cx="8001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105714</xdr:rowOff>
    </xdr:from>
    <xdr:to>
      <xdr:col>41</xdr:col>
      <xdr:colOff>101600</xdr:colOff>
      <xdr:row>86</xdr:row>
      <xdr:rowOff>35864</xdr:rowOff>
    </xdr:to>
    <xdr:sp macro="" textlink="">
      <xdr:nvSpPr>
        <xdr:cNvPr id="361" name="楕円 360">
          <a:extLst>
            <a:ext uri="{FF2B5EF4-FFF2-40B4-BE49-F238E27FC236}">
              <a16:creationId xmlns:a16="http://schemas.microsoft.com/office/drawing/2014/main" id="{D783987E-74CA-45E5-A43C-31BCCCB6BE96}"/>
            </a:ext>
          </a:extLst>
        </xdr:cNvPr>
        <xdr:cNvSpPr/>
      </xdr:nvSpPr>
      <xdr:spPr>
        <a:xfrm>
          <a:off x="7029450" y="138661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156514</xdr:rowOff>
    </xdr:from>
    <xdr:to>
      <xdr:col>45</xdr:col>
      <xdr:colOff>177800</xdr:colOff>
      <xdr:row>85</xdr:row>
      <xdr:rowOff>157886</xdr:rowOff>
    </xdr:to>
    <xdr:cxnSp macro="">
      <xdr:nvCxnSpPr>
        <xdr:cNvPr id="362" name="直線コネクタ 361">
          <a:extLst>
            <a:ext uri="{FF2B5EF4-FFF2-40B4-BE49-F238E27FC236}">
              <a16:creationId xmlns:a16="http://schemas.microsoft.com/office/drawing/2014/main" id="{4E0F1B70-D8B4-437D-9116-3DB544484306}"/>
            </a:ext>
          </a:extLst>
        </xdr:cNvPr>
        <xdr:cNvCxnSpPr/>
      </xdr:nvCxnSpPr>
      <xdr:spPr>
        <a:xfrm>
          <a:off x="7077075" y="13923314"/>
          <a:ext cx="809625"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107544</xdr:rowOff>
    </xdr:from>
    <xdr:to>
      <xdr:col>36</xdr:col>
      <xdr:colOff>165100</xdr:colOff>
      <xdr:row>86</xdr:row>
      <xdr:rowOff>37694</xdr:rowOff>
    </xdr:to>
    <xdr:sp macro="" textlink="">
      <xdr:nvSpPr>
        <xdr:cNvPr id="363" name="楕円 362">
          <a:extLst>
            <a:ext uri="{FF2B5EF4-FFF2-40B4-BE49-F238E27FC236}">
              <a16:creationId xmlns:a16="http://schemas.microsoft.com/office/drawing/2014/main" id="{19F3D5A2-89D8-47F4-8B63-910A10E65E1E}"/>
            </a:ext>
          </a:extLst>
        </xdr:cNvPr>
        <xdr:cNvSpPr/>
      </xdr:nvSpPr>
      <xdr:spPr>
        <a:xfrm>
          <a:off x="6238875" y="138679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156514</xdr:rowOff>
    </xdr:from>
    <xdr:to>
      <xdr:col>41</xdr:col>
      <xdr:colOff>50800</xdr:colOff>
      <xdr:row>85</xdr:row>
      <xdr:rowOff>158344</xdr:rowOff>
    </xdr:to>
    <xdr:cxnSp macro="">
      <xdr:nvCxnSpPr>
        <xdr:cNvPr id="364" name="直線コネクタ 363">
          <a:extLst>
            <a:ext uri="{FF2B5EF4-FFF2-40B4-BE49-F238E27FC236}">
              <a16:creationId xmlns:a16="http://schemas.microsoft.com/office/drawing/2014/main" id="{834C5C14-EA7C-4FCF-9197-1F616B193DC0}"/>
            </a:ext>
          </a:extLst>
        </xdr:cNvPr>
        <xdr:cNvCxnSpPr/>
      </xdr:nvCxnSpPr>
      <xdr:spPr>
        <a:xfrm flipV="1">
          <a:off x="6286500" y="13923314"/>
          <a:ext cx="790575"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365" name="n_1aveValue【公営住宅】&#10;一人当たり面積">
          <a:extLst>
            <a:ext uri="{FF2B5EF4-FFF2-40B4-BE49-F238E27FC236}">
              <a16:creationId xmlns:a16="http://schemas.microsoft.com/office/drawing/2014/main" id="{473949D9-8B95-4ACB-A5F1-DACCF96ACB63}"/>
            </a:ext>
          </a:extLst>
        </xdr:cNvPr>
        <xdr:cNvSpPr txBox="1"/>
      </xdr:nvSpPr>
      <xdr:spPr>
        <a:xfrm>
          <a:off x="845827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93539</xdr:rowOff>
    </xdr:from>
    <xdr:ext cx="469744" cy="259045"/>
    <xdr:sp macro="" textlink="">
      <xdr:nvSpPr>
        <xdr:cNvPr id="366" name="n_2aveValue【公営住宅】&#10;一人当たり面積">
          <a:extLst>
            <a:ext uri="{FF2B5EF4-FFF2-40B4-BE49-F238E27FC236}">
              <a16:creationId xmlns:a16="http://schemas.microsoft.com/office/drawing/2014/main" id="{C562EDD3-2381-4EDD-A12E-45D4F4B8DD28}"/>
            </a:ext>
          </a:extLst>
        </xdr:cNvPr>
        <xdr:cNvSpPr txBox="1"/>
      </xdr:nvSpPr>
      <xdr:spPr>
        <a:xfrm>
          <a:off x="7677227"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93539</xdr:rowOff>
    </xdr:from>
    <xdr:ext cx="469744" cy="259045"/>
    <xdr:sp macro="" textlink="">
      <xdr:nvSpPr>
        <xdr:cNvPr id="367" name="n_3aveValue【公営住宅】&#10;一人当たり面積">
          <a:extLst>
            <a:ext uri="{FF2B5EF4-FFF2-40B4-BE49-F238E27FC236}">
              <a16:creationId xmlns:a16="http://schemas.microsoft.com/office/drawing/2014/main" id="{7AB275A9-DDC6-4F0B-80E1-C6221FC67F81}"/>
            </a:ext>
          </a:extLst>
        </xdr:cNvPr>
        <xdr:cNvSpPr txBox="1"/>
      </xdr:nvSpPr>
      <xdr:spPr>
        <a:xfrm>
          <a:off x="68676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93539</xdr:rowOff>
    </xdr:from>
    <xdr:ext cx="469744" cy="259045"/>
    <xdr:sp macro="" textlink="">
      <xdr:nvSpPr>
        <xdr:cNvPr id="368" name="n_4aveValue【公営住宅】&#10;一人当たり面積">
          <a:extLst>
            <a:ext uri="{FF2B5EF4-FFF2-40B4-BE49-F238E27FC236}">
              <a16:creationId xmlns:a16="http://schemas.microsoft.com/office/drawing/2014/main" id="{65549944-8170-46C7-8440-DA026D73BE8F}"/>
            </a:ext>
          </a:extLst>
        </xdr:cNvPr>
        <xdr:cNvSpPr txBox="1"/>
      </xdr:nvSpPr>
      <xdr:spPr>
        <a:xfrm>
          <a:off x="6067502" y="132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28821</xdr:rowOff>
    </xdr:from>
    <xdr:ext cx="469744" cy="259045"/>
    <xdr:sp macro="" textlink="">
      <xdr:nvSpPr>
        <xdr:cNvPr id="369" name="n_1mainValue【公営住宅】&#10;一人当たり面積">
          <a:extLst>
            <a:ext uri="{FF2B5EF4-FFF2-40B4-BE49-F238E27FC236}">
              <a16:creationId xmlns:a16="http://schemas.microsoft.com/office/drawing/2014/main" id="{9BD61E6B-BB88-42E0-A28C-2ACCAD61EE4C}"/>
            </a:ext>
          </a:extLst>
        </xdr:cNvPr>
        <xdr:cNvSpPr txBox="1"/>
      </xdr:nvSpPr>
      <xdr:spPr>
        <a:xfrm>
          <a:off x="8458277" y="1395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28363</xdr:rowOff>
    </xdr:from>
    <xdr:ext cx="469744" cy="259045"/>
    <xdr:sp macro="" textlink="">
      <xdr:nvSpPr>
        <xdr:cNvPr id="370" name="n_2mainValue【公営住宅】&#10;一人当たり面積">
          <a:extLst>
            <a:ext uri="{FF2B5EF4-FFF2-40B4-BE49-F238E27FC236}">
              <a16:creationId xmlns:a16="http://schemas.microsoft.com/office/drawing/2014/main" id="{DE7DABDC-EA3A-4D91-A428-E6D97EA2884E}"/>
            </a:ext>
          </a:extLst>
        </xdr:cNvPr>
        <xdr:cNvSpPr txBox="1"/>
      </xdr:nvSpPr>
      <xdr:spPr>
        <a:xfrm>
          <a:off x="7677227" y="139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26991</xdr:rowOff>
    </xdr:from>
    <xdr:ext cx="469744" cy="259045"/>
    <xdr:sp macro="" textlink="">
      <xdr:nvSpPr>
        <xdr:cNvPr id="371" name="n_3mainValue【公営住宅】&#10;一人当たり面積">
          <a:extLst>
            <a:ext uri="{FF2B5EF4-FFF2-40B4-BE49-F238E27FC236}">
              <a16:creationId xmlns:a16="http://schemas.microsoft.com/office/drawing/2014/main" id="{6C03880A-4678-48B3-B939-174072FA21F2}"/>
            </a:ext>
          </a:extLst>
        </xdr:cNvPr>
        <xdr:cNvSpPr txBox="1"/>
      </xdr:nvSpPr>
      <xdr:spPr>
        <a:xfrm>
          <a:off x="6867602" y="13955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28821</xdr:rowOff>
    </xdr:from>
    <xdr:ext cx="469744" cy="259045"/>
    <xdr:sp macro="" textlink="">
      <xdr:nvSpPr>
        <xdr:cNvPr id="372" name="n_4mainValue【公営住宅】&#10;一人当たり面積">
          <a:extLst>
            <a:ext uri="{FF2B5EF4-FFF2-40B4-BE49-F238E27FC236}">
              <a16:creationId xmlns:a16="http://schemas.microsoft.com/office/drawing/2014/main" id="{E16D4B35-ACDF-4E64-9B37-A7C5407474DD}"/>
            </a:ext>
          </a:extLst>
        </xdr:cNvPr>
        <xdr:cNvSpPr txBox="1"/>
      </xdr:nvSpPr>
      <xdr:spPr>
        <a:xfrm>
          <a:off x="6067502" y="1395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E6F2D63C-744C-4329-B70A-BD7CD358EBA8}"/>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10071DEE-FB9F-409C-ADE6-7CC8C68EAB38}"/>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BAF2E9A5-C2D6-4E61-9ED8-5120F5DDD612}"/>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4ED3FEB0-93E8-4360-9116-3A478578166E}"/>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E968FF52-71B3-49A4-BFA4-D78708AEBD42}"/>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9ADE89ED-223D-4AE5-98E4-96C0BB90FF74}"/>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6397546A-263F-4254-BF02-3D39CCC0F06B}"/>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572AC645-D587-489A-96E9-B05E323F90E5}"/>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FD60239F-BA65-4775-93CF-65A3A6E26B03}"/>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507C9BA2-9EDF-4F05-B028-15BFD2B3706A}"/>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7036AE1B-2591-4793-99DD-0A0F32B98A89}"/>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28EA6DE6-72A0-4492-8C69-50C151A663E9}"/>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A2979E39-6821-46EB-9666-3BF84BD3FE10}"/>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4A9E8740-DC95-43BF-82BF-6CB61089D55E}"/>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A18EE132-8EC6-4FE0-B0C8-F1AE4EAA859C}"/>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B219C645-8BF4-49E2-A902-093F8BCEFA76}"/>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F979411B-CE22-4ACE-8BDF-841A48CF4AFC}"/>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7B3C29BD-B051-4A9F-B943-05DC63E700D3}"/>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1AFB24CD-B7B7-4AD2-B2FA-BF37B9599116}"/>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80E6D72E-E8E5-4B91-88F9-71B026F2F64D}"/>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AA8646A2-4C42-444A-9334-81E376F8CA3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F65A56D0-4800-4303-9362-793FCC693258}"/>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2B01BB37-723A-4720-9BC7-F40074AA966D}"/>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EFD75FFA-2409-41B3-AF3C-02D1E0BCEDEA}"/>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67AD53CE-BAB4-49BD-A59F-91463963EA42}"/>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1479EA8E-5FD5-4639-BC2F-09CC1C0E7A1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E178DF38-1DCA-48F8-8FDA-0AA92758A750}"/>
            </a:ext>
          </a:extLst>
        </xdr:cNvPr>
        <xdr:cNvSpPr txBox="1"/>
      </xdr:nvSpPr>
      <xdr:spPr>
        <a:xfrm>
          <a:off x="10794546"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a:extLst>
            <a:ext uri="{FF2B5EF4-FFF2-40B4-BE49-F238E27FC236}">
              <a16:creationId xmlns:a16="http://schemas.microsoft.com/office/drawing/2014/main" id="{89073B5B-D175-42D7-B0D2-1F465DB3A968}"/>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1" name="テキスト ボックス 400">
          <a:extLst>
            <a:ext uri="{FF2B5EF4-FFF2-40B4-BE49-F238E27FC236}">
              <a16:creationId xmlns:a16="http://schemas.microsoft.com/office/drawing/2014/main" id="{4ED0568F-CFF6-4372-BC09-1180CC61BBA1}"/>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a:extLst>
            <a:ext uri="{FF2B5EF4-FFF2-40B4-BE49-F238E27FC236}">
              <a16:creationId xmlns:a16="http://schemas.microsoft.com/office/drawing/2014/main" id="{1467722D-6549-4E1A-9A73-958FC3C67617}"/>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a:extLst>
            <a:ext uri="{FF2B5EF4-FFF2-40B4-BE49-F238E27FC236}">
              <a16:creationId xmlns:a16="http://schemas.microsoft.com/office/drawing/2014/main" id="{AA0D07DE-E25B-4C97-97DF-F3BF8D5CA742}"/>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a:extLst>
            <a:ext uri="{FF2B5EF4-FFF2-40B4-BE49-F238E27FC236}">
              <a16:creationId xmlns:a16="http://schemas.microsoft.com/office/drawing/2014/main" id="{101BF09B-B4C4-425E-BE30-7D19377B31AE}"/>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a:extLst>
            <a:ext uri="{FF2B5EF4-FFF2-40B4-BE49-F238E27FC236}">
              <a16:creationId xmlns:a16="http://schemas.microsoft.com/office/drawing/2014/main" id="{3AA0D894-A385-4C97-A570-E14F6D2C7B52}"/>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a:extLst>
            <a:ext uri="{FF2B5EF4-FFF2-40B4-BE49-F238E27FC236}">
              <a16:creationId xmlns:a16="http://schemas.microsoft.com/office/drawing/2014/main" id="{10ADAA44-4A07-484C-A945-D30A7C575248}"/>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a:extLst>
            <a:ext uri="{FF2B5EF4-FFF2-40B4-BE49-F238E27FC236}">
              <a16:creationId xmlns:a16="http://schemas.microsoft.com/office/drawing/2014/main" id="{D2E12D39-A0B8-4E73-9D92-5AE3BA22110F}"/>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a:extLst>
            <a:ext uri="{FF2B5EF4-FFF2-40B4-BE49-F238E27FC236}">
              <a16:creationId xmlns:a16="http://schemas.microsoft.com/office/drawing/2014/main" id="{37DEDC8F-9D3F-40DE-91E6-3F0542CF1BB7}"/>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a:extLst>
            <a:ext uri="{FF2B5EF4-FFF2-40B4-BE49-F238E27FC236}">
              <a16:creationId xmlns:a16="http://schemas.microsoft.com/office/drawing/2014/main" id="{1EBAC8D1-7588-417F-829A-E512C7909170}"/>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a:extLst>
            <a:ext uri="{FF2B5EF4-FFF2-40B4-BE49-F238E27FC236}">
              <a16:creationId xmlns:a16="http://schemas.microsoft.com/office/drawing/2014/main" id="{10FC74F4-0D93-4792-AE27-FC6EA092DA61}"/>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1" name="テキスト ボックス 410">
          <a:extLst>
            <a:ext uri="{FF2B5EF4-FFF2-40B4-BE49-F238E27FC236}">
              <a16:creationId xmlns:a16="http://schemas.microsoft.com/office/drawing/2014/main" id="{F6B1DF2A-A630-4161-8F15-0207C4399E60}"/>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a:extLst>
            <a:ext uri="{FF2B5EF4-FFF2-40B4-BE49-F238E27FC236}">
              <a16:creationId xmlns:a16="http://schemas.microsoft.com/office/drawing/2014/main" id="{B01015BD-1A87-4A4D-9F3F-F2F341AB4267}"/>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413" name="直線コネクタ 412">
          <a:extLst>
            <a:ext uri="{FF2B5EF4-FFF2-40B4-BE49-F238E27FC236}">
              <a16:creationId xmlns:a16="http://schemas.microsoft.com/office/drawing/2014/main" id="{B3F00768-8639-494C-B831-021AE7DDDB56}"/>
            </a:ext>
          </a:extLst>
        </xdr:cNvPr>
        <xdr:cNvCxnSpPr/>
      </xdr:nvCxnSpPr>
      <xdr:spPr>
        <a:xfrm flipV="1">
          <a:off x="14696439" y="5314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14" name="【認定こども園・幼稚園・保育所】&#10;有形固定資産減価償却率最小値テキスト">
          <a:extLst>
            <a:ext uri="{FF2B5EF4-FFF2-40B4-BE49-F238E27FC236}">
              <a16:creationId xmlns:a16="http://schemas.microsoft.com/office/drawing/2014/main" id="{4096A697-2633-428D-BB1F-543D7ADE2577}"/>
            </a:ext>
          </a:extLst>
        </xdr:cNvPr>
        <xdr:cNvSpPr txBox="1"/>
      </xdr:nvSpPr>
      <xdr:spPr>
        <a:xfrm>
          <a:off x="14735175" y="6617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15" name="直線コネクタ 414">
          <a:extLst>
            <a:ext uri="{FF2B5EF4-FFF2-40B4-BE49-F238E27FC236}">
              <a16:creationId xmlns:a16="http://schemas.microsoft.com/office/drawing/2014/main" id="{480218E3-5A77-4563-BCEF-4F9B1A6A946D}"/>
            </a:ext>
          </a:extLst>
        </xdr:cNvPr>
        <xdr:cNvCxnSpPr/>
      </xdr:nvCxnSpPr>
      <xdr:spPr>
        <a:xfrm>
          <a:off x="14611350" y="6610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416" name="【認定こども園・幼稚園・保育所】&#10;有形固定資産減価償却率最大値テキスト">
          <a:extLst>
            <a:ext uri="{FF2B5EF4-FFF2-40B4-BE49-F238E27FC236}">
              <a16:creationId xmlns:a16="http://schemas.microsoft.com/office/drawing/2014/main" id="{13DFA039-9023-4050-9B2C-C2DF6CA5FEA2}"/>
            </a:ext>
          </a:extLst>
        </xdr:cNvPr>
        <xdr:cNvSpPr txBox="1"/>
      </xdr:nvSpPr>
      <xdr:spPr>
        <a:xfrm>
          <a:off x="14735175" y="51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417" name="直線コネクタ 416">
          <a:extLst>
            <a:ext uri="{FF2B5EF4-FFF2-40B4-BE49-F238E27FC236}">
              <a16:creationId xmlns:a16="http://schemas.microsoft.com/office/drawing/2014/main" id="{D349D942-189B-41E2-B1D3-F246EB3C4276}"/>
            </a:ext>
          </a:extLst>
        </xdr:cNvPr>
        <xdr:cNvCxnSpPr/>
      </xdr:nvCxnSpPr>
      <xdr:spPr>
        <a:xfrm>
          <a:off x="14611350" y="5314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418" name="【認定こども園・幼稚園・保育所】&#10;有形固定資産減価償却率平均値テキスト">
          <a:extLst>
            <a:ext uri="{FF2B5EF4-FFF2-40B4-BE49-F238E27FC236}">
              <a16:creationId xmlns:a16="http://schemas.microsoft.com/office/drawing/2014/main" id="{A40B0D8E-8B4A-48D7-B660-7E0E29AA3CA7}"/>
            </a:ext>
          </a:extLst>
        </xdr:cNvPr>
        <xdr:cNvSpPr txBox="1"/>
      </xdr:nvSpPr>
      <xdr:spPr>
        <a:xfrm>
          <a:off x="14735175" y="602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19" name="フローチャート: 判断 418">
          <a:extLst>
            <a:ext uri="{FF2B5EF4-FFF2-40B4-BE49-F238E27FC236}">
              <a16:creationId xmlns:a16="http://schemas.microsoft.com/office/drawing/2014/main" id="{A0FC0A90-F8AF-44E4-9954-71D98EA4477E}"/>
            </a:ext>
          </a:extLst>
        </xdr:cNvPr>
        <xdr:cNvSpPr/>
      </xdr:nvSpPr>
      <xdr:spPr>
        <a:xfrm>
          <a:off x="14649450" y="603631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420" name="フローチャート: 判断 419">
          <a:extLst>
            <a:ext uri="{FF2B5EF4-FFF2-40B4-BE49-F238E27FC236}">
              <a16:creationId xmlns:a16="http://schemas.microsoft.com/office/drawing/2014/main" id="{FB3260C2-7B5D-4FF7-AAAE-00E83D38B4E1}"/>
            </a:ext>
          </a:extLst>
        </xdr:cNvPr>
        <xdr:cNvSpPr/>
      </xdr:nvSpPr>
      <xdr:spPr>
        <a:xfrm>
          <a:off x="13887450" y="60972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421" name="フローチャート: 判断 420">
          <a:extLst>
            <a:ext uri="{FF2B5EF4-FFF2-40B4-BE49-F238E27FC236}">
              <a16:creationId xmlns:a16="http://schemas.microsoft.com/office/drawing/2014/main" id="{62899BDB-2D33-4CB0-B319-1C8DEA75B083}"/>
            </a:ext>
          </a:extLst>
        </xdr:cNvPr>
        <xdr:cNvSpPr/>
      </xdr:nvSpPr>
      <xdr:spPr>
        <a:xfrm>
          <a:off x="13096875" y="60699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422" name="フローチャート: 判断 421">
          <a:extLst>
            <a:ext uri="{FF2B5EF4-FFF2-40B4-BE49-F238E27FC236}">
              <a16:creationId xmlns:a16="http://schemas.microsoft.com/office/drawing/2014/main" id="{6B4BD8D1-4835-4DE8-9614-273FECCA16D0}"/>
            </a:ext>
          </a:extLst>
        </xdr:cNvPr>
        <xdr:cNvSpPr/>
      </xdr:nvSpPr>
      <xdr:spPr>
        <a:xfrm>
          <a:off x="12296775" y="603631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423" name="フローチャート: 判断 422">
          <a:extLst>
            <a:ext uri="{FF2B5EF4-FFF2-40B4-BE49-F238E27FC236}">
              <a16:creationId xmlns:a16="http://schemas.microsoft.com/office/drawing/2014/main" id="{D6DDE85D-F363-4C2B-8903-56990741934B}"/>
            </a:ext>
          </a:extLst>
        </xdr:cNvPr>
        <xdr:cNvSpPr/>
      </xdr:nvSpPr>
      <xdr:spPr>
        <a:xfrm>
          <a:off x="11487150" y="602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1AE77B72-8A7E-4CA8-BD18-F334D05C9058}"/>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3CA81002-10DA-4651-8A43-A55B71B572CF}"/>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7E271096-2C4E-452D-AB26-D8784529A18A}"/>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80D8F783-5FD0-486C-BA75-2E91A6DEFE21}"/>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45F47F5F-D76B-4456-A17A-3CC0A614EB7E}"/>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166370</xdr:rowOff>
    </xdr:from>
    <xdr:to>
      <xdr:col>85</xdr:col>
      <xdr:colOff>177800</xdr:colOff>
      <xdr:row>33</xdr:row>
      <xdr:rowOff>96520</xdr:rowOff>
    </xdr:to>
    <xdr:sp macro="" textlink="">
      <xdr:nvSpPr>
        <xdr:cNvPr id="429" name="楕円 428">
          <a:extLst>
            <a:ext uri="{FF2B5EF4-FFF2-40B4-BE49-F238E27FC236}">
              <a16:creationId xmlns:a16="http://schemas.microsoft.com/office/drawing/2014/main" id="{C6C726AC-91E9-4D27-A864-8E991EFAC95A}"/>
            </a:ext>
          </a:extLst>
        </xdr:cNvPr>
        <xdr:cNvSpPr/>
      </xdr:nvSpPr>
      <xdr:spPr>
        <a:xfrm>
          <a:off x="14649450" y="53447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81297</xdr:rowOff>
    </xdr:from>
    <xdr:ext cx="405111" cy="259045"/>
    <xdr:sp macro="" textlink="">
      <xdr:nvSpPr>
        <xdr:cNvPr id="430" name="【認定こども園・幼稚園・保育所】&#10;有形固定資産減価償却率該当値テキスト">
          <a:extLst>
            <a:ext uri="{FF2B5EF4-FFF2-40B4-BE49-F238E27FC236}">
              <a16:creationId xmlns:a16="http://schemas.microsoft.com/office/drawing/2014/main" id="{358731AD-B207-4921-A004-C4057D3AB173}"/>
            </a:ext>
          </a:extLst>
        </xdr:cNvPr>
        <xdr:cNvSpPr txBox="1"/>
      </xdr:nvSpPr>
      <xdr:spPr>
        <a:xfrm>
          <a:off x="14735175" y="52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143510</xdr:rowOff>
    </xdr:from>
    <xdr:to>
      <xdr:col>81</xdr:col>
      <xdr:colOff>101600</xdr:colOff>
      <xdr:row>33</xdr:row>
      <xdr:rowOff>73660</xdr:rowOff>
    </xdr:to>
    <xdr:sp macro="" textlink="">
      <xdr:nvSpPr>
        <xdr:cNvPr id="431" name="楕円 430">
          <a:extLst>
            <a:ext uri="{FF2B5EF4-FFF2-40B4-BE49-F238E27FC236}">
              <a16:creationId xmlns:a16="http://schemas.microsoft.com/office/drawing/2014/main" id="{1A976CAD-1F08-4846-9ABF-A9211467A38E}"/>
            </a:ext>
          </a:extLst>
        </xdr:cNvPr>
        <xdr:cNvSpPr/>
      </xdr:nvSpPr>
      <xdr:spPr>
        <a:xfrm>
          <a:off x="13887450" y="53219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22860</xdr:rowOff>
    </xdr:from>
    <xdr:to>
      <xdr:col>85</xdr:col>
      <xdr:colOff>127000</xdr:colOff>
      <xdr:row>33</xdr:row>
      <xdr:rowOff>45720</xdr:rowOff>
    </xdr:to>
    <xdr:cxnSp macro="">
      <xdr:nvCxnSpPr>
        <xdr:cNvPr id="432" name="直線コネクタ 431">
          <a:extLst>
            <a:ext uri="{FF2B5EF4-FFF2-40B4-BE49-F238E27FC236}">
              <a16:creationId xmlns:a16="http://schemas.microsoft.com/office/drawing/2014/main" id="{45EC6267-6F1F-4201-8612-A515735F5430}"/>
            </a:ext>
          </a:extLst>
        </xdr:cNvPr>
        <xdr:cNvCxnSpPr/>
      </xdr:nvCxnSpPr>
      <xdr:spPr>
        <a:xfrm>
          <a:off x="13935075" y="5369560"/>
          <a:ext cx="762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86360</xdr:rowOff>
    </xdr:from>
    <xdr:to>
      <xdr:col>76</xdr:col>
      <xdr:colOff>165100</xdr:colOff>
      <xdr:row>33</xdr:row>
      <xdr:rowOff>16510</xdr:rowOff>
    </xdr:to>
    <xdr:sp macro="" textlink="">
      <xdr:nvSpPr>
        <xdr:cNvPr id="433" name="楕円 432">
          <a:extLst>
            <a:ext uri="{FF2B5EF4-FFF2-40B4-BE49-F238E27FC236}">
              <a16:creationId xmlns:a16="http://schemas.microsoft.com/office/drawing/2014/main" id="{E41FA80E-36B5-495E-A9F4-35F5D2D929F6}"/>
            </a:ext>
          </a:extLst>
        </xdr:cNvPr>
        <xdr:cNvSpPr/>
      </xdr:nvSpPr>
      <xdr:spPr>
        <a:xfrm>
          <a:off x="13096875" y="52647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137160</xdr:rowOff>
    </xdr:from>
    <xdr:to>
      <xdr:col>81</xdr:col>
      <xdr:colOff>50800</xdr:colOff>
      <xdr:row>33</xdr:row>
      <xdr:rowOff>22860</xdr:rowOff>
    </xdr:to>
    <xdr:cxnSp macro="">
      <xdr:nvCxnSpPr>
        <xdr:cNvPr id="434" name="直線コネクタ 433">
          <a:extLst>
            <a:ext uri="{FF2B5EF4-FFF2-40B4-BE49-F238E27FC236}">
              <a16:creationId xmlns:a16="http://schemas.microsoft.com/office/drawing/2014/main" id="{CDE52900-6D35-4E42-81C3-D1737A0D281D}"/>
            </a:ext>
          </a:extLst>
        </xdr:cNvPr>
        <xdr:cNvCxnSpPr/>
      </xdr:nvCxnSpPr>
      <xdr:spPr>
        <a:xfrm>
          <a:off x="13144500" y="5321935"/>
          <a:ext cx="7905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32</xdr:row>
      <xdr:rowOff>132080</xdr:rowOff>
    </xdr:from>
    <xdr:to>
      <xdr:col>72</xdr:col>
      <xdr:colOff>38100</xdr:colOff>
      <xdr:row>33</xdr:row>
      <xdr:rowOff>62230</xdr:rowOff>
    </xdr:to>
    <xdr:sp macro="" textlink="">
      <xdr:nvSpPr>
        <xdr:cNvPr id="435" name="楕円 434">
          <a:extLst>
            <a:ext uri="{FF2B5EF4-FFF2-40B4-BE49-F238E27FC236}">
              <a16:creationId xmlns:a16="http://schemas.microsoft.com/office/drawing/2014/main" id="{CC134AD4-F767-4F4A-A49A-B46293122329}"/>
            </a:ext>
          </a:extLst>
        </xdr:cNvPr>
        <xdr:cNvSpPr/>
      </xdr:nvSpPr>
      <xdr:spPr>
        <a:xfrm>
          <a:off x="12296775" y="53136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32</xdr:row>
      <xdr:rowOff>137160</xdr:rowOff>
    </xdr:from>
    <xdr:to>
      <xdr:col>76</xdr:col>
      <xdr:colOff>114300</xdr:colOff>
      <xdr:row>33</xdr:row>
      <xdr:rowOff>11430</xdr:rowOff>
    </xdr:to>
    <xdr:cxnSp macro="">
      <xdr:nvCxnSpPr>
        <xdr:cNvPr id="436" name="直線コネクタ 435">
          <a:extLst>
            <a:ext uri="{FF2B5EF4-FFF2-40B4-BE49-F238E27FC236}">
              <a16:creationId xmlns:a16="http://schemas.microsoft.com/office/drawing/2014/main" id="{2300A7AF-C057-4545-950D-7DC72BEA30BD}"/>
            </a:ext>
          </a:extLst>
        </xdr:cNvPr>
        <xdr:cNvCxnSpPr/>
      </xdr:nvCxnSpPr>
      <xdr:spPr>
        <a:xfrm flipV="1">
          <a:off x="12344400" y="5321935"/>
          <a:ext cx="800100"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55880</xdr:rowOff>
    </xdr:from>
    <xdr:to>
      <xdr:col>67</xdr:col>
      <xdr:colOff>101600</xdr:colOff>
      <xdr:row>33</xdr:row>
      <xdr:rowOff>157480</xdr:rowOff>
    </xdr:to>
    <xdr:sp macro="" textlink="">
      <xdr:nvSpPr>
        <xdr:cNvPr id="437" name="楕円 436">
          <a:extLst>
            <a:ext uri="{FF2B5EF4-FFF2-40B4-BE49-F238E27FC236}">
              <a16:creationId xmlns:a16="http://schemas.microsoft.com/office/drawing/2014/main" id="{086488E2-7520-4004-AD10-E6846AEE6FF2}"/>
            </a:ext>
          </a:extLst>
        </xdr:cNvPr>
        <xdr:cNvSpPr/>
      </xdr:nvSpPr>
      <xdr:spPr>
        <a:xfrm>
          <a:off x="11487150" y="539940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11430</xdr:rowOff>
    </xdr:from>
    <xdr:to>
      <xdr:col>71</xdr:col>
      <xdr:colOff>177800</xdr:colOff>
      <xdr:row>33</xdr:row>
      <xdr:rowOff>106680</xdr:rowOff>
    </xdr:to>
    <xdr:cxnSp macro="">
      <xdr:nvCxnSpPr>
        <xdr:cNvPr id="438" name="直線コネクタ 437">
          <a:extLst>
            <a:ext uri="{FF2B5EF4-FFF2-40B4-BE49-F238E27FC236}">
              <a16:creationId xmlns:a16="http://schemas.microsoft.com/office/drawing/2014/main" id="{902D042D-D712-48F4-A86B-0F19AC4DD0D8}"/>
            </a:ext>
          </a:extLst>
        </xdr:cNvPr>
        <xdr:cNvCxnSpPr/>
      </xdr:nvCxnSpPr>
      <xdr:spPr>
        <a:xfrm flipV="1">
          <a:off x="11534775" y="5351780"/>
          <a:ext cx="8096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30497</xdr:rowOff>
    </xdr:from>
    <xdr:ext cx="405111" cy="259045"/>
    <xdr:sp macro="" textlink="">
      <xdr:nvSpPr>
        <xdr:cNvPr id="439" name="n_1aveValue【認定こども園・幼稚園・保育所】&#10;有形固定資産減価償却率">
          <a:extLst>
            <a:ext uri="{FF2B5EF4-FFF2-40B4-BE49-F238E27FC236}">
              <a16:creationId xmlns:a16="http://schemas.microsoft.com/office/drawing/2014/main" id="{6867F368-3E74-43DC-A7B5-43C6EE083A09}"/>
            </a:ext>
          </a:extLst>
        </xdr:cNvPr>
        <xdr:cNvSpPr txBox="1"/>
      </xdr:nvSpPr>
      <xdr:spPr>
        <a:xfrm>
          <a:off x="13745219"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17</xdr:rowOff>
    </xdr:from>
    <xdr:ext cx="405111" cy="259045"/>
    <xdr:sp macro="" textlink="">
      <xdr:nvSpPr>
        <xdr:cNvPr id="440" name="n_2aveValue【認定こども園・幼稚園・保育所】&#10;有形固定資産減価償却率">
          <a:extLst>
            <a:ext uri="{FF2B5EF4-FFF2-40B4-BE49-F238E27FC236}">
              <a16:creationId xmlns:a16="http://schemas.microsoft.com/office/drawing/2014/main" id="{6A4C671E-904D-4339-9723-D6FB5971850A}"/>
            </a:ext>
          </a:extLst>
        </xdr:cNvPr>
        <xdr:cNvSpPr txBox="1"/>
      </xdr:nvSpPr>
      <xdr:spPr>
        <a:xfrm>
          <a:off x="12964169"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140987</xdr:rowOff>
    </xdr:from>
    <xdr:ext cx="405111" cy="259045"/>
    <xdr:sp macro="" textlink="">
      <xdr:nvSpPr>
        <xdr:cNvPr id="441" name="n_3aveValue【認定こども園・幼稚園・保育所】&#10;有形固定資産減価償却率">
          <a:extLst>
            <a:ext uri="{FF2B5EF4-FFF2-40B4-BE49-F238E27FC236}">
              <a16:creationId xmlns:a16="http://schemas.microsoft.com/office/drawing/2014/main" id="{A152B3F8-3011-4BD6-BEAA-D13947398DEB}"/>
            </a:ext>
          </a:extLst>
        </xdr:cNvPr>
        <xdr:cNvSpPr txBox="1"/>
      </xdr:nvSpPr>
      <xdr:spPr>
        <a:xfrm>
          <a:off x="12164069" y="6135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442" name="n_4aveValue【認定こども園・幼稚園・保育所】&#10;有形固定資産減価償却率">
          <a:extLst>
            <a:ext uri="{FF2B5EF4-FFF2-40B4-BE49-F238E27FC236}">
              <a16:creationId xmlns:a16="http://schemas.microsoft.com/office/drawing/2014/main" id="{0AF401BA-E54D-42E7-AE12-6001471D9B95}"/>
            </a:ext>
          </a:extLst>
        </xdr:cNvPr>
        <xdr:cNvSpPr txBox="1"/>
      </xdr:nvSpPr>
      <xdr:spPr>
        <a:xfrm>
          <a:off x="113544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90187</xdr:rowOff>
    </xdr:from>
    <xdr:ext cx="405111" cy="259045"/>
    <xdr:sp macro="" textlink="">
      <xdr:nvSpPr>
        <xdr:cNvPr id="443" name="n_1mainValue【認定こども園・幼稚園・保育所】&#10;有形固定資産減価償却率">
          <a:extLst>
            <a:ext uri="{FF2B5EF4-FFF2-40B4-BE49-F238E27FC236}">
              <a16:creationId xmlns:a16="http://schemas.microsoft.com/office/drawing/2014/main" id="{3BD30EA1-4249-44E3-A0B6-DFAC93F64171}"/>
            </a:ext>
          </a:extLst>
        </xdr:cNvPr>
        <xdr:cNvSpPr txBox="1"/>
      </xdr:nvSpPr>
      <xdr:spPr>
        <a:xfrm>
          <a:off x="13745219" y="510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33037</xdr:rowOff>
    </xdr:from>
    <xdr:ext cx="405111" cy="259045"/>
    <xdr:sp macro="" textlink="">
      <xdr:nvSpPr>
        <xdr:cNvPr id="444" name="n_2mainValue【認定こども園・幼稚園・保育所】&#10;有形固定資産減価償却率">
          <a:extLst>
            <a:ext uri="{FF2B5EF4-FFF2-40B4-BE49-F238E27FC236}">
              <a16:creationId xmlns:a16="http://schemas.microsoft.com/office/drawing/2014/main" id="{98C1A2B3-6A3A-461A-90E9-AF5695B45795}"/>
            </a:ext>
          </a:extLst>
        </xdr:cNvPr>
        <xdr:cNvSpPr txBox="1"/>
      </xdr:nvSpPr>
      <xdr:spPr>
        <a:xfrm>
          <a:off x="12964169" y="504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78757</xdr:rowOff>
    </xdr:from>
    <xdr:ext cx="405111" cy="259045"/>
    <xdr:sp macro="" textlink="">
      <xdr:nvSpPr>
        <xdr:cNvPr id="445" name="n_3mainValue【認定こども園・幼稚園・保育所】&#10;有形固定資産減価償却率">
          <a:extLst>
            <a:ext uri="{FF2B5EF4-FFF2-40B4-BE49-F238E27FC236}">
              <a16:creationId xmlns:a16="http://schemas.microsoft.com/office/drawing/2014/main" id="{A4F7C621-65EA-4FCE-9409-3CBF2F5A0FD0}"/>
            </a:ext>
          </a:extLst>
        </xdr:cNvPr>
        <xdr:cNvSpPr txBox="1"/>
      </xdr:nvSpPr>
      <xdr:spPr>
        <a:xfrm>
          <a:off x="12164069" y="50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2557</xdr:rowOff>
    </xdr:from>
    <xdr:ext cx="405111" cy="259045"/>
    <xdr:sp macro="" textlink="">
      <xdr:nvSpPr>
        <xdr:cNvPr id="446" name="n_4mainValue【認定こども園・幼稚園・保育所】&#10;有形固定資産減価償却率">
          <a:extLst>
            <a:ext uri="{FF2B5EF4-FFF2-40B4-BE49-F238E27FC236}">
              <a16:creationId xmlns:a16="http://schemas.microsoft.com/office/drawing/2014/main" id="{9AF42A9B-8A4C-44B3-B5CD-B10E8AAB30E5}"/>
            </a:ext>
          </a:extLst>
        </xdr:cNvPr>
        <xdr:cNvSpPr txBox="1"/>
      </xdr:nvSpPr>
      <xdr:spPr>
        <a:xfrm>
          <a:off x="11354444" y="51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a:extLst>
            <a:ext uri="{FF2B5EF4-FFF2-40B4-BE49-F238E27FC236}">
              <a16:creationId xmlns:a16="http://schemas.microsoft.com/office/drawing/2014/main" id="{613F84DF-7282-46C4-AA44-DC1FC80148C2}"/>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a:extLst>
            <a:ext uri="{FF2B5EF4-FFF2-40B4-BE49-F238E27FC236}">
              <a16:creationId xmlns:a16="http://schemas.microsoft.com/office/drawing/2014/main" id="{E45B2F40-374C-4229-BF42-53893B856718}"/>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a:extLst>
            <a:ext uri="{FF2B5EF4-FFF2-40B4-BE49-F238E27FC236}">
              <a16:creationId xmlns:a16="http://schemas.microsoft.com/office/drawing/2014/main" id="{E7A00CF5-1945-4B07-B2FA-42D55D885E74}"/>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a:extLst>
            <a:ext uri="{FF2B5EF4-FFF2-40B4-BE49-F238E27FC236}">
              <a16:creationId xmlns:a16="http://schemas.microsoft.com/office/drawing/2014/main" id="{7C832752-F9AE-42D5-93A3-5660B93EE8B4}"/>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a:extLst>
            <a:ext uri="{FF2B5EF4-FFF2-40B4-BE49-F238E27FC236}">
              <a16:creationId xmlns:a16="http://schemas.microsoft.com/office/drawing/2014/main" id="{A743A2D6-823C-4D2B-BC93-16C00E97BEF6}"/>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a:extLst>
            <a:ext uri="{FF2B5EF4-FFF2-40B4-BE49-F238E27FC236}">
              <a16:creationId xmlns:a16="http://schemas.microsoft.com/office/drawing/2014/main" id="{21FC1B94-E4EB-438C-B75C-AC73EAC65D61}"/>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a:extLst>
            <a:ext uri="{FF2B5EF4-FFF2-40B4-BE49-F238E27FC236}">
              <a16:creationId xmlns:a16="http://schemas.microsoft.com/office/drawing/2014/main" id="{DB97FCA9-8FEC-4C3A-B18E-46BDA556A0AD}"/>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a:extLst>
            <a:ext uri="{FF2B5EF4-FFF2-40B4-BE49-F238E27FC236}">
              <a16:creationId xmlns:a16="http://schemas.microsoft.com/office/drawing/2014/main" id="{E87EE522-AC6D-4B2B-9A3C-E7605378C3CA}"/>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a:extLst>
            <a:ext uri="{FF2B5EF4-FFF2-40B4-BE49-F238E27FC236}">
              <a16:creationId xmlns:a16="http://schemas.microsoft.com/office/drawing/2014/main" id="{0BCB220E-8199-45A7-9BA3-A83C0BA2475F}"/>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a:extLst>
            <a:ext uri="{FF2B5EF4-FFF2-40B4-BE49-F238E27FC236}">
              <a16:creationId xmlns:a16="http://schemas.microsoft.com/office/drawing/2014/main" id="{A8C120DF-F5BF-4A8B-BC9F-D73A4B13A374}"/>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a:extLst>
            <a:ext uri="{FF2B5EF4-FFF2-40B4-BE49-F238E27FC236}">
              <a16:creationId xmlns:a16="http://schemas.microsoft.com/office/drawing/2014/main" id="{A571FE46-A4E9-4378-97C2-5C6161C9EF46}"/>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a:extLst>
            <a:ext uri="{FF2B5EF4-FFF2-40B4-BE49-F238E27FC236}">
              <a16:creationId xmlns:a16="http://schemas.microsoft.com/office/drawing/2014/main" id="{2DDC78AA-112B-42F9-A24B-0D1679DDA015}"/>
            </a:ext>
          </a:extLst>
        </xdr:cNvPr>
        <xdr:cNvSpPr txBox="1"/>
      </xdr:nvSpPr>
      <xdr:spPr>
        <a:xfrm>
          <a:off x="16052346" y="67638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a:extLst>
            <a:ext uri="{FF2B5EF4-FFF2-40B4-BE49-F238E27FC236}">
              <a16:creationId xmlns:a16="http://schemas.microsoft.com/office/drawing/2014/main" id="{224DB30A-72F5-4823-BB3A-42E3EFB23FBA}"/>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a:extLst>
            <a:ext uri="{FF2B5EF4-FFF2-40B4-BE49-F238E27FC236}">
              <a16:creationId xmlns:a16="http://schemas.microsoft.com/office/drawing/2014/main" id="{EDAE6FEB-DE1F-41FC-A573-A3878A443363}"/>
            </a:ext>
          </a:extLst>
        </xdr:cNvPr>
        <xdr:cNvSpPr txBox="1"/>
      </xdr:nvSpPr>
      <xdr:spPr>
        <a:xfrm>
          <a:off x="16052346" y="6456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a:extLst>
            <a:ext uri="{FF2B5EF4-FFF2-40B4-BE49-F238E27FC236}">
              <a16:creationId xmlns:a16="http://schemas.microsoft.com/office/drawing/2014/main" id="{5D24D723-8CC0-4692-B5A6-6703EEEA7201}"/>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a:extLst>
            <a:ext uri="{FF2B5EF4-FFF2-40B4-BE49-F238E27FC236}">
              <a16:creationId xmlns:a16="http://schemas.microsoft.com/office/drawing/2014/main" id="{E7533940-CA25-4595-A9C6-B5042EA87E45}"/>
            </a:ext>
          </a:extLst>
        </xdr:cNvPr>
        <xdr:cNvSpPr txBox="1"/>
      </xdr:nvSpPr>
      <xdr:spPr>
        <a:xfrm>
          <a:off x="16052346" y="61456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a:extLst>
            <a:ext uri="{FF2B5EF4-FFF2-40B4-BE49-F238E27FC236}">
              <a16:creationId xmlns:a16="http://schemas.microsoft.com/office/drawing/2014/main" id="{7DD68821-5FF6-4E8D-9DB0-BD156D8313C3}"/>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a:extLst>
            <a:ext uri="{FF2B5EF4-FFF2-40B4-BE49-F238E27FC236}">
              <a16:creationId xmlns:a16="http://schemas.microsoft.com/office/drawing/2014/main" id="{A18F4087-2C85-4525-8FB4-18139FBC3327}"/>
            </a:ext>
          </a:extLst>
        </xdr:cNvPr>
        <xdr:cNvSpPr txBox="1"/>
      </xdr:nvSpPr>
      <xdr:spPr>
        <a:xfrm>
          <a:off x="16052346" y="58285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a:extLst>
            <a:ext uri="{FF2B5EF4-FFF2-40B4-BE49-F238E27FC236}">
              <a16:creationId xmlns:a16="http://schemas.microsoft.com/office/drawing/2014/main" id="{A34E9CFA-10FB-474C-A9CF-E2CC5F8F4FB6}"/>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a:extLst>
            <a:ext uri="{FF2B5EF4-FFF2-40B4-BE49-F238E27FC236}">
              <a16:creationId xmlns:a16="http://schemas.microsoft.com/office/drawing/2014/main" id="{B19D7D89-940B-4CA9-9468-D3DC78D0C7E6}"/>
            </a:ext>
          </a:extLst>
        </xdr:cNvPr>
        <xdr:cNvSpPr txBox="1"/>
      </xdr:nvSpPr>
      <xdr:spPr>
        <a:xfrm>
          <a:off x="16052346" y="55178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a:extLst>
            <a:ext uri="{FF2B5EF4-FFF2-40B4-BE49-F238E27FC236}">
              <a16:creationId xmlns:a16="http://schemas.microsoft.com/office/drawing/2014/main" id="{6CBEEA6C-5429-444B-B65D-6233F3A9A3A3}"/>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a:extLst>
            <a:ext uri="{FF2B5EF4-FFF2-40B4-BE49-F238E27FC236}">
              <a16:creationId xmlns:a16="http://schemas.microsoft.com/office/drawing/2014/main" id="{75B48380-04EF-423F-8073-E7751FB74116}"/>
            </a:ext>
          </a:extLst>
        </xdr:cNvPr>
        <xdr:cNvSpPr txBox="1"/>
      </xdr:nvSpPr>
      <xdr:spPr>
        <a:xfrm>
          <a:off x="16052346" y="52103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9C4A4E35-B5EA-48F3-8420-2E46BE0113DF}"/>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F708E18A-5439-4671-9292-C7304C183105}"/>
            </a:ext>
          </a:extLst>
        </xdr:cNvPr>
        <xdr:cNvSpPr txBox="1"/>
      </xdr:nvSpPr>
      <xdr:spPr>
        <a:xfrm>
          <a:off x="16052346"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DE079EB9-1D47-4CDC-9D54-424E97D87CA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472" name="直線コネクタ 471">
          <a:extLst>
            <a:ext uri="{FF2B5EF4-FFF2-40B4-BE49-F238E27FC236}">
              <a16:creationId xmlns:a16="http://schemas.microsoft.com/office/drawing/2014/main" id="{872482AC-36EF-417D-A3F8-E1F07C2404BD}"/>
            </a:ext>
          </a:extLst>
        </xdr:cNvPr>
        <xdr:cNvCxnSpPr/>
      </xdr:nvCxnSpPr>
      <xdr:spPr>
        <a:xfrm flipV="1">
          <a:off x="19954239" y="5304518"/>
          <a:ext cx="0" cy="151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CA770D3-6A10-4813-B9DD-60C4D6D2ABD2}"/>
            </a:ext>
          </a:extLst>
        </xdr:cNvPr>
        <xdr:cNvSpPr txBox="1"/>
      </xdr:nvSpPr>
      <xdr:spPr>
        <a:xfrm>
          <a:off x="19992975" y="682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474" name="直線コネクタ 473">
          <a:extLst>
            <a:ext uri="{FF2B5EF4-FFF2-40B4-BE49-F238E27FC236}">
              <a16:creationId xmlns:a16="http://schemas.microsoft.com/office/drawing/2014/main" id="{5423967B-21BB-43C0-A851-3F0C868B07EB}"/>
            </a:ext>
          </a:extLst>
        </xdr:cNvPr>
        <xdr:cNvCxnSpPr/>
      </xdr:nvCxnSpPr>
      <xdr:spPr>
        <a:xfrm>
          <a:off x="19878675" y="68171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52DF2C89-3A60-420F-BE57-8851B1F86B6A}"/>
            </a:ext>
          </a:extLst>
        </xdr:cNvPr>
        <xdr:cNvSpPr txBox="1"/>
      </xdr:nvSpPr>
      <xdr:spPr>
        <a:xfrm>
          <a:off x="19992975" y="508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476" name="直線コネクタ 475">
          <a:extLst>
            <a:ext uri="{FF2B5EF4-FFF2-40B4-BE49-F238E27FC236}">
              <a16:creationId xmlns:a16="http://schemas.microsoft.com/office/drawing/2014/main" id="{9C23F5F1-F9E5-4890-82A7-CCEE54F465C1}"/>
            </a:ext>
          </a:extLst>
        </xdr:cNvPr>
        <xdr:cNvCxnSpPr/>
      </xdr:nvCxnSpPr>
      <xdr:spPr>
        <a:xfrm>
          <a:off x="19878675" y="53045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26505</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242E6A3A-42FD-4111-BBEE-855EC51C6C40}"/>
            </a:ext>
          </a:extLst>
        </xdr:cNvPr>
        <xdr:cNvSpPr txBox="1"/>
      </xdr:nvSpPr>
      <xdr:spPr>
        <a:xfrm>
          <a:off x="19992975" y="6344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478" name="フローチャート: 判断 477">
          <a:extLst>
            <a:ext uri="{FF2B5EF4-FFF2-40B4-BE49-F238E27FC236}">
              <a16:creationId xmlns:a16="http://schemas.microsoft.com/office/drawing/2014/main" id="{56251F62-75FB-40F4-BE29-64B868D78A4B}"/>
            </a:ext>
          </a:extLst>
        </xdr:cNvPr>
        <xdr:cNvSpPr/>
      </xdr:nvSpPr>
      <xdr:spPr>
        <a:xfrm>
          <a:off x="19897725" y="64838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479" name="フローチャート: 判断 478">
          <a:extLst>
            <a:ext uri="{FF2B5EF4-FFF2-40B4-BE49-F238E27FC236}">
              <a16:creationId xmlns:a16="http://schemas.microsoft.com/office/drawing/2014/main" id="{9D185289-A615-4377-8974-675699FE529F}"/>
            </a:ext>
          </a:extLst>
        </xdr:cNvPr>
        <xdr:cNvSpPr/>
      </xdr:nvSpPr>
      <xdr:spPr>
        <a:xfrm>
          <a:off x="19154775" y="647609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480" name="フローチャート: 判断 479">
          <a:extLst>
            <a:ext uri="{FF2B5EF4-FFF2-40B4-BE49-F238E27FC236}">
              <a16:creationId xmlns:a16="http://schemas.microsoft.com/office/drawing/2014/main" id="{803DE9AC-A674-4BD1-ADD8-E73B72D9E320}"/>
            </a:ext>
          </a:extLst>
        </xdr:cNvPr>
        <xdr:cNvSpPr/>
      </xdr:nvSpPr>
      <xdr:spPr>
        <a:xfrm>
          <a:off x="18345150" y="64683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481" name="フローチャート: 判断 480">
          <a:extLst>
            <a:ext uri="{FF2B5EF4-FFF2-40B4-BE49-F238E27FC236}">
              <a16:creationId xmlns:a16="http://schemas.microsoft.com/office/drawing/2014/main" id="{66477613-A717-4CF5-AE7C-86257259264B}"/>
            </a:ext>
          </a:extLst>
        </xdr:cNvPr>
        <xdr:cNvSpPr/>
      </xdr:nvSpPr>
      <xdr:spPr>
        <a:xfrm>
          <a:off x="17554575" y="646838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482" name="フローチャート: 判断 481">
          <a:extLst>
            <a:ext uri="{FF2B5EF4-FFF2-40B4-BE49-F238E27FC236}">
              <a16:creationId xmlns:a16="http://schemas.microsoft.com/office/drawing/2014/main" id="{C43CFD6E-D9A2-420E-9EBE-4B9987D624FB}"/>
            </a:ext>
          </a:extLst>
        </xdr:cNvPr>
        <xdr:cNvSpPr/>
      </xdr:nvSpPr>
      <xdr:spPr>
        <a:xfrm>
          <a:off x="16754475" y="64466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1133FA24-EC07-4FE8-A504-C7397CAAA18F}"/>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904585F-8DAC-4978-9231-3312FD25B4F2}"/>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4FBC5CDE-1DF7-499D-AB31-8B688BAFB11F}"/>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BAE7B14-CA3D-41FA-A796-79FE1C145CDE}"/>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DECA2A3-C720-4190-8513-33EEF0845618}"/>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79828</xdr:rowOff>
    </xdr:from>
    <xdr:to>
      <xdr:col>116</xdr:col>
      <xdr:colOff>114300</xdr:colOff>
      <xdr:row>41</xdr:row>
      <xdr:rowOff>9978</xdr:rowOff>
    </xdr:to>
    <xdr:sp macro="" textlink="">
      <xdr:nvSpPr>
        <xdr:cNvPr id="488" name="楕円 487">
          <a:extLst>
            <a:ext uri="{FF2B5EF4-FFF2-40B4-BE49-F238E27FC236}">
              <a16:creationId xmlns:a16="http://schemas.microsoft.com/office/drawing/2014/main" id="{E310B246-8047-4CF5-89B2-20DC0429A7CE}"/>
            </a:ext>
          </a:extLst>
        </xdr:cNvPr>
        <xdr:cNvSpPr/>
      </xdr:nvSpPr>
      <xdr:spPr>
        <a:xfrm>
          <a:off x="19897725" y="656000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58255</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9914D24D-AE09-4855-BE15-ACA31C3307DE}"/>
            </a:ext>
          </a:extLst>
        </xdr:cNvPr>
        <xdr:cNvSpPr txBox="1"/>
      </xdr:nvSpPr>
      <xdr:spPr>
        <a:xfrm>
          <a:off x="19992975" y="653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79828</xdr:rowOff>
    </xdr:from>
    <xdr:to>
      <xdr:col>112</xdr:col>
      <xdr:colOff>38100</xdr:colOff>
      <xdr:row>41</xdr:row>
      <xdr:rowOff>9978</xdr:rowOff>
    </xdr:to>
    <xdr:sp macro="" textlink="">
      <xdr:nvSpPr>
        <xdr:cNvPr id="490" name="楕円 489">
          <a:extLst>
            <a:ext uri="{FF2B5EF4-FFF2-40B4-BE49-F238E27FC236}">
              <a16:creationId xmlns:a16="http://schemas.microsoft.com/office/drawing/2014/main" id="{8E4FD0A1-AF01-4562-9B7E-5840162E2126}"/>
            </a:ext>
          </a:extLst>
        </xdr:cNvPr>
        <xdr:cNvSpPr/>
      </xdr:nvSpPr>
      <xdr:spPr>
        <a:xfrm>
          <a:off x="19154775" y="656000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130628</xdr:rowOff>
    </xdr:from>
    <xdr:to>
      <xdr:col>116</xdr:col>
      <xdr:colOff>63500</xdr:colOff>
      <xdr:row>40</xdr:row>
      <xdr:rowOff>130628</xdr:rowOff>
    </xdr:to>
    <xdr:cxnSp macro="">
      <xdr:nvCxnSpPr>
        <xdr:cNvPr id="491" name="直線コネクタ 490">
          <a:extLst>
            <a:ext uri="{FF2B5EF4-FFF2-40B4-BE49-F238E27FC236}">
              <a16:creationId xmlns:a16="http://schemas.microsoft.com/office/drawing/2014/main" id="{4984E5E4-A00F-45E5-960E-50B3E14C776B}"/>
            </a:ext>
          </a:extLst>
        </xdr:cNvPr>
        <xdr:cNvCxnSpPr/>
      </xdr:nvCxnSpPr>
      <xdr:spPr>
        <a:xfrm>
          <a:off x="19202400" y="6607628"/>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79828</xdr:rowOff>
    </xdr:from>
    <xdr:to>
      <xdr:col>107</xdr:col>
      <xdr:colOff>101600</xdr:colOff>
      <xdr:row>41</xdr:row>
      <xdr:rowOff>9978</xdr:rowOff>
    </xdr:to>
    <xdr:sp macro="" textlink="">
      <xdr:nvSpPr>
        <xdr:cNvPr id="492" name="楕円 491">
          <a:extLst>
            <a:ext uri="{FF2B5EF4-FFF2-40B4-BE49-F238E27FC236}">
              <a16:creationId xmlns:a16="http://schemas.microsoft.com/office/drawing/2014/main" id="{67B5280D-A99A-4E09-A41A-085496348CCC}"/>
            </a:ext>
          </a:extLst>
        </xdr:cNvPr>
        <xdr:cNvSpPr/>
      </xdr:nvSpPr>
      <xdr:spPr>
        <a:xfrm>
          <a:off x="18345150" y="656000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130628</xdr:rowOff>
    </xdr:from>
    <xdr:to>
      <xdr:col>111</xdr:col>
      <xdr:colOff>177800</xdr:colOff>
      <xdr:row>40</xdr:row>
      <xdr:rowOff>130628</xdr:rowOff>
    </xdr:to>
    <xdr:cxnSp macro="">
      <xdr:nvCxnSpPr>
        <xdr:cNvPr id="493" name="直線コネクタ 492">
          <a:extLst>
            <a:ext uri="{FF2B5EF4-FFF2-40B4-BE49-F238E27FC236}">
              <a16:creationId xmlns:a16="http://schemas.microsoft.com/office/drawing/2014/main" id="{B6E2C129-1F95-4FD8-B619-E20087FA8EBD}"/>
            </a:ext>
          </a:extLst>
        </xdr:cNvPr>
        <xdr:cNvCxnSpPr/>
      </xdr:nvCxnSpPr>
      <xdr:spPr>
        <a:xfrm>
          <a:off x="18392775" y="660762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79828</xdr:rowOff>
    </xdr:from>
    <xdr:to>
      <xdr:col>102</xdr:col>
      <xdr:colOff>165100</xdr:colOff>
      <xdr:row>41</xdr:row>
      <xdr:rowOff>9978</xdr:rowOff>
    </xdr:to>
    <xdr:sp macro="" textlink="">
      <xdr:nvSpPr>
        <xdr:cNvPr id="494" name="楕円 493">
          <a:extLst>
            <a:ext uri="{FF2B5EF4-FFF2-40B4-BE49-F238E27FC236}">
              <a16:creationId xmlns:a16="http://schemas.microsoft.com/office/drawing/2014/main" id="{8B7ABE5A-A205-4ED3-9B3D-1918E083B662}"/>
            </a:ext>
          </a:extLst>
        </xdr:cNvPr>
        <xdr:cNvSpPr/>
      </xdr:nvSpPr>
      <xdr:spPr>
        <a:xfrm>
          <a:off x="17554575" y="656000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130628</xdr:rowOff>
    </xdr:from>
    <xdr:to>
      <xdr:col>107</xdr:col>
      <xdr:colOff>50800</xdr:colOff>
      <xdr:row>40</xdr:row>
      <xdr:rowOff>130628</xdr:rowOff>
    </xdr:to>
    <xdr:cxnSp macro="">
      <xdr:nvCxnSpPr>
        <xdr:cNvPr id="495" name="直線コネクタ 494">
          <a:extLst>
            <a:ext uri="{FF2B5EF4-FFF2-40B4-BE49-F238E27FC236}">
              <a16:creationId xmlns:a16="http://schemas.microsoft.com/office/drawing/2014/main" id="{EDE81C9D-9671-4CE0-BC9C-03D6DDEDCD7D}"/>
            </a:ext>
          </a:extLst>
        </xdr:cNvPr>
        <xdr:cNvCxnSpPr/>
      </xdr:nvCxnSpPr>
      <xdr:spPr>
        <a:xfrm>
          <a:off x="17602200" y="660762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79828</xdr:rowOff>
    </xdr:from>
    <xdr:to>
      <xdr:col>98</xdr:col>
      <xdr:colOff>38100</xdr:colOff>
      <xdr:row>41</xdr:row>
      <xdr:rowOff>9978</xdr:rowOff>
    </xdr:to>
    <xdr:sp macro="" textlink="">
      <xdr:nvSpPr>
        <xdr:cNvPr id="496" name="楕円 495">
          <a:extLst>
            <a:ext uri="{FF2B5EF4-FFF2-40B4-BE49-F238E27FC236}">
              <a16:creationId xmlns:a16="http://schemas.microsoft.com/office/drawing/2014/main" id="{78240546-311E-4E9F-8B01-4635DF7B810D}"/>
            </a:ext>
          </a:extLst>
        </xdr:cNvPr>
        <xdr:cNvSpPr/>
      </xdr:nvSpPr>
      <xdr:spPr>
        <a:xfrm>
          <a:off x="16754475" y="656000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130628</xdr:rowOff>
    </xdr:from>
    <xdr:to>
      <xdr:col>102</xdr:col>
      <xdr:colOff>114300</xdr:colOff>
      <xdr:row>40</xdr:row>
      <xdr:rowOff>130628</xdr:rowOff>
    </xdr:to>
    <xdr:cxnSp macro="">
      <xdr:nvCxnSpPr>
        <xdr:cNvPr id="497" name="直線コネクタ 496">
          <a:extLst>
            <a:ext uri="{FF2B5EF4-FFF2-40B4-BE49-F238E27FC236}">
              <a16:creationId xmlns:a16="http://schemas.microsoft.com/office/drawing/2014/main" id="{0EAA84DC-3F67-428D-A1C2-0A22AB2BF71D}"/>
            </a:ext>
          </a:extLst>
        </xdr:cNvPr>
        <xdr:cNvCxnSpPr/>
      </xdr:nvCxnSpPr>
      <xdr:spPr>
        <a:xfrm>
          <a:off x="16802100" y="660762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110870</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56F90FA6-FA33-4ABB-B31D-58CA4D198E71}"/>
            </a:ext>
          </a:extLst>
        </xdr:cNvPr>
        <xdr:cNvSpPr txBox="1"/>
      </xdr:nvSpPr>
      <xdr:spPr>
        <a:xfrm>
          <a:off x="18983402" y="626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99984</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31B9C38B-22A5-4E98-8DD1-95E07A82127B}"/>
            </a:ext>
          </a:extLst>
        </xdr:cNvPr>
        <xdr:cNvSpPr txBox="1"/>
      </xdr:nvSpPr>
      <xdr:spPr>
        <a:xfrm>
          <a:off x="181833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99984</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FD8D3F1E-68B0-4FD8-8742-267B00EF62DB}"/>
            </a:ext>
          </a:extLst>
        </xdr:cNvPr>
        <xdr:cNvSpPr txBox="1"/>
      </xdr:nvSpPr>
      <xdr:spPr>
        <a:xfrm>
          <a:off x="17383202" y="625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78212</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341082F3-92D0-4EC5-A621-8E4B2EF59DFE}"/>
            </a:ext>
          </a:extLst>
        </xdr:cNvPr>
        <xdr:cNvSpPr txBox="1"/>
      </xdr:nvSpPr>
      <xdr:spPr>
        <a:xfrm>
          <a:off x="16592627" y="623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1105</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54994597-5A69-4FDD-96E6-409A96B87137}"/>
            </a:ext>
          </a:extLst>
        </xdr:cNvPr>
        <xdr:cNvSpPr txBox="1"/>
      </xdr:nvSpPr>
      <xdr:spPr>
        <a:xfrm>
          <a:off x="18983402" y="664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1105</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9350B5D0-070D-4130-96E5-11687DE7A866}"/>
            </a:ext>
          </a:extLst>
        </xdr:cNvPr>
        <xdr:cNvSpPr txBox="1"/>
      </xdr:nvSpPr>
      <xdr:spPr>
        <a:xfrm>
          <a:off x="18183302" y="664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1105</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64C5904B-1AD6-43DA-928B-B617CAAC7C3B}"/>
            </a:ext>
          </a:extLst>
        </xdr:cNvPr>
        <xdr:cNvSpPr txBox="1"/>
      </xdr:nvSpPr>
      <xdr:spPr>
        <a:xfrm>
          <a:off x="17383202" y="664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1105</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71EFE7A4-6C14-43F2-AFF2-60ABC2BF0669}"/>
            </a:ext>
          </a:extLst>
        </xdr:cNvPr>
        <xdr:cNvSpPr txBox="1"/>
      </xdr:nvSpPr>
      <xdr:spPr>
        <a:xfrm>
          <a:off x="16592627" y="664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BE2DBE4D-41B1-4889-A8F2-EC064522A06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986A2CF4-6782-43D2-BB4F-4D76736F16C7}"/>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B5A8C52D-3D95-4406-B717-2E0B11E89D13}"/>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A1BF0705-A24B-4609-BE83-BB4F004687C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A35142EE-97AB-4B6B-8FF5-A02B947BFC24}"/>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FA6F5E23-DA99-4E08-91F9-406732500174}"/>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136FD2A-93C9-46FD-B6BD-2DBE0F3E97CF}"/>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5110F8F9-8AB3-4CA4-A23A-17A1FECFAF3A}"/>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CABEFC69-8B6B-45FB-9D36-0A102782A249}"/>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97E24EFA-418C-4961-BD34-0A825784ECED}"/>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AD00B0E4-77FF-483A-B65E-63CDEFBFCA89}"/>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17C8C058-A855-4334-BAFB-1E4925B25813}"/>
            </a:ext>
          </a:extLst>
        </xdr:cNvPr>
        <xdr:cNvCxnSpPr/>
      </xdr:nvCxnSpPr>
      <xdr:spPr>
        <a:xfrm>
          <a:off x="11210925" y="10363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FE535D6F-2FB0-4130-AC73-77BDB1822386}"/>
            </a:ext>
          </a:extLst>
        </xdr:cNvPr>
        <xdr:cNvSpPr txBox="1"/>
      </xdr:nvSpPr>
      <xdr:spPr>
        <a:xfrm>
          <a:off x="10845966"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99529AFC-8392-4379-A19E-024A482D151D}"/>
            </a:ext>
          </a:extLst>
        </xdr:cNvPr>
        <xdr:cNvCxnSpPr/>
      </xdr:nvCxnSpPr>
      <xdr:spPr>
        <a:xfrm>
          <a:off x="11210925" y="993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C0F99306-825A-45EF-8DC7-7ACBCDAF6BEC}"/>
            </a:ext>
          </a:extLst>
        </xdr:cNvPr>
        <xdr:cNvSpPr txBox="1"/>
      </xdr:nvSpPr>
      <xdr:spPr>
        <a:xfrm>
          <a:off x="10845966"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66999B8E-B1B3-4A54-BF1C-C37177F71937}"/>
            </a:ext>
          </a:extLst>
        </xdr:cNvPr>
        <xdr:cNvCxnSpPr/>
      </xdr:nvCxnSpPr>
      <xdr:spPr>
        <a:xfrm>
          <a:off x="11210925" y="9505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E06C15AA-E589-4FD0-992E-C198F4072EF1}"/>
            </a:ext>
          </a:extLst>
        </xdr:cNvPr>
        <xdr:cNvSpPr txBox="1"/>
      </xdr:nvSpPr>
      <xdr:spPr>
        <a:xfrm>
          <a:off x="10845966"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9E5E255D-FEB1-4756-BB09-9F78F23031EA}"/>
            </a:ext>
          </a:extLst>
        </xdr:cNvPr>
        <xdr:cNvCxnSpPr/>
      </xdr:nvCxnSpPr>
      <xdr:spPr>
        <a:xfrm>
          <a:off x="11210925" y="9067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E705D7C3-39BE-477A-8618-6A3DBEBACA39}"/>
            </a:ext>
          </a:extLst>
        </xdr:cNvPr>
        <xdr:cNvSpPr txBox="1"/>
      </xdr:nvSpPr>
      <xdr:spPr>
        <a:xfrm>
          <a:off x="10845966"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8E919995-3EF8-4C6A-B9F1-3373F73733CC}"/>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D7D3C1CB-9592-4D21-82C5-80017BD7AD0B}"/>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A2DD79C8-F0EC-46BA-9CB1-5421867EAA3B}"/>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528" name="直線コネクタ 527">
          <a:extLst>
            <a:ext uri="{FF2B5EF4-FFF2-40B4-BE49-F238E27FC236}">
              <a16:creationId xmlns:a16="http://schemas.microsoft.com/office/drawing/2014/main" id="{2049F38D-84E8-470F-B217-7F976E88BD8D}"/>
            </a:ext>
          </a:extLst>
        </xdr:cNvPr>
        <xdr:cNvCxnSpPr/>
      </xdr:nvCxnSpPr>
      <xdr:spPr>
        <a:xfrm flipV="1">
          <a:off x="14696439" y="9194419"/>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192DFBF4-CBCC-40EA-BC71-3FB8A6F4EEA2}"/>
            </a:ext>
          </a:extLst>
        </xdr:cNvPr>
        <xdr:cNvSpPr txBox="1"/>
      </xdr:nvSpPr>
      <xdr:spPr>
        <a:xfrm>
          <a:off x="14735175" y="10251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530" name="直線コネクタ 529">
          <a:extLst>
            <a:ext uri="{FF2B5EF4-FFF2-40B4-BE49-F238E27FC236}">
              <a16:creationId xmlns:a16="http://schemas.microsoft.com/office/drawing/2014/main" id="{B86B0B6A-65B9-4614-A80F-546C3D92BB8F}"/>
            </a:ext>
          </a:extLst>
        </xdr:cNvPr>
        <xdr:cNvCxnSpPr/>
      </xdr:nvCxnSpPr>
      <xdr:spPr>
        <a:xfrm>
          <a:off x="14611350" y="102478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F6B92D17-23FC-4B89-9BC2-C5D556D4017B}"/>
            </a:ext>
          </a:extLst>
        </xdr:cNvPr>
        <xdr:cNvSpPr txBox="1"/>
      </xdr:nvSpPr>
      <xdr:spPr>
        <a:xfrm>
          <a:off x="14735175" y="89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532" name="直線コネクタ 531">
          <a:extLst>
            <a:ext uri="{FF2B5EF4-FFF2-40B4-BE49-F238E27FC236}">
              <a16:creationId xmlns:a16="http://schemas.microsoft.com/office/drawing/2014/main" id="{3F888C25-F20D-4379-B66B-A7E932D88001}"/>
            </a:ext>
          </a:extLst>
        </xdr:cNvPr>
        <xdr:cNvCxnSpPr/>
      </xdr:nvCxnSpPr>
      <xdr:spPr>
        <a:xfrm>
          <a:off x="14611350" y="91944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D9B34FFA-7211-40A8-AD4E-4261FF8C4405}"/>
            </a:ext>
          </a:extLst>
        </xdr:cNvPr>
        <xdr:cNvSpPr txBox="1"/>
      </xdr:nvSpPr>
      <xdr:spPr>
        <a:xfrm>
          <a:off x="14735175" y="9600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34" name="フローチャート: 判断 533">
          <a:extLst>
            <a:ext uri="{FF2B5EF4-FFF2-40B4-BE49-F238E27FC236}">
              <a16:creationId xmlns:a16="http://schemas.microsoft.com/office/drawing/2014/main" id="{8CAAAB2E-7722-4107-A794-33D7E06C4F61}"/>
            </a:ext>
          </a:extLst>
        </xdr:cNvPr>
        <xdr:cNvSpPr/>
      </xdr:nvSpPr>
      <xdr:spPr>
        <a:xfrm>
          <a:off x="14649450" y="97455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535" name="フローチャート: 判断 534">
          <a:extLst>
            <a:ext uri="{FF2B5EF4-FFF2-40B4-BE49-F238E27FC236}">
              <a16:creationId xmlns:a16="http://schemas.microsoft.com/office/drawing/2014/main" id="{ED25AA7D-0DB1-4B9C-B51C-C1149CE53DF2}"/>
            </a:ext>
          </a:extLst>
        </xdr:cNvPr>
        <xdr:cNvSpPr/>
      </xdr:nvSpPr>
      <xdr:spPr>
        <a:xfrm>
          <a:off x="13887450" y="971499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536" name="フローチャート: 判断 535">
          <a:extLst>
            <a:ext uri="{FF2B5EF4-FFF2-40B4-BE49-F238E27FC236}">
              <a16:creationId xmlns:a16="http://schemas.microsoft.com/office/drawing/2014/main" id="{1B1FEEC6-5CA3-418D-B492-D775A0299AD6}"/>
            </a:ext>
          </a:extLst>
        </xdr:cNvPr>
        <xdr:cNvSpPr/>
      </xdr:nvSpPr>
      <xdr:spPr>
        <a:xfrm>
          <a:off x="13096875" y="971854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37" name="フローチャート: 判断 536">
          <a:extLst>
            <a:ext uri="{FF2B5EF4-FFF2-40B4-BE49-F238E27FC236}">
              <a16:creationId xmlns:a16="http://schemas.microsoft.com/office/drawing/2014/main" id="{0769C888-49FE-43C9-AF3A-CA7AB4249B0A}"/>
            </a:ext>
          </a:extLst>
        </xdr:cNvPr>
        <xdr:cNvSpPr/>
      </xdr:nvSpPr>
      <xdr:spPr>
        <a:xfrm>
          <a:off x="12296775" y="96939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38" name="フローチャート: 判断 537">
          <a:extLst>
            <a:ext uri="{FF2B5EF4-FFF2-40B4-BE49-F238E27FC236}">
              <a16:creationId xmlns:a16="http://schemas.microsoft.com/office/drawing/2014/main" id="{44C1795A-2E93-4C30-BFB2-AFFF440C2F8C}"/>
            </a:ext>
          </a:extLst>
        </xdr:cNvPr>
        <xdr:cNvSpPr/>
      </xdr:nvSpPr>
      <xdr:spPr>
        <a:xfrm>
          <a:off x="11487150" y="9677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C5F7ED11-542E-4C18-B624-0A43257FC87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EFF019E7-6F4C-4EA2-B27A-66A09F492A4D}"/>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E4C6E0A1-0B68-4760-8782-7B703E6CCDCC}"/>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2F1B611-B062-4BCA-897A-BEB0C4E5921A}"/>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2D201158-F87B-4F2B-873B-8EE3CF320922}"/>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127508</xdr:rowOff>
    </xdr:from>
    <xdr:to>
      <xdr:col>85</xdr:col>
      <xdr:colOff>177800</xdr:colOff>
      <xdr:row>61</xdr:row>
      <xdr:rowOff>57658</xdr:rowOff>
    </xdr:to>
    <xdr:sp macro="" textlink="">
      <xdr:nvSpPr>
        <xdr:cNvPr id="544" name="楕円 543">
          <a:extLst>
            <a:ext uri="{FF2B5EF4-FFF2-40B4-BE49-F238E27FC236}">
              <a16:creationId xmlns:a16="http://schemas.microsoft.com/office/drawing/2014/main" id="{559E0DDB-207F-44CC-8068-1ADA14828BB9}"/>
            </a:ext>
          </a:extLst>
        </xdr:cNvPr>
        <xdr:cNvSpPr/>
      </xdr:nvSpPr>
      <xdr:spPr>
        <a:xfrm>
          <a:off x="14649450" y="983983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105935</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C4F22097-6AAC-46F1-9A7B-CB7D32798CE6}"/>
            </a:ext>
          </a:extLst>
        </xdr:cNvPr>
        <xdr:cNvSpPr txBox="1"/>
      </xdr:nvSpPr>
      <xdr:spPr>
        <a:xfrm>
          <a:off x="14735175" y="981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109220</xdr:rowOff>
    </xdr:from>
    <xdr:to>
      <xdr:col>81</xdr:col>
      <xdr:colOff>101600</xdr:colOff>
      <xdr:row>61</xdr:row>
      <xdr:rowOff>39370</xdr:rowOff>
    </xdr:to>
    <xdr:sp macro="" textlink="">
      <xdr:nvSpPr>
        <xdr:cNvPr id="546" name="楕円 545">
          <a:extLst>
            <a:ext uri="{FF2B5EF4-FFF2-40B4-BE49-F238E27FC236}">
              <a16:creationId xmlns:a16="http://schemas.microsoft.com/office/drawing/2014/main" id="{2A2DB13A-7D50-43CE-B791-497C5B46AD34}"/>
            </a:ext>
          </a:extLst>
        </xdr:cNvPr>
        <xdr:cNvSpPr/>
      </xdr:nvSpPr>
      <xdr:spPr>
        <a:xfrm>
          <a:off x="13887450" y="98215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160020</xdr:rowOff>
    </xdr:from>
    <xdr:to>
      <xdr:col>85</xdr:col>
      <xdr:colOff>127000</xdr:colOff>
      <xdr:row>61</xdr:row>
      <xdr:rowOff>6858</xdr:rowOff>
    </xdr:to>
    <xdr:cxnSp macro="">
      <xdr:nvCxnSpPr>
        <xdr:cNvPr id="547" name="直線コネクタ 546">
          <a:extLst>
            <a:ext uri="{FF2B5EF4-FFF2-40B4-BE49-F238E27FC236}">
              <a16:creationId xmlns:a16="http://schemas.microsoft.com/office/drawing/2014/main" id="{7B8A1022-0614-4343-A8AA-930A25EB870F}"/>
            </a:ext>
          </a:extLst>
        </xdr:cNvPr>
        <xdr:cNvCxnSpPr/>
      </xdr:nvCxnSpPr>
      <xdr:spPr>
        <a:xfrm>
          <a:off x="13935075" y="9878695"/>
          <a:ext cx="762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10922</xdr:rowOff>
    </xdr:from>
    <xdr:to>
      <xdr:col>76</xdr:col>
      <xdr:colOff>165100</xdr:colOff>
      <xdr:row>61</xdr:row>
      <xdr:rowOff>112522</xdr:rowOff>
    </xdr:to>
    <xdr:sp macro="" textlink="">
      <xdr:nvSpPr>
        <xdr:cNvPr id="548" name="楕円 547">
          <a:extLst>
            <a:ext uri="{FF2B5EF4-FFF2-40B4-BE49-F238E27FC236}">
              <a16:creationId xmlns:a16="http://schemas.microsoft.com/office/drawing/2014/main" id="{F621D26A-D1E7-46E9-AE1F-AB92509256DA}"/>
            </a:ext>
          </a:extLst>
        </xdr:cNvPr>
        <xdr:cNvSpPr/>
      </xdr:nvSpPr>
      <xdr:spPr>
        <a:xfrm>
          <a:off x="13096875" y="988517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61722</xdr:rowOff>
    </xdr:to>
    <xdr:cxnSp macro="">
      <xdr:nvCxnSpPr>
        <xdr:cNvPr id="549" name="直線コネクタ 548">
          <a:extLst>
            <a:ext uri="{FF2B5EF4-FFF2-40B4-BE49-F238E27FC236}">
              <a16:creationId xmlns:a16="http://schemas.microsoft.com/office/drawing/2014/main" id="{FC933E34-A3C6-48DF-853E-350603A82737}"/>
            </a:ext>
          </a:extLst>
        </xdr:cNvPr>
        <xdr:cNvCxnSpPr/>
      </xdr:nvCxnSpPr>
      <xdr:spPr>
        <a:xfrm flipV="1">
          <a:off x="13144500" y="9878695"/>
          <a:ext cx="790575"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47498</xdr:rowOff>
    </xdr:from>
    <xdr:to>
      <xdr:col>72</xdr:col>
      <xdr:colOff>38100</xdr:colOff>
      <xdr:row>61</xdr:row>
      <xdr:rowOff>149098</xdr:rowOff>
    </xdr:to>
    <xdr:sp macro="" textlink="">
      <xdr:nvSpPr>
        <xdr:cNvPr id="550" name="楕円 549">
          <a:extLst>
            <a:ext uri="{FF2B5EF4-FFF2-40B4-BE49-F238E27FC236}">
              <a16:creationId xmlns:a16="http://schemas.microsoft.com/office/drawing/2014/main" id="{359CD75A-5B37-446F-9904-0E792695634C}"/>
            </a:ext>
          </a:extLst>
        </xdr:cNvPr>
        <xdr:cNvSpPr/>
      </xdr:nvSpPr>
      <xdr:spPr>
        <a:xfrm>
          <a:off x="12296775" y="992809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61722</xdr:rowOff>
    </xdr:from>
    <xdr:to>
      <xdr:col>76</xdr:col>
      <xdr:colOff>114300</xdr:colOff>
      <xdr:row>61</xdr:row>
      <xdr:rowOff>98298</xdr:rowOff>
    </xdr:to>
    <xdr:cxnSp macro="">
      <xdr:nvCxnSpPr>
        <xdr:cNvPr id="551" name="直線コネクタ 550">
          <a:extLst>
            <a:ext uri="{FF2B5EF4-FFF2-40B4-BE49-F238E27FC236}">
              <a16:creationId xmlns:a16="http://schemas.microsoft.com/office/drawing/2014/main" id="{CA05AE06-94BB-4904-8A98-D2054F807B77}"/>
            </a:ext>
          </a:extLst>
        </xdr:cNvPr>
        <xdr:cNvCxnSpPr/>
      </xdr:nvCxnSpPr>
      <xdr:spPr>
        <a:xfrm flipV="1">
          <a:off x="12344400" y="9942322"/>
          <a:ext cx="8001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xdr:rowOff>
    </xdr:from>
    <xdr:to>
      <xdr:col>67</xdr:col>
      <xdr:colOff>101600</xdr:colOff>
      <xdr:row>61</xdr:row>
      <xdr:rowOff>103378</xdr:rowOff>
    </xdr:to>
    <xdr:sp macro="" textlink="">
      <xdr:nvSpPr>
        <xdr:cNvPr id="552" name="楕円 551">
          <a:extLst>
            <a:ext uri="{FF2B5EF4-FFF2-40B4-BE49-F238E27FC236}">
              <a16:creationId xmlns:a16="http://schemas.microsoft.com/office/drawing/2014/main" id="{DA0BF0F7-6A44-44B4-A0B4-B96052C65431}"/>
            </a:ext>
          </a:extLst>
        </xdr:cNvPr>
        <xdr:cNvSpPr/>
      </xdr:nvSpPr>
      <xdr:spPr>
        <a:xfrm>
          <a:off x="11487150" y="98792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52578</xdr:rowOff>
    </xdr:from>
    <xdr:to>
      <xdr:col>71</xdr:col>
      <xdr:colOff>177800</xdr:colOff>
      <xdr:row>61</xdr:row>
      <xdr:rowOff>98298</xdr:rowOff>
    </xdr:to>
    <xdr:cxnSp macro="">
      <xdr:nvCxnSpPr>
        <xdr:cNvPr id="553" name="直線コネクタ 552">
          <a:extLst>
            <a:ext uri="{FF2B5EF4-FFF2-40B4-BE49-F238E27FC236}">
              <a16:creationId xmlns:a16="http://schemas.microsoft.com/office/drawing/2014/main" id="{43DB8A3A-1567-44FF-A352-01B4DB4E5906}"/>
            </a:ext>
          </a:extLst>
        </xdr:cNvPr>
        <xdr:cNvCxnSpPr/>
      </xdr:nvCxnSpPr>
      <xdr:spPr>
        <a:xfrm>
          <a:off x="11534775" y="9926828"/>
          <a:ext cx="809625" cy="4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554" name="n_1aveValue【学校施設】&#10;有形固定資産減価償却率">
          <a:extLst>
            <a:ext uri="{FF2B5EF4-FFF2-40B4-BE49-F238E27FC236}">
              <a16:creationId xmlns:a16="http://schemas.microsoft.com/office/drawing/2014/main" id="{0311BBD4-197A-4CEE-8D89-4811A2B91BCF}"/>
            </a:ext>
          </a:extLst>
        </xdr:cNvPr>
        <xdr:cNvSpPr txBox="1"/>
      </xdr:nvSpPr>
      <xdr:spPr>
        <a:xfrm>
          <a:off x="13745219" y="95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555" name="n_2aveValue【学校施設】&#10;有形固定資産減価償却率">
          <a:extLst>
            <a:ext uri="{FF2B5EF4-FFF2-40B4-BE49-F238E27FC236}">
              <a16:creationId xmlns:a16="http://schemas.microsoft.com/office/drawing/2014/main" id="{F73FA3D0-DB60-4E03-998F-55706F5B1959}"/>
            </a:ext>
          </a:extLst>
        </xdr:cNvPr>
        <xdr:cNvSpPr txBox="1"/>
      </xdr:nvSpPr>
      <xdr:spPr>
        <a:xfrm>
          <a:off x="12964169" y="94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56" name="n_3aveValue【学校施設】&#10;有形固定資産減価償却率">
          <a:extLst>
            <a:ext uri="{FF2B5EF4-FFF2-40B4-BE49-F238E27FC236}">
              <a16:creationId xmlns:a16="http://schemas.microsoft.com/office/drawing/2014/main" id="{A88212D7-2D5F-49F4-AE1C-29E1E569211E}"/>
            </a:ext>
          </a:extLst>
        </xdr:cNvPr>
        <xdr:cNvSpPr txBox="1"/>
      </xdr:nvSpPr>
      <xdr:spPr>
        <a:xfrm>
          <a:off x="12164069" y="9478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57" name="n_4aveValue【学校施設】&#10;有形固定資産減価償却率">
          <a:extLst>
            <a:ext uri="{FF2B5EF4-FFF2-40B4-BE49-F238E27FC236}">
              <a16:creationId xmlns:a16="http://schemas.microsoft.com/office/drawing/2014/main" id="{9777F45C-3AF2-4316-A8BF-F9BB98BACDAF}"/>
            </a:ext>
          </a:extLst>
        </xdr:cNvPr>
        <xdr:cNvSpPr txBox="1"/>
      </xdr:nvSpPr>
      <xdr:spPr>
        <a:xfrm>
          <a:off x="11354444"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30497</xdr:rowOff>
    </xdr:from>
    <xdr:ext cx="405111" cy="259045"/>
    <xdr:sp macro="" textlink="">
      <xdr:nvSpPr>
        <xdr:cNvPr id="558" name="n_1mainValue【学校施設】&#10;有形固定資産減価償却率">
          <a:extLst>
            <a:ext uri="{FF2B5EF4-FFF2-40B4-BE49-F238E27FC236}">
              <a16:creationId xmlns:a16="http://schemas.microsoft.com/office/drawing/2014/main" id="{8AB02464-7939-4473-B84E-68EA996F19A2}"/>
            </a:ext>
          </a:extLst>
        </xdr:cNvPr>
        <xdr:cNvSpPr txBox="1"/>
      </xdr:nvSpPr>
      <xdr:spPr>
        <a:xfrm>
          <a:off x="13745219"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103649</xdr:rowOff>
    </xdr:from>
    <xdr:ext cx="405111" cy="259045"/>
    <xdr:sp macro="" textlink="">
      <xdr:nvSpPr>
        <xdr:cNvPr id="559" name="n_2mainValue【学校施設】&#10;有形固定資産減価償却率">
          <a:extLst>
            <a:ext uri="{FF2B5EF4-FFF2-40B4-BE49-F238E27FC236}">
              <a16:creationId xmlns:a16="http://schemas.microsoft.com/office/drawing/2014/main" id="{53074D6D-9DBA-4C23-9D96-115B2480380C}"/>
            </a:ext>
          </a:extLst>
        </xdr:cNvPr>
        <xdr:cNvSpPr txBox="1"/>
      </xdr:nvSpPr>
      <xdr:spPr>
        <a:xfrm>
          <a:off x="12964169" y="9984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140225</xdr:rowOff>
    </xdr:from>
    <xdr:ext cx="405111" cy="259045"/>
    <xdr:sp macro="" textlink="">
      <xdr:nvSpPr>
        <xdr:cNvPr id="560" name="n_3mainValue【学校施設】&#10;有形固定資産減価償却率">
          <a:extLst>
            <a:ext uri="{FF2B5EF4-FFF2-40B4-BE49-F238E27FC236}">
              <a16:creationId xmlns:a16="http://schemas.microsoft.com/office/drawing/2014/main" id="{F40B7F1E-BB8A-4ECC-A1C9-C4E5C33B478C}"/>
            </a:ext>
          </a:extLst>
        </xdr:cNvPr>
        <xdr:cNvSpPr txBox="1"/>
      </xdr:nvSpPr>
      <xdr:spPr>
        <a:xfrm>
          <a:off x="12164069" y="10020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94505</xdr:rowOff>
    </xdr:from>
    <xdr:ext cx="405111" cy="259045"/>
    <xdr:sp macro="" textlink="">
      <xdr:nvSpPr>
        <xdr:cNvPr id="561" name="n_4mainValue【学校施設】&#10;有形固定資産減価償却率">
          <a:extLst>
            <a:ext uri="{FF2B5EF4-FFF2-40B4-BE49-F238E27FC236}">
              <a16:creationId xmlns:a16="http://schemas.microsoft.com/office/drawing/2014/main" id="{39C729B5-9B55-4E90-AAA3-F55C3EB0E75C}"/>
            </a:ext>
          </a:extLst>
        </xdr:cNvPr>
        <xdr:cNvSpPr txBox="1"/>
      </xdr:nvSpPr>
      <xdr:spPr>
        <a:xfrm>
          <a:off x="11354444" y="9971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76E659EB-1F03-4084-B327-218BB8CC9CE3}"/>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2DE3FDB-07AD-4611-BE4A-7BC6165DC62B}"/>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7ABCDDD1-138D-4CCB-A1EB-604A5FD8346E}"/>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F0FD5323-38EE-4C09-B793-65FEB01A7991}"/>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930E287A-F402-4EDE-871E-5E1A5986FD9F}"/>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6E2D9960-BE89-4592-A0A9-6489451CF649}"/>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15AE88D1-F96C-4BA1-9822-7221CC1FC1DE}"/>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BDEB6ED-A479-47B9-B0CF-3AFCA4224386}"/>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BF87C758-B966-4EB3-8CD9-F734BCD86FBC}"/>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535EEF9F-1024-425A-A539-CF561C723E8E}"/>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A0ABB3F5-3736-4784-BBA1-8B9382DF77EE}"/>
            </a:ext>
          </a:extLst>
        </xdr:cNvPr>
        <xdr:cNvSpPr txBox="1"/>
      </xdr:nvSpPr>
      <xdr:spPr>
        <a:xfrm>
          <a:off x="16052346"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677E8133-58E1-49A8-BD75-4DAF322834FB}"/>
            </a:ext>
          </a:extLst>
        </xdr:cNvPr>
        <xdr:cNvCxnSpPr/>
      </xdr:nvCxnSpPr>
      <xdr:spPr>
        <a:xfrm>
          <a:off x="16459200" y="104938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833FE5C7-52B0-45CD-987E-B57E419496C9}"/>
            </a:ext>
          </a:extLst>
        </xdr:cNvPr>
        <xdr:cNvSpPr txBox="1"/>
      </xdr:nvSpPr>
      <xdr:spPr>
        <a:xfrm>
          <a:off x="16052346" y="103643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357E3BBD-3664-4A68-AC71-31104BEF64F5}"/>
            </a:ext>
          </a:extLst>
        </xdr:cNvPr>
        <xdr:cNvCxnSpPr/>
      </xdr:nvCxnSpPr>
      <xdr:spPr>
        <a:xfrm>
          <a:off x="16459200" y="101831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E0DE1774-7AE2-4193-9BEF-175D1EC57C2E}"/>
            </a:ext>
          </a:extLst>
        </xdr:cNvPr>
        <xdr:cNvSpPr txBox="1"/>
      </xdr:nvSpPr>
      <xdr:spPr>
        <a:xfrm>
          <a:off x="16052346" y="100472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45997FD2-D759-419D-93EB-6242DB1794D8}"/>
            </a:ext>
          </a:extLst>
        </xdr:cNvPr>
        <xdr:cNvCxnSpPr/>
      </xdr:nvCxnSpPr>
      <xdr:spPr>
        <a:xfrm>
          <a:off x="16459200" y="987561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AAD9225B-09E8-40E4-9105-19D17CE5A3EB}"/>
            </a:ext>
          </a:extLst>
        </xdr:cNvPr>
        <xdr:cNvSpPr txBox="1"/>
      </xdr:nvSpPr>
      <xdr:spPr>
        <a:xfrm>
          <a:off x="16052346" y="97365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B60829DA-EEBF-4C56-AE8F-8EC751098D77}"/>
            </a:ext>
          </a:extLst>
        </xdr:cNvPr>
        <xdr:cNvCxnSpPr/>
      </xdr:nvCxnSpPr>
      <xdr:spPr>
        <a:xfrm>
          <a:off x="16459200" y="95649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40FC48A3-C472-4600-A95B-BE79B46518DB}"/>
            </a:ext>
          </a:extLst>
        </xdr:cNvPr>
        <xdr:cNvSpPr txBox="1"/>
      </xdr:nvSpPr>
      <xdr:spPr>
        <a:xfrm>
          <a:off x="16052346" y="94290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F7094A48-BFF2-41F4-B8DE-5A2923AFF629}"/>
            </a:ext>
          </a:extLst>
        </xdr:cNvPr>
        <xdr:cNvCxnSpPr/>
      </xdr:nvCxnSpPr>
      <xdr:spPr>
        <a:xfrm>
          <a:off x="16459200" y="92573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6F08DD88-2A09-45D5-BB14-71F4714AB719}"/>
            </a:ext>
          </a:extLst>
        </xdr:cNvPr>
        <xdr:cNvSpPr txBox="1"/>
      </xdr:nvSpPr>
      <xdr:spPr>
        <a:xfrm>
          <a:off x="16052346" y="911834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3B43EC02-17A0-4550-AE0F-40B7A2465880}"/>
            </a:ext>
          </a:extLst>
        </xdr:cNvPr>
        <xdr:cNvCxnSpPr/>
      </xdr:nvCxnSpPr>
      <xdr:spPr>
        <a:xfrm>
          <a:off x="16459200" y="894669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B160A15E-39B2-40CA-A3A4-4C509114CE80}"/>
            </a:ext>
          </a:extLst>
        </xdr:cNvPr>
        <xdr:cNvSpPr txBox="1"/>
      </xdr:nvSpPr>
      <xdr:spPr>
        <a:xfrm>
          <a:off x="16052346" y="881082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60D312C4-6827-46EA-BBE9-67C62024FAC1}"/>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14566CAD-59BA-4092-B880-72C416FA0F4E}"/>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930F8CE5-0805-4E79-943B-8D44D6701745}"/>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588" name="直線コネクタ 587">
          <a:extLst>
            <a:ext uri="{FF2B5EF4-FFF2-40B4-BE49-F238E27FC236}">
              <a16:creationId xmlns:a16="http://schemas.microsoft.com/office/drawing/2014/main" id="{535B16B3-E2F5-4D32-ABCE-8EA0F08D614D}"/>
            </a:ext>
          </a:extLst>
        </xdr:cNvPr>
        <xdr:cNvCxnSpPr/>
      </xdr:nvCxnSpPr>
      <xdr:spPr>
        <a:xfrm flipV="1">
          <a:off x="19954239" y="8934813"/>
          <a:ext cx="0" cy="149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589" name="【学校施設】&#10;一人当たり面積最小値テキスト">
          <a:extLst>
            <a:ext uri="{FF2B5EF4-FFF2-40B4-BE49-F238E27FC236}">
              <a16:creationId xmlns:a16="http://schemas.microsoft.com/office/drawing/2014/main" id="{2C4018E8-76AB-4DAE-8CC0-141C7338FB90}"/>
            </a:ext>
          </a:extLst>
        </xdr:cNvPr>
        <xdr:cNvSpPr txBox="1"/>
      </xdr:nvSpPr>
      <xdr:spPr>
        <a:xfrm>
          <a:off x="19992975" y="1043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590" name="直線コネクタ 589">
          <a:extLst>
            <a:ext uri="{FF2B5EF4-FFF2-40B4-BE49-F238E27FC236}">
              <a16:creationId xmlns:a16="http://schemas.microsoft.com/office/drawing/2014/main" id="{2A173A55-1982-4B89-94E9-EB41B4E337EE}"/>
            </a:ext>
          </a:extLst>
        </xdr:cNvPr>
        <xdr:cNvCxnSpPr/>
      </xdr:nvCxnSpPr>
      <xdr:spPr>
        <a:xfrm>
          <a:off x="19878675" y="1043187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591" name="【学校施設】&#10;一人当たり面積最大値テキスト">
          <a:extLst>
            <a:ext uri="{FF2B5EF4-FFF2-40B4-BE49-F238E27FC236}">
              <a16:creationId xmlns:a16="http://schemas.microsoft.com/office/drawing/2014/main" id="{BE2F4D8D-CB0C-4C67-B7F1-DAAF6B1272ED}"/>
            </a:ext>
          </a:extLst>
        </xdr:cNvPr>
        <xdr:cNvSpPr txBox="1"/>
      </xdr:nvSpPr>
      <xdr:spPr>
        <a:xfrm>
          <a:off x="19992975" y="873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592" name="直線コネクタ 591">
          <a:extLst>
            <a:ext uri="{FF2B5EF4-FFF2-40B4-BE49-F238E27FC236}">
              <a16:creationId xmlns:a16="http://schemas.microsoft.com/office/drawing/2014/main" id="{0951B1F3-079D-4A85-85DA-0FD6E2E027BF}"/>
            </a:ext>
          </a:extLst>
        </xdr:cNvPr>
        <xdr:cNvCxnSpPr/>
      </xdr:nvCxnSpPr>
      <xdr:spPr>
        <a:xfrm>
          <a:off x="19878675" y="893481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593" name="【学校施設】&#10;一人当たり面積平均値テキスト">
          <a:extLst>
            <a:ext uri="{FF2B5EF4-FFF2-40B4-BE49-F238E27FC236}">
              <a16:creationId xmlns:a16="http://schemas.microsoft.com/office/drawing/2014/main" id="{4388DDF4-D3A7-4DE9-9624-3C80C0E67FFB}"/>
            </a:ext>
          </a:extLst>
        </xdr:cNvPr>
        <xdr:cNvSpPr txBox="1"/>
      </xdr:nvSpPr>
      <xdr:spPr>
        <a:xfrm>
          <a:off x="19992975" y="9984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594" name="フローチャート: 判断 593">
          <a:extLst>
            <a:ext uri="{FF2B5EF4-FFF2-40B4-BE49-F238E27FC236}">
              <a16:creationId xmlns:a16="http://schemas.microsoft.com/office/drawing/2014/main" id="{83039DCA-DDE0-43B6-9B5E-809758831035}"/>
            </a:ext>
          </a:extLst>
        </xdr:cNvPr>
        <xdr:cNvSpPr/>
      </xdr:nvSpPr>
      <xdr:spPr>
        <a:xfrm>
          <a:off x="19897725" y="1012362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595" name="フローチャート: 判断 594">
          <a:extLst>
            <a:ext uri="{FF2B5EF4-FFF2-40B4-BE49-F238E27FC236}">
              <a16:creationId xmlns:a16="http://schemas.microsoft.com/office/drawing/2014/main" id="{E15C5600-FFCE-4C4B-86EE-5032418ECEA6}"/>
            </a:ext>
          </a:extLst>
        </xdr:cNvPr>
        <xdr:cNvSpPr/>
      </xdr:nvSpPr>
      <xdr:spPr>
        <a:xfrm>
          <a:off x="19154775" y="1013224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596" name="フローチャート: 判断 595">
          <a:extLst>
            <a:ext uri="{FF2B5EF4-FFF2-40B4-BE49-F238E27FC236}">
              <a16:creationId xmlns:a16="http://schemas.microsoft.com/office/drawing/2014/main" id="{C50A171B-5522-4D5D-8F7A-B044AF1DB9E7}"/>
            </a:ext>
          </a:extLst>
        </xdr:cNvPr>
        <xdr:cNvSpPr/>
      </xdr:nvSpPr>
      <xdr:spPr>
        <a:xfrm>
          <a:off x="18345150" y="1014539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597" name="フローチャート: 判断 596">
          <a:extLst>
            <a:ext uri="{FF2B5EF4-FFF2-40B4-BE49-F238E27FC236}">
              <a16:creationId xmlns:a16="http://schemas.microsoft.com/office/drawing/2014/main" id="{2669F157-95BE-4B07-B81C-3C923C8CB1C2}"/>
            </a:ext>
          </a:extLst>
        </xdr:cNvPr>
        <xdr:cNvSpPr/>
      </xdr:nvSpPr>
      <xdr:spPr>
        <a:xfrm>
          <a:off x="17554575" y="101453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598" name="フローチャート: 判断 597">
          <a:extLst>
            <a:ext uri="{FF2B5EF4-FFF2-40B4-BE49-F238E27FC236}">
              <a16:creationId xmlns:a16="http://schemas.microsoft.com/office/drawing/2014/main" id="{F6FDD809-FDA9-4F7D-976E-90E34A10B0BE}"/>
            </a:ext>
          </a:extLst>
        </xdr:cNvPr>
        <xdr:cNvSpPr/>
      </xdr:nvSpPr>
      <xdr:spPr>
        <a:xfrm>
          <a:off x="16754475" y="1014430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825640EE-ACF5-47F3-8896-2C9135593F09}"/>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A987B8C-C077-4582-93F5-59BA9374C557}"/>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2AAD1ACA-A55D-4A5A-8CD8-E47D1D75A4DB}"/>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16868B53-A44F-4E6C-9758-647158D7273D}"/>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EFEB5174-7797-48E9-86FC-2F7CEDBC464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62956</xdr:rowOff>
    </xdr:from>
    <xdr:to>
      <xdr:col>116</xdr:col>
      <xdr:colOff>114300</xdr:colOff>
      <xdr:row>63</xdr:row>
      <xdr:rowOff>164556</xdr:rowOff>
    </xdr:to>
    <xdr:sp macro="" textlink="">
      <xdr:nvSpPr>
        <xdr:cNvPr id="604" name="楕円 603">
          <a:extLst>
            <a:ext uri="{FF2B5EF4-FFF2-40B4-BE49-F238E27FC236}">
              <a16:creationId xmlns:a16="http://schemas.microsoft.com/office/drawing/2014/main" id="{9DAE8303-3782-4430-BCC1-6EEC0BFD9FA2}"/>
            </a:ext>
          </a:extLst>
        </xdr:cNvPr>
        <xdr:cNvSpPr/>
      </xdr:nvSpPr>
      <xdr:spPr>
        <a:xfrm>
          <a:off x="19897725" y="1026740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41383</xdr:rowOff>
    </xdr:from>
    <xdr:ext cx="469744" cy="259045"/>
    <xdr:sp macro="" textlink="">
      <xdr:nvSpPr>
        <xdr:cNvPr id="605" name="【学校施設】&#10;一人当たり面積該当値テキスト">
          <a:extLst>
            <a:ext uri="{FF2B5EF4-FFF2-40B4-BE49-F238E27FC236}">
              <a16:creationId xmlns:a16="http://schemas.microsoft.com/office/drawing/2014/main" id="{7AB12DBF-5B16-4DC2-84F9-8913AC4A19C5}"/>
            </a:ext>
          </a:extLst>
        </xdr:cNvPr>
        <xdr:cNvSpPr txBox="1"/>
      </xdr:nvSpPr>
      <xdr:spPr>
        <a:xfrm>
          <a:off x="19992975" y="1024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43362</xdr:rowOff>
    </xdr:from>
    <xdr:to>
      <xdr:col>112</xdr:col>
      <xdr:colOff>38100</xdr:colOff>
      <xdr:row>63</xdr:row>
      <xdr:rowOff>144962</xdr:rowOff>
    </xdr:to>
    <xdr:sp macro="" textlink="">
      <xdr:nvSpPr>
        <xdr:cNvPr id="606" name="楕円 605">
          <a:extLst>
            <a:ext uri="{FF2B5EF4-FFF2-40B4-BE49-F238E27FC236}">
              <a16:creationId xmlns:a16="http://schemas.microsoft.com/office/drawing/2014/main" id="{1064A48B-3CE5-4D72-A6DB-DE418335859B}"/>
            </a:ext>
          </a:extLst>
        </xdr:cNvPr>
        <xdr:cNvSpPr/>
      </xdr:nvSpPr>
      <xdr:spPr>
        <a:xfrm>
          <a:off x="19154775" y="1024781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94162</xdr:rowOff>
    </xdr:from>
    <xdr:to>
      <xdr:col>116</xdr:col>
      <xdr:colOff>63500</xdr:colOff>
      <xdr:row>63</xdr:row>
      <xdr:rowOff>113756</xdr:rowOff>
    </xdr:to>
    <xdr:cxnSp macro="">
      <xdr:nvCxnSpPr>
        <xdr:cNvPr id="607" name="直線コネクタ 606">
          <a:extLst>
            <a:ext uri="{FF2B5EF4-FFF2-40B4-BE49-F238E27FC236}">
              <a16:creationId xmlns:a16="http://schemas.microsoft.com/office/drawing/2014/main" id="{A377956D-18BC-4678-A551-12F395025B29}"/>
            </a:ext>
          </a:extLst>
        </xdr:cNvPr>
        <xdr:cNvCxnSpPr/>
      </xdr:nvCxnSpPr>
      <xdr:spPr>
        <a:xfrm>
          <a:off x="19202400" y="10295437"/>
          <a:ext cx="75247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56424</xdr:rowOff>
    </xdr:from>
    <xdr:to>
      <xdr:col>107</xdr:col>
      <xdr:colOff>101600</xdr:colOff>
      <xdr:row>63</xdr:row>
      <xdr:rowOff>158024</xdr:rowOff>
    </xdr:to>
    <xdr:sp macro="" textlink="">
      <xdr:nvSpPr>
        <xdr:cNvPr id="608" name="楕円 607">
          <a:extLst>
            <a:ext uri="{FF2B5EF4-FFF2-40B4-BE49-F238E27FC236}">
              <a16:creationId xmlns:a16="http://schemas.microsoft.com/office/drawing/2014/main" id="{4EED5AA7-05A7-4CD3-8E71-38789B01CBF2}"/>
            </a:ext>
          </a:extLst>
        </xdr:cNvPr>
        <xdr:cNvSpPr/>
      </xdr:nvSpPr>
      <xdr:spPr>
        <a:xfrm>
          <a:off x="18345150" y="1025769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94162</xdr:rowOff>
    </xdr:from>
    <xdr:to>
      <xdr:col>111</xdr:col>
      <xdr:colOff>177800</xdr:colOff>
      <xdr:row>63</xdr:row>
      <xdr:rowOff>107224</xdr:rowOff>
    </xdr:to>
    <xdr:cxnSp macro="">
      <xdr:nvCxnSpPr>
        <xdr:cNvPr id="609" name="直線コネクタ 608">
          <a:extLst>
            <a:ext uri="{FF2B5EF4-FFF2-40B4-BE49-F238E27FC236}">
              <a16:creationId xmlns:a16="http://schemas.microsoft.com/office/drawing/2014/main" id="{15EA43A9-4B05-4F33-86A8-45544FEC0640}"/>
            </a:ext>
          </a:extLst>
        </xdr:cNvPr>
        <xdr:cNvCxnSpPr/>
      </xdr:nvCxnSpPr>
      <xdr:spPr>
        <a:xfrm flipV="1">
          <a:off x="18392775" y="10295437"/>
          <a:ext cx="809625" cy="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66222</xdr:rowOff>
    </xdr:from>
    <xdr:to>
      <xdr:col>102</xdr:col>
      <xdr:colOff>165100</xdr:colOff>
      <xdr:row>63</xdr:row>
      <xdr:rowOff>167822</xdr:rowOff>
    </xdr:to>
    <xdr:sp macro="" textlink="">
      <xdr:nvSpPr>
        <xdr:cNvPr id="610" name="楕円 609">
          <a:extLst>
            <a:ext uri="{FF2B5EF4-FFF2-40B4-BE49-F238E27FC236}">
              <a16:creationId xmlns:a16="http://schemas.microsoft.com/office/drawing/2014/main" id="{4A9D6F0A-F99E-4358-A51F-3CCF230D7B66}"/>
            </a:ext>
          </a:extLst>
        </xdr:cNvPr>
        <xdr:cNvSpPr/>
      </xdr:nvSpPr>
      <xdr:spPr>
        <a:xfrm>
          <a:off x="17554575" y="10270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107224</xdr:rowOff>
    </xdr:from>
    <xdr:to>
      <xdr:col>107</xdr:col>
      <xdr:colOff>50800</xdr:colOff>
      <xdr:row>63</xdr:row>
      <xdr:rowOff>117022</xdr:rowOff>
    </xdr:to>
    <xdr:cxnSp macro="">
      <xdr:nvCxnSpPr>
        <xdr:cNvPr id="611" name="直線コネクタ 610">
          <a:extLst>
            <a:ext uri="{FF2B5EF4-FFF2-40B4-BE49-F238E27FC236}">
              <a16:creationId xmlns:a16="http://schemas.microsoft.com/office/drawing/2014/main" id="{BF70EF7B-2D67-4492-AE89-6AA5915A6F04}"/>
            </a:ext>
          </a:extLst>
        </xdr:cNvPr>
        <xdr:cNvCxnSpPr/>
      </xdr:nvCxnSpPr>
      <xdr:spPr>
        <a:xfrm flipV="1">
          <a:off x="17602200" y="10305324"/>
          <a:ext cx="790575"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56424</xdr:rowOff>
    </xdr:from>
    <xdr:to>
      <xdr:col>98</xdr:col>
      <xdr:colOff>38100</xdr:colOff>
      <xdr:row>63</xdr:row>
      <xdr:rowOff>158024</xdr:rowOff>
    </xdr:to>
    <xdr:sp macro="" textlink="">
      <xdr:nvSpPr>
        <xdr:cNvPr id="612" name="楕円 611">
          <a:extLst>
            <a:ext uri="{FF2B5EF4-FFF2-40B4-BE49-F238E27FC236}">
              <a16:creationId xmlns:a16="http://schemas.microsoft.com/office/drawing/2014/main" id="{2782F27C-F61A-4876-9B28-F38A7D2ECB4C}"/>
            </a:ext>
          </a:extLst>
        </xdr:cNvPr>
        <xdr:cNvSpPr/>
      </xdr:nvSpPr>
      <xdr:spPr>
        <a:xfrm>
          <a:off x="16754475" y="1025769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107224</xdr:rowOff>
    </xdr:from>
    <xdr:to>
      <xdr:col>102</xdr:col>
      <xdr:colOff>114300</xdr:colOff>
      <xdr:row>63</xdr:row>
      <xdr:rowOff>117022</xdr:rowOff>
    </xdr:to>
    <xdr:cxnSp macro="">
      <xdr:nvCxnSpPr>
        <xdr:cNvPr id="613" name="直線コネクタ 612">
          <a:extLst>
            <a:ext uri="{FF2B5EF4-FFF2-40B4-BE49-F238E27FC236}">
              <a16:creationId xmlns:a16="http://schemas.microsoft.com/office/drawing/2014/main" id="{4B758934-0D10-42F9-B6CB-7A687CB58803}"/>
            </a:ext>
          </a:extLst>
        </xdr:cNvPr>
        <xdr:cNvCxnSpPr/>
      </xdr:nvCxnSpPr>
      <xdr:spPr>
        <a:xfrm>
          <a:off x="16802100" y="10305324"/>
          <a:ext cx="80010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614" name="n_1aveValue【学校施設】&#10;一人当たり面積">
          <a:extLst>
            <a:ext uri="{FF2B5EF4-FFF2-40B4-BE49-F238E27FC236}">
              <a16:creationId xmlns:a16="http://schemas.microsoft.com/office/drawing/2014/main" id="{A0F14D93-46AB-4513-A872-D9812C89DB3D}"/>
            </a:ext>
          </a:extLst>
        </xdr:cNvPr>
        <xdr:cNvSpPr txBox="1"/>
      </xdr:nvSpPr>
      <xdr:spPr>
        <a:xfrm>
          <a:off x="18983402" y="991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615" name="n_2aveValue【学校施設】&#10;一人当たり面積">
          <a:extLst>
            <a:ext uri="{FF2B5EF4-FFF2-40B4-BE49-F238E27FC236}">
              <a16:creationId xmlns:a16="http://schemas.microsoft.com/office/drawing/2014/main" id="{1E4B27BF-9F07-4638-A108-7205A0517880}"/>
            </a:ext>
          </a:extLst>
        </xdr:cNvPr>
        <xdr:cNvSpPr txBox="1"/>
      </xdr:nvSpPr>
      <xdr:spPr>
        <a:xfrm>
          <a:off x="181833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616" name="n_3aveValue【学校施設】&#10;一人当たり面積">
          <a:extLst>
            <a:ext uri="{FF2B5EF4-FFF2-40B4-BE49-F238E27FC236}">
              <a16:creationId xmlns:a16="http://schemas.microsoft.com/office/drawing/2014/main" id="{22C191A3-EAEE-4513-B1DD-6D5975704EF9}"/>
            </a:ext>
          </a:extLst>
        </xdr:cNvPr>
        <xdr:cNvSpPr txBox="1"/>
      </xdr:nvSpPr>
      <xdr:spPr>
        <a:xfrm>
          <a:off x="17383202" y="993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617" name="n_4aveValue【学校施設】&#10;一人当たり面積">
          <a:extLst>
            <a:ext uri="{FF2B5EF4-FFF2-40B4-BE49-F238E27FC236}">
              <a16:creationId xmlns:a16="http://schemas.microsoft.com/office/drawing/2014/main" id="{E4C166D0-49CB-433F-9118-ECB99994273F}"/>
            </a:ext>
          </a:extLst>
        </xdr:cNvPr>
        <xdr:cNvSpPr txBox="1"/>
      </xdr:nvSpPr>
      <xdr:spPr>
        <a:xfrm>
          <a:off x="16592627" y="993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136089</xdr:rowOff>
    </xdr:from>
    <xdr:ext cx="469744" cy="259045"/>
    <xdr:sp macro="" textlink="">
      <xdr:nvSpPr>
        <xdr:cNvPr id="618" name="n_1mainValue【学校施設】&#10;一人当たり面積">
          <a:extLst>
            <a:ext uri="{FF2B5EF4-FFF2-40B4-BE49-F238E27FC236}">
              <a16:creationId xmlns:a16="http://schemas.microsoft.com/office/drawing/2014/main" id="{CE4C30C1-8B51-43F1-8C81-C5640D2A55DD}"/>
            </a:ext>
          </a:extLst>
        </xdr:cNvPr>
        <xdr:cNvSpPr txBox="1"/>
      </xdr:nvSpPr>
      <xdr:spPr>
        <a:xfrm>
          <a:off x="18983402" y="1033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149151</xdr:rowOff>
    </xdr:from>
    <xdr:ext cx="469744" cy="259045"/>
    <xdr:sp macro="" textlink="">
      <xdr:nvSpPr>
        <xdr:cNvPr id="619" name="n_2mainValue【学校施設】&#10;一人当たり面積">
          <a:extLst>
            <a:ext uri="{FF2B5EF4-FFF2-40B4-BE49-F238E27FC236}">
              <a16:creationId xmlns:a16="http://schemas.microsoft.com/office/drawing/2014/main" id="{17019618-D406-46DB-B7AE-7FFBBD12B81B}"/>
            </a:ext>
          </a:extLst>
        </xdr:cNvPr>
        <xdr:cNvSpPr txBox="1"/>
      </xdr:nvSpPr>
      <xdr:spPr>
        <a:xfrm>
          <a:off x="18183302" y="103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158949</xdr:rowOff>
    </xdr:from>
    <xdr:ext cx="469744" cy="259045"/>
    <xdr:sp macro="" textlink="">
      <xdr:nvSpPr>
        <xdr:cNvPr id="620" name="n_3mainValue【学校施設】&#10;一人当たり面積">
          <a:extLst>
            <a:ext uri="{FF2B5EF4-FFF2-40B4-BE49-F238E27FC236}">
              <a16:creationId xmlns:a16="http://schemas.microsoft.com/office/drawing/2014/main" id="{0ECCD87B-B6E1-4542-8750-CAD9107A1524}"/>
            </a:ext>
          </a:extLst>
        </xdr:cNvPr>
        <xdr:cNvSpPr txBox="1"/>
      </xdr:nvSpPr>
      <xdr:spPr>
        <a:xfrm>
          <a:off x="17383202" y="103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149151</xdr:rowOff>
    </xdr:from>
    <xdr:ext cx="469744" cy="259045"/>
    <xdr:sp macro="" textlink="">
      <xdr:nvSpPr>
        <xdr:cNvPr id="621" name="n_4mainValue【学校施設】&#10;一人当たり面積">
          <a:extLst>
            <a:ext uri="{FF2B5EF4-FFF2-40B4-BE49-F238E27FC236}">
              <a16:creationId xmlns:a16="http://schemas.microsoft.com/office/drawing/2014/main" id="{A9073E3E-BF53-4163-8CF8-142F20FF98F4}"/>
            </a:ext>
          </a:extLst>
        </xdr:cNvPr>
        <xdr:cNvSpPr txBox="1"/>
      </xdr:nvSpPr>
      <xdr:spPr>
        <a:xfrm>
          <a:off x="16592627" y="1034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CBC149EE-6DCE-4C86-8786-F0EC98723E41}"/>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BB9B05E6-D16A-491D-BDCF-B2FEA51EB81E}"/>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D461CB35-C900-40EA-B262-929514CAF320}"/>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C5D7D2D8-9143-44BB-927D-8C9AAB411E49}"/>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3F543DF7-04EC-4108-B8FF-C4DDD84329E5}"/>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5B4B47C1-4F2B-4D38-8560-6413784731D2}"/>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268ACE87-0BAA-4FA7-A176-6ACF40061715}"/>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7EEECF68-5B7C-4A43-B1C3-93E32D852B06}"/>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A7D63E0E-8F70-47E7-AAA2-832DF6FC62D1}"/>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E53933B3-BB5F-4F5F-A160-06339F443678}"/>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397866D6-653A-436C-BA12-7321C705D3AB}"/>
            </a:ext>
          </a:extLst>
        </xdr:cNvPr>
        <xdr:cNvSpPr txBox="1"/>
      </xdr:nvSpPr>
      <xdr:spPr>
        <a:xfrm>
          <a:off x="107945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a:extLst>
            <a:ext uri="{FF2B5EF4-FFF2-40B4-BE49-F238E27FC236}">
              <a16:creationId xmlns:a16="http://schemas.microsoft.com/office/drawing/2014/main" id="{D50FB5E5-F76A-4ABC-BD21-9D3E6690644F}"/>
            </a:ext>
          </a:extLst>
        </xdr:cNvPr>
        <xdr:cNvCxnSpPr/>
      </xdr:nvCxnSpPr>
      <xdr:spPr>
        <a:xfrm>
          <a:off x="11210925" y="140847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4" name="テキスト ボックス 633">
          <a:extLst>
            <a:ext uri="{FF2B5EF4-FFF2-40B4-BE49-F238E27FC236}">
              <a16:creationId xmlns:a16="http://schemas.microsoft.com/office/drawing/2014/main" id="{BA15A699-7E5A-414B-9E38-1C3F52F40F15}"/>
            </a:ext>
          </a:extLst>
        </xdr:cNvPr>
        <xdr:cNvSpPr txBox="1"/>
      </xdr:nvSpPr>
      <xdr:spPr>
        <a:xfrm>
          <a:off x="10845966"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a:extLst>
            <a:ext uri="{FF2B5EF4-FFF2-40B4-BE49-F238E27FC236}">
              <a16:creationId xmlns:a16="http://schemas.microsoft.com/office/drawing/2014/main" id="{FC625233-4560-43A1-AF7C-84469CF1A7CF}"/>
            </a:ext>
          </a:extLst>
        </xdr:cNvPr>
        <xdr:cNvCxnSpPr/>
      </xdr:nvCxnSpPr>
      <xdr:spPr>
        <a:xfrm>
          <a:off x="11210925" y="137740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a:extLst>
            <a:ext uri="{FF2B5EF4-FFF2-40B4-BE49-F238E27FC236}">
              <a16:creationId xmlns:a16="http://schemas.microsoft.com/office/drawing/2014/main" id="{5BA51026-5EA5-4E11-93DB-D2E3A8AAF45B}"/>
            </a:ext>
          </a:extLst>
        </xdr:cNvPr>
        <xdr:cNvSpPr txBox="1"/>
      </xdr:nvSpPr>
      <xdr:spPr>
        <a:xfrm>
          <a:off x="10845966"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a:extLst>
            <a:ext uri="{FF2B5EF4-FFF2-40B4-BE49-F238E27FC236}">
              <a16:creationId xmlns:a16="http://schemas.microsoft.com/office/drawing/2014/main" id="{EBA54D27-BC52-466A-98DC-0B07FC93838F}"/>
            </a:ext>
          </a:extLst>
        </xdr:cNvPr>
        <xdr:cNvCxnSpPr/>
      </xdr:nvCxnSpPr>
      <xdr:spPr>
        <a:xfrm>
          <a:off x="11210925" y="134665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a:extLst>
            <a:ext uri="{FF2B5EF4-FFF2-40B4-BE49-F238E27FC236}">
              <a16:creationId xmlns:a16="http://schemas.microsoft.com/office/drawing/2014/main" id="{4A720E7D-290E-4303-96DB-6993C70871C6}"/>
            </a:ext>
          </a:extLst>
        </xdr:cNvPr>
        <xdr:cNvSpPr txBox="1"/>
      </xdr:nvSpPr>
      <xdr:spPr>
        <a:xfrm>
          <a:off x="10845966"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a:extLst>
            <a:ext uri="{FF2B5EF4-FFF2-40B4-BE49-F238E27FC236}">
              <a16:creationId xmlns:a16="http://schemas.microsoft.com/office/drawing/2014/main" id="{A5EAFDDD-087C-4627-9FDF-B5299B4E14D1}"/>
            </a:ext>
          </a:extLst>
        </xdr:cNvPr>
        <xdr:cNvCxnSpPr/>
      </xdr:nvCxnSpPr>
      <xdr:spPr>
        <a:xfrm>
          <a:off x="11210925" y="1316536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a:extLst>
            <a:ext uri="{FF2B5EF4-FFF2-40B4-BE49-F238E27FC236}">
              <a16:creationId xmlns:a16="http://schemas.microsoft.com/office/drawing/2014/main" id="{7432C43D-1E09-401C-B3FC-18303B03EEF6}"/>
            </a:ext>
          </a:extLst>
        </xdr:cNvPr>
        <xdr:cNvSpPr txBox="1"/>
      </xdr:nvSpPr>
      <xdr:spPr>
        <a:xfrm>
          <a:off x="10845966"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a:extLst>
            <a:ext uri="{FF2B5EF4-FFF2-40B4-BE49-F238E27FC236}">
              <a16:creationId xmlns:a16="http://schemas.microsoft.com/office/drawing/2014/main" id="{12AF153E-5ABC-481B-B812-2437FF6E3FD0}"/>
            </a:ext>
          </a:extLst>
        </xdr:cNvPr>
        <xdr:cNvCxnSpPr/>
      </xdr:nvCxnSpPr>
      <xdr:spPr>
        <a:xfrm>
          <a:off x="11210925" y="1285784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a:extLst>
            <a:ext uri="{FF2B5EF4-FFF2-40B4-BE49-F238E27FC236}">
              <a16:creationId xmlns:a16="http://schemas.microsoft.com/office/drawing/2014/main" id="{67C7001D-0341-4DEA-AF37-4EC73A4A3D45}"/>
            </a:ext>
          </a:extLst>
        </xdr:cNvPr>
        <xdr:cNvSpPr txBox="1"/>
      </xdr:nvSpPr>
      <xdr:spPr>
        <a:xfrm>
          <a:off x="10845966"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a:extLst>
            <a:ext uri="{FF2B5EF4-FFF2-40B4-BE49-F238E27FC236}">
              <a16:creationId xmlns:a16="http://schemas.microsoft.com/office/drawing/2014/main" id="{79A80EA4-A811-4A3F-800D-B4506221DB50}"/>
            </a:ext>
          </a:extLst>
        </xdr:cNvPr>
        <xdr:cNvCxnSpPr/>
      </xdr:nvCxnSpPr>
      <xdr:spPr>
        <a:xfrm>
          <a:off x="11210925" y="1254714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4" name="テキスト ボックス 643">
          <a:extLst>
            <a:ext uri="{FF2B5EF4-FFF2-40B4-BE49-F238E27FC236}">
              <a16:creationId xmlns:a16="http://schemas.microsoft.com/office/drawing/2014/main" id="{D474658C-183B-4B49-954A-8A5D8CF704A1}"/>
            </a:ext>
          </a:extLst>
        </xdr:cNvPr>
        <xdr:cNvSpPr txBox="1"/>
      </xdr:nvSpPr>
      <xdr:spPr>
        <a:xfrm>
          <a:off x="10845966"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71DD93DC-A151-4C55-9073-0E4D447FB478}"/>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6" name="テキスト ボックス 645">
          <a:extLst>
            <a:ext uri="{FF2B5EF4-FFF2-40B4-BE49-F238E27FC236}">
              <a16:creationId xmlns:a16="http://schemas.microsoft.com/office/drawing/2014/main" id="{7B878D51-3505-404E-A104-595ADDA7073F}"/>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6888D711-A3F9-4C88-B5CE-B37F48FC9B71}"/>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648" name="直線コネクタ 647">
          <a:extLst>
            <a:ext uri="{FF2B5EF4-FFF2-40B4-BE49-F238E27FC236}">
              <a16:creationId xmlns:a16="http://schemas.microsoft.com/office/drawing/2014/main" id="{576E9D3E-E28D-4588-8735-596086613EF2}"/>
            </a:ext>
          </a:extLst>
        </xdr:cNvPr>
        <xdr:cNvCxnSpPr/>
      </xdr:nvCxnSpPr>
      <xdr:spPr>
        <a:xfrm flipV="1">
          <a:off x="14696439" y="12498070"/>
          <a:ext cx="0" cy="1521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649" name="【児童館】&#10;有形固定資産減価償却率最小値テキスト">
          <a:extLst>
            <a:ext uri="{FF2B5EF4-FFF2-40B4-BE49-F238E27FC236}">
              <a16:creationId xmlns:a16="http://schemas.microsoft.com/office/drawing/2014/main" id="{2DBADB94-C617-4A69-A0E9-B57A29AB2F64}"/>
            </a:ext>
          </a:extLst>
        </xdr:cNvPr>
        <xdr:cNvSpPr txBox="1"/>
      </xdr:nvSpPr>
      <xdr:spPr>
        <a:xfrm>
          <a:off x="14735175" y="1402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50" name="直線コネクタ 649">
          <a:extLst>
            <a:ext uri="{FF2B5EF4-FFF2-40B4-BE49-F238E27FC236}">
              <a16:creationId xmlns:a16="http://schemas.microsoft.com/office/drawing/2014/main" id="{4A71A814-BFB7-44ED-A6E3-36BBCD96F9ED}"/>
            </a:ext>
          </a:extLst>
        </xdr:cNvPr>
        <xdr:cNvCxnSpPr/>
      </xdr:nvCxnSpPr>
      <xdr:spPr>
        <a:xfrm>
          <a:off x="14611350" y="1401916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651" name="【児童館】&#10;有形固定資産減価償却率最大値テキスト">
          <a:extLst>
            <a:ext uri="{FF2B5EF4-FFF2-40B4-BE49-F238E27FC236}">
              <a16:creationId xmlns:a16="http://schemas.microsoft.com/office/drawing/2014/main" id="{1BFB10F6-E8E6-4DD3-ACEC-4F21CB44FEC7}"/>
            </a:ext>
          </a:extLst>
        </xdr:cNvPr>
        <xdr:cNvSpPr txBox="1"/>
      </xdr:nvSpPr>
      <xdr:spPr>
        <a:xfrm>
          <a:off x="14735175" y="1228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652" name="直線コネクタ 651">
          <a:extLst>
            <a:ext uri="{FF2B5EF4-FFF2-40B4-BE49-F238E27FC236}">
              <a16:creationId xmlns:a16="http://schemas.microsoft.com/office/drawing/2014/main" id="{AB24527A-9EA1-4E10-A600-DF9749732CE6}"/>
            </a:ext>
          </a:extLst>
        </xdr:cNvPr>
        <xdr:cNvCxnSpPr/>
      </xdr:nvCxnSpPr>
      <xdr:spPr>
        <a:xfrm>
          <a:off x="14611350" y="12498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53" name="【児童館】&#10;有形固定資産減価償却率平均値テキスト">
          <a:extLst>
            <a:ext uri="{FF2B5EF4-FFF2-40B4-BE49-F238E27FC236}">
              <a16:creationId xmlns:a16="http://schemas.microsoft.com/office/drawing/2014/main" id="{B396444F-05E1-4985-9144-2F5C80A36B3F}"/>
            </a:ext>
          </a:extLst>
        </xdr:cNvPr>
        <xdr:cNvSpPr txBox="1"/>
      </xdr:nvSpPr>
      <xdr:spPr>
        <a:xfrm>
          <a:off x="14735175" y="13141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54" name="フローチャート: 判断 653">
          <a:extLst>
            <a:ext uri="{FF2B5EF4-FFF2-40B4-BE49-F238E27FC236}">
              <a16:creationId xmlns:a16="http://schemas.microsoft.com/office/drawing/2014/main" id="{CCA4FB10-0193-40E6-82FF-9D8037D897A2}"/>
            </a:ext>
          </a:extLst>
        </xdr:cNvPr>
        <xdr:cNvSpPr/>
      </xdr:nvSpPr>
      <xdr:spPr>
        <a:xfrm>
          <a:off x="14649450" y="131635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655" name="フローチャート: 判断 654">
          <a:extLst>
            <a:ext uri="{FF2B5EF4-FFF2-40B4-BE49-F238E27FC236}">
              <a16:creationId xmlns:a16="http://schemas.microsoft.com/office/drawing/2014/main" id="{C62FAD27-7CD0-4685-8D0B-D69A6F82C91F}"/>
            </a:ext>
          </a:extLst>
        </xdr:cNvPr>
        <xdr:cNvSpPr/>
      </xdr:nvSpPr>
      <xdr:spPr>
        <a:xfrm>
          <a:off x="13887450" y="1314413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56" name="フローチャート: 判断 655">
          <a:extLst>
            <a:ext uri="{FF2B5EF4-FFF2-40B4-BE49-F238E27FC236}">
              <a16:creationId xmlns:a16="http://schemas.microsoft.com/office/drawing/2014/main" id="{BFF6B350-2A11-4756-B466-4CC14FA65F08}"/>
            </a:ext>
          </a:extLst>
        </xdr:cNvPr>
        <xdr:cNvSpPr/>
      </xdr:nvSpPr>
      <xdr:spPr>
        <a:xfrm>
          <a:off x="13096875" y="13144137"/>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657" name="フローチャート: 判断 656">
          <a:extLst>
            <a:ext uri="{FF2B5EF4-FFF2-40B4-BE49-F238E27FC236}">
              <a16:creationId xmlns:a16="http://schemas.microsoft.com/office/drawing/2014/main" id="{E91D8411-4A06-499C-BD0F-4C4271744C19}"/>
            </a:ext>
          </a:extLst>
        </xdr:cNvPr>
        <xdr:cNvSpPr/>
      </xdr:nvSpPr>
      <xdr:spPr>
        <a:xfrm>
          <a:off x="12296775" y="131177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658" name="フローチャート: 判断 657">
          <a:extLst>
            <a:ext uri="{FF2B5EF4-FFF2-40B4-BE49-F238E27FC236}">
              <a16:creationId xmlns:a16="http://schemas.microsoft.com/office/drawing/2014/main" id="{BC3C8A72-4FCB-4C77-92A0-7881B525307D}"/>
            </a:ext>
          </a:extLst>
        </xdr:cNvPr>
        <xdr:cNvSpPr/>
      </xdr:nvSpPr>
      <xdr:spPr>
        <a:xfrm>
          <a:off x="11487150" y="131144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180E378A-13A9-44F5-9E6F-76E792B1AD1D}"/>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7713AA0-C967-4B2D-9026-6699AC825295}"/>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D56CCE52-D2A1-4FA4-B19A-0642099EC1F1}"/>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1C96A4E-98CE-4801-8DDB-DA5BC2A12436}"/>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52CA021-CA60-405E-9F05-0D9CA80A3B30}"/>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160382</xdr:rowOff>
    </xdr:from>
    <xdr:to>
      <xdr:col>85</xdr:col>
      <xdr:colOff>177800</xdr:colOff>
      <xdr:row>79</xdr:row>
      <xdr:rowOff>90532</xdr:rowOff>
    </xdr:to>
    <xdr:sp macro="" textlink="">
      <xdr:nvSpPr>
        <xdr:cNvPr id="664" name="楕円 663">
          <a:extLst>
            <a:ext uri="{FF2B5EF4-FFF2-40B4-BE49-F238E27FC236}">
              <a16:creationId xmlns:a16="http://schemas.microsoft.com/office/drawing/2014/main" id="{8F07D04E-14F8-4D03-BCA9-624166278566}"/>
            </a:ext>
          </a:extLst>
        </xdr:cNvPr>
        <xdr:cNvSpPr/>
      </xdr:nvSpPr>
      <xdr:spPr>
        <a:xfrm>
          <a:off x="14649450" y="1279370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11809</xdr:rowOff>
    </xdr:from>
    <xdr:ext cx="405111" cy="259045"/>
    <xdr:sp macro="" textlink="">
      <xdr:nvSpPr>
        <xdr:cNvPr id="665" name="【児童館】&#10;有形固定資産減価償却率該当値テキスト">
          <a:extLst>
            <a:ext uri="{FF2B5EF4-FFF2-40B4-BE49-F238E27FC236}">
              <a16:creationId xmlns:a16="http://schemas.microsoft.com/office/drawing/2014/main" id="{0FBE8228-4487-4633-BF77-0BCA5832F956}"/>
            </a:ext>
          </a:extLst>
        </xdr:cNvPr>
        <xdr:cNvSpPr txBox="1"/>
      </xdr:nvSpPr>
      <xdr:spPr>
        <a:xfrm>
          <a:off x="14735175" y="126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98334</xdr:rowOff>
    </xdr:from>
    <xdr:to>
      <xdr:col>81</xdr:col>
      <xdr:colOff>101600</xdr:colOff>
      <xdr:row>79</xdr:row>
      <xdr:rowOff>28484</xdr:rowOff>
    </xdr:to>
    <xdr:sp macro="" textlink="">
      <xdr:nvSpPr>
        <xdr:cNvPr id="666" name="楕円 665">
          <a:extLst>
            <a:ext uri="{FF2B5EF4-FFF2-40B4-BE49-F238E27FC236}">
              <a16:creationId xmlns:a16="http://schemas.microsoft.com/office/drawing/2014/main" id="{7C3F332B-91C6-436A-AA4D-517E0AB4BC37}"/>
            </a:ext>
          </a:extLst>
        </xdr:cNvPr>
        <xdr:cNvSpPr/>
      </xdr:nvSpPr>
      <xdr:spPr>
        <a:xfrm>
          <a:off x="13887450" y="1272848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149134</xdr:rowOff>
    </xdr:from>
    <xdr:to>
      <xdr:col>85</xdr:col>
      <xdr:colOff>127000</xdr:colOff>
      <xdr:row>79</xdr:row>
      <xdr:rowOff>39732</xdr:rowOff>
    </xdr:to>
    <xdr:cxnSp macro="">
      <xdr:nvCxnSpPr>
        <xdr:cNvPr id="667" name="直線コネクタ 666">
          <a:extLst>
            <a:ext uri="{FF2B5EF4-FFF2-40B4-BE49-F238E27FC236}">
              <a16:creationId xmlns:a16="http://schemas.microsoft.com/office/drawing/2014/main" id="{B2A81806-5D32-4852-AB31-F01F07B4B64F}"/>
            </a:ext>
          </a:extLst>
        </xdr:cNvPr>
        <xdr:cNvCxnSpPr/>
      </xdr:nvCxnSpPr>
      <xdr:spPr>
        <a:xfrm>
          <a:off x="13935075" y="12776109"/>
          <a:ext cx="76200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28121</xdr:rowOff>
    </xdr:from>
    <xdr:to>
      <xdr:col>76</xdr:col>
      <xdr:colOff>165100</xdr:colOff>
      <xdr:row>79</xdr:row>
      <xdr:rowOff>129721</xdr:rowOff>
    </xdr:to>
    <xdr:sp macro="" textlink="">
      <xdr:nvSpPr>
        <xdr:cNvPr id="668" name="楕円 667">
          <a:extLst>
            <a:ext uri="{FF2B5EF4-FFF2-40B4-BE49-F238E27FC236}">
              <a16:creationId xmlns:a16="http://schemas.microsoft.com/office/drawing/2014/main" id="{0D0A3541-E4FE-4081-858A-49F5221AD2CF}"/>
            </a:ext>
          </a:extLst>
        </xdr:cNvPr>
        <xdr:cNvSpPr/>
      </xdr:nvSpPr>
      <xdr:spPr>
        <a:xfrm>
          <a:off x="13096875" y="128233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149134</xdr:rowOff>
    </xdr:from>
    <xdr:to>
      <xdr:col>81</xdr:col>
      <xdr:colOff>50800</xdr:colOff>
      <xdr:row>79</xdr:row>
      <xdr:rowOff>78921</xdr:rowOff>
    </xdr:to>
    <xdr:cxnSp macro="">
      <xdr:nvCxnSpPr>
        <xdr:cNvPr id="669" name="直線コネクタ 668">
          <a:extLst>
            <a:ext uri="{FF2B5EF4-FFF2-40B4-BE49-F238E27FC236}">
              <a16:creationId xmlns:a16="http://schemas.microsoft.com/office/drawing/2014/main" id="{CFA0D12D-78E5-4350-87B0-7052C05074D2}"/>
            </a:ext>
          </a:extLst>
        </xdr:cNvPr>
        <xdr:cNvCxnSpPr/>
      </xdr:nvCxnSpPr>
      <xdr:spPr>
        <a:xfrm flipV="1">
          <a:off x="13144500" y="12776109"/>
          <a:ext cx="790575" cy="9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68943</xdr:rowOff>
    </xdr:from>
    <xdr:to>
      <xdr:col>72</xdr:col>
      <xdr:colOff>38100</xdr:colOff>
      <xdr:row>78</xdr:row>
      <xdr:rowOff>170543</xdr:rowOff>
    </xdr:to>
    <xdr:sp macro="" textlink="">
      <xdr:nvSpPr>
        <xdr:cNvPr id="670" name="楕円 669">
          <a:extLst>
            <a:ext uri="{FF2B5EF4-FFF2-40B4-BE49-F238E27FC236}">
              <a16:creationId xmlns:a16="http://schemas.microsoft.com/office/drawing/2014/main" id="{E2D2154B-4540-436F-8838-C1D8480C6452}"/>
            </a:ext>
          </a:extLst>
        </xdr:cNvPr>
        <xdr:cNvSpPr/>
      </xdr:nvSpPr>
      <xdr:spPr>
        <a:xfrm>
          <a:off x="12296775" y="1269591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119743</xdr:rowOff>
    </xdr:from>
    <xdr:to>
      <xdr:col>76</xdr:col>
      <xdr:colOff>114300</xdr:colOff>
      <xdr:row>79</xdr:row>
      <xdr:rowOff>78921</xdr:rowOff>
    </xdr:to>
    <xdr:cxnSp macro="">
      <xdr:nvCxnSpPr>
        <xdr:cNvPr id="671" name="直線コネクタ 670">
          <a:extLst>
            <a:ext uri="{FF2B5EF4-FFF2-40B4-BE49-F238E27FC236}">
              <a16:creationId xmlns:a16="http://schemas.microsoft.com/office/drawing/2014/main" id="{AF133732-7B0D-4C22-A075-385A32E783B6}"/>
            </a:ext>
          </a:extLst>
        </xdr:cNvPr>
        <xdr:cNvCxnSpPr/>
      </xdr:nvCxnSpPr>
      <xdr:spPr>
        <a:xfrm>
          <a:off x="12344400" y="12753068"/>
          <a:ext cx="800100" cy="11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68943</xdr:rowOff>
    </xdr:from>
    <xdr:to>
      <xdr:col>67</xdr:col>
      <xdr:colOff>101600</xdr:colOff>
      <xdr:row>78</xdr:row>
      <xdr:rowOff>170543</xdr:rowOff>
    </xdr:to>
    <xdr:sp macro="" textlink="">
      <xdr:nvSpPr>
        <xdr:cNvPr id="672" name="楕円 671">
          <a:extLst>
            <a:ext uri="{FF2B5EF4-FFF2-40B4-BE49-F238E27FC236}">
              <a16:creationId xmlns:a16="http://schemas.microsoft.com/office/drawing/2014/main" id="{B014855A-CF6A-4FAC-A45A-2F30E3861CFD}"/>
            </a:ext>
          </a:extLst>
        </xdr:cNvPr>
        <xdr:cNvSpPr/>
      </xdr:nvSpPr>
      <xdr:spPr>
        <a:xfrm>
          <a:off x="11487150" y="126959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119743</xdr:rowOff>
    </xdr:from>
    <xdr:to>
      <xdr:col>71</xdr:col>
      <xdr:colOff>177800</xdr:colOff>
      <xdr:row>78</xdr:row>
      <xdr:rowOff>119743</xdr:rowOff>
    </xdr:to>
    <xdr:cxnSp macro="">
      <xdr:nvCxnSpPr>
        <xdr:cNvPr id="673" name="直線コネクタ 672">
          <a:extLst>
            <a:ext uri="{FF2B5EF4-FFF2-40B4-BE49-F238E27FC236}">
              <a16:creationId xmlns:a16="http://schemas.microsoft.com/office/drawing/2014/main" id="{A4AE07D6-EE34-49B2-BEE7-41D683C25086}"/>
            </a:ext>
          </a:extLst>
        </xdr:cNvPr>
        <xdr:cNvCxnSpPr/>
      </xdr:nvCxnSpPr>
      <xdr:spPr>
        <a:xfrm>
          <a:off x="11534775" y="1275306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124114</xdr:rowOff>
    </xdr:from>
    <xdr:ext cx="405111" cy="259045"/>
    <xdr:sp macro="" textlink="">
      <xdr:nvSpPr>
        <xdr:cNvPr id="674" name="n_1aveValue【児童館】&#10;有形固定資産減価償却率">
          <a:extLst>
            <a:ext uri="{FF2B5EF4-FFF2-40B4-BE49-F238E27FC236}">
              <a16:creationId xmlns:a16="http://schemas.microsoft.com/office/drawing/2014/main" id="{2E86C243-852B-45E6-9050-F1E47C923A1D}"/>
            </a:ext>
          </a:extLst>
        </xdr:cNvPr>
        <xdr:cNvSpPr txBox="1"/>
      </xdr:nvSpPr>
      <xdr:spPr>
        <a:xfrm>
          <a:off x="1374521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124114</xdr:rowOff>
    </xdr:from>
    <xdr:ext cx="405111" cy="259045"/>
    <xdr:sp macro="" textlink="">
      <xdr:nvSpPr>
        <xdr:cNvPr id="675" name="n_2aveValue【児童館】&#10;有形固定資産減価償却率">
          <a:extLst>
            <a:ext uri="{FF2B5EF4-FFF2-40B4-BE49-F238E27FC236}">
              <a16:creationId xmlns:a16="http://schemas.microsoft.com/office/drawing/2014/main" id="{8276A7B3-1C4D-48E3-8371-FBC9F6BE8325}"/>
            </a:ext>
          </a:extLst>
        </xdr:cNvPr>
        <xdr:cNvSpPr txBox="1"/>
      </xdr:nvSpPr>
      <xdr:spPr>
        <a:xfrm>
          <a:off x="12964169" y="13236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88191</xdr:rowOff>
    </xdr:from>
    <xdr:ext cx="405111" cy="259045"/>
    <xdr:sp macro="" textlink="">
      <xdr:nvSpPr>
        <xdr:cNvPr id="676" name="n_3aveValue【児童館】&#10;有形固定資産減価償却率">
          <a:extLst>
            <a:ext uri="{FF2B5EF4-FFF2-40B4-BE49-F238E27FC236}">
              <a16:creationId xmlns:a16="http://schemas.microsoft.com/office/drawing/2014/main" id="{A2DA39AD-097E-45B0-82F4-DD6D90077105}"/>
            </a:ext>
          </a:extLst>
        </xdr:cNvPr>
        <xdr:cNvSpPr txBox="1"/>
      </xdr:nvSpPr>
      <xdr:spPr>
        <a:xfrm>
          <a:off x="12164069" y="1320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84926</xdr:rowOff>
    </xdr:from>
    <xdr:ext cx="405111" cy="259045"/>
    <xdr:sp macro="" textlink="">
      <xdr:nvSpPr>
        <xdr:cNvPr id="677" name="n_4aveValue【児童館】&#10;有形固定資産減価償却率">
          <a:extLst>
            <a:ext uri="{FF2B5EF4-FFF2-40B4-BE49-F238E27FC236}">
              <a16:creationId xmlns:a16="http://schemas.microsoft.com/office/drawing/2014/main" id="{8B9EAADC-ED31-40EA-96C8-8C5FD634BE50}"/>
            </a:ext>
          </a:extLst>
        </xdr:cNvPr>
        <xdr:cNvSpPr txBox="1"/>
      </xdr:nvSpPr>
      <xdr:spPr>
        <a:xfrm>
          <a:off x="11354444" y="13204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45011</xdr:rowOff>
    </xdr:from>
    <xdr:ext cx="405111" cy="259045"/>
    <xdr:sp macro="" textlink="">
      <xdr:nvSpPr>
        <xdr:cNvPr id="678" name="n_1mainValue【児童館】&#10;有形固定資産減価償却率">
          <a:extLst>
            <a:ext uri="{FF2B5EF4-FFF2-40B4-BE49-F238E27FC236}">
              <a16:creationId xmlns:a16="http://schemas.microsoft.com/office/drawing/2014/main" id="{BD0D7BC9-6E15-4620-BBBF-3DBC7E832272}"/>
            </a:ext>
          </a:extLst>
        </xdr:cNvPr>
        <xdr:cNvSpPr txBox="1"/>
      </xdr:nvSpPr>
      <xdr:spPr>
        <a:xfrm>
          <a:off x="13745219" y="12516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146248</xdr:rowOff>
    </xdr:from>
    <xdr:ext cx="405111" cy="259045"/>
    <xdr:sp macro="" textlink="">
      <xdr:nvSpPr>
        <xdr:cNvPr id="679" name="n_2mainValue【児童館】&#10;有形固定資産減価償却率">
          <a:extLst>
            <a:ext uri="{FF2B5EF4-FFF2-40B4-BE49-F238E27FC236}">
              <a16:creationId xmlns:a16="http://schemas.microsoft.com/office/drawing/2014/main" id="{659A5D79-A5AC-41CB-8D67-528D3CE19935}"/>
            </a:ext>
          </a:extLst>
        </xdr:cNvPr>
        <xdr:cNvSpPr txBox="1"/>
      </xdr:nvSpPr>
      <xdr:spPr>
        <a:xfrm>
          <a:off x="12964169" y="1261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15620</xdr:rowOff>
    </xdr:from>
    <xdr:ext cx="405111" cy="259045"/>
    <xdr:sp macro="" textlink="">
      <xdr:nvSpPr>
        <xdr:cNvPr id="680" name="n_3mainValue【児童館】&#10;有形固定資産減価償却率">
          <a:extLst>
            <a:ext uri="{FF2B5EF4-FFF2-40B4-BE49-F238E27FC236}">
              <a16:creationId xmlns:a16="http://schemas.microsoft.com/office/drawing/2014/main" id="{581808A0-4022-4030-BAE4-1F963706179A}"/>
            </a:ext>
          </a:extLst>
        </xdr:cNvPr>
        <xdr:cNvSpPr txBox="1"/>
      </xdr:nvSpPr>
      <xdr:spPr>
        <a:xfrm>
          <a:off x="12164069" y="1248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15620</xdr:rowOff>
    </xdr:from>
    <xdr:ext cx="405111" cy="259045"/>
    <xdr:sp macro="" textlink="">
      <xdr:nvSpPr>
        <xdr:cNvPr id="681" name="n_4mainValue【児童館】&#10;有形固定資産減価償却率">
          <a:extLst>
            <a:ext uri="{FF2B5EF4-FFF2-40B4-BE49-F238E27FC236}">
              <a16:creationId xmlns:a16="http://schemas.microsoft.com/office/drawing/2014/main" id="{52DE2DAC-0E5F-4E2F-8DAB-30849D7636BC}"/>
            </a:ext>
          </a:extLst>
        </xdr:cNvPr>
        <xdr:cNvSpPr txBox="1"/>
      </xdr:nvSpPr>
      <xdr:spPr>
        <a:xfrm>
          <a:off x="11354444" y="1248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741B32CC-96A1-4B4A-AAF2-5D119A924F5B}"/>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59F467EF-AE11-4264-8611-014661DF610C}"/>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2150C76C-0A3D-4A26-B600-0C61F7483510}"/>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7F40814B-E56D-4121-B605-228A728BBDB0}"/>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1A6B8E1-9FB6-4C49-A1D5-CCDCAC8458B0}"/>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B2894706-AE66-4438-93AF-BF9087AEC3F8}"/>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BEDBAB82-6CE2-4070-B398-6EC1AD2CBAEA}"/>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19EAFE60-EC57-4DA1-BAFA-DE7EE22F96B6}"/>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6873B149-476E-484A-B4AE-F5240772F82D}"/>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8ECA5C1-1E53-47A0-AB72-8D294D87E19F}"/>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93CC9584-5DA0-469A-950B-0A07FE187BB2}"/>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99C3B8DC-AC33-44C7-A07D-0EF422AFE279}"/>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14E674F0-00CE-40FA-8B31-55BE59BBF5CF}"/>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A1D19E37-B25B-4341-9C74-8E54BDAD5AB9}"/>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92131ADF-7E9C-48DE-8CDB-8B99DA020F6A}"/>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E3899BC2-4C60-428F-9C91-57407F4AD21B}"/>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487EC051-969D-499F-B1F2-13F757868EAB}"/>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E3ED345E-5FEC-4CA6-A666-AF015DC6DE7F}"/>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76A9784B-F315-4B6F-A56D-81C133C26BDF}"/>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0B22E2CD-3A80-4BBF-8764-0E9C7A62572E}"/>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FFD1C6E3-14B1-4A88-BDA5-FE3562118BFD}"/>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894FBF8B-FB12-4A43-ABBD-F57FC82D72F3}"/>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514E64BA-4C79-40AA-A30F-1C97EF8517FA}"/>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05" name="直線コネクタ 704">
          <a:extLst>
            <a:ext uri="{FF2B5EF4-FFF2-40B4-BE49-F238E27FC236}">
              <a16:creationId xmlns:a16="http://schemas.microsoft.com/office/drawing/2014/main" id="{E3058F68-ECA6-42DC-B55C-DB183D3D48C3}"/>
            </a:ext>
          </a:extLst>
        </xdr:cNvPr>
        <xdr:cNvCxnSpPr/>
      </xdr:nvCxnSpPr>
      <xdr:spPr>
        <a:xfrm flipV="1">
          <a:off x="19954239" y="127825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6" name="【児童館】&#10;一人当たり面積最小値テキスト">
          <a:extLst>
            <a:ext uri="{FF2B5EF4-FFF2-40B4-BE49-F238E27FC236}">
              <a16:creationId xmlns:a16="http://schemas.microsoft.com/office/drawing/2014/main" id="{1CC7EEFD-E91E-4ECF-8D8A-E59286C40548}"/>
            </a:ext>
          </a:extLst>
        </xdr:cNvPr>
        <xdr:cNvSpPr txBox="1"/>
      </xdr:nvSpPr>
      <xdr:spPr>
        <a:xfrm>
          <a:off x="19992975" y="140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FCDA9FB3-63CD-4F2C-BA91-D2824EBE2E03}"/>
            </a:ext>
          </a:extLst>
        </xdr:cNvPr>
        <xdr:cNvCxnSpPr/>
      </xdr:nvCxnSpPr>
      <xdr:spPr>
        <a:xfrm>
          <a:off x="19878675" y="140017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8" name="【児童館】&#10;一人当たり面積最大値テキスト">
          <a:extLst>
            <a:ext uri="{FF2B5EF4-FFF2-40B4-BE49-F238E27FC236}">
              <a16:creationId xmlns:a16="http://schemas.microsoft.com/office/drawing/2014/main" id="{CDAD015C-85D2-464E-912E-4F4AE4FBADB3}"/>
            </a:ext>
          </a:extLst>
        </xdr:cNvPr>
        <xdr:cNvSpPr txBox="1"/>
      </xdr:nvSpPr>
      <xdr:spPr>
        <a:xfrm>
          <a:off x="19992975" y="1257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9" name="直線コネクタ 708">
          <a:extLst>
            <a:ext uri="{FF2B5EF4-FFF2-40B4-BE49-F238E27FC236}">
              <a16:creationId xmlns:a16="http://schemas.microsoft.com/office/drawing/2014/main" id="{C0404E67-33C5-4502-B281-0EF2EB178DDD}"/>
            </a:ext>
          </a:extLst>
        </xdr:cNvPr>
        <xdr:cNvCxnSpPr/>
      </xdr:nvCxnSpPr>
      <xdr:spPr>
        <a:xfrm>
          <a:off x="19878675" y="12782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10" name="【児童館】&#10;一人当たり面積平均値テキスト">
          <a:extLst>
            <a:ext uri="{FF2B5EF4-FFF2-40B4-BE49-F238E27FC236}">
              <a16:creationId xmlns:a16="http://schemas.microsoft.com/office/drawing/2014/main" id="{FF9B10F3-9287-49A2-A23E-DB3C35FBF1FE}"/>
            </a:ext>
          </a:extLst>
        </xdr:cNvPr>
        <xdr:cNvSpPr txBox="1"/>
      </xdr:nvSpPr>
      <xdr:spPr>
        <a:xfrm>
          <a:off x="19992975" y="1323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11" name="フローチャート: 判断 710">
          <a:extLst>
            <a:ext uri="{FF2B5EF4-FFF2-40B4-BE49-F238E27FC236}">
              <a16:creationId xmlns:a16="http://schemas.microsoft.com/office/drawing/2014/main" id="{24B0263D-C4D6-47C0-A926-21848F9E12C1}"/>
            </a:ext>
          </a:extLst>
        </xdr:cNvPr>
        <xdr:cNvSpPr/>
      </xdr:nvSpPr>
      <xdr:spPr>
        <a:xfrm>
          <a:off x="19897725" y="13382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2" name="フローチャート: 判断 711">
          <a:extLst>
            <a:ext uri="{FF2B5EF4-FFF2-40B4-BE49-F238E27FC236}">
              <a16:creationId xmlns:a16="http://schemas.microsoft.com/office/drawing/2014/main" id="{9041BC09-2EBC-4532-AA46-8AF679E31812}"/>
            </a:ext>
          </a:extLst>
        </xdr:cNvPr>
        <xdr:cNvSpPr/>
      </xdr:nvSpPr>
      <xdr:spPr>
        <a:xfrm>
          <a:off x="19154775" y="133826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13" name="フローチャート: 判断 712">
          <a:extLst>
            <a:ext uri="{FF2B5EF4-FFF2-40B4-BE49-F238E27FC236}">
              <a16:creationId xmlns:a16="http://schemas.microsoft.com/office/drawing/2014/main" id="{F2C0E6BB-FA1D-4CF8-9677-670B7B4224F5}"/>
            </a:ext>
          </a:extLst>
        </xdr:cNvPr>
        <xdr:cNvSpPr/>
      </xdr:nvSpPr>
      <xdr:spPr>
        <a:xfrm>
          <a:off x="18345150" y="134207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14" name="フローチャート: 判断 713">
          <a:extLst>
            <a:ext uri="{FF2B5EF4-FFF2-40B4-BE49-F238E27FC236}">
              <a16:creationId xmlns:a16="http://schemas.microsoft.com/office/drawing/2014/main" id="{AFC9211A-5CAE-4FB4-A69F-1FF2C2FDAD59}"/>
            </a:ext>
          </a:extLst>
        </xdr:cNvPr>
        <xdr:cNvSpPr/>
      </xdr:nvSpPr>
      <xdr:spPr>
        <a:xfrm>
          <a:off x="17554575" y="134207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715" name="フローチャート: 判断 714">
          <a:extLst>
            <a:ext uri="{FF2B5EF4-FFF2-40B4-BE49-F238E27FC236}">
              <a16:creationId xmlns:a16="http://schemas.microsoft.com/office/drawing/2014/main" id="{E4A363C6-A688-4AA3-A2F3-349045282DDA}"/>
            </a:ext>
          </a:extLst>
        </xdr:cNvPr>
        <xdr:cNvSpPr/>
      </xdr:nvSpPr>
      <xdr:spPr>
        <a:xfrm>
          <a:off x="16754475" y="13420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B54D3A1-6586-4044-B1A1-6919BB786BD0}"/>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E32C3EC-E630-465C-AAFF-900FD6F96EDD}"/>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ED51777-95AF-4B1D-A3ED-7ADECFEE618A}"/>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1CA4047-205F-40EE-9140-065A3D03477F}"/>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8B782647-0FD2-4754-9919-172DECF46D31}"/>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21" name="楕円 720">
          <a:extLst>
            <a:ext uri="{FF2B5EF4-FFF2-40B4-BE49-F238E27FC236}">
              <a16:creationId xmlns:a16="http://schemas.microsoft.com/office/drawing/2014/main" id="{C2791C93-2CC3-4F30-BCE6-908BE74535E8}"/>
            </a:ext>
          </a:extLst>
        </xdr:cNvPr>
        <xdr:cNvSpPr/>
      </xdr:nvSpPr>
      <xdr:spPr>
        <a:xfrm>
          <a:off x="19897725"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722" name="【児童館】&#10;一人当たり面積該当値テキスト">
          <a:extLst>
            <a:ext uri="{FF2B5EF4-FFF2-40B4-BE49-F238E27FC236}">
              <a16:creationId xmlns:a16="http://schemas.microsoft.com/office/drawing/2014/main" id="{26E191E4-8502-4D9E-B129-0BF22A36EF07}"/>
            </a:ext>
          </a:extLst>
        </xdr:cNvPr>
        <xdr:cNvSpPr txBox="1"/>
      </xdr:nvSpPr>
      <xdr:spPr>
        <a:xfrm>
          <a:off x="19992975" y="1372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723" name="楕円 722">
          <a:extLst>
            <a:ext uri="{FF2B5EF4-FFF2-40B4-BE49-F238E27FC236}">
              <a16:creationId xmlns:a16="http://schemas.microsoft.com/office/drawing/2014/main" id="{830836D2-FFE7-4627-B8A9-AE10F1089823}"/>
            </a:ext>
          </a:extLst>
        </xdr:cNvPr>
        <xdr:cNvSpPr/>
      </xdr:nvSpPr>
      <xdr:spPr>
        <a:xfrm>
          <a:off x="19154775" y="137445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724" name="直線コネクタ 723">
          <a:extLst>
            <a:ext uri="{FF2B5EF4-FFF2-40B4-BE49-F238E27FC236}">
              <a16:creationId xmlns:a16="http://schemas.microsoft.com/office/drawing/2014/main" id="{8C44836E-E9A5-4307-A839-E9F4095EE0CC}"/>
            </a:ext>
          </a:extLst>
        </xdr:cNvPr>
        <xdr:cNvCxnSpPr/>
      </xdr:nvCxnSpPr>
      <xdr:spPr>
        <a:xfrm>
          <a:off x="19202400" y="137826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139700</xdr:rowOff>
    </xdr:from>
    <xdr:to>
      <xdr:col>107</xdr:col>
      <xdr:colOff>101600</xdr:colOff>
      <xdr:row>85</xdr:row>
      <xdr:rowOff>69850</xdr:rowOff>
    </xdr:to>
    <xdr:sp macro="" textlink="">
      <xdr:nvSpPr>
        <xdr:cNvPr id="725" name="楕円 724">
          <a:extLst>
            <a:ext uri="{FF2B5EF4-FFF2-40B4-BE49-F238E27FC236}">
              <a16:creationId xmlns:a16="http://schemas.microsoft.com/office/drawing/2014/main" id="{C9011F76-B0EF-4792-BA0F-8756EEC7FBE9}"/>
            </a:ext>
          </a:extLst>
        </xdr:cNvPr>
        <xdr:cNvSpPr/>
      </xdr:nvSpPr>
      <xdr:spPr>
        <a:xfrm>
          <a:off x="18345150" y="137445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19050</xdr:rowOff>
    </xdr:to>
    <xdr:cxnSp macro="">
      <xdr:nvCxnSpPr>
        <xdr:cNvPr id="726" name="直線コネクタ 725">
          <a:extLst>
            <a:ext uri="{FF2B5EF4-FFF2-40B4-BE49-F238E27FC236}">
              <a16:creationId xmlns:a16="http://schemas.microsoft.com/office/drawing/2014/main" id="{8A890715-9573-494B-8F57-F362EE368F5E}"/>
            </a:ext>
          </a:extLst>
        </xdr:cNvPr>
        <xdr:cNvCxnSpPr/>
      </xdr:nvCxnSpPr>
      <xdr:spPr>
        <a:xfrm>
          <a:off x="18392775" y="137826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27" name="楕円 726">
          <a:extLst>
            <a:ext uri="{FF2B5EF4-FFF2-40B4-BE49-F238E27FC236}">
              <a16:creationId xmlns:a16="http://schemas.microsoft.com/office/drawing/2014/main" id="{12FFB23B-6CDF-4FFD-86F3-63DB90312F9B}"/>
            </a:ext>
          </a:extLst>
        </xdr:cNvPr>
        <xdr:cNvSpPr/>
      </xdr:nvSpPr>
      <xdr:spPr>
        <a:xfrm>
          <a:off x="17554575" y="13773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19050</xdr:rowOff>
    </xdr:from>
    <xdr:to>
      <xdr:col>107</xdr:col>
      <xdr:colOff>50800</xdr:colOff>
      <xdr:row>85</xdr:row>
      <xdr:rowOff>57150</xdr:rowOff>
    </xdr:to>
    <xdr:cxnSp macro="">
      <xdr:nvCxnSpPr>
        <xdr:cNvPr id="728" name="直線コネクタ 727">
          <a:extLst>
            <a:ext uri="{FF2B5EF4-FFF2-40B4-BE49-F238E27FC236}">
              <a16:creationId xmlns:a16="http://schemas.microsoft.com/office/drawing/2014/main" id="{04921B41-D8C2-468F-AE82-6A830FE360B8}"/>
            </a:ext>
          </a:extLst>
        </xdr:cNvPr>
        <xdr:cNvCxnSpPr/>
      </xdr:nvCxnSpPr>
      <xdr:spPr>
        <a:xfrm flipV="1">
          <a:off x="17602200" y="1378267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29" name="楕円 728">
          <a:extLst>
            <a:ext uri="{FF2B5EF4-FFF2-40B4-BE49-F238E27FC236}">
              <a16:creationId xmlns:a16="http://schemas.microsoft.com/office/drawing/2014/main" id="{52A6F6F0-A8F0-4ECE-ACB8-46BEA6EA6100}"/>
            </a:ext>
          </a:extLst>
        </xdr:cNvPr>
        <xdr:cNvSpPr/>
      </xdr:nvSpPr>
      <xdr:spPr>
        <a:xfrm>
          <a:off x="16754475" y="13773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730" name="直線コネクタ 729">
          <a:extLst>
            <a:ext uri="{FF2B5EF4-FFF2-40B4-BE49-F238E27FC236}">
              <a16:creationId xmlns:a16="http://schemas.microsoft.com/office/drawing/2014/main" id="{0D2BE1F7-D736-4E8C-AEEE-CF07D7CA2FF0}"/>
            </a:ext>
          </a:extLst>
        </xdr:cNvPr>
        <xdr:cNvCxnSpPr/>
      </xdr:nvCxnSpPr>
      <xdr:spPr>
        <a:xfrm>
          <a:off x="16802100" y="13820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1" name="n_1aveValue【児童館】&#10;一人当たり面積">
          <a:extLst>
            <a:ext uri="{FF2B5EF4-FFF2-40B4-BE49-F238E27FC236}">
              <a16:creationId xmlns:a16="http://schemas.microsoft.com/office/drawing/2014/main" id="{41982F6D-D8C9-4FC5-B51A-69A2A416C9AC}"/>
            </a:ext>
          </a:extLst>
        </xdr:cNvPr>
        <xdr:cNvSpPr txBox="1"/>
      </xdr:nvSpPr>
      <xdr:spPr>
        <a:xfrm>
          <a:off x="18983402" y="1316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2" name="n_2aveValue【児童館】&#10;一人当たり面積">
          <a:extLst>
            <a:ext uri="{FF2B5EF4-FFF2-40B4-BE49-F238E27FC236}">
              <a16:creationId xmlns:a16="http://schemas.microsoft.com/office/drawing/2014/main" id="{CA5C8D6C-2C32-4F47-8E4B-34996B0A344A}"/>
            </a:ext>
          </a:extLst>
        </xdr:cNvPr>
        <xdr:cNvSpPr txBox="1"/>
      </xdr:nvSpPr>
      <xdr:spPr>
        <a:xfrm>
          <a:off x="181833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3" name="n_3aveValue【児童館】&#10;一人当たり面積">
          <a:extLst>
            <a:ext uri="{FF2B5EF4-FFF2-40B4-BE49-F238E27FC236}">
              <a16:creationId xmlns:a16="http://schemas.microsoft.com/office/drawing/2014/main" id="{20D38610-ABDF-47AA-882A-93B54DC7C138}"/>
            </a:ext>
          </a:extLst>
        </xdr:cNvPr>
        <xdr:cNvSpPr txBox="1"/>
      </xdr:nvSpPr>
      <xdr:spPr>
        <a:xfrm>
          <a:off x="17383202"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86377</xdr:rowOff>
    </xdr:from>
    <xdr:ext cx="469744" cy="259045"/>
    <xdr:sp macro="" textlink="">
      <xdr:nvSpPr>
        <xdr:cNvPr id="734" name="n_4aveValue【児童館】&#10;一人当たり面積">
          <a:extLst>
            <a:ext uri="{FF2B5EF4-FFF2-40B4-BE49-F238E27FC236}">
              <a16:creationId xmlns:a16="http://schemas.microsoft.com/office/drawing/2014/main" id="{CE449E19-4C62-4128-8601-4539E69B067A}"/>
            </a:ext>
          </a:extLst>
        </xdr:cNvPr>
        <xdr:cNvSpPr txBox="1"/>
      </xdr:nvSpPr>
      <xdr:spPr>
        <a:xfrm>
          <a:off x="16592627" y="1319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735" name="n_1mainValue【児童館】&#10;一人当たり面積">
          <a:extLst>
            <a:ext uri="{FF2B5EF4-FFF2-40B4-BE49-F238E27FC236}">
              <a16:creationId xmlns:a16="http://schemas.microsoft.com/office/drawing/2014/main" id="{117D12FF-0D86-42C1-9621-51A7295DD5E6}"/>
            </a:ext>
          </a:extLst>
        </xdr:cNvPr>
        <xdr:cNvSpPr txBox="1"/>
      </xdr:nvSpPr>
      <xdr:spPr>
        <a:xfrm>
          <a:off x="189834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60977</xdr:rowOff>
    </xdr:from>
    <xdr:ext cx="469744" cy="259045"/>
    <xdr:sp macro="" textlink="">
      <xdr:nvSpPr>
        <xdr:cNvPr id="736" name="n_2mainValue【児童館】&#10;一人当たり面積">
          <a:extLst>
            <a:ext uri="{FF2B5EF4-FFF2-40B4-BE49-F238E27FC236}">
              <a16:creationId xmlns:a16="http://schemas.microsoft.com/office/drawing/2014/main" id="{AEDBF8F6-AB79-4B4A-834D-4FB79087AA9C}"/>
            </a:ext>
          </a:extLst>
        </xdr:cNvPr>
        <xdr:cNvSpPr txBox="1"/>
      </xdr:nvSpPr>
      <xdr:spPr>
        <a:xfrm>
          <a:off x="18183302" y="1382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737" name="n_3mainValue【児童館】&#10;一人当たり面積">
          <a:extLst>
            <a:ext uri="{FF2B5EF4-FFF2-40B4-BE49-F238E27FC236}">
              <a16:creationId xmlns:a16="http://schemas.microsoft.com/office/drawing/2014/main" id="{25D8266C-6D78-4446-88F1-75105635A3CF}"/>
            </a:ext>
          </a:extLst>
        </xdr:cNvPr>
        <xdr:cNvSpPr txBox="1"/>
      </xdr:nvSpPr>
      <xdr:spPr>
        <a:xfrm>
          <a:off x="17383202"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738" name="n_4mainValue【児童館】&#10;一人当たり面積">
          <a:extLst>
            <a:ext uri="{FF2B5EF4-FFF2-40B4-BE49-F238E27FC236}">
              <a16:creationId xmlns:a16="http://schemas.microsoft.com/office/drawing/2014/main" id="{7D61221D-4056-4009-9D71-E629243FD12D}"/>
            </a:ext>
          </a:extLst>
        </xdr:cNvPr>
        <xdr:cNvSpPr txBox="1"/>
      </xdr:nvSpPr>
      <xdr:spPr>
        <a:xfrm>
          <a:off x="16592627" y="1386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8C5518EA-0147-47A8-BF7F-04E06DEAEFD3}"/>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EF824F1A-8395-4A2E-8B7C-3FEEF465A3BB}"/>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9C33938B-77CD-431B-BA4E-2D628EC00E28}"/>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5DB60424-AB6F-4E56-8AF6-9652D4EA441F}"/>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77E82E5A-96F9-4EEE-8902-C4F3A3F70C71}"/>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905FE651-9109-489F-A845-FFDA1012E8B3}"/>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C9197B07-AA5E-439B-A25E-404BC54C173C}"/>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747A35AD-D918-4ADC-924D-19585567D249}"/>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5DCB7526-36B6-41ED-8133-876515F1D1E1}"/>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8B0E93C3-EABF-4178-BC4A-C5B9FE0E5FDE}"/>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FEB30FE8-7A44-49D1-9775-B8D0E12B5B8F}"/>
            </a:ext>
          </a:extLst>
        </xdr:cNvPr>
        <xdr:cNvSpPr txBox="1"/>
      </xdr:nvSpPr>
      <xdr:spPr>
        <a:xfrm>
          <a:off x="107945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678211B3-6EC8-410F-B589-F84E8916AB05}"/>
            </a:ext>
          </a:extLst>
        </xdr:cNvPr>
        <xdr:cNvCxnSpPr/>
      </xdr:nvCxnSpPr>
      <xdr:spPr>
        <a:xfrm>
          <a:off x="11210925" y="176403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E16AB77C-53F6-468A-8FCB-904AAB9153F4}"/>
            </a:ext>
          </a:extLst>
        </xdr:cNvPr>
        <xdr:cNvSpPr txBox="1"/>
      </xdr:nvSpPr>
      <xdr:spPr>
        <a:xfrm>
          <a:off x="107945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238A5E10-6F13-4070-8574-8185A1353A35}"/>
            </a:ext>
          </a:extLst>
        </xdr:cNvPr>
        <xdr:cNvCxnSpPr/>
      </xdr:nvCxnSpPr>
      <xdr:spPr>
        <a:xfrm>
          <a:off x="11210925" y="17278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13F9A435-3259-490D-BE72-BFAE5CF32E35}"/>
            </a:ext>
          </a:extLst>
        </xdr:cNvPr>
        <xdr:cNvSpPr txBox="1"/>
      </xdr:nvSpPr>
      <xdr:spPr>
        <a:xfrm>
          <a:off x="10845966"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E6CB7344-EB48-4042-9390-E953651502EA}"/>
            </a:ext>
          </a:extLst>
        </xdr:cNvPr>
        <xdr:cNvCxnSpPr/>
      </xdr:nvCxnSpPr>
      <xdr:spPr>
        <a:xfrm>
          <a:off x="11210925" y="1691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B8C6B33E-F491-4812-A104-F18470135A25}"/>
            </a:ext>
          </a:extLst>
        </xdr:cNvPr>
        <xdr:cNvSpPr txBox="1"/>
      </xdr:nvSpPr>
      <xdr:spPr>
        <a:xfrm>
          <a:off x="10845966"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758306E6-7EDE-4BB6-B998-E5985DCACBF6}"/>
            </a:ext>
          </a:extLst>
        </xdr:cNvPr>
        <xdr:cNvCxnSpPr/>
      </xdr:nvCxnSpPr>
      <xdr:spPr>
        <a:xfrm>
          <a:off x="11210925" y="165544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E005A8B7-9A56-4075-A6F8-62BD4992C980}"/>
            </a:ext>
          </a:extLst>
        </xdr:cNvPr>
        <xdr:cNvSpPr txBox="1"/>
      </xdr:nvSpPr>
      <xdr:spPr>
        <a:xfrm>
          <a:off x="10845966"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56F80647-9970-4571-AEBD-E65D5D28D52B}"/>
            </a:ext>
          </a:extLst>
        </xdr:cNvPr>
        <xdr:cNvCxnSpPr/>
      </xdr:nvCxnSpPr>
      <xdr:spPr>
        <a:xfrm>
          <a:off x="11210925" y="16192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47224B98-193D-4B40-8E69-CF9D6F246710}"/>
            </a:ext>
          </a:extLst>
        </xdr:cNvPr>
        <xdr:cNvSpPr txBox="1"/>
      </xdr:nvSpPr>
      <xdr:spPr>
        <a:xfrm>
          <a:off x="10845966"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B302532-8F2D-43F6-B3EF-79E612987BC6}"/>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CC32DE6A-8647-42F0-9C4F-8287CBEBB594}"/>
            </a:ext>
          </a:extLst>
        </xdr:cNvPr>
        <xdr:cNvSpPr txBox="1"/>
      </xdr:nvSpPr>
      <xdr:spPr>
        <a:xfrm>
          <a:off x="109037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3F541DBD-44AE-42F5-81A4-788DE60836B7}"/>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763" name="直線コネクタ 762">
          <a:extLst>
            <a:ext uri="{FF2B5EF4-FFF2-40B4-BE49-F238E27FC236}">
              <a16:creationId xmlns:a16="http://schemas.microsoft.com/office/drawing/2014/main" id="{BAEBCDE9-4271-4EBE-A009-B7E76F19B2C2}"/>
            </a:ext>
          </a:extLst>
        </xdr:cNvPr>
        <xdr:cNvCxnSpPr/>
      </xdr:nvCxnSpPr>
      <xdr:spPr>
        <a:xfrm flipV="1">
          <a:off x="14696439" y="16411575"/>
          <a:ext cx="0" cy="97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764" name="【公民館】&#10;有形固定資産減価償却率最小値テキスト">
          <a:extLst>
            <a:ext uri="{FF2B5EF4-FFF2-40B4-BE49-F238E27FC236}">
              <a16:creationId xmlns:a16="http://schemas.microsoft.com/office/drawing/2014/main" id="{21975CCD-E2E0-445F-AD06-7567A7B49D0F}"/>
            </a:ext>
          </a:extLst>
        </xdr:cNvPr>
        <xdr:cNvSpPr txBox="1"/>
      </xdr:nvSpPr>
      <xdr:spPr>
        <a:xfrm>
          <a:off x="14735175" y="17392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765" name="直線コネクタ 764">
          <a:extLst>
            <a:ext uri="{FF2B5EF4-FFF2-40B4-BE49-F238E27FC236}">
              <a16:creationId xmlns:a16="http://schemas.microsoft.com/office/drawing/2014/main" id="{02B96E7C-474D-4EE4-8788-8AD717C15071}"/>
            </a:ext>
          </a:extLst>
        </xdr:cNvPr>
        <xdr:cNvCxnSpPr/>
      </xdr:nvCxnSpPr>
      <xdr:spPr>
        <a:xfrm>
          <a:off x="14611350" y="173850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766" name="【公民館】&#10;有形固定資産減価償却率最大値テキスト">
          <a:extLst>
            <a:ext uri="{FF2B5EF4-FFF2-40B4-BE49-F238E27FC236}">
              <a16:creationId xmlns:a16="http://schemas.microsoft.com/office/drawing/2014/main" id="{E2001158-B173-49BB-9E81-07C308F2EE9F}"/>
            </a:ext>
          </a:extLst>
        </xdr:cNvPr>
        <xdr:cNvSpPr txBox="1"/>
      </xdr:nvSpPr>
      <xdr:spPr>
        <a:xfrm>
          <a:off x="14735175" y="1619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767" name="直線コネクタ 766">
          <a:extLst>
            <a:ext uri="{FF2B5EF4-FFF2-40B4-BE49-F238E27FC236}">
              <a16:creationId xmlns:a16="http://schemas.microsoft.com/office/drawing/2014/main" id="{3BEC4B11-F6EF-4DC2-8115-7CDC61729707}"/>
            </a:ext>
          </a:extLst>
        </xdr:cNvPr>
        <xdr:cNvCxnSpPr/>
      </xdr:nvCxnSpPr>
      <xdr:spPr>
        <a:xfrm>
          <a:off x="14611350"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28591</xdr:rowOff>
    </xdr:from>
    <xdr:ext cx="405111" cy="259045"/>
    <xdr:sp macro="" textlink="">
      <xdr:nvSpPr>
        <xdr:cNvPr id="768" name="【公民館】&#10;有形固定資産減価償却率平均値テキスト">
          <a:extLst>
            <a:ext uri="{FF2B5EF4-FFF2-40B4-BE49-F238E27FC236}">
              <a16:creationId xmlns:a16="http://schemas.microsoft.com/office/drawing/2014/main" id="{081D9CEC-79CD-47F9-AF04-AC523F348E92}"/>
            </a:ext>
          </a:extLst>
        </xdr:cNvPr>
        <xdr:cNvSpPr txBox="1"/>
      </xdr:nvSpPr>
      <xdr:spPr>
        <a:xfrm>
          <a:off x="14735175" y="167036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769" name="フローチャート: 判断 768">
          <a:extLst>
            <a:ext uri="{FF2B5EF4-FFF2-40B4-BE49-F238E27FC236}">
              <a16:creationId xmlns:a16="http://schemas.microsoft.com/office/drawing/2014/main" id="{75827572-1200-4142-A641-6675A952D25D}"/>
            </a:ext>
          </a:extLst>
        </xdr:cNvPr>
        <xdr:cNvSpPr/>
      </xdr:nvSpPr>
      <xdr:spPr>
        <a:xfrm>
          <a:off x="14649450" y="1672526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770" name="フローチャート: 判断 769">
          <a:extLst>
            <a:ext uri="{FF2B5EF4-FFF2-40B4-BE49-F238E27FC236}">
              <a16:creationId xmlns:a16="http://schemas.microsoft.com/office/drawing/2014/main" id="{340E4547-C36C-4671-A5F6-C3380F70AC10}"/>
            </a:ext>
          </a:extLst>
        </xdr:cNvPr>
        <xdr:cNvSpPr/>
      </xdr:nvSpPr>
      <xdr:spPr>
        <a:xfrm>
          <a:off x="13887450" y="1670621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771" name="フローチャート: 判断 770">
          <a:extLst>
            <a:ext uri="{FF2B5EF4-FFF2-40B4-BE49-F238E27FC236}">
              <a16:creationId xmlns:a16="http://schemas.microsoft.com/office/drawing/2014/main" id="{5826CC60-847A-4146-9483-F4B5B3CF1457}"/>
            </a:ext>
          </a:extLst>
        </xdr:cNvPr>
        <xdr:cNvSpPr/>
      </xdr:nvSpPr>
      <xdr:spPr>
        <a:xfrm>
          <a:off x="13096875" y="16687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772" name="フローチャート: 判断 771">
          <a:extLst>
            <a:ext uri="{FF2B5EF4-FFF2-40B4-BE49-F238E27FC236}">
              <a16:creationId xmlns:a16="http://schemas.microsoft.com/office/drawing/2014/main" id="{9FD4671E-99EF-4E04-9499-8E42E47B48C3}"/>
            </a:ext>
          </a:extLst>
        </xdr:cNvPr>
        <xdr:cNvSpPr/>
      </xdr:nvSpPr>
      <xdr:spPr>
        <a:xfrm>
          <a:off x="12296775" y="16687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773" name="フローチャート: 判断 772">
          <a:extLst>
            <a:ext uri="{FF2B5EF4-FFF2-40B4-BE49-F238E27FC236}">
              <a16:creationId xmlns:a16="http://schemas.microsoft.com/office/drawing/2014/main" id="{F6DBD6AD-326E-490C-9CA1-EE5FB5B19E3D}"/>
            </a:ext>
          </a:extLst>
        </xdr:cNvPr>
        <xdr:cNvSpPr/>
      </xdr:nvSpPr>
      <xdr:spPr>
        <a:xfrm>
          <a:off x="11487150" y="166655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15D24C65-3ADB-4EEE-AF58-C44A3FECC54A}"/>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C9672541-5F2C-4D7B-BECD-3252B7C2D940}"/>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5EA677A-A4B1-46C2-8AB5-6CFD58F60363}"/>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45B41DA-0CE6-4DA1-8303-4D9A3EF40E29}"/>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D4D6612-AF45-408E-BF02-EF848AB6CFCB}"/>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779" name="楕円 778">
          <a:extLst>
            <a:ext uri="{FF2B5EF4-FFF2-40B4-BE49-F238E27FC236}">
              <a16:creationId xmlns:a16="http://schemas.microsoft.com/office/drawing/2014/main" id="{162A323F-A671-48EE-9D16-039ACA3C339E}"/>
            </a:ext>
          </a:extLst>
        </xdr:cNvPr>
        <xdr:cNvSpPr/>
      </xdr:nvSpPr>
      <xdr:spPr>
        <a:xfrm>
          <a:off x="14649450" y="166331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780" name="【公民館】&#10;有形固定資産減価償却率該当値テキスト">
          <a:extLst>
            <a:ext uri="{FF2B5EF4-FFF2-40B4-BE49-F238E27FC236}">
              <a16:creationId xmlns:a16="http://schemas.microsoft.com/office/drawing/2014/main" id="{FF5576ED-D80F-4F6E-92E9-7613EED859C2}"/>
            </a:ext>
          </a:extLst>
        </xdr:cNvPr>
        <xdr:cNvSpPr txBox="1"/>
      </xdr:nvSpPr>
      <xdr:spPr>
        <a:xfrm>
          <a:off x="14735175" y="16497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101600</xdr:rowOff>
    </xdr:from>
    <xdr:to>
      <xdr:col>81</xdr:col>
      <xdr:colOff>101600</xdr:colOff>
      <xdr:row>103</xdr:row>
      <xdr:rowOff>31750</xdr:rowOff>
    </xdr:to>
    <xdr:sp macro="" textlink="">
      <xdr:nvSpPr>
        <xdr:cNvPr id="781" name="楕円 780">
          <a:extLst>
            <a:ext uri="{FF2B5EF4-FFF2-40B4-BE49-F238E27FC236}">
              <a16:creationId xmlns:a16="http://schemas.microsoft.com/office/drawing/2014/main" id="{2557B67E-98AC-46C1-A2D5-7AF2D0311BB2}"/>
            </a:ext>
          </a:extLst>
        </xdr:cNvPr>
        <xdr:cNvSpPr/>
      </xdr:nvSpPr>
      <xdr:spPr>
        <a:xfrm>
          <a:off x="13887450" y="16621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152400</xdr:rowOff>
    </xdr:from>
    <xdr:to>
      <xdr:col>85</xdr:col>
      <xdr:colOff>127000</xdr:colOff>
      <xdr:row>102</xdr:row>
      <xdr:rowOff>167639</xdr:rowOff>
    </xdr:to>
    <xdr:cxnSp macro="">
      <xdr:nvCxnSpPr>
        <xdr:cNvPr id="782" name="直線コネクタ 781">
          <a:extLst>
            <a:ext uri="{FF2B5EF4-FFF2-40B4-BE49-F238E27FC236}">
              <a16:creationId xmlns:a16="http://schemas.microsoft.com/office/drawing/2014/main" id="{957DF114-F2B6-4F59-B4E0-E726508AEDD6}"/>
            </a:ext>
          </a:extLst>
        </xdr:cNvPr>
        <xdr:cNvCxnSpPr/>
      </xdr:nvCxnSpPr>
      <xdr:spPr>
        <a:xfrm>
          <a:off x="13935075" y="16668750"/>
          <a:ext cx="762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783" name="楕円 782">
          <a:extLst>
            <a:ext uri="{FF2B5EF4-FFF2-40B4-BE49-F238E27FC236}">
              <a16:creationId xmlns:a16="http://schemas.microsoft.com/office/drawing/2014/main" id="{DF914D2B-5D1D-4286-95BD-06D6D4D4E0C4}"/>
            </a:ext>
          </a:extLst>
        </xdr:cNvPr>
        <xdr:cNvSpPr/>
      </xdr:nvSpPr>
      <xdr:spPr>
        <a:xfrm>
          <a:off x="13096875" y="1659508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102</xdr:row>
      <xdr:rowOff>152400</xdr:rowOff>
    </xdr:to>
    <xdr:cxnSp macro="">
      <xdr:nvCxnSpPr>
        <xdr:cNvPr id="784" name="直線コネクタ 783">
          <a:extLst>
            <a:ext uri="{FF2B5EF4-FFF2-40B4-BE49-F238E27FC236}">
              <a16:creationId xmlns:a16="http://schemas.microsoft.com/office/drawing/2014/main" id="{DF97A346-2DF5-4390-B5D5-98D6ACE66DB8}"/>
            </a:ext>
          </a:extLst>
        </xdr:cNvPr>
        <xdr:cNvCxnSpPr/>
      </xdr:nvCxnSpPr>
      <xdr:spPr>
        <a:xfrm>
          <a:off x="13144500" y="16642714"/>
          <a:ext cx="790575" cy="2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59689</xdr:rowOff>
    </xdr:from>
    <xdr:to>
      <xdr:col>72</xdr:col>
      <xdr:colOff>38100</xdr:colOff>
      <xdr:row>102</xdr:row>
      <xdr:rowOff>161289</xdr:rowOff>
    </xdr:to>
    <xdr:sp macro="" textlink="">
      <xdr:nvSpPr>
        <xdr:cNvPr id="785" name="楕円 784">
          <a:extLst>
            <a:ext uri="{FF2B5EF4-FFF2-40B4-BE49-F238E27FC236}">
              <a16:creationId xmlns:a16="http://schemas.microsoft.com/office/drawing/2014/main" id="{330792DA-3D46-4B74-BAED-27860D62FFE2}"/>
            </a:ext>
          </a:extLst>
        </xdr:cNvPr>
        <xdr:cNvSpPr/>
      </xdr:nvSpPr>
      <xdr:spPr>
        <a:xfrm>
          <a:off x="12296775" y="1657603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110489</xdr:rowOff>
    </xdr:from>
    <xdr:to>
      <xdr:col>76</xdr:col>
      <xdr:colOff>114300</xdr:colOff>
      <xdr:row>102</xdr:row>
      <xdr:rowOff>129539</xdr:rowOff>
    </xdr:to>
    <xdr:cxnSp macro="">
      <xdr:nvCxnSpPr>
        <xdr:cNvPr id="786" name="直線コネクタ 785">
          <a:extLst>
            <a:ext uri="{FF2B5EF4-FFF2-40B4-BE49-F238E27FC236}">
              <a16:creationId xmlns:a16="http://schemas.microsoft.com/office/drawing/2014/main" id="{93B0B8F1-1987-48CD-ADDA-C360735A736C}"/>
            </a:ext>
          </a:extLst>
        </xdr:cNvPr>
        <xdr:cNvCxnSpPr/>
      </xdr:nvCxnSpPr>
      <xdr:spPr>
        <a:xfrm>
          <a:off x="12344400" y="16623664"/>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40639</xdr:rowOff>
    </xdr:from>
    <xdr:to>
      <xdr:col>67</xdr:col>
      <xdr:colOff>101600</xdr:colOff>
      <xdr:row>102</xdr:row>
      <xdr:rowOff>142239</xdr:rowOff>
    </xdr:to>
    <xdr:sp macro="" textlink="">
      <xdr:nvSpPr>
        <xdr:cNvPr id="787" name="楕円 786">
          <a:extLst>
            <a:ext uri="{FF2B5EF4-FFF2-40B4-BE49-F238E27FC236}">
              <a16:creationId xmlns:a16="http://schemas.microsoft.com/office/drawing/2014/main" id="{D655203A-8AE1-489D-8AF3-872453B23D5F}"/>
            </a:ext>
          </a:extLst>
        </xdr:cNvPr>
        <xdr:cNvSpPr/>
      </xdr:nvSpPr>
      <xdr:spPr>
        <a:xfrm>
          <a:off x="11487150" y="165569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91439</xdr:rowOff>
    </xdr:from>
    <xdr:to>
      <xdr:col>71</xdr:col>
      <xdr:colOff>177800</xdr:colOff>
      <xdr:row>102</xdr:row>
      <xdr:rowOff>110489</xdr:rowOff>
    </xdr:to>
    <xdr:cxnSp macro="">
      <xdr:nvCxnSpPr>
        <xdr:cNvPr id="788" name="直線コネクタ 787">
          <a:extLst>
            <a:ext uri="{FF2B5EF4-FFF2-40B4-BE49-F238E27FC236}">
              <a16:creationId xmlns:a16="http://schemas.microsoft.com/office/drawing/2014/main" id="{976DA5C9-4C6F-4AEE-B881-3DF6058CE3A8}"/>
            </a:ext>
          </a:extLst>
        </xdr:cNvPr>
        <xdr:cNvCxnSpPr/>
      </xdr:nvCxnSpPr>
      <xdr:spPr>
        <a:xfrm>
          <a:off x="11534775" y="16604614"/>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123841</xdr:rowOff>
    </xdr:from>
    <xdr:ext cx="405111" cy="259045"/>
    <xdr:sp macro="" textlink="">
      <xdr:nvSpPr>
        <xdr:cNvPr id="789" name="n_1aveValue【公民館】&#10;有形固定資産減価償却率">
          <a:extLst>
            <a:ext uri="{FF2B5EF4-FFF2-40B4-BE49-F238E27FC236}">
              <a16:creationId xmlns:a16="http://schemas.microsoft.com/office/drawing/2014/main" id="{67EC561B-3424-4A26-B336-F9922BAE9C08}"/>
            </a:ext>
          </a:extLst>
        </xdr:cNvPr>
        <xdr:cNvSpPr txBox="1"/>
      </xdr:nvSpPr>
      <xdr:spPr>
        <a:xfrm>
          <a:off x="13745219" y="1679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99077</xdr:rowOff>
    </xdr:from>
    <xdr:ext cx="405111" cy="259045"/>
    <xdr:sp macro="" textlink="">
      <xdr:nvSpPr>
        <xdr:cNvPr id="790" name="n_2aveValue【公民館】&#10;有形固定資産減価償却率">
          <a:extLst>
            <a:ext uri="{FF2B5EF4-FFF2-40B4-BE49-F238E27FC236}">
              <a16:creationId xmlns:a16="http://schemas.microsoft.com/office/drawing/2014/main" id="{668D6064-0D23-47D8-B8EF-043F23B2F7EE}"/>
            </a:ext>
          </a:extLst>
        </xdr:cNvPr>
        <xdr:cNvSpPr txBox="1"/>
      </xdr:nvSpPr>
      <xdr:spPr>
        <a:xfrm>
          <a:off x="129641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99077</xdr:rowOff>
    </xdr:from>
    <xdr:ext cx="405111" cy="259045"/>
    <xdr:sp macro="" textlink="">
      <xdr:nvSpPr>
        <xdr:cNvPr id="791" name="n_3aveValue【公民館】&#10;有形固定資産減価償却率">
          <a:extLst>
            <a:ext uri="{FF2B5EF4-FFF2-40B4-BE49-F238E27FC236}">
              <a16:creationId xmlns:a16="http://schemas.microsoft.com/office/drawing/2014/main" id="{A3FB7762-720D-43AC-904E-15791A603A7C}"/>
            </a:ext>
          </a:extLst>
        </xdr:cNvPr>
        <xdr:cNvSpPr txBox="1"/>
      </xdr:nvSpPr>
      <xdr:spPr>
        <a:xfrm>
          <a:off x="12164069" y="16780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70502</xdr:rowOff>
    </xdr:from>
    <xdr:ext cx="405111" cy="259045"/>
    <xdr:sp macro="" textlink="">
      <xdr:nvSpPr>
        <xdr:cNvPr id="792" name="n_4aveValue【公民館】&#10;有形固定資産減価償却率">
          <a:extLst>
            <a:ext uri="{FF2B5EF4-FFF2-40B4-BE49-F238E27FC236}">
              <a16:creationId xmlns:a16="http://schemas.microsoft.com/office/drawing/2014/main" id="{EEF18AF7-EF74-4076-A895-C821EB41CC7E}"/>
            </a:ext>
          </a:extLst>
        </xdr:cNvPr>
        <xdr:cNvSpPr txBox="1"/>
      </xdr:nvSpPr>
      <xdr:spPr>
        <a:xfrm>
          <a:off x="113544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48277</xdr:rowOff>
    </xdr:from>
    <xdr:ext cx="405111" cy="259045"/>
    <xdr:sp macro="" textlink="">
      <xdr:nvSpPr>
        <xdr:cNvPr id="793" name="n_1mainValue【公民館】&#10;有形固定資産減価償却率">
          <a:extLst>
            <a:ext uri="{FF2B5EF4-FFF2-40B4-BE49-F238E27FC236}">
              <a16:creationId xmlns:a16="http://schemas.microsoft.com/office/drawing/2014/main" id="{F5212B01-3B97-46C3-B1CB-D02032214606}"/>
            </a:ext>
          </a:extLst>
        </xdr:cNvPr>
        <xdr:cNvSpPr txBox="1"/>
      </xdr:nvSpPr>
      <xdr:spPr>
        <a:xfrm>
          <a:off x="13745219" y="1639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25416</xdr:rowOff>
    </xdr:from>
    <xdr:ext cx="405111" cy="259045"/>
    <xdr:sp macro="" textlink="">
      <xdr:nvSpPr>
        <xdr:cNvPr id="794" name="n_2mainValue【公民館】&#10;有形固定資産減価償却率">
          <a:extLst>
            <a:ext uri="{FF2B5EF4-FFF2-40B4-BE49-F238E27FC236}">
              <a16:creationId xmlns:a16="http://schemas.microsoft.com/office/drawing/2014/main" id="{3AEAACA4-8C83-4041-920B-F8B198EEE81E}"/>
            </a:ext>
          </a:extLst>
        </xdr:cNvPr>
        <xdr:cNvSpPr txBox="1"/>
      </xdr:nvSpPr>
      <xdr:spPr>
        <a:xfrm>
          <a:off x="12964169" y="16383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6366</xdr:rowOff>
    </xdr:from>
    <xdr:ext cx="405111" cy="259045"/>
    <xdr:sp macro="" textlink="">
      <xdr:nvSpPr>
        <xdr:cNvPr id="795" name="n_3mainValue【公民館】&#10;有形固定資産減価償却率">
          <a:extLst>
            <a:ext uri="{FF2B5EF4-FFF2-40B4-BE49-F238E27FC236}">
              <a16:creationId xmlns:a16="http://schemas.microsoft.com/office/drawing/2014/main" id="{57CE42E0-AECA-4966-8BBE-36C0BE594579}"/>
            </a:ext>
          </a:extLst>
        </xdr:cNvPr>
        <xdr:cNvSpPr txBox="1"/>
      </xdr:nvSpPr>
      <xdr:spPr>
        <a:xfrm>
          <a:off x="12164069" y="1636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158766</xdr:rowOff>
    </xdr:from>
    <xdr:ext cx="405111" cy="259045"/>
    <xdr:sp macro="" textlink="">
      <xdr:nvSpPr>
        <xdr:cNvPr id="796" name="n_4mainValue【公民館】&#10;有形固定資産減価償却率">
          <a:extLst>
            <a:ext uri="{FF2B5EF4-FFF2-40B4-BE49-F238E27FC236}">
              <a16:creationId xmlns:a16="http://schemas.microsoft.com/office/drawing/2014/main" id="{E530CD25-627E-4B24-BECC-56DBB1865C63}"/>
            </a:ext>
          </a:extLst>
        </xdr:cNvPr>
        <xdr:cNvSpPr txBox="1"/>
      </xdr:nvSpPr>
      <xdr:spPr>
        <a:xfrm>
          <a:off x="11354444" y="16354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226769B8-236D-478C-A6C0-29A4E45AB952}"/>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A17E4A2D-BBBC-4F52-B3EB-449F187B7164}"/>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DD0AD06B-644A-4699-8BDB-D2A04CF605FB}"/>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11E980E0-73B8-442D-959B-BF16C6BB3322}"/>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9A287185-EA5F-4E23-BE12-2F610649C40E}"/>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A7CB39C6-26E1-4A8A-B11D-2B82013D3D90}"/>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7594035F-7991-41E4-9F32-68978E70E622}"/>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49A7E53B-885D-4424-A3F0-4EEE4DEFC5DD}"/>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B4F71027-A941-4CB0-B4C4-524142608F70}"/>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277B70D9-CE21-4BE0-837C-E003EB8F418C}"/>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2143C06F-BF4B-4B42-A813-2F2B7076F018}"/>
            </a:ext>
          </a:extLst>
        </xdr:cNvPr>
        <xdr:cNvCxnSpPr/>
      </xdr:nvCxnSpPr>
      <xdr:spPr>
        <a:xfrm>
          <a:off x="164592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8D2AAF64-5B0C-476A-9F25-5E9E48BFB8B6}"/>
            </a:ext>
          </a:extLst>
        </xdr:cNvPr>
        <xdr:cNvSpPr txBox="1"/>
      </xdr:nvSpPr>
      <xdr:spPr>
        <a:xfrm>
          <a:off x="160523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E9AF2956-FA0C-44ED-8CA8-177E07869ED8}"/>
            </a:ext>
          </a:extLst>
        </xdr:cNvPr>
        <xdr:cNvCxnSpPr/>
      </xdr:nvCxnSpPr>
      <xdr:spPr>
        <a:xfrm>
          <a:off x="164592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38A1E933-6FED-4AEA-BA0F-4AEF352506F1}"/>
            </a:ext>
          </a:extLst>
        </xdr:cNvPr>
        <xdr:cNvSpPr txBox="1"/>
      </xdr:nvSpPr>
      <xdr:spPr>
        <a:xfrm>
          <a:off x="16052346" y="17142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4DE6BF7B-92E6-419B-A2D4-6D6BF2EB19BB}"/>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D14863B7-654A-4AA8-8788-1A1E3E1B0CFB}"/>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8D6DEB9F-F039-4D46-82BA-82B4B93EF81E}"/>
            </a:ext>
          </a:extLst>
        </xdr:cNvPr>
        <xdr:cNvCxnSpPr/>
      </xdr:nvCxnSpPr>
      <xdr:spPr>
        <a:xfrm>
          <a:off x="164592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34A5DD6C-D1D3-48D7-8FC8-2F12E7DCBD94}"/>
            </a:ext>
          </a:extLst>
        </xdr:cNvPr>
        <xdr:cNvSpPr txBox="1"/>
      </xdr:nvSpPr>
      <xdr:spPr>
        <a:xfrm>
          <a:off x="16052346" y="16418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327BD22C-A01C-46D7-8062-508A5BB3A587}"/>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1CAA6FFB-94A4-4E22-9A52-431280B4266A}"/>
            </a:ext>
          </a:extLst>
        </xdr:cNvPr>
        <xdr:cNvSpPr txBox="1"/>
      </xdr:nvSpPr>
      <xdr:spPr>
        <a:xfrm>
          <a:off x="16052346" y="16056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4ABB18D2-0322-4C0E-BB03-8F4743CDF0C8}"/>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55A5A148-56CD-4C1F-BCF3-D329991A5B78}"/>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68D31DF3-7309-482C-B8F6-D5272FED2425}"/>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820" name="直線コネクタ 819">
          <a:extLst>
            <a:ext uri="{FF2B5EF4-FFF2-40B4-BE49-F238E27FC236}">
              <a16:creationId xmlns:a16="http://schemas.microsoft.com/office/drawing/2014/main" id="{460C7B6B-6FFC-4A71-895B-5393C0442AD7}"/>
            </a:ext>
          </a:extLst>
        </xdr:cNvPr>
        <xdr:cNvCxnSpPr/>
      </xdr:nvCxnSpPr>
      <xdr:spPr>
        <a:xfrm flipV="1">
          <a:off x="19954239" y="16411575"/>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821" name="【公民館】&#10;一人当たり面積最小値テキスト">
          <a:extLst>
            <a:ext uri="{FF2B5EF4-FFF2-40B4-BE49-F238E27FC236}">
              <a16:creationId xmlns:a16="http://schemas.microsoft.com/office/drawing/2014/main" id="{0CEC49E7-FED3-4420-83FA-A5881968634E}"/>
            </a:ext>
          </a:extLst>
        </xdr:cNvPr>
        <xdr:cNvSpPr txBox="1"/>
      </xdr:nvSpPr>
      <xdr:spPr>
        <a:xfrm>
          <a:off x="19992975"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822" name="直線コネクタ 821">
          <a:extLst>
            <a:ext uri="{FF2B5EF4-FFF2-40B4-BE49-F238E27FC236}">
              <a16:creationId xmlns:a16="http://schemas.microsoft.com/office/drawing/2014/main" id="{8369A338-E951-49B0-A25F-DEC574FF9B1C}"/>
            </a:ext>
          </a:extLst>
        </xdr:cNvPr>
        <xdr:cNvCxnSpPr/>
      </xdr:nvCxnSpPr>
      <xdr:spPr>
        <a:xfrm>
          <a:off x="19878675" y="17630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3" name="【公民館】&#10;一人当たり面積最大値テキスト">
          <a:extLst>
            <a:ext uri="{FF2B5EF4-FFF2-40B4-BE49-F238E27FC236}">
              <a16:creationId xmlns:a16="http://schemas.microsoft.com/office/drawing/2014/main" id="{3407B8C9-39AA-409B-BFCE-4C2CDC89ACAE}"/>
            </a:ext>
          </a:extLst>
        </xdr:cNvPr>
        <xdr:cNvSpPr txBox="1"/>
      </xdr:nvSpPr>
      <xdr:spPr>
        <a:xfrm>
          <a:off x="19992975" y="161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4" name="直線コネクタ 823">
          <a:extLst>
            <a:ext uri="{FF2B5EF4-FFF2-40B4-BE49-F238E27FC236}">
              <a16:creationId xmlns:a16="http://schemas.microsoft.com/office/drawing/2014/main" id="{06159829-59D5-445C-A042-F4A6EC0A8476}"/>
            </a:ext>
          </a:extLst>
        </xdr:cNvPr>
        <xdr:cNvCxnSpPr/>
      </xdr:nvCxnSpPr>
      <xdr:spPr>
        <a:xfrm>
          <a:off x="19878675" y="164115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99077</xdr:rowOff>
    </xdr:from>
    <xdr:ext cx="469744" cy="259045"/>
    <xdr:sp macro="" textlink="">
      <xdr:nvSpPr>
        <xdr:cNvPr id="825" name="【公民館】&#10;一人当たり面積平均値テキスト">
          <a:extLst>
            <a:ext uri="{FF2B5EF4-FFF2-40B4-BE49-F238E27FC236}">
              <a16:creationId xmlns:a16="http://schemas.microsoft.com/office/drawing/2014/main" id="{749EAC82-D4EF-41AE-B13B-67888BEA19F5}"/>
            </a:ext>
          </a:extLst>
        </xdr:cNvPr>
        <xdr:cNvSpPr txBox="1"/>
      </xdr:nvSpPr>
      <xdr:spPr>
        <a:xfrm>
          <a:off x="19992975" y="17104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826" name="フローチャート: 判断 825">
          <a:extLst>
            <a:ext uri="{FF2B5EF4-FFF2-40B4-BE49-F238E27FC236}">
              <a16:creationId xmlns:a16="http://schemas.microsoft.com/office/drawing/2014/main" id="{B8736C30-DAC6-4E53-82FB-E198D6E5B6BC}"/>
            </a:ext>
          </a:extLst>
        </xdr:cNvPr>
        <xdr:cNvSpPr/>
      </xdr:nvSpPr>
      <xdr:spPr>
        <a:xfrm>
          <a:off x="19897725"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827" name="フローチャート: 判断 826">
          <a:extLst>
            <a:ext uri="{FF2B5EF4-FFF2-40B4-BE49-F238E27FC236}">
              <a16:creationId xmlns:a16="http://schemas.microsoft.com/office/drawing/2014/main" id="{DA921C4D-AEA9-4C67-B5BD-0E0D8F7B263D}"/>
            </a:ext>
          </a:extLst>
        </xdr:cNvPr>
        <xdr:cNvSpPr/>
      </xdr:nvSpPr>
      <xdr:spPr>
        <a:xfrm>
          <a:off x="19154775" y="17106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828" name="フローチャート: 判断 827">
          <a:extLst>
            <a:ext uri="{FF2B5EF4-FFF2-40B4-BE49-F238E27FC236}">
              <a16:creationId xmlns:a16="http://schemas.microsoft.com/office/drawing/2014/main" id="{C718918C-140C-4D69-A90B-9B12184A4AB9}"/>
            </a:ext>
          </a:extLst>
        </xdr:cNvPr>
        <xdr:cNvSpPr/>
      </xdr:nvSpPr>
      <xdr:spPr>
        <a:xfrm>
          <a:off x="18345150" y="171259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829" name="フローチャート: 判断 828">
          <a:extLst>
            <a:ext uri="{FF2B5EF4-FFF2-40B4-BE49-F238E27FC236}">
              <a16:creationId xmlns:a16="http://schemas.microsoft.com/office/drawing/2014/main" id="{38516A5C-CBAA-4F04-A46B-865CD1134050}"/>
            </a:ext>
          </a:extLst>
        </xdr:cNvPr>
        <xdr:cNvSpPr/>
      </xdr:nvSpPr>
      <xdr:spPr>
        <a:xfrm>
          <a:off x="17554575" y="171259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830" name="フローチャート: 判断 829">
          <a:extLst>
            <a:ext uri="{FF2B5EF4-FFF2-40B4-BE49-F238E27FC236}">
              <a16:creationId xmlns:a16="http://schemas.microsoft.com/office/drawing/2014/main" id="{CB234905-3BD2-4135-938E-485B4FDEE7A9}"/>
            </a:ext>
          </a:extLst>
        </xdr:cNvPr>
        <xdr:cNvSpPr/>
      </xdr:nvSpPr>
      <xdr:spPr>
        <a:xfrm>
          <a:off x="16754475" y="1706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E5E22412-4E2E-4C02-8444-A68B78FE23D1}"/>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7716E37-72DA-4D08-A26F-5F49F0BF1E35}"/>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26517A71-395B-4170-9FD1-7281679B7C8C}"/>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A7C28229-BA78-46E9-8C4D-13FD34A5318D}"/>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8BE61F7-5308-4D68-8917-1C2153B205E0}"/>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19050</xdr:rowOff>
    </xdr:from>
    <xdr:to>
      <xdr:col>116</xdr:col>
      <xdr:colOff>114300</xdr:colOff>
      <xdr:row>105</xdr:row>
      <xdr:rowOff>120650</xdr:rowOff>
    </xdr:to>
    <xdr:sp macro="" textlink="">
      <xdr:nvSpPr>
        <xdr:cNvPr id="836" name="楕円 835">
          <a:extLst>
            <a:ext uri="{FF2B5EF4-FFF2-40B4-BE49-F238E27FC236}">
              <a16:creationId xmlns:a16="http://schemas.microsoft.com/office/drawing/2014/main" id="{EE70EDC6-3956-476C-BAE4-B658D5E83126}"/>
            </a:ext>
          </a:extLst>
        </xdr:cNvPr>
        <xdr:cNvSpPr/>
      </xdr:nvSpPr>
      <xdr:spPr>
        <a:xfrm>
          <a:off x="19897725" y="170211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41927</xdr:rowOff>
    </xdr:from>
    <xdr:ext cx="469744" cy="259045"/>
    <xdr:sp macro="" textlink="">
      <xdr:nvSpPr>
        <xdr:cNvPr id="837" name="【公民館】&#10;一人当たり面積該当値テキスト">
          <a:extLst>
            <a:ext uri="{FF2B5EF4-FFF2-40B4-BE49-F238E27FC236}">
              <a16:creationId xmlns:a16="http://schemas.microsoft.com/office/drawing/2014/main" id="{F8C7E197-DCC8-45EA-B7CE-4AF46F222F62}"/>
            </a:ext>
          </a:extLst>
        </xdr:cNvPr>
        <xdr:cNvSpPr txBox="1"/>
      </xdr:nvSpPr>
      <xdr:spPr>
        <a:xfrm>
          <a:off x="19992975" y="16885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19050</xdr:rowOff>
    </xdr:from>
    <xdr:to>
      <xdr:col>112</xdr:col>
      <xdr:colOff>38100</xdr:colOff>
      <xdr:row>105</xdr:row>
      <xdr:rowOff>120650</xdr:rowOff>
    </xdr:to>
    <xdr:sp macro="" textlink="">
      <xdr:nvSpPr>
        <xdr:cNvPr id="838" name="楕円 837">
          <a:extLst>
            <a:ext uri="{FF2B5EF4-FFF2-40B4-BE49-F238E27FC236}">
              <a16:creationId xmlns:a16="http://schemas.microsoft.com/office/drawing/2014/main" id="{27A15F53-BCD3-401F-B737-255FEC1D4065}"/>
            </a:ext>
          </a:extLst>
        </xdr:cNvPr>
        <xdr:cNvSpPr/>
      </xdr:nvSpPr>
      <xdr:spPr>
        <a:xfrm>
          <a:off x="19154775" y="170211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69850</xdr:rowOff>
    </xdr:from>
    <xdr:to>
      <xdr:col>116</xdr:col>
      <xdr:colOff>63500</xdr:colOff>
      <xdr:row>105</xdr:row>
      <xdr:rowOff>69850</xdr:rowOff>
    </xdr:to>
    <xdr:cxnSp macro="">
      <xdr:nvCxnSpPr>
        <xdr:cNvPr id="839" name="直線コネクタ 838">
          <a:extLst>
            <a:ext uri="{FF2B5EF4-FFF2-40B4-BE49-F238E27FC236}">
              <a16:creationId xmlns:a16="http://schemas.microsoft.com/office/drawing/2014/main" id="{A93D9E5C-1780-423C-9078-2704B0287D18}"/>
            </a:ext>
          </a:extLst>
        </xdr:cNvPr>
        <xdr:cNvCxnSpPr/>
      </xdr:nvCxnSpPr>
      <xdr:spPr>
        <a:xfrm>
          <a:off x="19202400" y="1706880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6350</xdr:rowOff>
    </xdr:from>
    <xdr:to>
      <xdr:col>107</xdr:col>
      <xdr:colOff>101600</xdr:colOff>
      <xdr:row>105</xdr:row>
      <xdr:rowOff>107950</xdr:rowOff>
    </xdr:to>
    <xdr:sp macro="" textlink="">
      <xdr:nvSpPr>
        <xdr:cNvPr id="840" name="楕円 839">
          <a:extLst>
            <a:ext uri="{FF2B5EF4-FFF2-40B4-BE49-F238E27FC236}">
              <a16:creationId xmlns:a16="http://schemas.microsoft.com/office/drawing/2014/main" id="{FA7AB55E-9373-4C90-BB4C-57EBCC3262F8}"/>
            </a:ext>
          </a:extLst>
        </xdr:cNvPr>
        <xdr:cNvSpPr/>
      </xdr:nvSpPr>
      <xdr:spPr>
        <a:xfrm>
          <a:off x="18345150" y="170116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57150</xdr:rowOff>
    </xdr:from>
    <xdr:to>
      <xdr:col>111</xdr:col>
      <xdr:colOff>177800</xdr:colOff>
      <xdr:row>105</xdr:row>
      <xdr:rowOff>69850</xdr:rowOff>
    </xdr:to>
    <xdr:cxnSp macro="">
      <xdr:nvCxnSpPr>
        <xdr:cNvPr id="841" name="直線コネクタ 840">
          <a:extLst>
            <a:ext uri="{FF2B5EF4-FFF2-40B4-BE49-F238E27FC236}">
              <a16:creationId xmlns:a16="http://schemas.microsoft.com/office/drawing/2014/main" id="{A1B45DE0-AD14-4604-9C28-038B4992025A}"/>
            </a:ext>
          </a:extLst>
        </xdr:cNvPr>
        <xdr:cNvCxnSpPr/>
      </xdr:nvCxnSpPr>
      <xdr:spPr>
        <a:xfrm>
          <a:off x="18392775" y="1705927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19050</xdr:rowOff>
    </xdr:from>
    <xdr:to>
      <xdr:col>102</xdr:col>
      <xdr:colOff>165100</xdr:colOff>
      <xdr:row>105</xdr:row>
      <xdr:rowOff>120650</xdr:rowOff>
    </xdr:to>
    <xdr:sp macro="" textlink="">
      <xdr:nvSpPr>
        <xdr:cNvPr id="842" name="楕円 841">
          <a:extLst>
            <a:ext uri="{FF2B5EF4-FFF2-40B4-BE49-F238E27FC236}">
              <a16:creationId xmlns:a16="http://schemas.microsoft.com/office/drawing/2014/main" id="{59D28C55-6688-48E4-87B1-095F8E9C654E}"/>
            </a:ext>
          </a:extLst>
        </xdr:cNvPr>
        <xdr:cNvSpPr/>
      </xdr:nvSpPr>
      <xdr:spPr>
        <a:xfrm>
          <a:off x="17554575" y="170211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57150</xdr:rowOff>
    </xdr:from>
    <xdr:to>
      <xdr:col>107</xdr:col>
      <xdr:colOff>50800</xdr:colOff>
      <xdr:row>105</xdr:row>
      <xdr:rowOff>69850</xdr:rowOff>
    </xdr:to>
    <xdr:cxnSp macro="">
      <xdr:nvCxnSpPr>
        <xdr:cNvPr id="843" name="直線コネクタ 842">
          <a:extLst>
            <a:ext uri="{FF2B5EF4-FFF2-40B4-BE49-F238E27FC236}">
              <a16:creationId xmlns:a16="http://schemas.microsoft.com/office/drawing/2014/main" id="{03D657B1-3807-467C-BE3B-72BC7A7F74ED}"/>
            </a:ext>
          </a:extLst>
        </xdr:cNvPr>
        <xdr:cNvCxnSpPr/>
      </xdr:nvCxnSpPr>
      <xdr:spPr>
        <a:xfrm flipV="1">
          <a:off x="17602200" y="1705927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6350</xdr:rowOff>
    </xdr:from>
    <xdr:to>
      <xdr:col>98</xdr:col>
      <xdr:colOff>38100</xdr:colOff>
      <xdr:row>105</xdr:row>
      <xdr:rowOff>107950</xdr:rowOff>
    </xdr:to>
    <xdr:sp macro="" textlink="">
      <xdr:nvSpPr>
        <xdr:cNvPr id="844" name="楕円 843">
          <a:extLst>
            <a:ext uri="{FF2B5EF4-FFF2-40B4-BE49-F238E27FC236}">
              <a16:creationId xmlns:a16="http://schemas.microsoft.com/office/drawing/2014/main" id="{8D2765AB-0DC8-4BC5-87CE-B71D97525454}"/>
            </a:ext>
          </a:extLst>
        </xdr:cNvPr>
        <xdr:cNvSpPr/>
      </xdr:nvSpPr>
      <xdr:spPr>
        <a:xfrm>
          <a:off x="16754475" y="170116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57150</xdr:rowOff>
    </xdr:from>
    <xdr:to>
      <xdr:col>102</xdr:col>
      <xdr:colOff>114300</xdr:colOff>
      <xdr:row>105</xdr:row>
      <xdr:rowOff>69850</xdr:rowOff>
    </xdr:to>
    <xdr:cxnSp macro="">
      <xdr:nvCxnSpPr>
        <xdr:cNvPr id="845" name="直線コネクタ 844">
          <a:extLst>
            <a:ext uri="{FF2B5EF4-FFF2-40B4-BE49-F238E27FC236}">
              <a16:creationId xmlns:a16="http://schemas.microsoft.com/office/drawing/2014/main" id="{8B5C33B6-5BBA-4324-8C19-D6029BBA6028}"/>
            </a:ext>
          </a:extLst>
        </xdr:cNvPr>
        <xdr:cNvCxnSpPr/>
      </xdr:nvCxnSpPr>
      <xdr:spPr>
        <a:xfrm>
          <a:off x="16802100" y="17059275"/>
          <a:ext cx="8001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29227</xdr:rowOff>
    </xdr:from>
    <xdr:ext cx="469744" cy="259045"/>
    <xdr:sp macro="" textlink="">
      <xdr:nvSpPr>
        <xdr:cNvPr id="846" name="n_1aveValue【公民館】&#10;一人当たり面積">
          <a:extLst>
            <a:ext uri="{FF2B5EF4-FFF2-40B4-BE49-F238E27FC236}">
              <a16:creationId xmlns:a16="http://schemas.microsoft.com/office/drawing/2014/main" id="{DF9AB7C8-8786-4A17-977B-108A82A45924}"/>
            </a:ext>
          </a:extLst>
        </xdr:cNvPr>
        <xdr:cNvSpPr txBox="1"/>
      </xdr:nvSpPr>
      <xdr:spPr>
        <a:xfrm>
          <a:off x="18983402" y="1719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41927</xdr:rowOff>
    </xdr:from>
    <xdr:ext cx="469744" cy="259045"/>
    <xdr:sp macro="" textlink="">
      <xdr:nvSpPr>
        <xdr:cNvPr id="847" name="n_2aveValue【公民館】&#10;一人当たり面積">
          <a:extLst>
            <a:ext uri="{FF2B5EF4-FFF2-40B4-BE49-F238E27FC236}">
              <a16:creationId xmlns:a16="http://schemas.microsoft.com/office/drawing/2014/main" id="{F95E3353-808B-4011-BD2A-C8052A76BA05}"/>
            </a:ext>
          </a:extLst>
        </xdr:cNvPr>
        <xdr:cNvSpPr txBox="1"/>
      </xdr:nvSpPr>
      <xdr:spPr>
        <a:xfrm>
          <a:off x="181833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41927</xdr:rowOff>
    </xdr:from>
    <xdr:ext cx="469744" cy="259045"/>
    <xdr:sp macro="" textlink="">
      <xdr:nvSpPr>
        <xdr:cNvPr id="848" name="n_3aveValue【公民館】&#10;一人当たり面積">
          <a:extLst>
            <a:ext uri="{FF2B5EF4-FFF2-40B4-BE49-F238E27FC236}">
              <a16:creationId xmlns:a16="http://schemas.microsoft.com/office/drawing/2014/main" id="{667EB765-E2C7-42AA-9B1D-B1371099A66B}"/>
            </a:ext>
          </a:extLst>
        </xdr:cNvPr>
        <xdr:cNvSpPr txBox="1"/>
      </xdr:nvSpPr>
      <xdr:spPr>
        <a:xfrm>
          <a:off x="17383202" y="1720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162577</xdr:rowOff>
    </xdr:from>
    <xdr:ext cx="469744" cy="259045"/>
    <xdr:sp macro="" textlink="">
      <xdr:nvSpPr>
        <xdr:cNvPr id="849" name="n_4aveValue【公民館】&#10;一人当たり面積">
          <a:extLst>
            <a:ext uri="{FF2B5EF4-FFF2-40B4-BE49-F238E27FC236}">
              <a16:creationId xmlns:a16="http://schemas.microsoft.com/office/drawing/2014/main" id="{3CA8A8DC-F6FA-49F2-AF56-28F0A2FB55E4}"/>
            </a:ext>
          </a:extLst>
        </xdr:cNvPr>
        <xdr:cNvSpPr txBox="1"/>
      </xdr:nvSpPr>
      <xdr:spPr>
        <a:xfrm>
          <a:off x="165926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137177</xdr:rowOff>
    </xdr:from>
    <xdr:ext cx="469744" cy="259045"/>
    <xdr:sp macro="" textlink="">
      <xdr:nvSpPr>
        <xdr:cNvPr id="850" name="n_1mainValue【公民館】&#10;一人当たり面積">
          <a:extLst>
            <a:ext uri="{FF2B5EF4-FFF2-40B4-BE49-F238E27FC236}">
              <a16:creationId xmlns:a16="http://schemas.microsoft.com/office/drawing/2014/main" id="{EAF906EA-FE00-4DB9-9F41-4D77DBE50479}"/>
            </a:ext>
          </a:extLst>
        </xdr:cNvPr>
        <xdr:cNvSpPr txBox="1"/>
      </xdr:nvSpPr>
      <xdr:spPr>
        <a:xfrm>
          <a:off x="18983402"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124477</xdr:rowOff>
    </xdr:from>
    <xdr:ext cx="469744" cy="259045"/>
    <xdr:sp macro="" textlink="">
      <xdr:nvSpPr>
        <xdr:cNvPr id="851" name="n_2mainValue【公民館】&#10;一人当たり面積">
          <a:extLst>
            <a:ext uri="{FF2B5EF4-FFF2-40B4-BE49-F238E27FC236}">
              <a16:creationId xmlns:a16="http://schemas.microsoft.com/office/drawing/2014/main" id="{65C8919D-C26F-4621-9190-DFA65B838FB2}"/>
            </a:ext>
          </a:extLst>
        </xdr:cNvPr>
        <xdr:cNvSpPr txBox="1"/>
      </xdr:nvSpPr>
      <xdr:spPr>
        <a:xfrm>
          <a:off x="18183302"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137177</xdr:rowOff>
    </xdr:from>
    <xdr:ext cx="469744" cy="259045"/>
    <xdr:sp macro="" textlink="">
      <xdr:nvSpPr>
        <xdr:cNvPr id="852" name="n_3mainValue【公民館】&#10;一人当たり面積">
          <a:extLst>
            <a:ext uri="{FF2B5EF4-FFF2-40B4-BE49-F238E27FC236}">
              <a16:creationId xmlns:a16="http://schemas.microsoft.com/office/drawing/2014/main" id="{CC9570FB-4C35-4143-987D-7BD5A505D678}"/>
            </a:ext>
          </a:extLst>
        </xdr:cNvPr>
        <xdr:cNvSpPr txBox="1"/>
      </xdr:nvSpPr>
      <xdr:spPr>
        <a:xfrm>
          <a:off x="17383202" y="1681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124477</xdr:rowOff>
    </xdr:from>
    <xdr:ext cx="469744" cy="259045"/>
    <xdr:sp macro="" textlink="">
      <xdr:nvSpPr>
        <xdr:cNvPr id="853" name="n_4mainValue【公民館】&#10;一人当たり面積">
          <a:extLst>
            <a:ext uri="{FF2B5EF4-FFF2-40B4-BE49-F238E27FC236}">
              <a16:creationId xmlns:a16="http://schemas.microsoft.com/office/drawing/2014/main" id="{AA3963C2-9C61-4508-A984-BFE56FCEC51F}"/>
            </a:ext>
          </a:extLst>
        </xdr:cNvPr>
        <xdr:cNvSpPr txBox="1"/>
      </xdr:nvSpPr>
      <xdr:spPr>
        <a:xfrm>
          <a:off x="16592627" y="1679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A7CC5249-1F29-45CA-880F-3F0284853DB2}"/>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2A1127FF-BFFB-43B7-AA27-01094DA23C71}"/>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DA2B0344-6F92-40DC-9F11-066C066193AD}"/>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類似団体と比較して特に有形固定資産減価償却率が特に特に高くなっている施設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ないが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、学校施設、道路、橋りょう・トンネル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においては、類似団体平均を上回っており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、特に低くなっている施設は、認定こども園・幼稚園・保育所、児童館である。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学校施設等については、昭和４０年代から昭和５０年代にかけて急激に整備しており、老朽化が進んでいる。引き続き各個別施設計画に基づき、計画的な改修、更新を進める必要がある。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認定こども園・幼稚園・保育園については、利用児童数の増加に伴い認定保育所等の施設も増加しているため、有形固定資産減価償却率が低くなっている。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将来的な保育需要を見定め、適切な施設管理・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定員</a:t>
          </a:r>
          <a:r>
            <a:rPr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管理</a:t>
          </a:r>
          <a:r>
            <a:rPr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を進める。</a:t>
          </a:r>
          <a:endParaRPr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064AFA1-9AB1-4B1D-BA71-052DE02CB15B}"/>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4593C22-1D2A-4CA9-9374-A4CA099F8C5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9656502-A2E7-4F6B-8D80-6BA6AB31C667}"/>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E31D3FE-4540-42B4-99C3-B7566B281E66}"/>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B57BD9-DB06-4DB4-95DE-D6CE69DAA00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5C3119F-41F2-431D-BE04-F17B1BCA5041}"/>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4D38AB-9A1F-4ABB-B41E-53F723C1E325}"/>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799869-3C0F-4B6A-A5EC-1E3CCF186350}"/>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A5D9123-AE04-40AE-B158-6807EB300F1D}"/>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261E5A-028E-4FE9-929D-22333A2685C2}"/>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4642D8-BBCE-49AB-A494-E30B038E5193}"/>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5668898-771F-4D84-A80D-AA5AB5ACAC3F}"/>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F5F808-C952-4FF1-AE65-37CACB33F525}"/>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772C0C-075B-4C2E-82D9-447F42E9531C}"/>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1DC794-8E27-4583-9B92-E57FF4096E45}"/>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CCD7689-B4CA-408C-926C-7966D1D2D611}"/>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7BD9F42-0744-4074-86BA-941402A4E162}"/>
            </a:ext>
          </a:extLst>
        </xdr:cNvPr>
        <xdr:cNvSpPr/>
      </xdr:nvSpPr>
      <xdr:spPr>
        <a:xfrm>
          <a:off x="9972675" y="838200"/>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3BF46DB-375E-4BB2-AB96-39FB4F871B86}"/>
            </a:ext>
          </a:extLst>
        </xdr:cNvPr>
        <xdr:cNvSpPr/>
      </xdr:nvSpPr>
      <xdr:spPr>
        <a:xfrm>
          <a:off x="10210800" y="904875"/>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044972E-EAFA-4209-BCDA-B5617A6B7CDE}"/>
            </a:ext>
          </a:extLst>
        </xdr:cNvPr>
        <xdr:cNvSpPr/>
      </xdr:nvSpPr>
      <xdr:spPr>
        <a:xfrm>
          <a:off x="10210800" y="1152525"/>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CDAF59-9DDC-44C2-9850-DA7DFB5E6E2D}"/>
            </a:ext>
          </a:extLst>
        </xdr:cNvPr>
        <xdr:cNvSpPr/>
      </xdr:nvSpPr>
      <xdr:spPr>
        <a:xfrm>
          <a:off x="10210800" y="1466850"/>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DFA1C3B-3ECB-4720-88C0-06032EAABE6F}"/>
            </a:ext>
          </a:extLst>
        </xdr:cNvPr>
        <xdr:cNvCxnSpPr/>
      </xdr:nvCxnSpPr>
      <xdr:spPr>
        <a:xfrm flipH="1">
          <a:off x="10048875" y="9810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9BE44F0-8868-4C60-8FCC-F92BE5412B5A}"/>
            </a:ext>
          </a:extLst>
        </xdr:cNvPr>
        <xdr:cNvSpPr/>
      </xdr:nvSpPr>
      <xdr:spPr>
        <a:xfrm>
          <a:off x="10102850" y="942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1A66CE-D343-4D6A-BB78-AC027A35E717}"/>
            </a:ext>
          </a:extLst>
        </xdr:cNvPr>
        <xdr:cNvSpPr/>
      </xdr:nvSpPr>
      <xdr:spPr>
        <a:xfrm>
          <a:off x="10102850" y="119062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D5D7E47-C68D-46B0-9C77-B23CC9770A3D}"/>
            </a:ext>
          </a:extLst>
        </xdr:cNvPr>
        <xdr:cNvCxnSpPr/>
      </xdr:nvCxnSpPr>
      <xdr:spPr>
        <a:xfrm>
          <a:off x="10131425" y="1447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33D959-310D-45B1-B472-D0454D791B69}"/>
            </a:ext>
          </a:extLst>
        </xdr:cNvPr>
        <xdr:cNvCxnSpPr/>
      </xdr:nvCxnSpPr>
      <xdr:spPr>
        <a:xfrm>
          <a:off x="10067925" y="14478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9FB2B88-A2B4-499B-B8C8-E541CDBAE0C0}"/>
            </a:ext>
          </a:extLst>
        </xdr:cNvPr>
        <xdr:cNvCxnSpPr/>
      </xdr:nvCxnSpPr>
      <xdr:spPr>
        <a:xfrm flipV="1">
          <a:off x="10131425" y="16637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98AE156-6C8D-49DF-B674-565DCA978FC4}"/>
            </a:ext>
          </a:extLst>
        </xdr:cNvPr>
        <xdr:cNvCxnSpPr/>
      </xdr:nvCxnSpPr>
      <xdr:spPr>
        <a:xfrm>
          <a:off x="10067925" y="1800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221769-31C5-48AC-88EA-DF4B7BF071E0}"/>
            </a:ext>
          </a:extLst>
        </xdr:cNvPr>
        <xdr:cNvSpPr txBox="1"/>
      </xdr:nvSpPr>
      <xdr:spPr>
        <a:xfrm>
          <a:off x="638175" y="26384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E4DE02D-3768-44D4-AB5D-9B551EF7FF67}"/>
            </a:ext>
          </a:extLst>
        </xdr:cNvPr>
        <xdr:cNvSpPr txBox="1"/>
      </xdr:nvSpPr>
      <xdr:spPr>
        <a:xfrm>
          <a:off x="638175"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CAF6C49-D7BC-4FB6-8848-F0F2F6EDA6BC}"/>
            </a:ext>
          </a:extLst>
        </xdr:cNvPr>
        <xdr:cNvSpPr txBox="1"/>
      </xdr:nvSpPr>
      <xdr:spPr>
        <a:xfrm>
          <a:off x="638175" y="3238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3ECC1625-5E2E-49CA-9D57-5EE6074585D1}"/>
            </a:ext>
          </a:extLst>
        </xdr:cNvPr>
        <xdr:cNvSpPr txBox="1"/>
      </xdr:nvSpPr>
      <xdr:spPr>
        <a:xfrm>
          <a:off x="638175" y="35433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A692F10-C6BD-436C-8AB8-9A3B5464C456}"/>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87425F6-1036-4EFF-95B2-CF8109F4C4C7}"/>
            </a:ext>
          </a:extLst>
        </xdr:cNvPr>
        <xdr:cNvSpPr/>
      </xdr:nvSpPr>
      <xdr:spPr>
        <a:xfrm>
          <a:off x="80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40E876-B728-48A5-8DBC-62954C1C6511}"/>
            </a:ext>
          </a:extLst>
        </xdr:cNvPr>
        <xdr:cNvSpPr/>
      </xdr:nvSpPr>
      <xdr:spPr>
        <a:xfrm>
          <a:off x="80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BC42733-5072-4506-9E19-724C810F1F29}"/>
            </a:ext>
          </a:extLst>
        </xdr:cNvPr>
        <xdr:cNvSpPr/>
      </xdr:nvSpPr>
      <xdr:spPr>
        <a:xfrm>
          <a:off x="17145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DA82D84-D255-4FAB-BEA0-FC250F44D3FE}"/>
            </a:ext>
          </a:extLst>
        </xdr:cNvPr>
        <xdr:cNvSpPr/>
      </xdr:nvSpPr>
      <xdr:spPr>
        <a:xfrm>
          <a:off x="17145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83A127E-A833-4F23-BD9E-1C9851FDDA53}"/>
            </a:ext>
          </a:extLst>
        </xdr:cNvPr>
        <xdr:cNvSpPr/>
      </xdr:nvSpPr>
      <xdr:spPr>
        <a:xfrm>
          <a:off x="27432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5BE32F2-C753-46B8-B241-A53CAA40D9A0}"/>
            </a:ext>
          </a:extLst>
        </xdr:cNvPr>
        <xdr:cNvSpPr/>
      </xdr:nvSpPr>
      <xdr:spPr>
        <a:xfrm>
          <a:off x="27432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A306995-7A26-482F-81A6-2468A56FE2DE}"/>
            </a:ext>
          </a:extLst>
        </xdr:cNvPr>
        <xdr:cNvSpPr/>
      </xdr:nvSpPr>
      <xdr:spPr>
        <a:xfrm>
          <a:off x="6858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1960BC6-61EE-43E8-80CA-879E71735095}"/>
            </a:ext>
          </a:extLst>
        </xdr:cNvPr>
        <xdr:cNvSpPr txBox="1"/>
      </xdr:nvSpPr>
      <xdr:spPr>
        <a:xfrm>
          <a:off x="666750"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A05FCC1-F9B8-4AF1-9574-BE693ED3E256}"/>
            </a:ext>
          </a:extLst>
        </xdr:cNvPr>
        <xdr:cNvCxnSpPr/>
      </xdr:nvCxnSpPr>
      <xdr:spPr>
        <a:xfrm>
          <a:off x="6858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AAB21F9B-6E4C-4601-AE89-5896A650517A}"/>
            </a:ext>
          </a:extLst>
        </xdr:cNvPr>
        <xdr:cNvSpPr txBox="1"/>
      </xdr:nvSpPr>
      <xdr:spPr>
        <a:xfrm>
          <a:off x="339891"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DBE028-52A0-45A7-91D8-5402AA0805E4}"/>
            </a:ext>
          </a:extLst>
        </xdr:cNvPr>
        <xdr:cNvCxnSpPr/>
      </xdr:nvCxnSpPr>
      <xdr:spPr>
        <a:xfrm>
          <a:off x="685800" y="683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29B8F7E-F577-4170-AB72-858F1C8E0281}"/>
            </a:ext>
          </a:extLst>
        </xdr:cNvPr>
        <xdr:cNvSpPr txBox="1"/>
      </xdr:nvSpPr>
      <xdr:spPr>
        <a:xfrm>
          <a:off x="339891"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C8F122FC-F6B4-4840-900D-1383BBC04DEA}"/>
            </a:ext>
          </a:extLst>
        </xdr:cNvPr>
        <xdr:cNvCxnSpPr/>
      </xdr:nvCxnSpPr>
      <xdr:spPr>
        <a:xfrm>
          <a:off x="685800" y="647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71D6C005-A188-4C8C-ABB8-24B4371F4426}"/>
            </a:ext>
          </a:extLst>
        </xdr:cNvPr>
        <xdr:cNvSpPr txBox="1"/>
      </xdr:nvSpPr>
      <xdr:spPr>
        <a:xfrm>
          <a:off x="339891"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F551416-36BE-4B4F-B95E-351C874F5654}"/>
            </a:ext>
          </a:extLst>
        </xdr:cNvPr>
        <xdr:cNvCxnSpPr/>
      </xdr:nvCxnSpPr>
      <xdr:spPr>
        <a:xfrm>
          <a:off x="685800" y="612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1FAE3795-07DD-4820-8AF9-FEE3FD3E8742}"/>
            </a:ext>
          </a:extLst>
        </xdr:cNvPr>
        <xdr:cNvSpPr txBox="1"/>
      </xdr:nvSpPr>
      <xdr:spPr>
        <a:xfrm>
          <a:off x="339891"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9FC2274-EAFC-4946-992D-BBF0DB576690}"/>
            </a:ext>
          </a:extLst>
        </xdr:cNvPr>
        <xdr:cNvCxnSpPr/>
      </xdr:nvCxnSpPr>
      <xdr:spPr>
        <a:xfrm>
          <a:off x="685800" y="5762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EE83F836-4CBA-418E-A085-909969FCCC00}"/>
            </a:ext>
          </a:extLst>
        </xdr:cNvPr>
        <xdr:cNvSpPr txBox="1"/>
      </xdr:nvSpPr>
      <xdr:spPr>
        <a:xfrm>
          <a:off x="339891"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F7128C11-02A8-4135-B164-77F5F3C3FEA8}"/>
            </a:ext>
          </a:extLst>
        </xdr:cNvPr>
        <xdr:cNvCxnSpPr/>
      </xdr:nvCxnSpPr>
      <xdr:spPr>
        <a:xfrm>
          <a:off x="685800" y="5400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407D46A-2610-4AEE-AC44-164678FB8A85}"/>
            </a:ext>
          </a:extLst>
        </xdr:cNvPr>
        <xdr:cNvSpPr txBox="1"/>
      </xdr:nvSpPr>
      <xdr:spPr>
        <a:xfrm>
          <a:off x="339891"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2347844F-F399-4FB0-836E-1E503EEB4EF4}"/>
            </a:ext>
          </a:extLst>
        </xdr:cNvPr>
        <xdr:cNvCxnSpPr/>
      </xdr:nvCxnSpPr>
      <xdr:spPr>
        <a:xfrm>
          <a:off x="6858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A855931E-157F-48C3-9FD2-FA929F4AE717}"/>
            </a:ext>
          </a:extLst>
        </xdr:cNvPr>
        <xdr:cNvSpPr txBox="1"/>
      </xdr:nvSpPr>
      <xdr:spPr>
        <a:xfrm>
          <a:off x="339891"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A754F4CA-7566-4030-B83B-834FE386FFAA}"/>
            </a:ext>
          </a:extLst>
        </xdr:cNvPr>
        <xdr:cNvSpPr/>
      </xdr:nvSpPr>
      <xdr:spPr>
        <a:xfrm>
          <a:off x="6858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5BEA4186-7CBD-4A89-BCD0-09765C04A4BF}"/>
            </a:ext>
          </a:extLst>
        </xdr:cNvPr>
        <xdr:cNvCxnSpPr/>
      </xdr:nvCxnSpPr>
      <xdr:spPr>
        <a:xfrm flipV="1">
          <a:off x="4180840" y="5593715"/>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68EE5C5B-6A49-4568-B820-2056035A981B}"/>
            </a:ext>
          </a:extLst>
        </xdr:cNvPr>
        <xdr:cNvSpPr txBox="1"/>
      </xdr:nvSpPr>
      <xdr:spPr>
        <a:xfrm>
          <a:off x="4219575" y="690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3F0A149A-4B18-486A-A7D7-6DF704EE18B1}"/>
            </a:ext>
          </a:extLst>
        </xdr:cNvPr>
        <xdr:cNvCxnSpPr/>
      </xdr:nvCxnSpPr>
      <xdr:spPr>
        <a:xfrm>
          <a:off x="4105275" y="69043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97FA82F1-C4AD-4E19-BD86-08EFD3F96EDB}"/>
            </a:ext>
          </a:extLst>
        </xdr:cNvPr>
        <xdr:cNvSpPr txBox="1"/>
      </xdr:nvSpPr>
      <xdr:spPr>
        <a:xfrm>
          <a:off x="4219575"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E8A8E548-18E4-4975-84A8-6E6A260D59D2}"/>
            </a:ext>
          </a:extLst>
        </xdr:cNvPr>
        <xdr:cNvCxnSpPr/>
      </xdr:nvCxnSpPr>
      <xdr:spPr>
        <a:xfrm>
          <a:off x="4105275" y="55937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64787</xdr:rowOff>
    </xdr:from>
    <xdr:ext cx="405111" cy="259045"/>
    <xdr:sp macro="" textlink="">
      <xdr:nvSpPr>
        <xdr:cNvPr id="62" name="【図書館】&#10;有形固定資産減価償却率平均値テキスト">
          <a:extLst>
            <a:ext uri="{FF2B5EF4-FFF2-40B4-BE49-F238E27FC236}">
              <a16:creationId xmlns:a16="http://schemas.microsoft.com/office/drawing/2014/main" id="{E2C93A63-5A2E-4375-9F51-4923E0B69D29}"/>
            </a:ext>
          </a:extLst>
        </xdr:cNvPr>
        <xdr:cNvSpPr txBox="1"/>
      </xdr:nvSpPr>
      <xdr:spPr>
        <a:xfrm>
          <a:off x="4219575" y="605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1BBF6F8A-DC08-4F40-9C23-057335615FB3}"/>
            </a:ext>
          </a:extLst>
        </xdr:cNvPr>
        <xdr:cNvSpPr/>
      </xdr:nvSpPr>
      <xdr:spPr>
        <a:xfrm>
          <a:off x="4124325" y="60744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1A3B8FE9-EABB-45E3-AE97-B43030363105}"/>
            </a:ext>
          </a:extLst>
        </xdr:cNvPr>
        <xdr:cNvSpPr/>
      </xdr:nvSpPr>
      <xdr:spPr>
        <a:xfrm>
          <a:off x="3381375" y="59886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9A489B84-8D80-49E2-A049-68FF29D7030F}"/>
            </a:ext>
          </a:extLst>
        </xdr:cNvPr>
        <xdr:cNvSpPr/>
      </xdr:nvSpPr>
      <xdr:spPr>
        <a:xfrm>
          <a:off x="2571750" y="59315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48E4F455-3239-4DB7-9030-8D11BF5E18A5}"/>
            </a:ext>
          </a:extLst>
        </xdr:cNvPr>
        <xdr:cNvSpPr/>
      </xdr:nvSpPr>
      <xdr:spPr>
        <a:xfrm>
          <a:off x="1781175" y="58972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D2F6EE0F-85A5-4535-9FD8-A0832A2F33DC}"/>
            </a:ext>
          </a:extLst>
        </xdr:cNvPr>
        <xdr:cNvSpPr/>
      </xdr:nvSpPr>
      <xdr:spPr>
        <a:xfrm>
          <a:off x="981075" y="58553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DEA8753-2F7B-4F03-B321-4C98EC8E0520}"/>
            </a:ext>
          </a:extLst>
        </xdr:cNvPr>
        <xdr:cNvSpPr txBox="1"/>
      </xdr:nvSpPr>
      <xdr:spPr>
        <a:xfrm>
          <a:off x="40100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5E2F56-ED7A-40C6-A04A-724C68E45A0B}"/>
            </a:ext>
          </a:extLst>
        </xdr:cNvPr>
        <xdr:cNvSpPr txBox="1"/>
      </xdr:nvSpPr>
      <xdr:spPr>
        <a:xfrm>
          <a:off x="32575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712EDF0-83CB-48A5-81CD-851E73A9DA05}"/>
            </a:ext>
          </a:extLst>
        </xdr:cNvPr>
        <xdr:cNvSpPr txBox="1"/>
      </xdr:nvSpPr>
      <xdr:spPr>
        <a:xfrm>
          <a:off x="24479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FE6442F-4E24-48D2-9708-43072ADDB87E}"/>
            </a:ext>
          </a:extLst>
        </xdr:cNvPr>
        <xdr:cNvSpPr txBox="1"/>
      </xdr:nvSpPr>
      <xdr:spPr>
        <a:xfrm>
          <a:off x="1657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57DDF05-EC22-4853-B56D-8D1989437C24}"/>
            </a:ext>
          </a:extLst>
        </xdr:cNvPr>
        <xdr:cNvSpPr txBox="1"/>
      </xdr:nvSpPr>
      <xdr:spPr>
        <a:xfrm>
          <a:off x="857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3" name="楕円 72">
          <a:extLst>
            <a:ext uri="{FF2B5EF4-FFF2-40B4-BE49-F238E27FC236}">
              <a16:creationId xmlns:a16="http://schemas.microsoft.com/office/drawing/2014/main" id="{A102D903-9408-4A28-8B12-751838C7D335}"/>
            </a:ext>
          </a:extLst>
        </xdr:cNvPr>
        <xdr:cNvSpPr/>
      </xdr:nvSpPr>
      <xdr:spPr>
        <a:xfrm>
          <a:off x="4124325" y="566483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77487</xdr:rowOff>
    </xdr:from>
    <xdr:ext cx="405111" cy="259045"/>
    <xdr:sp macro="" textlink="">
      <xdr:nvSpPr>
        <xdr:cNvPr id="74" name="【図書館】&#10;有形固定資産減価償却率該当値テキスト">
          <a:extLst>
            <a:ext uri="{FF2B5EF4-FFF2-40B4-BE49-F238E27FC236}">
              <a16:creationId xmlns:a16="http://schemas.microsoft.com/office/drawing/2014/main" id="{D13E18F0-BB86-4891-9950-43EFE661DF1A}"/>
            </a:ext>
          </a:extLst>
        </xdr:cNvPr>
        <xdr:cNvSpPr txBox="1"/>
      </xdr:nvSpPr>
      <xdr:spPr>
        <a:xfrm>
          <a:off x="4219575" y="5582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105410</xdr:rowOff>
    </xdr:from>
    <xdr:to>
      <xdr:col>20</xdr:col>
      <xdr:colOff>38100</xdr:colOff>
      <xdr:row>35</xdr:row>
      <xdr:rowOff>35560</xdr:rowOff>
    </xdr:to>
    <xdr:sp macro="" textlink="">
      <xdr:nvSpPr>
        <xdr:cNvPr id="75" name="楕円 74">
          <a:extLst>
            <a:ext uri="{FF2B5EF4-FFF2-40B4-BE49-F238E27FC236}">
              <a16:creationId xmlns:a16="http://schemas.microsoft.com/office/drawing/2014/main" id="{A5184E5E-CBD4-4EFC-A01B-D6D1E2AD7AA7}"/>
            </a:ext>
          </a:extLst>
        </xdr:cNvPr>
        <xdr:cNvSpPr/>
      </xdr:nvSpPr>
      <xdr:spPr>
        <a:xfrm>
          <a:off x="3381375" y="56076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156210</xdr:rowOff>
    </xdr:from>
    <xdr:to>
      <xdr:col>24</xdr:col>
      <xdr:colOff>63500</xdr:colOff>
      <xdr:row>35</xdr:row>
      <xdr:rowOff>41910</xdr:rowOff>
    </xdr:to>
    <xdr:cxnSp macro="">
      <xdr:nvCxnSpPr>
        <xdr:cNvPr id="76" name="直線コネクタ 75">
          <a:extLst>
            <a:ext uri="{FF2B5EF4-FFF2-40B4-BE49-F238E27FC236}">
              <a16:creationId xmlns:a16="http://schemas.microsoft.com/office/drawing/2014/main" id="{1778654E-3E60-4F21-AB15-CE7D31716AE9}"/>
            </a:ext>
          </a:extLst>
        </xdr:cNvPr>
        <xdr:cNvCxnSpPr/>
      </xdr:nvCxnSpPr>
      <xdr:spPr>
        <a:xfrm>
          <a:off x="3429000" y="5664835"/>
          <a:ext cx="75247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2540</xdr:rowOff>
    </xdr:from>
    <xdr:to>
      <xdr:col>15</xdr:col>
      <xdr:colOff>101600</xdr:colOff>
      <xdr:row>34</xdr:row>
      <xdr:rowOff>104140</xdr:rowOff>
    </xdr:to>
    <xdr:sp macro="" textlink="">
      <xdr:nvSpPr>
        <xdr:cNvPr id="77" name="楕円 76">
          <a:extLst>
            <a:ext uri="{FF2B5EF4-FFF2-40B4-BE49-F238E27FC236}">
              <a16:creationId xmlns:a16="http://schemas.microsoft.com/office/drawing/2014/main" id="{D98FCE0E-80E1-4859-95D8-CEB966756A84}"/>
            </a:ext>
          </a:extLst>
        </xdr:cNvPr>
        <xdr:cNvSpPr/>
      </xdr:nvSpPr>
      <xdr:spPr>
        <a:xfrm>
          <a:off x="2571750" y="55079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53340</xdr:rowOff>
    </xdr:from>
    <xdr:to>
      <xdr:col>19</xdr:col>
      <xdr:colOff>177800</xdr:colOff>
      <xdr:row>34</xdr:row>
      <xdr:rowOff>156210</xdr:rowOff>
    </xdr:to>
    <xdr:cxnSp macro="">
      <xdr:nvCxnSpPr>
        <xdr:cNvPr id="78" name="直線コネクタ 77">
          <a:extLst>
            <a:ext uri="{FF2B5EF4-FFF2-40B4-BE49-F238E27FC236}">
              <a16:creationId xmlns:a16="http://schemas.microsoft.com/office/drawing/2014/main" id="{8A8A1D48-4AD4-4DC6-B46D-8EB39E23FB17}"/>
            </a:ext>
          </a:extLst>
        </xdr:cNvPr>
        <xdr:cNvCxnSpPr/>
      </xdr:nvCxnSpPr>
      <xdr:spPr>
        <a:xfrm>
          <a:off x="2619375" y="5555615"/>
          <a:ext cx="809625" cy="10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124460</xdr:rowOff>
    </xdr:from>
    <xdr:to>
      <xdr:col>10</xdr:col>
      <xdr:colOff>165100</xdr:colOff>
      <xdr:row>35</xdr:row>
      <xdr:rowOff>54610</xdr:rowOff>
    </xdr:to>
    <xdr:sp macro="" textlink="">
      <xdr:nvSpPr>
        <xdr:cNvPr id="79" name="楕円 78">
          <a:extLst>
            <a:ext uri="{FF2B5EF4-FFF2-40B4-BE49-F238E27FC236}">
              <a16:creationId xmlns:a16="http://schemas.microsoft.com/office/drawing/2014/main" id="{0538E31F-B497-492A-98AD-7160E1DAC828}"/>
            </a:ext>
          </a:extLst>
        </xdr:cNvPr>
        <xdr:cNvSpPr/>
      </xdr:nvSpPr>
      <xdr:spPr>
        <a:xfrm>
          <a:off x="1781175" y="56267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53340</xdr:rowOff>
    </xdr:from>
    <xdr:to>
      <xdr:col>15</xdr:col>
      <xdr:colOff>50800</xdr:colOff>
      <xdr:row>35</xdr:row>
      <xdr:rowOff>3810</xdr:rowOff>
    </xdr:to>
    <xdr:cxnSp macro="">
      <xdr:nvCxnSpPr>
        <xdr:cNvPr id="80" name="直線コネクタ 79">
          <a:extLst>
            <a:ext uri="{FF2B5EF4-FFF2-40B4-BE49-F238E27FC236}">
              <a16:creationId xmlns:a16="http://schemas.microsoft.com/office/drawing/2014/main" id="{B9E66B35-CB8A-4BD4-AEA4-4A6C0B4304A3}"/>
            </a:ext>
          </a:extLst>
        </xdr:cNvPr>
        <xdr:cNvCxnSpPr/>
      </xdr:nvCxnSpPr>
      <xdr:spPr>
        <a:xfrm flipV="1">
          <a:off x="1828800" y="5555615"/>
          <a:ext cx="790575"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97790</xdr:rowOff>
    </xdr:from>
    <xdr:to>
      <xdr:col>6</xdr:col>
      <xdr:colOff>38100</xdr:colOff>
      <xdr:row>35</xdr:row>
      <xdr:rowOff>27940</xdr:rowOff>
    </xdr:to>
    <xdr:sp macro="" textlink="">
      <xdr:nvSpPr>
        <xdr:cNvPr id="81" name="楕円 80">
          <a:extLst>
            <a:ext uri="{FF2B5EF4-FFF2-40B4-BE49-F238E27FC236}">
              <a16:creationId xmlns:a16="http://schemas.microsoft.com/office/drawing/2014/main" id="{8DBC560B-AB2E-4F82-8761-21B67BBD005C}"/>
            </a:ext>
          </a:extLst>
        </xdr:cNvPr>
        <xdr:cNvSpPr/>
      </xdr:nvSpPr>
      <xdr:spPr>
        <a:xfrm>
          <a:off x="981075" y="5603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148590</xdr:rowOff>
    </xdr:from>
    <xdr:to>
      <xdr:col>10</xdr:col>
      <xdr:colOff>114300</xdr:colOff>
      <xdr:row>35</xdr:row>
      <xdr:rowOff>3810</xdr:rowOff>
    </xdr:to>
    <xdr:cxnSp macro="">
      <xdr:nvCxnSpPr>
        <xdr:cNvPr id="82" name="直線コネクタ 81">
          <a:extLst>
            <a:ext uri="{FF2B5EF4-FFF2-40B4-BE49-F238E27FC236}">
              <a16:creationId xmlns:a16="http://schemas.microsoft.com/office/drawing/2014/main" id="{59C1A614-BBB2-4B41-8D2E-ADF555679BE9}"/>
            </a:ext>
          </a:extLst>
        </xdr:cNvPr>
        <xdr:cNvCxnSpPr/>
      </xdr:nvCxnSpPr>
      <xdr:spPr>
        <a:xfrm>
          <a:off x="1028700" y="5650865"/>
          <a:ext cx="800100" cy="2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83837</xdr:rowOff>
    </xdr:from>
    <xdr:ext cx="405111" cy="259045"/>
    <xdr:sp macro="" textlink="">
      <xdr:nvSpPr>
        <xdr:cNvPr id="83" name="n_1aveValue【図書館】&#10;有形固定資産減価償却率">
          <a:extLst>
            <a:ext uri="{FF2B5EF4-FFF2-40B4-BE49-F238E27FC236}">
              <a16:creationId xmlns:a16="http://schemas.microsoft.com/office/drawing/2014/main" id="{27821787-C06C-404A-B5FB-15E4472F4CED}"/>
            </a:ext>
          </a:extLst>
        </xdr:cNvPr>
        <xdr:cNvSpPr txBox="1"/>
      </xdr:nvSpPr>
      <xdr:spPr>
        <a:xfrm>
          <a:off x="3239144" y="6078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26687</xdr:rowOff>
    </xdr:from>
    <xdr:ext cx="405111" cy="259045"/>
    <xdr:sp macro="" textlink="">
      <xdr:nvSpPr>
        <xdr:cNvPr id="84" name="n_2aveValue【図書館】&#10;有形固定資産減価償却率">
          <a:extLst>
            <a:ext uri="{FF2B5EF4-FFF2-40B4-BE49-F238E27FC236}">
              <a16:creationId xmlns:a16="http://schemas.microsoft.com/office/drawing/2014/main" id="{076CF7D2-2B46-4C11-9801-4336C3533DEC}"/>
            </a:ext>
          </a:extLst>
        </xdr:cNvPr>
        <xdr:cNvSpPr txBox="1"/>
      </xdr:nvSpPr>
      <xdr:spPr>
        <a:xfrm>
          <a:off x="2439044" y="6021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163847</xdr:rowOff>
    </xdr:from>
    <xdr:ext cx="405111" cy="259045"/>
    <xdr:sp macro="" textlink="">
      <xdr:nvSpPr>
        <xdr:cNvPr id="85" name="n_3aveValue【図書館】&#10;有形固定資産減価償却率">
          <a:extLst>
            <a:ext uri="{FF2B5EF4-FFF2-40B4-BE49-F238E27FC236}">
              <a16:creationId xmlns:a16="http://schemas.microsoft.com/office/drawing/2014/main" id="{DB9801EC-449A-48FB-A95E-F5C534B49A56}"/>
            </a:ext>
          </a:extLst>
        </xdr:cNvPr>
        <xdr:cNvSpPr txBox="1"/>
      </xdr:nvSpPr>
      <xdr:spPr>
        <a:xfrm>
          <a:off x="1648469"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121937</xdr:rowOff>
    </xdr:from>
    <xdr:ext cx="405111" cy="259045"/>
    <xdr:sp macro="" textlink="">
      <xdr:nvSpPr>
        <xdr:cNvPr id="86" name="n_4aveValue【図書館】&#10;有形固定資産減価償却率">
          <a:extLst>
            <a:ext uri="{FF2B5EF4-FFF2-40B4-BE49-F238E27FC236}">
              <a16:creationId xmlns:a16="http://schemas.microsoft.com/office/drawing/2014/main" id="{3DF24E14-B4D7-4229-AF58-D97911BD24B3}"/>
            </a:ext>
          </a:extLst>
        </xdr:cNvPr>
        <xdr:cNvSpPr txBox="1"/>
      </xdr:nvSpPr>
      <xdr:spPr>
        <a:xfrm>
          <a:off x="848369" y="5954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52087</xdr:rowOff>
    </xdr:from>
    <xdr:ext cx="405111" cy="259045"/>
    <xdr:sp macro="" textlink="">
      <xdr:nvSpPr>
        <xdr:cNvPr id="87" name="n_1mainValue【図書館】&#10;有形固定資産減価償却率">
          <a:extLst>
            <a:ext uri="{FF2B5EF4-FFF2-40B4-BE49-F238E27FC236}">
              <a16:creationId xmlns:a16="http://schemas.microsoft.com/office/drawing/2014/main" id="{29521A78-7539-4DF8-88AB-1BBE24D3FFC7}"/>
            </a:ext>
          </a:extLst>
        </xdr:cNvPr>
        <xdr:cNvSpPr txBox="1"/>
      </xdr:nvSpPr>
      <xdr:spPr>
        <a:xfrm>
          <a:off x="3239144"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120667</xdr:rowOff>
    </xdr:from>
    <xdr:ext cx="405111" cy="259045"/>
    <xdr:sp macro="" textlink="">
      <xdr:nvSpPr>
        <xdr:cNvPr id="88" name="n_2mainValue【図書館】&#10;有形固定資産減価償却率">
          <a:extLst>
            <a:ext uri="{FF2B5EF4-FFF2-40B4-BE49-F238E27FC236}">
              <a16:creationId xmlns:a16="http://schemas.microsoft.com/office/drawing/2014/main" id="{D8D15584-1AD9-4337-A9E7-6B522521DCC5}"/>
            </a:ext>
          </a:extLst>
        </xdr:cNvPr>
        <xdr:cNvSpPr txBox="1"/>
      </xdr:nvSpPr>
      <xdr:spPr>
        <a:xfrm>
          <a:off x="2439044"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71137</xdr:rowOff>
    </xdr:from>
    <xdr:ext cx="405111" cy="259045"/>
    <xdr:sp macro="" textlink="">
      <xdr:nvSpPr>
        <xdr:cNvPr id="89" name="n_3mainValue【図書館】&#10;有形固定資産減価償却率">
          <a:extLst>
            <a:ext uri="{FF2B5EF4-FFF2-40B4-BE49-F238E27FC236}">
              <a16:creationId xmlns:a16="http://schemas.microsoft.com/office/drawing/2014/main" id="{D030E862-2248-4A25-94DF-9F30073BDB79}"/>
            </a:ext>
          </a:extLst>
        </xdr:cNvPr>
        <xdr:cNvSpPr txBox="1"/>
      </xdr:nvSpPr>
      <xdr:spPr>
        <a:xfrm>
          <a:off x="1648469"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44467</xdr:rowOff>
    </xdr:from>
    <xdr:ext cx="405111" cy="259045"/>
    <xdr:sp macro="" textlink="">
      <xdr:nvSpPr>
        <xdr:cNvPr id="90" name="n_4mainValue【図書館】&#10;有形固定資産減価償却率">
          <a:extLst>
            <a:ext uri="{FF2B5EF4-FFF2-40B4-BE49-F238E27FC236}">
              <a16:creationId xmlns:a16="http://schemas.microsoft.com/office/drawing/2014/main" id="{05F256B2-DF27-4BFE-935C-3319960B9069}"/>
            </a:ext>
          </a:extLst>
        </xdr:cNvPr>
        <xdr:cNvSpPr txBox="1"/>
      </xdr:nvSpPr>
      <xdr:spPr>
        <a:xfrm>
          <a:off x="848369"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E594F624-9B33-40EF-B9B3-FA58352727A4}"/>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968CFDE-5ED7-4E2A-ABA6-9A0DB165C0CC}"/>
            </a:ext>
          </a:extLst>
        </xdr:cNvPr>
        <xdr:cNvSpPr/>
      </xdr:nvSpPr>
      <xdr:spPr>
        <a:xfrm>
          <a:off x="6067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319D8D1-04A2-4F49-8CA6-4AA98F1575A6}"/>
            </a:ext>
          </a:extLst>
        </xdr:cNvPr>
        <xdr:cNvSpPr/>
      </xdr:nvSpPr>
      <xdr:spPr>
        <a:xfrm>
          <a:off x="6067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7E9A9AA-CA43-4B9F-80D6-58CE4DBD3FE7}"/>
            </a:ext>
          </a:extLst>
        </xdr:cNvPr>
        <xdr:cNvSpPr/>
      </xdr:nvSpPr>
      <xdr:spPr>
        <a:xfrm>
          <a:off x="698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6DE498FD-91BC-4398-A9E7-BCAEC334004A}"/>
            </a:ext>
          </a:extLst>
        </xdr:cNvPr>
        <xdr:cNvSpPr/>
      </xdr:nvSpPr>
      <xdr:spPr>
        <a:xfrm>
          <a:off x="698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A1A61CC-B3DF-4683-9B6E-9061DBEE6282}"/>
            </a:ext>
          </a:extLst>
        </xdr:cNvPr>
        <xdr:cNvSpPr/>
      </xdr:nvSpPr>
      <xdr:spPr>
        <a:xfrm>
          <a:off x="8010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2082465-71AE-47D6-826F-70532605A4E6}"/>
            </a:ext>
          </a:extLst>
        </xdr:cNvPr>
        <xdr:cNvSpPr/>
      </xdr:nvSpPr>
      <xdr:spPr>
        <a:xfrm>
          <a:off x="8010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9674880-97F4-4C52-870A-FD8BE5DC23D9}"/>
            </a:ext>
          </a:extLst>
        </xdr:cNvPr>
        <xdr:cNvSpPr/>
      </xdr:nvSpPr>
      <xdr:spPr>
        <a:xfrm>
          <a:off x="59531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881E4744-AF02-433B-AABC-54B772DD9CD0}"/>
            </a:ext>
          </a:extLst>
        </xdr:cNvPr>
        <xdr:cNvSpPr txBox="1"/>
      </xdr:nvSpPr>
      <xdr:spPr>
        <a:xfrm>
          <a:off x="5915025"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A805EF3-6A64-4E06-809B-FE6166E0DEE0}"/>
            </a:ext>
          </a:extLst>
        </xdr:cNvPr>
        <xdr:cNvCxnSpPr/>
      </xdr:nvCxnSpPr>
      <xdr:spPr>
        <a:xfrm>
          <a:off x="5953125" y="720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916C16DB-F85D-492E-BEA9-3EC0076315C8}"/>
            </a:ext>
          </a:extLst>
        </xdr:cNvPr>
        <xdr:cNvSpPr txBox="1"/>
      </xdr:nvSpPr>
      <xdr:spPr>
        <a:xfrm>
          <a:off x="5527221" y="706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D422A38-D8BA-40F4-9254-E48B098B9C0C}"/>
            </a:ext>
          </a:extLst>
        </xdr:cNvPr>
        <xdr:cNvCxnSpPr/>
      </xdr:nvCxnSpPr>
      <xdr:spPr>
        <a:xfrm>
          <a:off x="5953125" y="683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DC15622-1484-4E7F-A7DF-ED0EA353EFB1}"/>
            </a:ext>
          </a:extLst>
        </xdr:cNvPr>
        <xdr:cNvSpPr txBox="1"/>
      </xdr:nvSpPr>
      <xdr:spPr>
        <a:xfrm>
          <a:off x="5527221" y="670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91A057BB-946F-461B-96C2-A255E41796BB}"/>
            </a:ext>
          </a:extLst>
        </xdr:cNvPr>
        <xdr:cNvCxnSpPr/>
      </xdr:nvCxnSpPr>
      <xdr:spPr>
        <a:xfrm>
          <a:off x="5953125" y="647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22133FF6-7ACE-410D-A39D-9C32B54FDB6E}"/>
            </a:ext>
          </a:extLst>
        </xdr:cNvPr>
        <xdr:cNvSpPr txBox="1"/>
      </xdr:nvSpPr>
      <xdr:spPr>
        <a:xfrm>
          <a:off x="5527221" y="634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EF58CAF-F7FB-4FAD-A0C7-ED73D2F1349E}"/>
            </a:ext>
          </a:extLst>
        </xdr:cNvPr>
        <xdr:cNvCxnSpPr/>
      </xdr:nvCxnSpPr>
      <xdr:spPr>
        <a:xfrm>
          <a:off x="5953125" y="61245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1AAFED2-B61A-409A-BB6F-ABC2B0E234BF}"/>
            </a:ext>
          </a:extLst>
        </xdr:cNvPr>
        <xdr:cNvSpPr txBox="1"/>
      </xdr:nvSpPr>
      <xdr:spPr>
        <a:xfrm>
          <a:off x="5527221" y="5988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C19FC34-A339-4819-9BA1-88104922761C}"/>
            </a:ext>
          </a:extLst>
        </xdr:cNvPr>
        <xdr:cNvCxnSpPr/>
      </xdr:nvCxnSpPr>
      <xdr:spPr>
        <a:xfrm>
          <a:off x="5953125" y="5762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C0FBE30A-B41B-492D-BA1E-41CEF48AF3F8}"/>
            </a:ext>
          </a:extLst>
        </xdr:cNvPr>
        <xdr:cNvSpPr txBox="1"/>
      </xdr:nvSpPr>
      <xdr:spPr>
        <a:xfrm>
          <a:off x="5527221" y="5626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FDF5BDEF-AC93-4D1E-AA9E-58329DC4E10A}"/>
            </a:ext>
          </a:extLst>
        </xdr:cNvPr>
        <xdr:cNvCxnSpPr/>
      </xdr:nvCxnSpPr>
      <xdr:spPr>
        <a:xfrm>
          <a:off x="5953125" y="5400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545F333-61CF-46EC-9F15-7A92D322A687}"/>
            </a:ext>
          </a:extLst>
        </xdr:cNvPr>
        <xdr:cNvSpPr txBox="1"/>
      </xdr:nvSpPr>
      <xdr:spPr>
        <a:xfrm>
          <a:off x="5527221" y="52648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6F12C54C-BEFF-462A-B87D-517865317128}"/>
            </a:ext>
          </a:extLst>
        </xdr:cNvPr>
        <xdr:cNvCxnSpPr/>
      </xdr:nvCxnSpPr>
      <xdr:spPr>
        <a:xfrm>
          <a:off x="5953125" y="5038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BDB06C72-0FA4-4881-9269-4795F413DE92}"/>
            </a:ext>
          </a:extLst>
        </xdr:cNvPr>
        <xdr:cNvSpPr txBox="1"/>
      </xdr:nvSpPr>
      <xdr:spPr>
        <a:xfrm>
          <a:off x="5527221" y="4902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87600923-A084-4A06-96C5-CD54D0ACAAB4}"/>
            </a:ext>
          </a:extLst>
        </xdr:cNvPr>
        <xdr:cNvSpPr/>
      </xdr:nvSpPr>
      <xdr:spPr>
        <a:xfrm>
          <a:off x="59531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80DE78FD-2180-4A69-9B0A-480FF2A56D70}"/>
            </a:ext>
          </a:extLst>
        </xdr:cNvPr>
        <xdr:cNvCxnSpPr/>
      </xdr:nvCxnSpPr>
      <xdr:spPr>
        <a:xfrm flipV="1">
          <a:off x="9429115" y="5505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DBEC193E-851E-4324-AA7A-1CB1F3FAB056}"/>
            </a:ext>
          </a:extLst>
        </xdr:cNvPr>
        <xdr:cNvSpPr txBox="1"/>
      </xdr:nvSpPr>
      <xdr:spPr>
        <a:xfrm>
          <a:off x="9467850" y="68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CE07AC00-89D0-43AF-826E-264696CE19CA}"/>
            </a:ext>
          </a:extLst>
        </xdr:cNvPr>
        <xdr:cNvCxnSpPr/>
      </xdr:nvCxnSpPr>
      <xdr:spPr>
        <a:xfrm>
          <a:off x="9363075" y="6877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5F3D5D39-06FC-48FF-AB7B-C6D4D1067464}"/>
            </a:ext>
          </a:extLst>
        </xdr:cNvPr>
        <xdr:cNvSpPr txBox="1"/>
      </xdr:nvSpPr>
      <xdr:spPr>
        <a:xfrm>
          <a:off x="9467850" y="53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72A9436-7B0D-4CA2-BB1D-DCA0D5B4422F}"/>
            </a:ext>
          </a:extLst>
        </xdr:cNvPr>
        <xdr:cNvCxnSpPr/>
      </xdr:nvCxnSpPr>
      <xdr:spPr>
        <a:xfrm>
          <a:off x="9363075" y="55054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20" name="【図書館】&#10;一人当たり面積平均値テキスト">
          <a:extLst>
            <a:ext uri="{FF2B5EF4-FFF2-40B4-BE49-F238E27FC236}">
              <a16:creationId xmlns:a16="http://schemas.microsoft.com/office/drawing/2014/main" id="{8D620317-F7B7-410C-BC6F-EDC899AC930E}"/>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887FCBC8-03FC-4A23-9859-093948EED1F9}"/>
            </a:ext>
          </a:extLst>
        </xdr:cNvPr>
        <xdr:cNvSpPr/>
      </xdr:nvSpPr>
      <xdr:spPr>
        <a:xfrm>
          <a:off x="9401175" y="64770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D1EB6AC9-686D-41A6-AC82-F0B1E902B4ED}"/>
            </a:ext>
          </a:extLst>
        </xdr:cNvPr>
        <xdr:cNvSpPr/>
      </xdr:nvSpPr>
      <xdr:spPr>
        <a:xfrm>
          <a:off x="86391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88372FCF-460D-49E4-8B57-EE71DF0F1981}"/>
            </a:ext>
          </a:extLst>
        </xdr:cNvPr>
        <xdr:cNvSpPr/>
      </xdr:nvSpPr>
      <xdr:spPr>
        <a:xfrm>
          <a:off x="7839075" y="64770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4D240994-1DBA-4098-8CD6-857027AA44EC}"/>
            </a:ext>
          </a:extLst>
        </xdr:cNvPr>
        <xdr:cNvSpPr/>
      </xdr:nvSpPr>
      <xdr:spPr>
        <a:xfrm>
          <a:off x="7029450" y="6477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10553ECD-7031-4A1E-9526-CB8051E53FA4}"/>
            </a:ext>
          </a:extLst>
        </xdr:cNvPr>
        <xdr:cNvSpPr/>
      </xdr:nvSpPr>
      <xdr:spPr>
        <a:xfrm>
          <a:off x="6238875" y="64770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22AD0DA-3C22-49B4-AF49-50873BEE86FE}"/>
            </a:ext>
          </a:extLst>
        </xdr:cNvPr>
        <xdr:cNvSpPr txBox="1"/>
      </xdr:nvSpPr>
      <xdr:spPr>
        <a:xfrm>
          <a:off x="92583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8798563-E059-403E-A55D-DE21CFE0FE8A}"/>
            </a:ext>
          </a:extLst>
        </xdr:cNvPr>
        <xdr:cNvSpPr txBox="1"/>
      </xdr:nvSpPr>
      <xdr:spPr>
        <a:xfrm>
          <a:off x="85153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869B6A38-F4FF-46B5-B8B9-725E8EBF489A}"/>
            </a:ext>
          </a:extLst>
        </xdr:cNvPr>
        <xdr:cNvSpPr txBox="1"/>
      </xdr:nvSpPr>
      <xdr:spPr>
        <a:xfrm>
          <a:off x="77152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6C71C33-C550-4E72-A5DE-A6B877D58276}"/>
            </a:ext>
          </a:extLst>
        </xdr:cNvPr>
        <xdr:cNvSpPr txBox="1"/>
      </xdr:nvSpPr>
      <xdr:spPr>
        <a:xfrm>
          <a:off x="690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FA355C96-38BB-49FB-8F3A-7F9F302DE82E}"/>
            </a:ext>
          </a:extLst>
        </xdr:cNvPr>
        <xdr:cNvSpPr txBox="1"/>
      </xdr:nvSpPr>
      <xdr:spPr>
        <a:xfrm>
          <a:off x="6115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31" name="楕円 130">
          <a:extLst>
            <a:ext uri="{FF2B5EF4-FFF2-40B4-BE49-F238E27FC236}">
              <a16:creationId xmlns:a16="http://schemas.microsoft.com/office/drawing/2014/main" id="{60B3979B-7BB1-499F-A648-841D8FD767AE}"/>
            </a:ext>
          </a:extLst>
        </xdr:cNvPr>
        <xdr:cNvSpPr/>
      </xdr:nvSpPr>
      <xdr:spPr>
        <a:xfrm>
          <a:off x="9401175" y="61531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10177</xdr:rowOff>
    </xdr:from>
    <xdr:ext cx="469744" cy="259045"/>
    <xdr:sp macro="" textlink="">
      <xdr:nvSpPr>
        <xdr:cNvPr id="132" name="【図書館】&#10;一人当たり面積該当値テキスト">
          <a:extLst>
            <a:ext uri="{FF2B5EF4-FFF2-40B4-BE49-F238E27FC236}">
              <a16:creationId xmlns:a16="http://schemas.microsoft.com/office/drawing/2014/main" id="{EDB1CC7C-6D50-4E2B-8130-7E0F4290D0BF}"/>
            </a:ext>
          </a:extLst>
        </xdr:cNvPr>
        <xdr:cNvSpPr txBox="1"/>
      </xdr:nvSpPr>
      <xdr:spPr>
        <a:xfrm>
          <a:off x="9467850" y="599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33" name="楕円 132">
          <a:extLst>
            <a:ext uri="{FF2B5EF4-FFF2-40B4-BE49-F238E27FC236}">
              <a16:creationId xmlns:a16="http://schemas.microsoft.com/office/drawing/2014/main" id="{ABA70560-9C4B-4D6E-8F51-CC68AD8CB0BE}"/>
            </a:ext>
          </a:extLst>
        </xdr:cNvPr>
        <xdr:cNvSpPr/>
      </xdr:nvSpPr>
      <xdr:spPr>
        <a:xfrm>
          <a:off x="8639175" y="61531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34" name="直線コネクタ 133">
          <a:extLst>
            <a:ext uri="{FF2B5EF4-FFF2-40B4-BE49-F238E27FC236}">
              <a16:creationId xmlns:a16="http://schemas.microsoft.com/office/drawing/2014/main" id="{DBCA455E-472E-41E3-8895-8C6B0ACED8E9}"/>
            </a:ext>
          </a:extLst>
        </xdr:cNvPr>
        <xdr:cNvCxnSpPr/>
      </xdr:nvCxnSpPr>
      <xdr:spPr>
        <a:xfrm>
          <a:off x="8686800" y="61912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35" name="楕円 134">
          <a:extLst>
            <a:ext uri="{FF2B5EF4-FFF2-40B4-BE49-F238E27FC236}">
              <a16:creationId xmlns:a16="http://schemas.microsoft.com/office/drawing/2014/main" id="{4C83FF4E-C259-4EA3-B6CA-9B67CA0F0DE1}"/>
            </a:ext>
          </a:extLst>
        </xdr:cNvPr>
        <xdr:cNvSpPr/>
      </xdr:nvSpPr>
      <xdr:spPr>
        <a:xfrm>
          <a:off x="7839075" y="61531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36" name="直線コネクタ 135">
          <a:extLst>
            <a:ext uri="{FF2B5EF4-FFF2-40B4-BE49-F238E27FC236}">
              <a16:creationId xmlns:a16="http://schemas.microsoft.com/office/drawing/2014/main" id="{327F3EF7-007B-4C83-A621-59835BFFA4C2}"/>
            </a:ext>
          </a:extLst>
        </xdr:cNvPr>
        <xdr:cNvCxnSpPr/>
      </xdr:nvCxnSpPr>
      <xdr:spPr>
        <a:xfrm>
          <a:off x="7886700" y="6191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120650</xdr:rowOff>
    </xdr:from>
    <xdr:to>
      <xdr:col>41</xdr:col>
      <xdr:colOff>101600</xdr:colOff>
      <xdr:row>38</xdr:row>
      <xdr:rowOff>50800</xdr:rowOff>
    </xdr:to>
    <xdr:sp macro="" textlink="">
      <xdr:nvSpPr>
        <xdr:cNvPr id="137" name="楕円 136">
          <a:extLst>
            <a:ext uri="{FF2B5EF4-FFF2-40B4-BE49-F238E27FC236}">
              <a16:creationId xmlns:a16="http://schemas.microsoft.com/office/drawing/2014/main" id="{58178C46-C203-404F-90FE-A1AB2C155271}"/>
            </a:ext>
          </a:extLst>
        </xdr:cNvPr>
        <xdr:cNvSpPr/>
      </xdr:nvSpPr>
      <xdr:spPr>
        <a:xfrm>
          <a:off x="7029450" y="61150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0</xdr:rowOff>
    </xdr:from>
    <xdr:to>
      <xdr:col>45</xdr:col>
      <xdr:colOff>177800</xdr:colOff>
      <xdr:row>38</xdr:row>
      <xdr:rowOff>38100</xdr:rowOff>
    </xdr:to>
    <xdr:cxnSp macro="">
      <xdr:nvCxnSpPr>
        <xdr:cNvPr id="138" name="直線コネクタ 137">
          <a:extLst>
            <a:ext uri="{FF2B5EF4-FFF2-40B4-BE49-F238E27FC236}">
              <a16:creationId xmlns:a16="http://schemas.microsoft.com/office/drawing/2014/main" id="{EBDE35C8-CD6E-41DA-A4D9-67A4C3D04584}"/>
            </a:ext>
          </a:extLst>
        </xdr:cNvPr>
        <xdr:cNvCxnSpPr/>
      </xdr:nvCxnSpPr>
      <xdr:spPr>
        <a:xfrm>
          <a:off x="7077075" y="6153150"/>
          <a:ext cx="80962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120650</xdr:rowOff>
    </xdr:from>
    <xdr:to>
      <xdr:col>36</xdr:col>
      <xdr:colOff>165100</xdr:colOff>
      <xdr:row>38</xdr:row>
      <xdr:rowOff>50800</xdr:rowOff>
    </xdr:to>
    <xdr:sp macro="" textlink="">
      <xdr:nvSpPr>
        <xdr:cNvPr id="139" name="楕円 138">
          <a:extLst>
            <a:ext uri="{FF2B5EF4-FFF2-40B4-BE49-F238E27FC236}">
              <a16:creationId xmlns:a16="http://schemas.microsoft.com/office/drawing/2014/main" id="{F67DA27D-4CE9-48EE-9DCF-326E95496A4E}"/>
            </a:ext>
          </a:extLst>
        </xdr:cNvPr>
        <xdr:cNvSpPr/>
      </xdr:nvSpPr>
      <xdr:spPr>
        <a:xfrm>
          <a:off x="6238875" y="61150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0</xdr:rowOff>
    </xdr:from>
    <xdr:to>
      <xdr:col>41</xdr:col>
      <xdr:colOff>50800</xdr:colOff>
      <xdr:row>38</xdr:row>
      <xdr:rowOff>0</xdr:rowOff>
    </xdr:to>
    <xdr:cxnSp macro="">
      <xdr:nvCxnSpPr>
        <xdr:cNvPr id="140" name="直線コネクタ 139">
          <a:extLst>
            <a:ext uri="{FF2B5EF4-FFF2-40B4-BE49-F238E27FC236}">
              <a16:creationId xmlns:a16="http://schemas.microsoft.com/office/drawing/2014/main" id="{0200A356-8ACE-451F-B421-8DD8EE51B012}"/>
            </a:ext>
          </a:extLst>
        </xdr:cNvPr>
        <xdr:cNvCxnSpPr/>
      </xdr:nvCxnSpPr>
      <xdr:spPr>
        <a:xfrm>
          <a:off x="6286500" y="61531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80027</xdr:rowOff>
    </xdr:from>
    <xdr:ext cx="469744" cy="259045"/>
    <xdr:sp macro="" textlink="">
      <xdr:nvSpPr>
        <xdr:cNvPr id="141" name="n_1aveValue【図書館】&#10;一人当たり面積">
          <a:extLst>
            <a:ext uri="{FF2B5EF4-FFF2-40B4-BE49-F238E27FC236}">
              <a16:creationId xmlns:a16="http://schemas.microsoft.com/office/drawing/2014/main" id="{19DF1F46-9E29-4056-B5EC-210B499012EA}"/>
            </a:ext>
          </a:extLst>
        </xdr:cNvPr>
        <xdr:cNvSpPr txBox="1"/>
      </xdr:nvSpPr>
      <xdr:spPr>
        <a:xfrm>
          <a:off x="845827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2" name="n_2aveValue【図書館】&#10;一人当たり面積">
          <a:extLst>
            <a:ext uri="{FF2B5EF4-FFF2-40B4-BE49-F238E27FC236}">
              <a16:creationId xmlns:a16="http://schemas.microsoft.com/office/drawing/2014/main" id="{C9FF2D84-56CE-4E16-ADCD-3D1F11C1BD93}"/>
            </a:ext>
          </a:extLst>
        </xdr:cNvPr>
        <xdr:cNvSpPr txBox="1"/>
      </xdr:nvSpPr>
      <xdr:spPr>
        <a:xfrm>
          <a:off x="7677227"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3" name="n_3aveValue【図書館】&#10;一人当たり面積">
          <a:extLst>
            <a:ext uri="{FF2B5EF4-FFF2-40B4-BE49-F238E27FC236}">
              <a16:creationId xmlns:a16="http://schemas.microsoft.com/office/drawing/2014/main" id="{AD4A15F7-67FB-4895-8F90-DFDB47F71EB9}"/>
            </a:ext>
          </a:extLst>
        </xdr:cNvPr>
        <xdr:cNvSpPr txBox="1"/>
      </xdr:nvSpPr>
      <xdr:spPr>
        <a:xfrm>
          <a:off x="68676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4" name="n_4aveValue【図書館】&#10;一人当たり面積">
          <a:extLst>
            <a:ext uri="{FF2B5EF4-FFF2-40B4-BE49-F238E27FC236}">
              <a16:creationId xmlns:a16="http://schemas.microsoft.com/office/drawing/2014/main" id="{BE67BDF0-C45F-4F99-9945-273617E73371}"/>
            </a:ext>
          </a:extLst>
        </xdr:cNvPr>
        <xdr:cNvSpPr txBox="1"/>
      </xdr:nvSpPr>
      <xdr:spPr>
        <a:xfrm>
          <a:off x="6067502" y="656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105427</xdr:rowOff>
    </xdr:from>
    <xdr:ext cx="469744" cy="259045"/>
    <xdr:sp macro="" textlink="">
      <xdr:nvSpPr>
        <xdr:cNvPr id="145" name="n_1mainValue【図書館】&#10;一人当たり面積">
          <a:extLst>
            <a:ext uri="{FF2B5EF4-FFF2-40B4-BE49-F238E27FC236}">
              <a16:creationId xmlns:a16="http://schemas.microsoft.com/office/drawing/2014/main" id="{0D81A984-4EEE-4E07-B159-54B417D46764}"/>
            </a:ext>
          </a:extLst>
        </xdr:cNvPr>
        <xdr:cNvSpPr txBox="1"/>
      </xdr:nvSpPr>
      <xdr:spPr>
        <a:xfrm>
          <a:off x="8458277"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105427</xdr:rowOff>
    </xdr:from>
    <xdr:ext cx="469744" cy="259045"/>
    <xdr:sp macro="" textlink="">
      <xdr:nvSpPr>
        <xdr:cNvPr id="146" name="n_2mainValue【図書館】&#10;一人当たり面積">
          <a:extLst>
            <a:ext uri="{FF2B5EF4-FFF2-40B4-BE49-F238E27FC236}">
              <a16:creationId xmlns:a16="http://schemas.microsoft.com/office/drawing/2014/main" id="{E9FC8F03-3D62-4709-8D8F-D99448DC4872}"/>
            </a:ext>
          </a:extLst>
        </xdr:cNvPr>
        <xdr:cNvSpPr txBox="1"/>
      </xdr:nvSpPr>
      <xdr:spPr>
        <a:xfrm>
          <a:off x="7677227" y="593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67327</xdr:rowOff>
    </xdr:from>
    <xdr:ext cx="469744" cy="259045"/>
    <xdr:sp macro="" textlink="">
      <xdr:nvSpPr>
        <xdr:cNvPr id="147" name="n_3mainValue【図書館】&#10;一人当たり面積">
          <a:extLst>
            <a:ext uri="{FF2B5EF4-FFF2-40B4-BE49-F238E27FC236}">
              <a16:creationId xmlns:a16="http://schemas.microsoft.com/office/drawing/2014/main" id="{3857E549-50FB-4F37-A938-9CF257FFF54E}"/>
            </a:ext>
          </a:extLst>
        </xdr:cNvPr>
        <xdr:cNvSpPr txBox="1"/>
      </xdr:nvSpPr>
      <xdr:spPr>
        <a:xfrm>
          <a:off x="6867602"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67327</xdr:rowOff>
    </xdr:from>
    <xdr:ext cx="469744" cy="259045"/>
    <xdr:sp macro="" textlink="">
      <xdr:nvSpPr>
        <xdr:cNvPr id="148" name="n_4mainValue【図書館】&#10;一人当たり面積">
          <a:extLst>
            <a:ext uri="{FF2B5EF4-FFF2-40B4-BE49-F238E27FC236}">
              <a16:creationId xmlns:a16="http://schemas.microsoft.com/office/drawing/2014/main" id="{D9479FA3-13D7-4227-8C88-A728E0D121C1}"/>
            </a:ext>
          </a:extLst>
        </xdr:cNvPr>
        <xdr:cNvSpPr txBox="1"/>
      </xdr:nvSpPr>
      <xdr:spPr>
        <a:xfrm>
          <a:off x="6067502" y="589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14927CAB-E094-46BC-A8BC-F75288A5D872}"/>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F5CFEBA5-0F03-4349-87EE-9F8884ADEC61}"/>
            </a:ext>
          </a:extLst>
        </xdr:cNvPr>
        <xdr:cNvSpPr/>
      </xdr:nvSpPr>
      <xdr:spPr>
        <a:xfrm>
          <a:off x="80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6517D7BE-4681-4FD7-B276-8D113E57203E}"/>
            </a:ext>
          </a:extLst>
        </xdr:cNvPr>
        <xdr:cNvSpPr/>
      </xdr:nvSpPr>
      <xdr:spPr>
        <a:xfrm>
          <a:off x="80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3E2D272D-6F62-4D69-9746-E53E8D470726}"/>
            </a:ext>
          </a:extLst>
        </xdr:cNvPr>
        <xdr:cNvSpPr/>
      </xdr:nvSpPr>
      <xdr:spPr>
        <a:xfrm>
          <a:off x="17145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AF93D8D7-FCAA-46C1-8DDA-447C92854ED8}"/>
            </a:ext>
          </a:extLst>
        </xdr:cNvPr>
        <xdr:cNvSpPr/>
      </xdr:nvSpPr>
      <xdr:spPr>
        <a:xfrm>
          <a:off x="17145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636E154-20BE-4D0A-8C68-BADB70221F33}"/>
            </a:ext>
          </a:extLst>
        </xdr:cNvPr>
        <xdr:cNvSpPr/>
      </xdr:nvSpPr>
      <xdr:spPr>
        <a:xfrm>
          <a:off x="27432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719606E-10B1-42F8-8FF4-F42E8C08E678}"/>
            </a:ext>
          </a:extLst>
        </xdr:cNvPr>
        <xdr:cNvSpPr/>
      </xdr:nvSpPr>
      <xdr:spPr>
        <a:xfrm>
          <a:off x="27432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0E9218B-B6D0-44F6-9EAF-27FE6EB43147}"/>
            </a:ext>
          </a:extLst>
        </xdr:cNvPr>
        <xdr:cNvSpPr/>
      </xdr:nvSpPr>
      <xdr:spPr>
        <a:xfrm>
          <a:off x="6858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DC3E4461-07EC-40FC-9138-E596DF5F261A}"/>
            </a:ext>
          </a:extLst>
        </xdr:cNvPr>
        <xdr:cNvSpPr txBox="1"/>
      </xdr:nvSpPr>
      <xdr:spPr>
        <a:xfrm>
          <a:off x="666750"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71F2E9F-4E29-432F-9CAE-6E5037010308}"/>
            </a:ext>
          </a:extLst>
        </xdr:cNvPr>
        <xdr:cNvCxnSpPr/>
      </xdr:nvCxnSpPr>
      <xdr:spPr>
        <a:xfrm>
          <a:off x="6858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CDBDE5C4-FE0A-4471-AA51-8514157F2310}"/>
            </a:ext>
          </a:extLst>
        </xdr:cNvPr>
        <xdr:cNvSpPr txBox="1"/>
      </xdr:nvSpPr>
      <xdr:spPr>
        <a:xfrm>
          <a:off x="339891"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E0CA0E93-9BD6-4EA3-95A2-8AC08C3DBF70}"/>
            </a:ext>
          </a:extLst>
        </xdr:cNvPr>
        <xdr:cNvCxnSpPr/>
      </xdr:nvCxnSpPr>
      <xdr:spPr>
        <a:xfrm>
          <a:off x="685800" y="1036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a:extLst>
            <a:ext uri="{FF2B5EF4-FFF2-40B4-BE49-F238E27FC236}">
              <a16:creationId xmlns:a16="http://schemas.microsoft.com/office/drawing/2014/main" id="{FDEA342B-0EFE-479C-B731-63C4A2DFCD4E}"/>
            </a:ext>
          </a:extLst>
        </xdr:cNvPr>
        <xdr:cNvSpPr txBox="1"/>
      </xdr:nvSpPr>
      <xdr:spPr>
        <a:xfrm>
          <a:off x="339891" y="10227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BB6EF708-833C-45F4-8860-3703C4743ACB}"/>
            </a:ext>
          </a:extLst>
        </xdr:cNvPr>
        <xdr:cNvCxnSpPr/>
      </xdr:nvCxnSpPr>
      <xdr:spPr>
        <a:xfrm>
          <a:off x="685800" y="9934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B1A338E1-2277-4ABC-BAE2-916627FBBAF5}"/>
            </a:ext>
          </a:extLst>
        </xdr:cNvPr>
        <xdr:cNvSpPr txBox="1"/>
      </xdr:nvSpPr>
      <xdr:spPr>
        <a:xfrm>
          <a:off x="339891" y="979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3CD01287-DF01-4B70-B7BD-73E2FF6D1354}"/>
            </a:ext>
          </a:extLst>
        </xdr:cNvPr>
        <xdr:cNvCxnSpPr/>
      </xdr:nvCxnSpPr>
      <xdr:spPr>
        <a:xfrm>
          <a:off x="685800" y="950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3A460747-D4DE-4E3D-9EFF-6E409E0D6307}"/>
            </a:ext>
          </a:extLst>
        </xdr:cNvPr>
        <xdr:cNvSpPr txBox="1"/>
      </xdr:nvSpPr>
      <xdr:spPr>
        <a:xfrm>
          <a:off x="339891" y="9370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E6C01694-AE3F-4B6B-9CE7-68C269195771}"/>
            </a:ext>
          </a:extLst>
        </xdr:cNvPr>
        <xdr:cNvCxnSpPr/>
      </xdr:nvCxnSpPr>
      <xdr:spPr>
        <a:xfrm>
          <a:off x="685800" y="9067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A7D669DA-3029-4C88-9915-1AA0FADB1708}"/>
            </a:ext>
          </a:extLst>
        </xdr:cNvPr>
        <xdr:cNvSpPr txBox="1"/>
      </xdr:nvSpPr>
      <xdr:spPr>
        <a:xfrm>
          <a:off x="339891" y="8931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48918063-9F3E-436D-B30C-D5D84121C5C7}"/>
            </a:ext>
          </a:extLst>
        </xdr:cNvPr>
        <xdr:cNvCxnSpPr/>
      </xdr:nvCxnSpPr>
      <xdr:spPr>
        <a:xfrm>
          <a:off x="6858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893940CD-0366-4200-B557-F94D2BB97766}"/>
            </a:ext>
          </a:extLst>
        </xdr:cNvPr>
        <xdr:cNvSpPr txBox="1"/>
      </xdr:nvSpPr>
      <xdr:spPr>
        <a:xfrm>
          <a:off x="339891"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2560FD91-3A76-42E4-9412-42483E6F0522}"/>
            </a:ext>
          </a:extLst>
        </xdr:cNvPr>
        <xdr:cNvSpPr/>
      </xdr:nvSpPr>
      <xdr:spPr>
        <a:xfrm>
          <a:off x="6858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43434</xdr:rowOff>
    </xdr:from>
    <xdr:to>
      <xdr:col>24</xdr:col>
      <xdr:colOff>62865</xdr:colOff>
      <xdr:row>63</xdr:row>
      <xdr:rowOff>157734</xdr:rowOff>
    </xdr:to>
    <xdr:cxnSp macro="">
      <xdr:nvCxnSpPr>
        <xdr:cNvPr id="171" name="直線コネクタ 170">
          <a:extLst>
            <a:ext uri="{FF2B5EF4-FFF2-40B4-BE49-F238E27FC236}">
              <a16:creationId xmlns:a16="http://schemas.microsoft.com/office/drawing/2014/main" id="{ECCE33C5-1D2C-4744-8266-D58E28B6DA64}"/>
            </a:ext>
          </a:extLst>
        </xdr:cNvPr>
        <xdr:cNvCxnSpPr/>
      </xdr:nvCxnSpPr>
      <xdr:spPr>
        <a:xfrm flipV="1">
          <a:off x="4180840" y="89524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161561</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DFB14C4F-22B1-4973-9A30-9A8155B657C3}"/>
            </a:ext>
          </a:extLst>
        </xdr:cNvPr>
        <xdr:cNvSpPr txBox="1"/>
      </xdr:nvSpPr>
      <xdr:spPr>
        <a:xfrm>
          <a:off x="4219575" y="10366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157734</xdr:rowOff>
    </xdr:from>
    <xdr:to>
      <xdr:col>24</xdr:col>
      <xdr:colOff>152400</xdr:colOff>
      <xdr:row>63</xdr:row>
      <xdr:rowOff>157734</xdr:rowOff>
    </xdr:to>
    <xdr:cxnSp macro="">
      <xdr:nvCxnSpPr>
        <xdr:cNvPr id="173" name="直線コネクタ 172">
          <a:extLst>
            <a:ext uri="{FF2B5EF4-FFF2-40B4-BE49-F238E27FC236}">
              <a16:creationId xmlns:a16="http://schemas.microsoft.com/office/drawing/2014/main" id="{487FA80A-F525-4045-91F8-CEBE3F373CC2}"/>
            </a:ext>
          </a:extLst>
        </xdr:cNvPr>
        <xdr:cNvCxnSpPr/>
      </xdr:nvCxnSpPr>
      <xdr:spPr>
        <a:xfrm>
          <a:off x="4105275" y="103621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161561</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C1404909-70F8-4038-9AC4-8B01A94FE46C}"/>
            </a:ext>
          </a:extLst>
        </xdr:cNvPr>
        <xdr:cNvSpPr txBox="1"/>
      </xdr:nvSpPr>
      <xdr:spPr>
        <a:xfrm>
          <a:off x="4219575" y="87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43434</xdr:rowOff>
    </xdr:from>
    <xdr:to>
      <xdr:col>24</xdr:col>
      <xdr:colOff>152400</xdr:colOff>
      <xdr:row>55</xdr:row>
      <xdr:rowOff>43434</xdr:rowOff>
    </xdr:to>
    <xdr:cxnSp macro="">
      <xdr:nvCxnSpPr>
        <xdr:cNvPr id="175" name="直線コネクタ 174">
          <a:extLst>
            <a:ext uri="{FF2B5EF4-FFF2-40B4-BE49-F238E27FC236}">
              <a16:creationId xmlns:a16="http://schemas.microsoft.com/office/drawing/2014/main" id="{22912869-4F81-49FF-B67C-5B24B10C0358}"/>
            </a:ext>
          </a:extLst>
        </xdr:cNvPr>
        <xdr:cNvCxnSpPr/>
      </xdr:nvCxnSpPr>
      <xdr:spPr>
        <a:xfrm>
          <a:off x="4105275" y="895248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8653</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5A72CDFB-47FE-4492-9566-7849AA11EF43}"/>
            </a:ext>
          </a:extLst>
        </xdr:cNvPr>
        <xdr:cNvSpPr txBox="1"/>
      </xdr:nvSpPr>
      <xdr:spPr>
        <a:xfrm>
          <a:off x="4219575" y="92415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157226</xdr:rowOff>
    </xdr:from>
    <xdr:to>
      <xdr:col>24</xdr:col>
      <xdr:colOff>114300</xdr:colOff>
      <xdr:row>58</xdr:row>
      <xdr:rowOff>87376</xdr:rowOff>
    </xdr:to>
    <xdr:sp macro="" textlink="">
      <xdr:nvSpPr>
        <xdr:cNvPr id="177" name="フローチャート: 判断 176">
          <a:extLst>
            <a:ext uri="{FF2B5EF4-FFF2-40B4-BE49-F238E27FC236}">
              <a16:creationId xmlns:a16="http://schemas.microsoft.com/office/drawing/2014/main" id="{29D26018-3220-4E3F-8873-A5789C6B44B6}"/>
            </a:ext>
          </a:extLst>
        </xdr:cNvPr>
        <xdr:cNvSpPr/>
      </xdr:nvSpPr>
      <xdr:spPr>
        <a:xfrm>
          <a:off x="4124325" y="939012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93218</xdr:rowOff>
    </xdr:from>
    <xdr:to>
      <xdr:col>20</xdr:col>
      <xdr:colOff>38100</xdr:colOff>
      <xdr:row>58</xdr:row>
      <xdr:rowOff>23368</xdr:rowOff>
    </xdr:to>
    <xdr:sp macro="" textlink="">
      <xdr:nvSpPr>
        <xdr:cNvPr id="178" name="フローチャート: 判断 177">
          <a:extLst>
            <a:ext uri="{FF2B5EF4-FFF2-40B4-BE49-F238E27FC236}">
              <a16:creationId xmlns:a16="http://schemas.microsoft.com/office/drawing/2014/main" id="{C2229953-E6A0-4B93-9625-07B63D21A9F3}"/>
            </a:ext>
          </a:extLst>
        </xdr:cNvPr>
        <xdr:cNvSpPr/>
      </xdr:nvSpPr>
      <xdr:spPr>
        <a:xfrm>
          <a:off x="3381375" y="932294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52070</xdr:rowOff>
    </xdr:from>
    <xdr:to>
      <xdr:col>15</xdr:col>
      <xdr:colOff>101600</xdr:colOff>
      <xdr:row>57</xdr:row>
      <xdr:rowOff>153670</xdr:rowOff>
    </xdr:to>
    <xdr:sp macro="" textlink="">
      <xdr:nvSpPr>
        <xdr:cNvPr id="179" name="フローチャート: 判断 178">
          <a:extLst>
            <a:ext uri="{FF2B5EF4-FFF2-40B4-BE49-F238E27FC236}">
              <a16:creationId xmlns:a16="http://schemas.microsoft.com/office/drawing/2014/main" id="{39D1C7F8-CB3C-4498-B443-765FBE4AE164}"/>
            </a:ext>
          </a:extLst>
        </xdr:cNvPr>
        <xdr:cNvSpPr/>
      </xdr:nvSpPr>
      <xdr:spPr>
        <a:xfrm>
          <a:off x="2571750" y="92786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154940</xdr:rowOff>
    </xdr:from>
    <xdr:to>
      <xdr:col>10</xdr:col>
      <xdr:colOff>165100</xdr:colOff>
      <xdr:row>57</xdr:row>
      <xdr:rowOff>85090</xdr:rowOff>
    </xdr:to>
    <xdr:sp macro="" textlink="">
      <xdr:nvSpPr>
        <xdr:cNvPr id="180" name="フローチャート: 判断 179">
          <a:extLst>
            <a:ext uri="{FF2B5EF4-FFF2-40B4-BE49-F238E27FC236}">
              <a16:creationId xmlns:a16="http://schemas.microsoft.com/office/drawing/2014/main" id="{F61DBBB2-670C-414B-B148-07E693AEA984}"/>
            </a:ext>
          </a:extLst>
        </xdr:cNvPr>
        <xdr:cNvSpPr/>
      </xdr:nvSpPr>
      <xdr:spPr>
        <a:xfrm>
          <a:off x="1781175" y="92227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56</xdr:row>
      <xdr:rowOff>100076</xdr:rowOff>
    </xdr:from>
    <xdr:to>
      <xdr:col>6</xdr:col>
      <xdr:colOff>38100</xdr:colOff>
      <xdr:row>57</xdr:row>
      <xdr:rowOff>30226</xdr:rowOff>
    </xdr:to>
    <xdr:sp macro="" textlink="">
      <xdr:nvSpPr>
        <xdr:cNvPr id="181" name="フローチャート: 判断 180">
          <a:extLst>
            <a:ext uri="{FF2B5EF4-FFF2-40B4-BE49-F238E27FC236}">
              <a16:creationId xmlns:a16="http://schemas.microsoft.com/office/drawing/2014/main" id="{231A76A8-3F47-4C51-9492-D56DE8A19AB6}"/>
            </a:ext>
          </a:extLst>
        </xdr:cNvPr>
        <xdr:cNvSpPr/>
      </xdr:nvSpPr>
      <xdr:spPr>
        <a:xfrm>
          <a:off x="981075" y="917105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A2DC876-DA17-4C8D-A62A-DE4910E67905}"/>
            </a:ext>
          </a:extLst>
        </xdr:cNvPr>
        <xdr:cNvSpPr txBox="1"/>
      </xdr:nvSpPr>
      <xdr:spPr>
        <a:xfrm>
          <a:off x="40100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6B25914-B7FA-40EE-86DF-686D0A0C4439}"/>
            </a:ext>
          </a:extLst>
        </xdr:cNvPr>
        <xdr:cNvSpPr txBox="1"/>
      </xdr:nvSpPr>
      <xdr:spPr>
        <a:xfrm>
          <a:off x="32575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C4FA83EE-D752-4F31-ACE4-A012326074B2}"/>
            </a:ext>
          </a:extLst>
        </xdr:cNvPr>
        <xdr:cNvSpPr txBox="1"/>
      </xdr:nvSpPr>
      <xdr:spPr>
        <a:xfrm>
          <a:off x="24479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39E10AF-68A6-4C5A-8E86-193F844AAD15}"/>
            </a:ext>
          </a:extLst>
        </xdr:cNvPr>
        <xdr:cNvSpPr txBox="1"/>
      </xdr:nvSpPr>
      <xdr:spPr>
        <a:xfrm>
          <a:off x="1657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358FEA-9260-485F-9BD7-EA9978AF2E39}"/>
            </a:ext>
          </a:extLst>
        </xdr:cNvPr>
        <xdr:cNvSpPr txBox="1"/>
      </xdr:nvSpPr>
      <xdr:spPr>
        <a:xfrm>
          <a:off x="857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136652</xdr:rowOff>
    </xdr:from>
    <xdr:to>
      <xdr:col>24</xdr:col>
      <xdr:colOff>114300</xdr:colOff>
      <xdr:row>59</xdr:row>
      <xdr:rowOff>66802</xdr:rowOff>
    </xdr:to>
    <xdr:sp macro="" textlink="">
      <xdr:nvSpPr>
        <xdr:cNvPr id="187" name="楕円 186">
          <a:extLst>
            <a:ext uri="{FF2B5EF4-FFF2-40B4-BE49-F238E27FC236}">
              <a16:creationId xmlns:a16="http://schemas.microsoft.com/office/drawing/2014/main" id="{655C311C-4F66-4DF8-89C1-528095B15CD7}"/>
            </a:ext>
          </a:extLst>
        </xdr:cNvPr>
        <xdr:cNvSpPr/>
      </xdr:nvSpPr>
      <xdr:spPr>
        <a:xfrm>
          <a:off x="4124325" y="95314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115079</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76E62C29-55E3-48C5-BB36-A38A464D46F4}"/>
            </a:ext>
          </a:extLst>
        </xdr:cNvPr>
        <xdr:cNvSpPr txBox="1"/>
      </xdr:nvSpPr>
      <xdr:spPr>
        <a:xfrm>
          <a:off x="4219575" y="9506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29210</xdr:rowOff>
    </xdr:from>
    <xdr:to>
      <xdr:col>20</xdr:col>
      <xdr:colOff>38100</xdr:colOff>
      <xdr:row>59</xdr:row>
      <xdr:rowOff>130810</xdr:rowOff>
    </xdr:to>
    <xdr:sp macro="" textlink="">
      <xdr:nvSpPr>
        <xdr:cNvPr id="189" name="楕円 188">
          <a:extLst>
            <a:ext uri="{FF2B5EF4-FFF2-40B4-BE49-F238E27FC236}">
              <a16:creationId xmlns:a16="http://schemas.microsoft.com/office/drawing/2014/main" id="{2B5CB3BD-CB42-4091-95E6-3193359E7E75}"/>
            </a:ext>
          </a:extLst>
        </xdr:cNvPr>
        <xdr:cNvSpPr/>
      </xdr:nvSpPr>
      <xdr:spPr>
        <a:xfrm>
          <a:off x="3381375" y="957961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xdr:rowOff>
    </xdr:from>
    <xdr:to>
      <xdr:col>24</xdr:col>
      <xdr:colOff>63500</xdr:colOff>
      <xdr:row>59</xdr:row>
      <xdr:rowOff>80010</xdr:rowOff>
    </xdr:to>
    <xdr:cxnSp macro="">
      <xdr:nvCxnSpPr>
        <xdr:cNvPr id="190" name="直線コネクタ 189">
          <a:extLst>
            <a:ext uri="{FF2B5EF4-FFF2-40B4-BE49-F238E27FC236}">
              <a16:creationId xmlns:a16="http://schemas.microsoft.com/office/drawing/2014/main" id="{42A1D32B-647F-4EA1-ACFC-5C379F15FAAD}"/>
            </a:ext>
          </a:extLst>
        </xdr:cNvPr>
        <xdr:cNvCxnSpPr/>
      </xdr:nvCxnSpPr>
      <xdr:spPr>
        <a:xfrm flipV="1">
          <a:off x="3429000" y="9569577"/>
          <a:ext cx="752475"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91" name="楕円 190">
          <a:extLst>
            <a:ext uri="{FF2B5EF4-FFF2-40B4-BE49-F238E27FC236}">
              <a16:creationId xmlns:a16="http://schemas.microsoft.com/office/drawing/2014/main" id="{94CF4AA7-6429-4967-B584-BB76A27AE8B3}"/>
            </a:ext>
          </a:extLst>
        </xdr:cNvPr>
        <xdr:cNvSpPr/>
      </xdr:nvSpPr>
      <xdr:spPr>
        <a:xfrm>
          <a:off x="2571750" y="94976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80010</xdr:rowOff>
    </xdr:to>
    <xdr:cxnSp macro="">
      <xdr:nvCxnSpPr>
        <xdr:cNvPr id="192" name="直線コネクタ 191">
          <a:extLst>
            <a:ext uri="{FF2B5EF4-FFF2-40B4-BE49-F238E27FC236}">
              <a16:creationId xmlns:a16="http://schemas.microsoft.com/office/drawing/2014/main" id="{95422BD4-DD91-4366-84DF-05C7B433829B}"/>
            </a:ext>
          </a:extLst>
        </xdr:cNvPr>
        <xdr:cNvCxnSpPr/>
      </xdr:nvCxnSpPr>
      <xdr:spPr>
        <a:xfrm>
          <a:off x="2619375" y="9554845"/>
          <a:ext cx="809625"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93" name="楕円 192">
          <a:extLst>
            <a:ext uri="{FF2B5EF4-FFF2-40B4-BE49-F238E27FC236}">
              <a16:creationId xmlns:a16="http://schemas.microsoft.com/office/drawing/2014/main" id="{C359C659-DE79-46C0-96D8-A64E8939D657}"/>
            </a:ext>
          </a:extLst>
        </xdr:cNvPr>
        <xdr:cNvSpPr/>
      </xdr:nvSpPr>
      <xdr:spPr>
        <a:xfrm>
          <a:off x="1781175" y="940943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68580</xdr:rowOff>
    </xdr:from>
    <xdr:to>
      <xdr:col>15</xdr:col>
      <xdr:colOff>50800</xdr:colOff>
      <xdr:row>58</xdr:row>
      <xdr:rowOff>160020</xdr:rowOff>
    </xdr:to>
    <xdr:cxnSp macro="">
      <xdr:nvCxnSpPr>
        <xdr:cNvPr id="194" name="直線コネクタ 193">
          <a:extLst>
            <a:ext uri="{FF2B5EF4-FFF2-40B4-BE49-F238E27FC236}">
              <a16:creationId xmlns:a16="http://schemas.microsoft.com/office/drawing/2014/main" id="{966271C4-64D6-42DA-B451-72D7D4618124}"/>
            </a:ext>
          </a:extLst>
        </xdr:cNvPr>
        <xdr:cNvCxnSpPr/>
      </xdr:nvCxnSpPr>
      <xdr:spPr>
        <a:xfrm>
          <a:off x="1828800" y="9457055"/>
          <a:ext cx="790575"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93218</xdr:rowOff>
    </xdr:from>
    <xdr:to>
      <xdr:col>6</xdr:col>
      <xdr:colOff>38100</xdr:colOff>
      <xdr:row>58</xdr:row>
      <xdr:rowOff>23368</xdr:rowOff>
    </xdr:to>
    <xdr:sp macro="" textlink="">
      <xdr:nvSpPr>
        <xdr:cNvPr id="195" name="楕円 194">
          <a:extLst>
            <a:ext uri="{FF2B5EF4-FFF2-40B4-BE49-F238E27FC236}">
              <a16:creationId xmlns:a16="http://schemas.microsoft.com/office/drawing/2014/main" id="{FC6E2525-AE82-4E31-837A-4F42B0E99CDA}"/>
            </a:ext>
          </a:extLst>
        </xdr:cNvPr>
        <xdr:cNvSpPr/>
      </xdr:nvSpPr>
      <xdr:spPr>
        <a:xfrm>
          <a:off x="981075" y="932294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144018</xdr:rowOff>
    </xdr:from>
    <xdr:to>
      <xdr:col>10</xdr:col>
      <xdr:colOff>114300</xdr:colOff>
      <xdr:row>58</xdr:row>
      <xdr:rowOff>68580</xdr:rowOff>
    </xdr:to>
    <xdr:cxnSp macro="">
      <xdr:nvCxnSpPr>
        <xdr:cNvPr id="196" name="直線コネクタ 195">
          <a:extLst>
            <a:ext uri="{FF2B5EF4-FFF2-40B4-BE49-F238E27FC236}">
              <a16:creationId xmlns:a16="http://schemas.microsoft.com/office/drawing/2014/main" id="{126653B6-298E-40DA-B835-C29DC95DC753}"/>
            </a:ext>
          </a:extLst>
        </xdr:cNvPr>
        <xdr:cNvCxnSpPr/>
      </xdr:nvCxnSpPr>
      <xdr:spPr>
        <a:xfrm>
          <a:off x="1028700" y="9370568"/>
          <a:ext cx="8001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39895</xdr:rowOff>
    </xdr:from>
    <xdr:ext cx="405111" cy="259045"/>
    <xdr:sp macro="" textlink="">
      <xdr:nvSpPr>
        <xdr:cNvPr id="197" name="n_1aveValue【体育館・プール】&#10;有形固定資産減価償却率">
          <a:extLst>
            <a:ext uri="{FF2B5EF4-FFF2-40B4-BE49-F238E27FC236}">
              <a16:creationId xmlns:a16="http://schemas.microsoft.com/office/drawing/2014/main" id="{90982A49-28C7-4FF3-A6F2-5C47955C2A33}"/>
            </a:ext>
          </a:extLst>
        </xdr:cNvPr>
        <xdr:cNvSpPr txBox="1"/>
      </xdr:nvSpPr>
      <xdr:spPr>
        <a:xfrm>
          <a:off x="3239144" y="9107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170197</xdr:rowOff>
    </xdr:from>
    <xdr:ext cx="405111" cy="259045"/>
    <xdr:sp macro="" textlink="">
      <xdr:nvSpPr>
        <xdr:cNvPr id="198" name="n_2aveValue【体育館・プール】&#10;有形固定資産減価償却率">
          <a:extLst>
            <a:ext uri="{FF2B5EF4-FFF2-40B4-BE49-F238E27FC236}">
              <a16:creationId xmlns:a16="http://schemas.microsoft.com/office/drawing/2014/main" id="{A559CA66-FFC1-409B-B5D9-C7733F1DCFEB}"/>
            </a:ext>
          </a:extLst>
        </xdr:cNvPr>
        <xdr:cNvSpPr txBox="1"/>
      </xdr:nvSpPr>
      <xdr:spPr>
        <a:xfrm>
          <a:off x="2439044" y="906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101617</xdr:rowOff>
    </xdr:from>
    <xdr:ext cx="405111" cy="259045"/>
    <xdr:sp macro="" textlink="">
      <xdr:nvSpPr>
        <xdr:cNvPr id="199" name="n_3aveValue【体育館・プール】&#10;有形固定資産減価償却率">
          <a:extLst>
            <a:ext uri="{FF2B5EF4-FFF2-40B4-BE49-F238E27FC236}">
              <a16:creationId xmlns:a16="http://schemas.microsoft.com/office/drawing/2014/main" id="{184849EF-940A-4914-AAE3-26B166A8EB8A}"/>
            </a:ext>
          </a:extLst>
        </xdr:cNvPr>
        <xdr:cNvSpPr txBox="1"/>
      </xdr:nvSpPr>
      <xdr:spPr>
        <a:xfrm>
          <a:off x="1648469" y="901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46753</xdr:rowOff>
    </xdr:from>
    <xdr:ext cx="405111" cy="259045"/>
    <xdr:sp macro="" textlink="">
      <xdr:nvSpPr>
        <xdr:cNvPr id="200" name="n_4aveValue【体育館・プール】&#10;有形固定資産減価償却率">
          <a:extLst>
            <a:ext uri="{FF2B5EF4-FFF2-40B4-BE49-F238E27FC236}">
              <a16:creationId xmlns:a16="http://schemas.microsoft.com/office/drawing/2014/main" id="{4B71660A-B1B8-45CA-810F-BECBBFEC0FFA}"/>
            </a:ext>
          </a:extLst>
        </xdr:cNvPr>
        <xdr:cNvSpPr txBox="1"/>
      </xdr:nvSpPr>
      <xdr:spPr>
        <a:xfrm>
          <a:off x="848369" y="895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121937</xdr:rowOff>
    </xdr:from>
    <xdr:ext cx="405111" cy="259045"/>
    <xdr:sp macro="" textlink="">
      <xdr:nvSpPr>
        <xdr:cNvPr id="201" name="n_1mainValue【体育館・プール】&#10;有形固定資産減価償却率">
          <a:extLst>
            <a:ext uri="{FF2B5EF4-FFF2-40B4-BE49-F238E27FC236}">
              <a16:creationId xmlns:a16="http://schemas.microsoft.com/office/drawing/2014/main" id="{8733FEA5-AE58-4226-9783-D396828D9C69}"/>
            </a:ext>
          </a:extLst>
        </xdr:cNvPr>
        <xdr:cNvSpPr txBox="1"/>
      </xdr:nvSpPr>
      <xdr:spPr>
        <a:xfrm>
          <a:off x="3239144" y="967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30497</xdr:rowOff>
    </xdr:from>
    <xdr:ext cx="405111" cy="259045"/>
    <xdr:sp macro="" textlink="">
      <xdr:nvSpPr>
        <xdr:cNvPr id="202" name="n_2mainValue【体育館・プール】&#10;有形固定資産減価償却率">
          <a:extLst>
            <a:ext uri="{FF2B5EF4-FFF2-40B4-BE49-F238E27FC236}">
              <a16:creationId xmlns:a16="http://schemas.microsoft.com/office/drawing/2014/main" id="{2F584443-3D7E-4D50-B8BF-41D53F71EAF8}"/>
            </a:ext>
          </a:extLst>
        </xdr:cNvPr>
        <xdr:cNvSpPr txBox="1"/>
      </xdr:nvSpPr>
      <xdr:spPr>
        <a:xfrm>
          <a:off x="2439044" y="958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110507</xdr:rowOff>
    </xdr:from>
    <xdr:ext cx="405111" cy="259045"/>
    <xdr:sp macro="" textlink="">
      <xdr:nvSpPr>
        <xdr:cNvPr id="203" name="n_3mainValue【体育館・プール】&#10;有形固定資産減価償却率">
          <a:extLst>
            <a:ext uri="{FF2B5EF4-FFF2-40B4-BE49-F238E27FC236}">
              <a16:creationId xmlns:a16="http://schemas.microsoft.com/office/drawing/2014/main" id="{C0AA05C2-C29E-48F1-9302-55760B17D765}"/>
            </a:ext>
          </a:extLst>
        </xdr:cNvPr>
        <xdr:cNvSpPr txBox="1"/>
      </xdr:nvSpPr>
      <xdr:spPr>
        <a:xfrm>
          <a:off x="1648469" y="949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14495</xdr:rowOff>
    </xdr:from>
    <xdr:ext cx="405111" cy="259045"/>
    <xdr:sp macro="" textlink="">
      <xdr:nvSpPr>
        <xdr:cNvPr id="204" name="n_4mainValue【体育館・プール】&#10;有形固定資産減価償却率">
          <a:extLst>
            <a:ext uri="{FF2B5EF4-FFF2-40B4-BE49-F238E27FC236}">
              <a16:creationId xmlns:a16="http://schemas.microsoft.com/office/drawing/2014/main" id="{CD1CE12A-310F-461D-9359-6BB8A89A30F5}"/>
            </a:ext>
          </a:extLst>
        </xdr:cNvPr>
        <xdr:cNvSpPr txBox="1"/>
      </xdr:nvSpPr>
      <xdr:spPr>
        <a:xfrm>
          <a:off x="848369" y="940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252175E4-71C4-4002-8037-7C4ED736750F}"/>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FC79D7FE-1C80-4026-B8B9-D70A56DECD4B}"/>
            </a:ext>
          </a:extLst>
        </xdr:cNvPr>
        <xdr:cNvSpPr/>
      </xdr:nvSpPr>
      <xdr:spPr>
        <a:xfrm>
          <a:off x="6067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16C2CFB4-F83F-49B9-8C4B-1BF43429F75C}"/>
            </a:ext>
          </a:extLst>
        </xdr:cNvPr>
        <xdr:cNvSpPr/>
      </xdr:nvSpPr>
      <xdr:spPr>
        <a:xfrm>
          <a:off x="6067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74C5D5A7-BF44-4F5D-94C5-B3B25C21C489}"/>
            </a:ext>
          </a:extLst>
        </xdr:cNvPr>
        <xdr:cNvSpPr/>
      </xdr:nvSpPr>
      <xdr:spPr>
        <a:xfrm>
          <a:off x="698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A48CA9EB-2D42-4293-A4BA-D9B042E68D55}"/>
            </a:ext>
          </a:extLst>
        </xdr:cNvPr>
        <xdr:cNvSpPr/>
      </xdr:nvSpPr>
      <xdr:spPr>
        <a:xfrm>
          <a:off x="698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27921CF-41AA-40C0-8E56-2312E6C64057}"/>
            </a:ext>
          </a:extLst>
        </xdr:cNvPr>
        <xdr:cNvSpPr/>
      </xdr:nvSpPr>
      <xdr:spPr>
        <a:xfrm>
          <a:off x="8010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15546DA8-05C7-4360-A516-F3D2751EA70B}"/>
            </a:ext>
          </a:extLst>
        </xdr:cNvPr>
        <xdr:cNvSpPr/>
      </xdr:nvSpPr>
      <xdr:spPr>
        <a:xfrm>
          <a:off x="8010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555CDBF-2629-4A9A-97C9-17C784574833}"/>
            </a:ext>
          </a:extLst>
        </xdr:cNvPr>
        <xdr:cNvSpPr/>
      </xdr:nvSpPr>
      <xdr:spPr>
        <a:xfrm>
          <a:off x="59531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F24D2438-7BA2-420E-88D3-A8ED004C87EA}"/>
            </a:ext>
          </a:extLst>
        </xdr:cNvPr>
        <xdr:cNvSpPr txBox="1"/>
      </xdr:nvSpPr>
      <xdr:spPr>
        <a:xfrm>
          <a:off x="5915025"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DFCA451-4E21-4213-B795-4ADB4071470F}"/>
            </a:ext>
          </a:extLst>
        </xdr:cNvPr>
        <xdr:cNvCxnSpPr/>
      </xdr:nvCxnSpPr>
      <xdr:spPr>
        <a:xfrm>
          <a:off x="5953125" y="10801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5" name="テキスト ボックス 214">
          <a:extLst>
            <a:ext uri="{FF2B5EF4-FFF2-40B4-BE49-F238E27FC236}">
              <a16:creationId xmlns:a16="http://schemas.microsoft.com/office/drawing/2014/main" id="{AD7A5F47-C56F-4CBB-BBCA-58316B85FB8F}"/>
            </a:ext>
          </a:extLst>
        </xdr:cNvPr>
        <xdr:cNvSpPr txBox="1"/>
      </xdr:nvSpPr>
      <xdr:spPr>
        <a:xfrm>
          <a:off x="5527221" y="10665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E512E3C3-1120-4CF4-9B5B-FB73B25FB4CC}"/>
            </a:ext>
          </a:extLst>
        </xdr:cNvPr>
        <xdr:cNvCxnSpPr/>
      </xdr:nvCxnSpPr>
      <xdr:spPr>
        <a:xfrm>
          <a:off x="5953125" y="10439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AF58FC90-3330-49D3-B74D-8EA8CF415B82}"/>
            </a:ext>
          </a:extLst>
        </xdr:cNvPr>
        <xdr:cNvSpPr txBox="1"/>
      </xdr:nvSpPr>
      <xdr:spPr>
        <a:xfrm>
          <a:off x="5527221"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9F6C95F1-7753-4BC3-9119-AF058056FC91}"/>
            </a:ext>
          </a:extLst>
        </xdr:cNvPr>
        <xdr:cNvCxnSpPr/>
      </xdr:nvCxnSpPr>
      <xdr:spPr>
        <a:xfrm>
          <a:off x="5953125" y="1007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073C3965-7F6F-493D-AB19-0E4AEAE54011}"/>
            </a:ext>
          </a:extLst>
        </xdr:cNvPr>
        <xdr:cNvSpPr txBox="1"/>
      </xdr:nvSpPr>
      <xdr:spPr>
        <a:xfrm>
          <a:off x="5527221"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76097FB8-9CD5-47F8-8E46-DB3E52BFFFB9}"/>
            </a:ext>
          </a:extLst>
        </xdr:cNvPr>
        <xdr:cNvCxnSpPr/>
      </xdr:nvCxnSpPr>
      <xdr:spPr>
        <a:xfrm>
          <a:off x="5953125" y="971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9853BBE7-CAEE-45BE-B109-F44F2BC0EB29}"/>
            </a:ext>
          </a:extLst>
        </xdr:cNvPr>
        <xdr:cNvSpPr txBox="1"/>
      </xdr:nvSpPr>
      <xdr:spPr>
        <a:xfrm>
          <a:off x="5527221"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569684E6-FA0A-4E96-AFAC-526430DB2A60}"/>
            </a:ext>
          </a:extLst>
        </xdr:cNvPr>
        <xdr:cNvCxnSpPr/>
      </xdr:nvCxnSpPr>
      <xdr:spPr>
        <a:xfrm>
          <a:off x="5953125" y="9363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E50AFF23-CA9D-4F66-A5C5-ABE6EDEBF03E}"/>
            </a:ext>
          </a:extLst>
        </xdr:cNvPr>
        <xdr:cNvSpPr txBox="1"/>
      </xdr:nvSpPr>
      <xdr:spPr>
        <a:xfrm>
          <a:off x="5527221"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10765C9D-4228-4922-B026-FDB21DF4E517}"/>
            </a:ext>
          </a:extLst>
        </xdr:cNvPr>
        <xdr:cNvCxnSpPr/>
      </xdr:nvCxnSpPr>
      <xdr:spPr>
        <a:xfrm>
          <a:off x="5953125" y="90011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A3D18A9E-7853-4679-B7CA-FDD81795E070}"/>
            </a:ext>
          </a:extLst>
        </xdr:cNvPr>
        <xdr:cNvSpPr txBox="1"/>
      </xdr:nvSpPr>
      <xdr:spPr>
        <a:xfrm>
          <a:off x="5527221"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38A2163-1DDC-4640-A9DC-4EFEEB71689F}"/>
            </a:ext>
          </a:extLst>
        </xdr:cNvPr>
        <xdr:cNvCxnSpPr/>
      </xdr:nvCxnSpPr>
      <xdr:spPr>
        <a:xfrm>
          <a:off x="5953125" y="8639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8543E238-229B-4C1B-B239-C44853F7D3C1}"/>
            </a:ext>
          </a:extLst>
        </xdr:cNvPr>
        <xdr:cNvSpPr txBox="1"/>
      </xdr:nvSpPr>
      <xdr:spPr>
        <a:xfrm>
          <a:off x="5527221"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DEE702D1-2F37-4336-88F1-4A96E3517FBA}"/>
            </a:ext>
          </a:extLst>
        </xdr:cNvPr>
        <xdr:cNvSpPr/>
      </xdr:nvSpPr>
      <xdr:spPr>
        <a:xfrm>
          <a:off x="59531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29" name="直線コネクタ 228">
          <a:extLst>
            <a:ext uri="{FF2B5EF4-FFF2-40B4-BE49-F238E27FC236}">
              <a16:creationId xmlns:a16="http://schemas.microsoft.com/office/drawing/2014/main" id="{E28C2CB8-4FFD-440A-A067-3AD35916043F}"/>
            </a:ext>
          </a:extLst>
        </xdr:cNvPr>
        <xdr:cNvCxnSpPr/>
      </xdr:nvCxnSpPr>
      <xdr:spPr>
        <a:xfrm flipV="1">
          <a:off x="9429115" y="9039225"/>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0" name="【体育館・プール】&#10;一人当たり面積最小値テキスト">
          <a:extLst>
            <a:ext uri="{FF2B5EF4-FFF2-40B4-BE49-F238E27FC236}">
              <a16:creationId xmlns:a16="http://schemas.microsoft.com/office/drawing/2014/main" id="{59C32FEE-0DE5-49A9-AB29-836374226185}"/>
            </a:ext>
          </a:extLst>
        </xdr:cNvPr>
        <xdr:cNvSpPr txBox="1"/>
      </xdr:nvSpPr>
      <xdr:spPr>
        <a:xfrm>
          <a:off x="9467850" y="103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1" name="直線コネクタ 230">
          <a:extLst>
            <a:ext uri="{FF2B5EF4-FFF2-40B4-BE49-F238E27FC236}">
              <a16:creationId xmlns:a16="http://schemas.microsoft.com/office/drawing/2014/main" id="{97F1C437-331D-4CE1-9FFC-EC6B6CB221BF}"/>
            </a:ext>
          </a:extLst>
        </xdr:cNvPr>
        <xdr:cNvCxnSpPr/>
      </xdr:nvCxnSpPr>
      <xdr:spPr>
        <a:xfrm>
          <a:off x="9363075" y="103060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2" name="【体育館・プール】&#10;一人当たり面積最大値テキスト">
          <a:extLst>
            <a:ext uri="{FF2B5EF4-FFF2-40B4-BE49-F238E27FC236}">
              <a16:creationId xmlns:a16="http://schemas.microsoft.com/office/drawing/2014/main" id="{438E9226-95E1-4460-B119-3CA8AA03133D}"/>
            </a:ext>
          </a:extLst>
        </xdr:cNvPr>
        <xdr:cNvSpPr txBox="1"/>
      </xdr:nvSpPr>
      <xdr:spPr>
        <a:xfrm>
          <a:off x="9467850"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3" name="直線コネクタ 232">
          <a:extLst>
            <a:ext uri="{FF2B5EF4-FFF2-40B4-BE49-F238E27FC236}">
              <a16:creationId xmlns:a16="http://schemas.microsoft.com/office/drawing/2014/main" id="{412EA500-1A25-43DA-850A-C0304BE800EA}"/>
            </a:ext>
          </a:extLst>
        </xdr:cNvPr>
        <xdr:cNvCxnSpPr/>
      </xdr:nvCxnSpPr>
      <xdr:spPr>
        <a:xfrm>
          <a:off x="9363075" y="903922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41927</xdr:rowOff>
    </xdr:from>
    <xdr:ext cx="469744" cy="259045"/>
    <xdr:sp macro="" textlink="">
      <xdr:nvSpPr>
        <xdr:cNvPr id="234" name="【体育館・プール】&#10;一人当たり面積平均値テキスト">
          <a:extLst>
            <a:ext uri="{FF2B5EF4-FFF2-40B4-BE49-F238E27FC236}">
              <a16:creationId xmlns:a16="http://schemas.microsoft.com/office/drawing/2014/main" id="{C755050E-0BAF-435A-A447-44FBA7A14EEB}"/>
            </a:ext>
          </a:extLst>
        </xdr:cNvPr>
        <xdr:cNvSpPr txBox="1"/>
      </xdr:nvSpPr>
      <xdr:spPr>
        <a:xfrm>
          <a:off x="9467850" y="9760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5" name="フローチャート: 判断 234">
          <a:extLst>
            <a:ext uri="{FF2B5EF4-FFF2-40B4-BE49-F238E27FC236}">
              <a16:creationId xmlns:a16="http://schemas.microsoft.com/office/drawing/2014/main" id="{886F0E30-2890-4EF4-A262-6F08ED37883C}"/>
            </a:ext>
          </a:extLst>
        </xdr:cNvPr>
        <xdr:cNvSpPr/>
      </xdr:nvSpPr>
      <xdr:spPr>
        <a:xfrm>
          <a:off x="9401175" y="989647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6" name="フローチャート: 判断 235">
          <a:extLst>
            <a:ext uri="{FF2B5EF4-FFF2-40B4-BE49-F238E27FC236}">
              <a16:creationId xmlns:a16="http://schemas.microsoft.com/office/drawing/2014/main" id="{3BC84697-DD38-4155-A558-9236F8882ECC}"/>
            </a:ext>
          </a:extLst>
        </xdr:cNvPr>
        <xdr:cNvSpPr/>
      </xdr:nvSpPr>
      <xdr:spPr>
        <a:xfrm>
          <a:off x="8639175" y="99060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7" name="フローチャート: 判断 236">
          <a:extLst>
            <a:ext uri="{FF2B5EF4-FFF2-40B4-BE49-F238E27FC236}">
              <a16:creationId xmlns:a16="http://schemas.microsoft.com/office/drawing/2014/main" id="{CEE0703D-0F9D-4C9B-BC87-D8C63E8B99F0}"/>
            </a:ext>
          </a:extLst>
        </xdr:cNvPr>
        <xdr:cNvSpPr/>
      </xdr:nvSpPr>
      <xdr:spPr>
        <a:xfrm>
          <a:off x="7839075" y="99060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38" name="フローチャート: 判断 237">
          <a:extLst>
            <a:ext uri="{FF2B5EF4-FFF2-40B4-BE49-F238E27FC236}">
              <a16:creationId xmlns:a16="http://schemas.microsoft.com/office/drawing/2014/main" id="{B6256A90-C171-4EB3-9E38-8323904C4D1D}"/>
            </a:ext>
          </a:extLst>
        </xdr:cNvPr>
        <xdr:cNvSpPr/>
      </xdr:nvSpPr>
      <xdr:spPr>
        <a:xfrm>
          <a:off x="7029450" y="98964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39" name="フローチャート: 判断 238">
          <a:extLst>
            <a:ext uri="{FF2B5EF4-FFF2-40B4-BE49-F238E27FC236}">
              <a16:creationId xmlns:a16="http://schemas.microsoft.com/office/drawing/2014/main" id="{AF1A7533-F581-4D8F-A1C8-84C284471EE8}"/>
            </a:ext>
          </a:extLst>
        </xdr:cNvPr>
        <xdr:cNvSpPr/>
      </xdr:nvSpPr>
      <xdr:spPr>
        <a:xfrm>
          <a:off x="6238875" y="9896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F21053BE-4A80-4989-80CF-E5DF31E72B4C}"/>
            </a:ext>
          </a:extLst>
        </xdr:cNvPr>
        <xdr:cNvSpPr txBox="1"/>
      </xdr:nvSpPr>
      <xdr:spPr>
        <a:xfrm>
          <a:off x="925830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4306CC7-2207-44A1-91BA-6172D95D4940}"/>
            </a:ext>
          </a:extLst>
        </xdr:cNvPr>
        <xdr:cNvSpPr txBox="1"/>
      </xdr:nvSpPr>
      <xdr:spPr>
        <a:xfrm>
          <a:off x="85153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AD4EBB1-AC1E-4896-8D5A-DD93C5D2E81D}"/>
            </a:ext>
          </a:extLst>
        </xdr:cNvPr>
        <xdr:cNvSpPr txBox="1"/>
      </xdr:nvSpPr>
      <xdr:spPr>
        <a:xfrm>
          <a:off x="77152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BB4D929-AA7F-4D2D-A719-34B73A99CE23}"/>
            </a:ext>
          </a:extLst>
        </xdr:cNvPr>
        <xdr:cNvSpPr txBox="1"/>
      </xdr:nvSpPr>
      <xdr:spPr>
        <a:xfrm>
          <a:off x="690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44C2C108-046F-4614-9B1B-7F6956F4BF9A}"/>
            </a:ext>
          </a:extLst>
        </xdr:cNvPr>
        <xdr:cNvSpPr txBox="1"/>
      </xdr:nvSpPr>
      <xdr:spPr>
        <a:xfrm>
          <a:off x="6115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88900</xdr:rowOff>
    </xdr:from>
    <xdr:to>
      <xdr:col>55</xdr:col>
      <xdr:colOff>50800</xdr:colOff>
      <xdr:row>63</xdr:row>
      <xdr:rowOff>19050</xdr:rowOff>
    </xdr:to>
    <xdr:sp macro="" textlink="">
      <xdr:nvSpPr>
        <xdr:cNvPr id="245" name="楕円 244">
          <a:extLst>
            <a:ext uri="{FF2B5EF4-FFF2-40B4-BE49-F238E27FC236}">
              <a16:creationId xmlns:a16="http://schemas.microsoft.com/office/drawing/2014/main" id="{FE167A63-C5E0-49A9-90B2-1110885BE1B1}"/>
            </a:ext>
          </a:extLst>
        </xdr:cNvPr>
        <xdr:cNvSpPr/>
      </xdr:nvSpPr>
      <xdr:spPr>
        <a:xfrm>
          <a:off x="9401175" y="1012507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67327</xdr:rowOff>
    </xdr:from>
    <xdr:ext cx="469744" cy="259045"/>
    <xdr:sp macro="" textlink="">
      <xdr:nvSpPr>
        <xdr:cNvPr id="246" name="【体育館・プール】&#10;一人当たり面積該当値テキスト">
          <a:extLst>
            <a:ext uri="{FF2B5EF4-FFF2-40B4-BE49-F238E27FC236}">
              <a16:creationId xmlns:a16="http://schemas.microsoft.com/office/drawing/2014/main" id="{2FC94E21-C761-4215-B58B-B2FA1F06553D}"/>
            </a:ext>
          </a:extLst>
        </xdr:cNvPr>
        <xdr:cNvSpPr txBox="1"/>
      </xdr:nvSpPr>
      <xdr:spPr>
        <a:xfrm>
          <a:off x="9467850" y="1010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88900</xdr:rowOff>
    </xdr:from>
    <xdr:to>
      <xdr:col>50</xdr:col>
      <xdr:colOff>165100</xdr:colOff>
      <xdr:row>63</xdr:row>
      <xdr:rowOff>19050</xdr:rowOff>
    </xdr:to>
    <xdr:sp macro="" textlink="">
      <xdr:nvSpPr>
        <xdr:cNvPr id="247" name="楕円 246">
          <a:extLst>
            <a:ext uri="{FF2B5EF4-FFF2-40B4-BE49-F238E27FC236}">
              <a16:creationId xmlns:a16="http://schemas.microsoft.com/office/drawing/2014/main" id="{D688442C-538A-4BD1-8D10-8585D879F292}"/>
            </a:ext>
          </a:extLst>
        </xdr:cNvPr>
        <xdr:cNvSpPr/>
      </xdr:nvSpPr>
      <xdr:spPr>
        <a:xfrm>
          <a:off x="8639175" y="10125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139700</xdr:rowOff>
    </xdr:from>
    <xdr:to>
      <xdr:col>55</xdr:col>
      <xdr:colOff>0</xdr:colOff>
      <xdr:row>62</xdr:row>
      <xdr:rowOff>139700</xdr:rowOff>
    </xdr:to>
    <xdr:cxnSp macro="">
      <xdr:nvCxnSpPr>
        <xdr:cNvPr id="248" name="直線コネクタ 247">
          <a:extLst>
            <a:ext uri="{FF2B5EF4-FFF2-40B4-BE49-F238E27FC236}">
              <a16:creationId xmlns:a16="http://schemas.microsoft.com/office/drawing/2014/main" id="{38568DC7-56EE-414A-AF5F-19031C704E65}"/>
            </a:ext>
          </a:extLst>
        </xdr:cNvPr>
        <xdr:cNvCxnSpPr/>
      </xdr:nvCxnSpPr>
      <xdr:spPr>
        <a:xfrm>
          <a:off x="8686800" y="10182225"/>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88900</xdr:rowOff>
    </xdr:from>
    <xdr:to>
      <xdr:col>46</xdr:col>
      <xdr:colOff>38100</xdr:colOff>
      <xdr:row>63</xdr:row>
      <xdr:rowOff>19050</xdr:rowOff>
    </xdr:to>
    <xdr:sp macro="" textlink="">
      <xdr:nvSpPr>
        <xdr:cNvPr id="249" name="楕円 248">
          <a:extLst>
            <a:ext uri="{FF2B5EF4-FFF2-40B4-BE49-F238E27FC236}">
              <a16:creationId xmlns:a16="http://schemas.microsoft.com/office/drawing/2014/main" id="{A8C6BE7F-43AD-4D6E-9421-B3B0E04134AE}"/>
            </a:ext>
          </a:extLst>
        </xdr:cNvPr>
        <xdr:cNvSpPr/>
      </xdr:nvSpPr>
      <xdr:spPr>
        <a:xfrm>
          <a:off x="7839075" y="101250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139700</xdr:rowOff>
    </xdr:from>
    <xdr:to>
      <xdr:col>50</xdr:col>
      <xdr:colOff>114300</xdr:colOff>
      <xdr:row>62</xdr:row>
      <xdr:rowOff>139700</xdr:rowOff>
    </xdr:to>
    <xdr:cxnSp macro="">
      <xdr:nvCxnSpPr>
        <xdr:cNvPr id="250" name="直線コネクタ 249">
          <a:extLst>
            <a:ext uri="{FF2B5EF4-FFF2-40B4-BE49-F238E27FC236}">
              <a16:creationId xmlns:a16="http://schemas.microsoft.com/office/drawing/2014/main" id="{8D938C15-29F6-433B-8E1D-194DFBD0EAC6}"/>
            </a:ext>
          </a:extLst>
        </xdr:cNvPr>
        <xdr:cNvCxnSpPr/>
      </xdr:nvCxnSpPr>
      <xdr:spPr>
        <a:xfrm>
          <a:off x="7886700" y="101822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101600</xdr:rowOff>
    </xdr:from>
    <xdr:to>
      <xdr:col>41</xdr:col>
      <xdr:colOff>101600</xdr:colOff>
      <xdr:row>63</xdr:row>
      <xdr:rowOff>31750</xdr:rowOff>
    </xdr:to>
    <xdr:sp macro="" textlink="">
      <xdr:nvSpPr>
        <xdr:cNvPr id="251" name="楕円 250">
          <a:extLst>
            <a:ext uri="{FF2B5EF4-FFF2-40B4-BE49-F238E27FC236}">
              <a16:creationId xmlns:a16="http://schemas.microsoft.com/office/drawing/2014/main" id="{18DAAC79-1487-4C80-B9A3-F1A5CC136215}"/>
            </a:ext>
          </a:extLst>
        </xdr:cNvPr>
        <xdr:cNvSpPr/>
      </xdr:nvSpPr>
      <xdr:spPr>
        <a:xfrm>
          <a:off x="7029450" y="1014412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139700</xdr:rowOff>
    </xdr:from>
    <xdr:to>
      <xdr:col>45</xdr:col>
      <xdr:colOff>177800</xdr:colOff>
      <xdr:row>62</xdr:row>
      <xdr:rowOff>152400</xdr:rowOff>
    </xdr:to>
    <xdr:cxnSp macro="">
      <xdr:nvCxnSpPr>
        <xdr:cNvPr id="252" name="直線コネクタ 251">
          <a:extLst>
            <a:ext uri="{FF2B5EF4-FFF2-40B4-BE49-F238E27FC236}">
              <a16:creationId xmlns:a16="http://schemas.microsoft.com/office/drawing/2014/main" id="{4D5C33AE-2CD8-4483-BF91-0340EC4D4062}"/>
            </a:ext>
          </a:extLst>
        </xdr:cNvPr>
        <xdr:cNvCxnSpPr/>
      </xdr:nvCxnSpPr>
      <xdr:spPr>
        <a:xfrm flipV="1">
          <a:off x="7077075" y="10182225"/>
          <a:ext cx="80962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88900</xdr:rowOff>
    </xdr:from>
    <xdr:to>
      <xdr:col>36</xdr:col>
      <xdr:colOff>165100</xdr:colOff>
      <xdr:row>63</xdr:row>
      <xdr:rowOff>19050</xdr:rowOff>
    </xdr:to>
    <xdr:sp macro="" textlink="">
      <xdr:nvSpPr>
        <xdr:cNvPr id="253" name="楕円 252">
          <a:extLst>
            <a:ext uri="{FF2B5EF4-FFF2-40B4-BE49-F238E27FC236}">
              <a16:creationId xmlns:a16="http://schemas.microsoft.com/office/drawing/2014/main" id="{8698FF21-7A21-4955-9B2A-8F17FA2A1C55}"/>
            </a:ext>
          </a:extLst>
        </xdr:cNvPr>
        <xdr:cNvSpPr/>
      </xdr:nvSpPr>
      <xdr:spPr>
        <a:xfrm>
          <a:off x="6238875" y="101250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139700</xdr:rowOff>
    </xdr:from>
    <xdr:to>
      <xdr:col>41</xdr:col>
      <xdr:colOff>50800</xdr:colOff>
      <xdr:row>62</xdr:row>
      <xdr:rowOff>152400</xdr:rowOff>
    </xdr:to>
    <xdr:cxnSp macro="">
      <xdr:nvCxnSpPr>
        <xdr:cNvPr id="254" name="直線コネクタ 253">
          <a:extLst>
            <a:ext uri="{FF2B5EF4-FFF2-40B4-BE49-F238E27FC236}">
              <a16:creationId xmlns:a16="http://schemas.microsoft.com/office/drawing/2014/main" id="{AB0CF9BB-DC27-40DA-8DFE-2322BEAB7E1B}"/>
            </a:ext>
          </a:extLst>
        </xdr:cNvPr>
        <xdr:cNvCxnSpPr/>
      </xdr:nvCxnSpPr>
      <xdr:spPr>
        <a:xfrm>
          <a:off x="6286500" y="10182225"/>
          <a:ext cx="790575"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149877</xdr:rowOff>
    </xdr:from>
    <xdr:ext cx="469744" cy="259045"/>
    <xdr:sp macro="" textlink="">
      <xdr:nvSpPr>
        <xdr:cNvPr id="255" name="n_1aveValue【体育館・プール】&#10;一人当たり面積">
          <a:extLst>
            <a:ext uri="{FF2B5EF4-FFF2-40B4-BE49-F238E27FC236}">
              <a16:creationId xmlns:a16="http://schemas.microsoft.com/office/drawing/2014/main" id="{64364096-BD6C-428F-A58B-A4D09423A77B}"/>
            </a:ext>
          </a:extLst>
        </xdr:cNvPr>
        <xdr:cNvSpPr txBox="1"/>
      </xdr:nvSpPr>
      <xdr:spPr>
        <a:xfrm>
          <a:off x="845827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149877</xdr:rowOff>
    </xdr:from>
    <xdr:ext cx="469744" cy="259045"/>
    <xdr:sp macro="" textlink="">
      <xdr:nvSpPr>
        <xdr:cNvPr id="256" name="n_2aveValue【体育館・プール】&#10;一人当たり面積">
          <a:extLst>
            <a:ext uri="{FF2B5EF4-FFF2-40B4-BE49-F238E27FC236}">
              <a16:creationId xmlns:a16="http://schemas.microsoft.com/office/drawing/2014/main" id="{28D1D705-F967-4555-AB41-063F7AF1BF27}"/>
            </a:ext>
          </a:extLst>
        </xdr:cNvPr>
        <xdr:cNvSpPr txBox="1"/>
      </xdr:nvSpPr>
      <xdr:spPr>
        <a:xfrm>
          <a:off x="7677227" y="970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137177</xdr:rowOff>
    </xdr:from>
    <xdr:ext cx="469744" cy="259045"/>
    <xdr:sp macro="" textlink="">
      <xdr:nvSpPr>
        <xdr:cNvPr id="257" name="n_3aveValue【体育館・プール】&#10;一人当たり面積">
          <a:extLst>
            <a:ext uri="{FF2B5EF4-FFF2-40B4-BE49-F238E27FC236}">
              <a16:creationId xmlns:a16="http://schemas.microsoft.com/office/drawing/2014/main" id="{6F4292B2-7140-4FDF-844C-C8716E93CA4A}"/>
            </a:ext>
          </a:extLst>
        </xdr:cNvPr>
        <xdr:cNvSpPr txBox="1"/>
      </xdr:nvSpPr>
      <xdr:spPr>
        <a:xfrm>
          <a:off x="68676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137177</xdr:rowOff>
    </xdr:from>
    <xdr:ext cx="469744" cy="259045"/>
    <xdr:sp macro="" textlink="">
      <xdr:nvSpPr>
        <xdr:cNvPr id="258" name="n_4aveValue【体育館・プール】&#10;一人当たり面積">
          <a:extLst>
            <a:ext uri="{FF2B5EF4-FFF2-40B4-BE49-F238E27FC236}">
              <a16:creationId xmlns:a16="http://schemas.microsoft.com/office/drawing/2014/main" id="{455DB468-2D49-4D2C-8CC2-B1DD154E535E}"/>
            </a:ext>
          </a:extLst>
        </xdr:cNvPr>
        <xdr:cNvSpPr txBox="1"/>
      </xdr:nvSpPr>
      <xdr:spPr>
        <a:xfrm>
          <a:off x="6067502" y="969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10177</xdr:rowOff>
    </xdr:from>
    <xdr:ext cx="469744" cy="259045"/>
    <xdr:sp macro="" textlink="">
      <xdr:nvSpPr>
        <xdr:cNvPr id="259" name="n_1mainValue【体育館・プール】&#10;一人当たり面積">
          <a:extLst>
            <a:ext uri="{FF2B5EF4-FFF2-40B4-BE49-F238E27FC236}">
              <a16:creationId xmlns:a16="http://schemas.microsoft.com/office/drawing/2014/main" id="{469A3CD0-01F0-44D4-84BB-36940F9E8E7A}"/>
            </a:ext>
          </a:extLst>
        </xdr:cNvPr>
        <xdr:cNvSpPr txBox="1"/>
      </xdr:nvSpPr>
      <xdr:spPr>
        <a:xfrm>
          <a:off x="845827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10177</xdr:rowOff>
    </xdr:from>
    <xdr:ext cx="469744" cy="259045"/>
    <xdr:sp macro="" textlink="">
      <xdr:nvSpPr>
        <xdr:cNvPr id="260" name="n_2mainValue【体育館・プール】&#10;一人当たり面積">
          <a:extLst>
            <a:ext uri="{FF2B5EF4-FFF2-40B4-BE49-F238E27FC236}">
              <a16:creationId xmlns:a16="http://schemas.microsoft.com/office/drawing/2014/main" id="{6AD80356-EF69-4299-A0C7-29101BDC90C0}"/>
            </a:ext>
          </a:extLst>
        </xdr:cNvPr>
        <xdr:cNvSpPr txBox="1"/>
      </xdr:nvSpPr>
      <xdr:spPr>
        <a:xfrm>
          <a:off x="7677227"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22877</xdr:rowOff>
    </xdr:from>
    <xdr:ext cx="469744" cy="259045"/>
    <xdr:sp macro="" textlink="">
      <xdr:nvSpPr>
        <xdr:cNvPr id="261" name="n_3mainValue【体育館・プール】&#10;一人当たり面積">
          <a:extLst>
            <a:ext uri="{FF2B5EF4-FFF2-40B4-BE49-F238E27FC236}">
              <a16:creationId xmlns:a16="http://schemas.microsoft.com/office/drawing/2014/main" id="{C336735A-900D-435B-9CD7-A59F13478D30}"/>
            </a:ext>
          </a:extLst>
        </xdr:cNvPr>
        <xdr:cNvSpPr txBox="1"/>
      </xdr:nvSpPr>
      <xdr:spPr>
        <a:xfrm>
          <a:off x="6867602"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10177</xdr:rowOff>
    </xdr:from>
    <xdr:ext cx="469744" cy="259045"/>
    <xdr:sp macro="" textlink="">
      <xdr:nvSpPr>
        <xdr:cNvPr id="262" name="n_4mainValue【体育館・プール】&#10;一人当たり面積">
          <a:extLst>
            <a:ext uri="{FF2B5EF4-FFF2-40B4-BE49-F238E27FC236}">
              <a16:creationId xmlns:a16="http://schemas.microsoft.com/office/drawing/2014/main" id="{41DF43EC-9DCE-46C0-A83D-CE7F09A1E912}"/>
            </a:ext>
          </a:extLst>
        </xdr:cNvPr>
        <xdr:cNvSpPr txBox="1"/>
      </xdr:nvSpPr>
      <xdr:spPr>
        <a:xfrm>
          <a:off x="6067502" y="1020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23694BD-BEA1-4F54-ACBE-0DD4C66DB568}"/>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D73C626A-4E85-42B7-90A1-08E687332F49}"/>
            </a:ext>
          </a:extLst>
        </xdr:cNvPr>
        <xdr:cNvSpPr/>
      </xdr:nvSpPr>
      <xdr:spPr>
        <a:xfrm>
          <a:off x="80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9C5FE359-F34D-47F4-A44B-86122956D8C4}"/>
            </a:ext>
          </a:extLst>
        </xdr:cNvPr>
        <xdr:cNvSpPr/>
      </xdr:nvSpPr>
      <xdr:spPr>
        <a:xfrm>
          <a:off x="80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422BDAC-027C-409C-BE6D-DBB2D231BC11}"/>
            </a:ext>
          </a:extLst>
        </xdr:cNvPr>
        <xdr:cNvSpPr/>
      </xdr:nvSpPr>
      <xdr:spPr>
        <a:xfrm>
          <a:off x="17145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DA49660D-173E-40FB-8778-F87EBE20FFCF}"/>
            </a:ext>
          </a:extLst>
        </xdr:cNvPr>
        <xdr:cNvSpPr/>
      </xdr:nvSpPr>
      <xdr:spPr>
        <a:xfrm>
          <a:off x="17145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4DF94AF2-24AD-467E-839C-21E919524F98}"/>
            </a:ext>
          </a:extLst>
        </xdr:cNvPr>
        <xdr:cNvSpPr/>
      </xdr:nvSpPr>
      <xdr:spPr>
        <a:xfrm>
          <a:off x="27432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9C94B51-F987-4843-8443-540EAB6FB70B}"/>
            </a:ext>
          </a:extLst>
        </xdr:cNvPr>
        <xdr:cNvSpPr/>
      </xdr:nvSpPr>
      <xdr:spPr>
        <a:xfrm>
          <a:off x="27432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5F56D99-43C4-4128-8B3C-4C919D02BE7B}"/>
            </a:ext>
          </a:extLst>
        </xdr:cNvPr>
        <xdr:cNvSpPr/>
      </xdr:nvSpPr>
      <xdr:spPr>
        <a:xfrm>
          <a:off x="6858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10E55D5F-EDC3-4F14-AB06-CDFCF8ECCDE1}"/>
            </a:ext>
          </a:extLst>
        </xdr:cNvPr>
        <xdr:cNvSpPr txBox="1"/>
      </xdr:nvSpPr>
      <xdr:spPr>
        <a:xfrm>
          <a:off x="666750"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366985D0-C26C-42F3-8DC4-7E80BB122107}"/>
            </a:ext>
          </a:extLst>
        </xdr:cNvPr>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3" name="テキスト ボックス 272">
          <a:extLst>
            <a:ext uri="{FF2B5EF4-FFF2-40B4-BE49-F238E27FC236}">
              <a16:creationId xmlns:a16="http://schemas.microsoft.com/office/drawing/2014/main" id="{23106767-24B0-4794-AE24-3C9F8FBFDB16}"/>
            </a:ext>
          </a:extLst>
        </xdr:cNvPr>
        <xdr:cNvSpPr txBox="1"/>
      </xdr:nvSpPr>
      <xdr:spPr>
        <a:xfrm>
          <a:off x="339891"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051037BC-66F4-4FAF-BBAC-BCA31E934AE3}"/>
            </a:ext>
          </a:extLst>
        </xdr:cNvPr>
        <xdr:cNvCxnSpPr/>
      </xdr:nvCxnSpPr>
      <xdr:spPr>
        <a:xfrm>
          <a:off x="685800" y="140847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5" name="テキスト ボックス 274">
          <a:extLst>
            <a:ext uri="{FF2B5EF4-FFF2-40B4-BE49-F238E27FC236}">
              <a16:creationId xmlns:a16="http://schemas.microsoft.com/office/drawing/2014/main" id="{6CBE3582-2389-4D01-BAAD-03D9CCD43E0B}"/>
            </a:ext>
          </a:extLst>
        </xdr:cNvPr>
        <xdr:cNvSpPr txBox="1"/>
      </xdr:nvSpPr>
      <xdr:spPr>
        <a:xfrm>
          <a:off x="339891" y="1395523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80916D12-9AFF-4EBF-94EF-45B753EE9228}"/>
            </a:ext>
          </a:extLst>
        </xdr:cNvPr>
        <xdr:cNvCxnSpPr/>
      </xdr:nvCxnSpPr>
      <xdr:spPr>
        <a:xfrm>
          <a:off x="685800" y="137740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8430098-C98E-4A5B-8017-6535E6BB72B7}"/>
            </a:ext>
          </a:extLst>
        </xdr:cNvPr>
        <xdr:cNvSpPr txBox="1"/>
      </xdr:nvSpPr>
      <xdr:spPr>
        <a:xfrm>
          <a:off x="339891" y="136477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869164E3-A920-465A-A143-CE86679ADE0A}"/>
            </a:ext>
          </a:extLst>
        </xdr:cNvPr>
        <xdr:cNvCxnSpPr/>
      </xdr:nvCxnSpPr>
      <xdr:spPr>
        <a:xfrm>
          <a:off x="685800" y="13466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771D7770-0729-4247-AEF2-6D5571FAB744}"/>
            </a:ext>
          </a:extLst>
        </xdr:cNvPr>
        <xdr:cNvSpPr txBox="1"/>
      </xdr:nvSpPr>
      <xdr:spPr>
        <a:xfrm>
          <a:off x="339891" y="133370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DC732253-90B9-42B7-A117-32090A4622AB}"/>
            </a:ext>
          </a:extLst>
        </xdr:cNvPr>
        <xdr:cNvCxnSpPr/>
      </xdr:nvCxnSpPr>
      <xdr:spPr>
        <a:xfrm>
          <a:off x="685800" y="131653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0C65A587-C883-420A-916D-17E5AE5D6643}"/>
            </a:ext>
          </a:extLst>
        </xdr:cNvPr>
        <xdr:cNvSpPr txBox="1"/>
      </xdr:nvSpPr>
      <xdr:spPr>
        <a:xfrm>
          <a:off x="339891" y="13029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BE041EB5-3637-44CE-90C5-EC978191175B}"/>
            </a:ext>
          </a:extLst>
        </xdr:cNvPr>
        <xdr:cNvCxnSpPr/>
      </xdr:nvCxnSpPr>
      <xdr:spPr>
        <a:xfrm>
          <a:off x="685800" y="12857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591E2B16-FBD1-4EAD-8585-50417E2B3CB7}"/>
            </a:ext>
          </a:extLst>
        </xdr:cNvPr>
        <xdr:cNvSpPr txBox="1"/>
      </xdr:nvSpPr>
      <xdr:spPr>
        <a:xfrm>
          <a:off x="339891" y="127187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1A7DE9CB-6AD5-4304-B5D6-3E9AB43952A2}"/>
            </a:ext>
          </a:extLst>
        </xdr:cNvPr>
        <xdr:cNvCxnSpPr/>
      </xdr:nvCxnSpPr>
      <xdr:spPr>
        <a:xfrm>
          <a:off x="685800" y="1254714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5" name="テキスト ボックス 284">
          <a:extLst>
            <a:ext uri="{FF2B5EF4-FFF2-40B4-BE49-F238E27FC236}">
              <a16:creationId xmlns:a16="http://schemas.microsoft.com/office/drawing/2014/main" id="{8887BD0A-EF2B-4614-8589-141B0681E724}"/>
            </a:ext>
          </a:extLst>
        </xdr:cNvPr>
        <xdr:cNvSpPr txBox="1"/>
      </xdr:nvSpPr>
      <xdr:spPr>
        <a:xfrm>
          <a:off x="339891" y="1241127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22DF04E-BDBB-4B1C-9014-F75931AAC54B}"/>
            </a:ext>
          </a:extLst>
        </xdr:cNvPr>
        <xdr:cNvCxnSpPr/>
      </xdr:nvCxnSpPr>
      <xdr:spPr>
        <a:xfrm>
          <a:off x="6858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610B7B2A-24A9-4248-ADD7-225D35203367}"/>
            </a:ext>
          </a:extLst>
        </xdr:cNvPr>
        <xdr:cNvSpPr txBox="1"/>
      </xdr:nvSpPr>
      <xdr:spPr>
        <a:xfrm>
          <a:off x="339891"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572CCEB1-E907-4B3F-956F-87E3C6212507}"/>
            </a:ext>
          </a:extLst>
        </xdr:cNvPr>
        <xdr:cNvSpPr/>
      </xdr:nvSpPr>
      <xdr:spPr>
        <a:xfrm>
          <a:off x="6858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53C241D2-C661-493A-BF5E-DA03AE6FE694}"/>
            </a:ext>
          </a:extLst>
        </xdr:cNvPr>
        <xdr:cNvCxnSpPr/>
      </xdr:nvCxnSpPr>
      <xdr:spPr>
        <a:xfrm flipV="1">
          <a:off x="4180840" y="12756333"/>
          <a:ext cx="0" cy="1128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39AEE9A2-0EA6-4CC1-8B2B-082DE40EC1CD}"/>
            </a:ext>
          </a:extLst>
        </xdr:cNvPr>
        <xdr:cNvSpPr txBox="1"/>
      </xdr:nvSpPr>
      <xdr:spPr>
        <a:xfrm>
          <a:off x="4219575" y="13888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E905C876-ED39-4788-AD7A-E8CBF83D7501}"/>
            </a:ext>
          </a:extLst>
        </xdr:cNvPr>
        <xdr:cNvCxnSpPr/>
      </xdr:nvCxnSpPr>
      <xdr:spPr>
        <a:xfrm>
          <a:off x="4105275" y="1388491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5F6E86B8-D065-4487-B64B-E20A574210EF}"/>
            </a:ext>
          </a:extLst>
        </xdr:cNvPr>
        <xdr:cNvSpPr txBox="1"/>
      </xdr:nvSpPr>
      <xdr:spPr>
        <a:xfrm>
          <a:off x="4219575" y="1253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3" name="直線コネクタ 292">
          <a:extLst>
            <a:ext uri="{FF2B5EF4-FFF2-40B4-BE49-F238E27FC236}">
              <a16:creationId xmlns:a16="http://schemas.microsoft.com/office/drawing/2014/main" id="{1265D5AE-047A-4196-9DEA-A51BE552A6EA}"/>
            </a:ext>
          </a:extLst>
        </xdr:cNvPr>
        <xdr:cNvCxnSpPr/>
      </xdr:nvCxnSpPr>
      <xdr:spPr>
        <a:xfrm>
          <a:off x="4105275" y="1275633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135907</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FFBBA69D-9949-41AF-9848-EC32CABE51DE}"/>
            </a:ext>
          </a:extLst>
        </xdr:cNvPr>
        <xdr:cNvSpPr txBox="1"/>
      </xdr:nvSpPr>
      <xdr:spPr>
        <a:xfrm>
          <a:off x="4219575" y="13089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5" name="フローチャート: 判断 294">
          <a:extLst>
            <a:ext uri="{FF2B5EF4-FFF2-40B4-BE49-F238E27FC236}">
              <a16:creationId xmlns:a16="http://schemas.microsoft.com/office/drawing/2014/main" id="{CFF86910-45B3-45CF-AC3B-26120CBE5D99}"/>
            </a:ext>
          </a:extLst>
        </xdr:cNvPr>
        <xdr:cNvSpPr/>
      </xdr:nvSpPr>
      <xdr:spPr>
        <a:xfrm>
          <a:off x="4124325" y="1322895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6" name="フローチャート: 判断 295">
          <a:extLst>
            <a:ext uri="{FF2B5EF4-FFF2-40B4-BE49-F238E27FC236}">
              <a16:creationId xmlns:a16="http://schemas.microsoft.com/office/drawing/2014/main" id="{B2E41975-BE32-4132-8954-7ABB2803D36D}"/>
            </a:ext>
          </a:extLst>
        </xdr:cNvPr>
        <xdr:cNvSpPr/>
      </xdr:nvSpPr>
      <xdr:spPr>
        <a:xfrm>
          <a:off x="3381375" y="1317343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7" name="フローチャート: 判断 296">
          <a:extLst>
            <a:ext uri="{FF2B5EF4-FFF2-40B4-BE49-F238E27FC236}">
              <a16:creationId xmlns:a16="http://schemas.microsoft.com/office/drawing/2014/main" id="{46F47EBE-2759-436C-B330-35F7FE496785}"/>
            </a:ext>
          </a:extLst>
        </xdr:cNvPr>
        <xdr:cNvSpPr/>
      </xdr:nvSpPr>
      <xdr:spPr>
        <a:xfrm>
          <a:off x="2571750" y="1314395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98" name="フローチャート: 判断 297">
          <a:extLst>
            <a:ext uri="{FF2B5EF4-FFF2-40B4-BE49-F238E27FC236}">
              <a16:creationId xmlns:a16="http://schemas.microsoft.com/office/drawing/2014/main" id="{0DA66DF8-DD4D-48DC-816E-AAE2C0E8EE8F}"/>
            </a:ext>
          </a:extLst>
        </xdr:cNvPr>
        <xdr:cNvSpPr/>
      </xdr:nvSpPr>
      <xdr:spPr>
        <a:xfrm>
          <a:off x="1781175" y="1311465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299" name="フローチャート: 判断 298">
          <a:extLst>
            <a:ext uri="{FF2B5EF4-FFF2-40B4-BE49-F238E27FC236}">
              <a16:creationId xmlns:a16="http://schemas.microsoft.com/office/drawing/2014/main" id="{7A007C08-A927-4C0B-A3DD-E9135770BAF7}"/>
            </a:ext>
          </a:extLst>
        </xdr:cNvPr>
        <xdr:cNvSpPr/>
      </xdr:nvSpPr>
      <xdr:spPr>
        <a:xfrm>
          <a:off x="981075" y="13094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758EDE21-CDDB-4C6F-8E08-CA3FE1E964C0}"/>
            </a:ext>
          </a:extLst>
        </xdr:cNvPr>
        <xdr:cNvSpPr txBox="1"/>
      </xdr:nvSpPr>
      <xdr:spPr>
        <a:xfrm>
          <a:off x="40100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CC80B704-98DC-4FE2-BD40-73B13F54BE97}"/>
            </a:ext>
          </a:extLst>
        </xdr:cNvPr>
        <xdr:cNvSpPr txBox="1"/>
      </xdr:nvSpPr>
      <xdr:spPr>
        <a:xfrm>
          <a:off x="32575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614E64B-70E4-4818-BF56-18211D8CBE79}"/>
            </a:ext>
          </a:extLst>
        </xdr:cNvPr>
        <xdr:cNvSpPr txBox="1"/>
      </xdr:nvSpPr>
      <xdr:spPr>
        <a:xfrm>
          <a:off x="24479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15E75C7-7542-4F33-991B-F2BDBD2F5A4E}"/>
            </a:ext>
          </a:extLst>
        </xdr:cNvPr>
        <xdr:cNvSpPr txBox="1"/>
      </xdr:nvSpPr>
      <xdr:spPr>
        <a:xfrm>
          <a:off x="1657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2E32CC5-EBC5-44C3-8666-FF03F1895A11}"/>
            </a:ext>
          </a:extLst>
        </xdr:cNvPr>
        <xdr:cNvSpPr txBox="1"/>
      </xdr:nvSpPr>
      <xdr:spPr>
        <a:xfrm>
          <a:off x="857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16692</xdr:rowOff>
    </xdr:from>
    <xdr:to>
      <xdr:col>24</xdr:col>
      <xdr:colOff>114300</xdr:colOff>
      <xdr:row>82</xdr:row>
      <xdr:rowOff>118292</xdr:rowOff>
    </xdr:to>
    <xdr:sp macro="" textlink="">
      <xdr:nvSpPr>
        <xdr:cNvPr id="305" name="楕円 304">
          <a:extLst>
            <a:ext uri="{FF2B5EF4-FFF2-40B4-BE49-F238E27FC236}">
              <a16:creationId xmlns:a16="http://schemas.microsoft.com/office/drawing/2014/main" id="{19141777-AE30-404E-B702-CF70D222D9F4}"/>
            </a:ext>
          </a:extLst>
        </xdr:cNvPr>
        <xdr:cNvSpPr/>
      </xdr:nvSpPr>
      <xdr:spPr>
        <a:xfrm>
          <a:off x="4124325" y="1329454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166569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1C056159-1E3E-4B87-A970-55F02FD16A87}"/>
            </a:ext>
          </a:extLst>
        </xdr:cNvPr>
        <xdr:cNvSpPr txBox="1"/>
      </xdr:nvSpPr>
      <xdr:spPr>
        <a:xfrm>
          <a:off x="4219575"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155484</xdr:rowOff>
    </xdr:from>
    <xdr:to>
      <xdr:col>20</xdr:col>
      <xdr:colOff>38100</xdr:colOff>
      <xdr:row>82</xdr:row>
      <xdr:rowOff>85634</xdr:rowOff>
    </xdr:to>
    <xdr:sp macro="" textlink="">
      <xdr:nvSpPr>
        <xdr:cNvPr id="307" name="楕円 306">
          <a:extLst>
            <a:ext uri="{FF2B5EF4-FFF2-40B4-BE49-F238E27FC236}">
              <a16:creationId xmlns:a16="http://schemas.microsoft.com/office/drawing/2014/main" id="{E251E1F3-7F13-44E9-9073-A69F7713EDB9}"/>
            </a:ext>
          </a:extLst>
        </xdr:cNvPr>
        <xdr:cNvSpPr/>
      </xdr:nvSpPr>
      <xdr:spPr>
        <a:xfrm>
          <a:off x="3381375" y="1327140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34834</xdr:rowOff>
    </xdr:from>
    <xdr:to>
      <xdr:col>24</xdr:col>
      <xdr:colOff>63500</xdr:colOff>
      <xdr:row>82</xdr:row>
      <xdr:rowOff>67492</xdr:rowOff>
    </xdr:to>
    <xdr:cxnSp macro="">
      <xdr:nvCxnSpPr>
        <xdr:cNvPr id="308" name="直線コネクタ 307">
          <a:extLst>
            <a:ext uri="{FF2B5EF4-FFF2-40B4-BE49-F238E27FC236}">
              <a16:creationId xmlns:a16="http://schemas.microsoft.com/office/drawing/2014/main" id="{0E660B6A-2568-4FA8-8817-C78FFF4272C3}"/>
            </a:ext>
          </a:extLst>
        </xdr:cNvPr>
        <xdr:cNvCxnSpPr/>
      </xdr:nvCxnSpPr>
      <xdr:spPr>
        <a:xfrm>
          <a:off x="3429000" y="13309509"/>
          <a:ext cx="752475"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119562</xdr:rowOff>
    </xdr:from>
    <xdr:to>
      <xdr:col>15</xdr:col>
      <xdr:colOff>101600</xdr:colOff>
      <xdr:row>82</xdr:row>
      <xdr:rowOff>49712</xdr:rowOff>
    </xdr:to>
    <xdr:sp macro="" textlink="">
      <xdr:nvSpPr>
        <xdr:cNvPr id="309" name="楕円 308">
          <a:extLst>
            <a:ext uri="{FF2B5EF4-FFF2-40B4-BE49-F238E27FC236}">
              <a16:creationId xmlns:a16="http://schemas.microsoft.com/office/drawing/2014/main" id="{E8B12721-D553-440A-9B7B-CA207EFD54F8}"/>
            </a:ext>
          </a:extLst>
        </xdr:cNvPr>
        <xdr:cNvSpPr/>
      </xdr:nvSpPr>
      <xdr:spPr>
        <a:xfrm>
          <a:off x="2571750" y="1323866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170362</xdr:rowOff>
    </xdr:from>
    <xdr:to>
      <xdr:col>19</xdr:col>
      <xdr:colOff>177800</xdr:colOff>
      <xdr:row>82</xdr:row>
      <xdr:rowOff>34834</xdr:rowOff>
    </xdr:to>
    <xdr:cxnSp macro="">
      <xdr:nvCxnSpPr>
        <xdr:cNvPr id="310" name="直線コネクタ 309">
          <a:extLst>
            <a:ext uri="{FF2B5EF4-FFF2-40B4-BE49-F238E27FC236}">
              <a16:creationId xmlns:a16="http://schemas.microsoft.com/office/drawing/2014/main" id="{9E9FB8A2-E2E4-408F-B6ED-55A6E4D2F76A}"/>
            </a:ext>
          </a:extLst>
        </xdr:cNvPr>
        <xdr:cNvCxnSpPr/>
      </xdr:nvCxnSpPr>
      <xdr:spPr>
        <a:xfrm>
          <a:off x="2619375" y="13276762"/>
          <a:ext cx="809625"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11" name="楕円 310">
          <a:extLst>
            <a:ext uri="{FF2B5EF4-FFF2-40B4-BE49-F238E27FC236}">
              <a16:creationId xmlns:a16="http://schemas.microsoft.com/office/drawing/2014/main" id="{DEFD8BEA-DAED-4C58-9EF1-2D5C8984FFE3}"/>
            </a:ext>
          </a:extLst>
        </xdr:cNvPr>
        <xdr:cNvSpPr/>
      </xdr:nvSpPr>
      <xdr:spPr>
        <a:xfrm>
          <a:off x="1781175" y="131146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170362</xdr:rowOff>
    </xdr:to>
    <xdr:cxnSp macro="">
      <xdr:nvCxnSpPr>
        <xdr:cNvPr id="312" name="直線コネクタ 311">
          <a:extLst>
            <a:ext uri="{FF2B5EF4-FFF2-40B4-BE49-F238E27FC236}">
              <a16:creationId xmlns:a16="http://schemas.microsoft.com/office/drawing/2014/main" id="{9BBE80EE-3F64-4E1D-B557-CC645527B5B6}"/>
            </a:ext>
          </a:extLst>
        </xdr:cNvPr>
        <xdr:cNvCxnSpPr/>
      </xdr:nvCxnSpPr>
      <xdr:spPr>
        <a:xfrm>
          <a:off x="1828800" y="13162280"/>
          <a:ext cx="790575" cy="1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170180</xdr:rowOff>
    </xdr:from>
    <xdr:to>
      <xdr:col>6</xdr:col>
      <xdr:colOff>38100</xdr:colOff>
      <xdr:row>81</xdr:row>
      <xdr:rowOff>100330</xdr:rowOff>
    </xdr:to>
    <xdr:sp macro="" textlink="">
      <xdr:nvSpPr>
        <xdr:cNvPr id="313" name="楕円 312">
          <a:extLst>
            <a:ext uri="{FF2B5EF4-FFF2-40B4-BE49-F238E27FC236}">
              <a16:creationId xmlns:a16="http://schemas.microsoft.com/office/drawing/2014/main" id="{22D31E3A-4E59-47F0-81B8-64A6E62AE8B6}"/>
            </a:ext>
          </a:extLst>
        </xdr:cNvPr>
        <xdr:cNvSpPr/>
      </xdr:nvSpPr>
      <xdr:spPr>
        <a:xfrm>
          <a:off x="981075" y="1311465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49530</xdr:rowOff>
    </xdr:from>
    <xdr:to>
      <xdr:col>10</xdr:col>
      <xdr:colOff>114300</xdr:colOff>
      <xdr:row>81</xdr:row>
      <xdr:rowOff>49530</xdr:rowOff>
    </xdr:to>
    <xdr:cxnSp macro="">
      <xdr:nvCxnSpPr>
        <xdr:cNvPr id="314" name="直線コネクタ 313">
          <a:extLst>
            <a:ext uri="{FF2B5EF4-FFF2-40B4-BE49-F238E27FC236}">
              <a16:creationId xmlns:a16="http://schemas.microsoft.com/office/drawing/2014/main" id="{73CF437B-B498-4A40-9A40-47A90989E0C2}"/>
            </a:ext>
          </a:extLst>
        </xdr:cNvPr>
        <xdr:cNvCxnSpPr/>
      </xdr:nvCxnSpPr>
      <xdr:spPr>
        <a:xfrm>
          <a:off x="1028700" y="131622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315" name="n_1aveValue【福祉施設】&#10;有形固定資産減価償却率">
          <a:extLst>
            <a:ext uri="{FF2B5EF4-FFF2-40B4-BE49-F238E27FC236}">
              <a16:creationId xmlns:a16="http://schemas.microsoft.com/office/drawing/2014/main" id="{E6BC176B-18CA-4348-B263-B07733C768D4}"/>
            </a:ext>
          </a:extLst>
        </xdr:cNvPr>
        <xdr:cNvSpPr txBox="1"/>
      </xdr:nvSpPr>
      <xdr:spPr>
        <a:xfrm>
          <a:off x="3239144" y="12961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142983</xdr:rowOff>
    </xdr:from>
    <xdr:ext cx="405111" cy="259045"/>
    <xdr:sp macro="" textlink="">
      <xdr:nvSpPr>
        <xdr:cNvPr id="316" name="n_2aveValue【福祉施設】&#10;有形固定資産減価償却率">
          <a:extLst>
            <a:ext uri="{FF2B5EF4-FFF2-40B4-BE49-F238E27FC236}">
              <a16:creationId xmlns:a16="http://schemas.microsoft.com/office/drawing/2014/main" id="{70D81325-1907-4EDC-AA80-FAA144D5CE1A}"/>
            </a:ext>
          </a:extLst>
        </xdr:cNvPr>
        <xdr:cNvSpPr txBox="1"/>
      </xdr:nvSpPr>
      <xdr:spPr>
        <a:xfrm>
          <a:off x="2439044" y="12931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7" name="n_3aveValue【福祉施設】&#10;有形固定資産減価償却率">
          <a:extLst>
            <a:ext uri="{FF2B5EF4-FFF2-40B4-BE49-F238E27FC236}">
              <a16:creationId xmlns:a16="http://schemas.microsoft.com/office/drawing/2014/main" id="{C60A40FB-1D64-4E09-8A99-BE96CDD42B12}"/>
            </a:ext>
          </a:extLst>
        </xdr:cNvPr>
        <xdr:cNvSpPr txBox="1"/>
      </xdr:nvSpPr>
      <xdr:spPr>
        <a:xfrm>
          <a:off x="16484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90732</xdr:rowOff>
    </xdr:from>
    <xdr:ext cx="405111" cy="259045"/>
    <xdr:sp macro="" textlink="">
      <xdr:nvSpPr>
        <xdr:cNvPr id="318" name="n_4aveValue【福祉施設】&#10;有形固定資産減価償却率">
          <a:extLst>
            <a:ext uri="{FF2B5EF4-FFF2-40B4-BE49-F238E27FC236}">
              <a16:creationId xmlns:a16="http://schemas.microsoft.com/office/drawing/2014/main" id="{AAAD0C60-F8EA-4692-883B-363C26CC9799}"/>
            </a:ext>
          </a:extLst>
        </xdr:cNvPr>
        <xdr:cNvSpPr txBox="1"/>
      </xdr:nvSpPr>
      <xdr:spPr>
        <a:xfrm>
          <a:off x="848369" y="12879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76761</xdr:rowOff>
    </xdr:from>
    <xdr:ext cx="405111" cy="259045"/>
    <xdr:sp macro="" textlink="">
      <xdr:nvSpPr>
        <xdr:cNvPr id="319" name="n_1mainValue【福祉施設】&#10;有形固定資産減価償却率">
          <a:extLst>
            <a:ext uri="{FF2B5EF4-FFF2-40B4-BE49-F238E27FC236}">
              <a16:creationId xmlns:a16="http://schemas.microsoft.com/office/drawing/2014/main" id="{1482AD8F-5579-4327-8431-B382364D7EB5}"/>
            </a:ext>
          </a:extLst>
        </xdr:cNvPr>
        <xdr:cNvSpPr txBox="1"/>
      </xdr:nvSpPr>
      <xdr:spPr>
        <a:xfrm>
          <a:off x="3239144" y="13354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40839</xdr:rowOff>
    </xdr:from>
    <xdr:ext cx="405111" cy="259045"/>
    <xdr:sp macro="" textlink="">
      <xdr:nvSpPr>
        <xdr:cNvPr id="320" name="n_2mainValue【福祉施設】&#10;有形固定資産減価償却率">
          <a:extLst>
            <a:ext uri="{FF2B5EF4-FFF2-40B4-BE49-F238E27FC236}">
              <a16:creationId xmlns:a16="http://schemas.microsoft.com/office/drawing/2014/main" id="{82D4F885-25B5-4446-8F98-1F7887943999}"/>
            </a:ext>
          </a:extLst>
        </xdr:cNvPr>
        <xdr:cNvSpPr txBox="1"/>
      </xdr:nvSpPr>
      <xdr:spPr>
        <a:xfrm>
          <a:off x="2439044" y="13318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321" name="n_3mainValue【福祉施設】&#10;有形固定資産減価償却率">
          <a:extLst>
            <a:ext uri="{FF2B5EF4-FFF2-40B4-BE49-F238E27FC236}">
              <a16:creationId xmlns:a16="http://schemas.microsoft.com/office/drawing/2014/main" id="{ADFB5023-D397-47DC-92ED-EE5B4C72F6AF}"/>
            </a:ext>
          </a:extLst>
        </xdr:cNvPr>
        <xdr:cNvSpPr txBox="1"/>
      </xdr:nvSpPr>
      <xdr:spPr>
        <a:xfrm>
          <a:off x="1648469" y="1290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91457</xdr:rowOff>
    </xdr:from>
    <xdr:ext cx="405111" cy="259045"/>
    <xdr:sp macro="" textlink="">
      <xdr:nvSpPr>
        <xdr:cNvPr id="322" name="n_4mainValue【福祉施設】&#10;有形固定資産減価償却率">
          <a:extLst>
            <a:ext uri="{FF2B5EF4-FFF2-40B4-BE49-F238E27FC236}">
              <a16:creationId xmlns:a16="http://schemas.microsoft.com/office/drawing/2014/main" id="{634E4756-CC26-4A14-934C-08E9372225B6}"/>
            </a:ext>
          </a:extLst>
        </xdr:cNvPr>
        <xdr:cNvSpPr txBox="1"/>
      </xdr:nvSpPr>
      <xdr:spPr>
        <a:xfrm>
          <a:off x="848369" y="1320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8F1158AF-0EFE-439F-9D16-77D6313195A6}"/>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F03B5B7-6E10-454A-9BFC-8E92D531B0FC}"/>
            </a:ext>
          </a:extLst>
        </xdr:cNvPr>
        <xdr:cNvSpPr/>
      </xdr:nvSpPr>
      <xdr:spPr>
        <a:xfrm>
          <a:off x="6067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D8EED42-1499-411B-BDE9-12E7A103EB93}"/>
            </a:ext>
          </a:extLst>
        </xdr:cNvPr>
        <xdr:cNvSpPr/>
      </xdr:nvSpPr>
      <xdr:spPr>
        <a:xfrm>
          <a:off x="6067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E8D65AB-6CEA-4750-A429-E78A80ADB5A0}"/>
            </a:ext>
          </a:extLst>
        </xdr:cNvPr>
        <xdr:cNvSpPr/>
      </xdr:nvSpPr>
      <xdr:spPr>
        <a:xfrm>
          <a:off x="698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26F8247-7DE2-47D8-A0CE-C642F3B41F9A}"/>
            </a:ext>
          </a:extLst>
        </xdr:cNvPr>
        <xdr:cNvSpPr/>
      </xdr:nvSpPr>
      <xdr:spPr>
        <a:xfrm>
          <a:off x="698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2AFB538A-03DD-43C7-B234-F544C82B4B05}"/>
            </a:ext>
          </a:extLst>
        </xdr:cNvPr>
        <xdr:cNvSpPr/>
      </xdr:nvSpPr>
      <xdr:spPr>
        <a:xfrm>
          <a:off x="8010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4D7E14D4-2FCA-40FB-AFE7-D45F60A320CF}"/>
            </a:ext>
          </a:extLst>
        </xdr:cNvPr>
        <xdr:cNvSpPr/>
      </xdr:nvSpPr>
      <xdr:spPr>
        <a:xfrm>
          <a:off x="8010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8A6061A5-C3B8-4D8B-B823-645CE828C305}"/>
            </a:ext>
          </a:extLst>
        </xdr:cNvPr>
        <xdr:cNvSpPr/>
      </xdr:nvSpPr>
      <xdr:spPr>
        <a:xfrm>
          <a:off x="59531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63C8ED2E-01FF-490E-89BB-847275FCD268}"/>
            </a:ext>
          </a:extLst>
        </xdr:cNvPr>
        <xdr:cNvSpPr txBox="1"/>
      </xdr:nvSpPr>
      <xdr:spPr>
        <a:xfrm>
          <a:off x="5915025"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8F852AE-FF5F-4398-9510-08147C4AB3E8}"/>
            </a:ext>
          </a:extLst>
        </xdr:cNvPr>
        <xdr:cNvCxnSpPr/>
      </xdr:nvCxnSpPr>
      <xdr:spPr>
        <a:xfrm>
          <a:off x="5953125" y="1440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7938A40A-FA65-4BEB-AA4F-FD589BB3E3CC}"/>
            </a:ext>
          </a:extLst>
        </xdr:cNvPr>
        <xdr:cNvCxnSpPr/>
      </xdr:nvCxnSpPr>
      <xdr:spPr>
        <a:xfrm>
          <a:off x="5953125" y="1408475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21DB7B56-FA35-4D9E-857B-78599C53DA9C}"/>
            </a:ext>
          </a:extLst>
        </xdr:cNvPr>
        <xdr:cNvSpPr txBox="1"/>
      </xdr:nvSpPr>
      <xdr:spPr>
        <a:xfrm>
          <a:off x="5527221" y="139552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62FB959D-6117-407B-A31B-AF272369CE21}"/>
            </a:ext>
          </a:extLst>
        </xdr:cNvPr>
        <xdr:cNvCxnSpPr/>
      </xdr:nvCxnSpPr>
      <xdr:spPr>
        <a:xfrm>
          <a:off x="5953125" y="137740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CE52217F-672B-4FB5-A64D-2513F4812ACB}"/>
            </a:ext>
          </a:extLst>
        </xdr:cNvPr>
        <xdr:cNvSpPr txBox="1"/>
      </xdr:nvSpPr>
      <xdr:spPr>
        <a:xfrm>
          <a:off x="5527221" y="136477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1978CBB7-A0BF-41A7-A18C-65E372C1E670}"/>
            </a:ext>
          </a:extLst>
        </xdr:cNvPr>
        <xdr:cNvCxnSpPr/>
      </xdr:nvCxnSpPr>
      <xdr:spPr>
        <a:xfrm>
          <a:off x="5953125" y="13466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FC72B385-5D36-446C-8A5F-DB2D2D1930B8}"/>
            </a:ext>
          </a:extLst>
        </xdr:cNvPr>
        <xdr:cNvSpPr txBox="1"/>
      </xdr:nvSpPr>
      <xdr:spPr>
        <a:xfrm>
          <a:off x="5527221" y="133370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EFC782FC-7CAF-4BA8-BFFD-4DC9FA56328B}"/>
            </a:ext>
          </a:extLst>
        </xdr:cNvPr>
        <xdr:cNvCxnSpPr/>
      </xdr:nvCxnSpPr>
      <xdr:spPr>
        <a:xfrm>
          <a:off x="5953125" y="13165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C3ACFA5A-DB83-4F6D-AD2F-859F7B22F5C6}"/>
            </a:ext>
          </a:extLst>
        </xdr:cNvPr>
        <xdr:cNvSpPr txBox="1"/>
      </xdr:nvSpPr>
      <xdr:spPr>
        <a:xfrm>
          <a:off x="5527221" y="13029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724E3ABA-8F73-4610-B633-636AAE9B8BD4}"/>
            </a:ext>
          </a:extLst>
        </xdr:cNvPr>
        <xdr:cNvCxnSpPr/>
      </xdr:nvCxnSpPr>
      <xdr:spPr>
        <a:xfrm>
          <a:off x="5953125" y="12857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6DC1F84-09EC-498C-9899-3E3A4A45ED54}"/>
            </a:ext>
          </a:extLst>
        </xdr:cNvPr>
        <xdr:cNvSpPr txBox="1"/>
      </xdr:nvSpPr>
      <xdr:spPr>
        <a:xfrm>
          <a:off x="5527221" y="127187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40B06D63-1FB8-4419-AC0B-C5166613D17A}"/>
            </a:ext>
          </a:extLst>
        </xdr:cNvPr>
        <xdr:cNvCxnSpPr/>
      </xdr:nvCxnSpPr>
      <xdr:spPr>
        <a:xfrm>
          <a:off x="5953125" y="1254714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735B99E5-3B24-4A9B-BFE5-AAC1FB94324E}"/>
            </a:ext>
          </a:extLst>
        </xdr:cNvPr>
        <xdr:cNvSpPr txBox="1"/>
      </xdr:nvSpPr>
      <xdr:spPr>
        <a:xfrm>
          <a:off x="5527221" y="1241127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A68B8A09-95C7-4726-BB24-B49634CFD239}"/>
            </a:ext>
          </a:extLst>
        </xdr:cNvPr>
        <xdr:cNvCxnSpPr/>
      </xdr:nvCxnSpPr>
      <xdr:spPr>
        <a:xfrm>
          <a:off x="5953125" y="122396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B57CB70E-7BCC-4CFF-A224-95F3FFB490B1}"/>
            </a:ext>
          </a:extLst>
        </xdr:cNvPr>
        <xdr:cNvSpPr txBox="1"/>
      </xdr:nvSpPr>
      <xdr:spPr>
        <a:xfrm>
          <a:off x="5527221"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57473FDC-E4C9-401D-B73F-7941284BADF6}"/>
            </a:ext>
          </a:extLst>
        </xdr:cNvPr>
        <xdr:cNvSpPr/>
      </xdr:nvSpPr>
      <xdr:spPr>
        <a:xfrm>
          <a:off x="59531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48" name="直線コネクタ 347">
          <a:extLst>
            <a:ext uri="{FF2B5EF4-FFF2-40B4-BE49-F238E27FC236}">
              <a16:creationId xmlns:a16="http://schemas.microsoft.com/office/drawing/2014/main" id="{5BB262C0-07F8-492D-B5FA-D092B9BB26AE}"/>
            </a:ext>
          </a:extLst>
        </xdr:cNvPr>
        <xdr:cNvCxnSpPr/>
      </xdr:nvCxnSpPr>
      <xdr:spPr>
        <a:xfrm flipV="1">
          <a:off x="9429115" y="12651921"/>
          <a:ext cx="0" cy="1252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9" name="【福祉施設】&#10;一人当たり面積最小値テキスト">
          <a:extLst>
            <a:ext uri="{FF2B5EF4-FFF2-40B4-BE49-F238E27FC236}">
              <a16:creationId xmlns:a16="http://schemas.microsoft.com/office/drawing/2014/main" id="{9D58863B-61C7-47A9-B231-F92A9F90B73E}"/>
            </a:ext>
          </a:extLst>
        </xdr:cNvPr>
        <xdr:cNvSpPr txBox="1"/>
      </xdr:nvSpPr>
      <xdr:spPr>
        <a:xfrm>
          <a:off x="9467850" y="1390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0" name="直線コネクタ 349">
          <a:extLst>
            <a:ext uri="{FF2B5EF4-FFF2-40B4-BE49-F238E27FC236}">
              <a16:creationId xmlns:a16="http://schemas.microsoft.com/office/drawing/2014/main" id="{86F1F031-D307-4829-B32A-871BA4D44BC9}"/>
            </a:ext>
          </a:extLst>
        </xdr:cNvPr>
        <xdr:cNvCxnSpPr/>
      </xdr:nvCxnSpPr>
      <xdr:spPr>
        <a:xfrm>
          <a:off x="9363075" y="1390468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1" name="【福祉施設】&#10;一人当たり面積最大値テキスト">
          <a:extLst>
            <a:ext uri="{FF2B5EF4-FFF2-40B4-BE49-F238E27FC236}">
              <a16:creationId xmlns:a16="http://schemas.microsoft.com/office/drawing/2014/main" id="{92841680-7A42-4050-97CC-9B5D0F2A78E3}"/>
            </a:ext>
          </a:extLst>
        </xdr:cNvPr>
        <xdr:cNvSpPr txBox="1"/>
      </xdr:nvSpPr>
      <xdr:spPr>
        <a:xfrm>
          <a:off x="9467850" y="12449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2" name="直線コネクタ 351">
          <a:extLst>
            <a:ext uri="{FF2B5EF4-FFF2-40B4-BE49-F238E27FC236}">
              <a16:creationId xmlns:a16="http://schemas.microsoft.com/office/drawing/2014/main" id="{D41FA8A9-C10E-48C3-9BDB-62C916F52EE4}"/>
            </a:ext>
          </a:extLst>
        </xdr:cNvPr>
        <xdr:cNvCxnSpPr/>
      </xdr:nvCxnSpPr>
      <xdr:spPr>
        <a:xfrm>
          <a:off x="9363075" y="1265192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3" name="【福祉施設】&#10;一人当たり面積平均値テキスト">
          <a:extLst>
            <a:ext uri="{FF2B5EF4-FFF2-40B4-BE49-F238E27FC236}">
              <a16:creationId xmlns:a16="http://schemas.microsoft.com/office/drawing/2014/main" id="{E387E1DE-4D0F-4A18-B125-80195641E81D}"/>
            </a:ext>
          </a:extLst>
        </xdr:cNvPr>
        <xdr:cNvSpPr txBox="1"/>
      </xdr:nvSpPr>
      <xdr:spPr>
        <a:xfrm>
          <a:off x="9467850" y="1334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4" name="フローチャート: 判断 353">
          <a:extLst>
            <a:ext uri="{FF2B5EF4-FFF2-40B4-BE49-F238E27FC236}">
              <a16:creationId xmlns:a16="http://schemas.microsoft.com/office/drawing/2014/main" id="{FD079D3A-BD7B-4D87-BBAE-D8BFF3BEEFEE}"/>
            </a:ext>
          </a:extLst>
        </xdr:cNvPr>
        <xdr:cNvSpPr/>
      </xdr:nvSpPr>
      <xdr:spPr>
        <a:xfrm>
          <a:off x="9401175" y="13366296"/>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5" name="フローチャート: 判断 354">
          <a:extLst>
            <a:ext uri="{FF2B5EF4-FFF2-40B4-BE49-F238E27FC236}">
              <a16:creationId xmlns:a16="http://schemas.microsoft.com/office/drawing/2014/main" id="{83DCC2BD-AABF-4C34-BFBF-006675BE66A5}"/>
            </a:ext>
          </a:extLst>
        </xdr:cNvPr>
        <xdr:cNvSpPr/>
      </xdr:nvSpPr>
      <xdr:spPr>
        <a:xfrm>
          <a:off x="8639175" y="1334361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6" name="フローチャート: 判断 355">
          <a:extLst>
            <a:ext uri="{FF2B5EF4-FFF2-40B4-BE49-F238E27FC236}">
              <a16:creationId xmlns:a16="http://schemas.microsoft.com/office/drawing/2014/main" id="{E7928338-192C-4D0C-98CA-A3A877F3B543}"/>
            </a:ext>
          </a:extLst>
        </xdr:cNvPr>
        <xdr:cNvSpPr/>
      </xdr:nvSpPr>
      <xdr:spPr>
        <a:xfrm>
          <a:off x="7839075" y="133436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7" name="フローチャート: 判断 356">
          <a:extLst>
            <a:ext uri="{FF2B5EF4-FFF2-40B4-BE49-F238E27FC236}">
              <a16:creationId xmlns:a16="http://schemas.microsoft.com/office/drawing/2014/main" id="{CCE74CE8-74A9-4B35-98E4-21ED13970E99}"/>
            </a:ext>
          </a:extLst>
        </xdr:cNvPr>
        <xdr:cNvSpPr/>
      </xdr:nvSpPr>
      <xdr:spPr>
        <a:xfrm>
          <a:off x="7029450" y="133662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58" name="フローチャート: 判断 357">
          <a:extLst>
            <a:ext uri="{FF2B5EF4-FFF2-40B4-BE49-F238E27FC236}">
              <a16:creationId xmlns:a16="http://schemas.microsoft.com/office/drawing/2014/main" id="{21A57F97-AA84-4A7B-B743-1B9C45224E84}"/>
            </a:ext>
          </a:extLst>
        </xdr:cNvPr>
        <xdr:cNvSpPr/>
      </xdr:nvSpPr>
      <xdr:spPr>
        <a:xfrm>
          <a:off x="6238875" y="1339895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96E2962-75D9-4B4D-8E53-3694C2CF08F0}"/>
            </a:ext>
          </a:extLst>
        </xdr:cNvPr>
        <xdr:cNvSpPr txBox="1"/>
      </xdr:nvSpPr>
      <xdr:spPr>
        <a:xfrm>
          <a:off x="92583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119961C-AC2D-47AF-A328-238C14312F93}"/>
            </a:ext>
          </a:extLst>
        </xdr:cNvPr>
        <xdr:cNvSpPr txBox="1"/>
      </xdr:nvSpPr>
      <xdr:spPr>
        <a:xfrm>
          <a:off x="85153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AB24033-2DD6-4385-BABD-D12CA61A7EFF}"/>
            </a:ext>
          </a:extLst>
        </xdr:cNvPr>
        <xdr:cNvSpPr txBox="1"/>
      </xdr:nvSpPr>
      <xdr:spPr>
        <a:xfrm>
          <a:off x="77152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DA5EE80-654E-4F17-9CEC-78B8EE0CFA2C}"/>
            </a:ext>
          </a:extLst>
        </xdr:cNvPr>
        <xdr:cNvSpPr txBox="1"/>
      </xdr:nvSpPr>
      <xdr:spPr>
        <a:xfrm>
          <a:off x="690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CC5A019C-305C-405B-90D6-D4BB88024B45}"/>
            </a:ext>
          </a:extLst>
        </xdr:cNvPr>
        <xdr:cNvSpPr txBox="1"/>
      </xdr:nvSpPr>
      <xdr:spPr>
        <a:xfrm>
          <a:off x="6115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150586</xdr:rowOff>
    </xdr:from>
    <xdr:to>
      <xdr:col>55</xdr:col>
      <xdr:colOff>50800</xdr:colOff>
      <xdr:row>81</xdr:row>
      <xdr:rowOff>80736</xdr:rowOff>
    </xdr:to>
    <xdr:sp macro="" textlink="">
      <xdr:nvSpPr>
        <xdr:cNvPr id="364" name="楕円 363">
          <a:extLst>
            <a:ext uri="{FF2B5EF4-FFF2-40B4-BE49-F238E27FC236}">
              <a16:creationId xmlns:a16="http://schemas.microsoft.com/office/drawing/2014/main" id="{5B8AC931-0EB7-4EB0-86C3-2C41CC3F0B45}"/>
            </a:ext>
          </a:extLst>
        </xdr:cNvPr>
        <xdr:cNvSpPr/>
      </xdr:nvSpPr>
      <xdr:spPr>
        <a:xfrm>
          <a:off x="9401175" y="1310458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2013</xdr:rowOff>
    </xdr:from>
    <xdr:ext cx="469744" cy="259045"/>
    <xdr:sp macro="" textlink="">
      <xdr:nvSpPr>
        <xdr:cNvPr id="365" name="【福祉施設】&#10;一人当たり面積該当値テキスト">
          <a:extLst>
            <a:ext uri="{FF2B5EF4-FFF2-40B4-BE49-F238E27FC236}">
              <a16:creationId xmlns:a16="http://schemas.microsoft.com/office/drawing/2014/main" id="{65E3387B-F55E-40FA-B7D7-9AE132F243D8}"/>
            </a:ext>
          </a:extLst>
        </xdr:cNvPr>
        <xdr:cNvSpPr txBox="1"/>
      </xdr:nvSpPr>
      <xdr:spPr>
        <a:xfrm>
          <a:off x="9467850" y="129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85271</xdr:rowOff>
    </xdr:from>
    <xdr:to>
      <xdr:col>50</xdr:col>
      <xdr:colOff>165100</xdr:colOff>
      <xdr:row>81</xdr:row>
      <xdr:rowOff>15421</xdr:rowOff>
    </xdr:to>
    <xdr:sp macro="" textlink="">
      <xdr:nvSpPr>
        <xdr:cNvPr id="366" name="楕円 365">
          <a:extLst>
            <a:ext uri="{FF2B5EF4-FFF2-40B4-BE49-F238E27FC236}">
              <a16:creationId xmlns:a16="http://schemas.microsoft.com/office/drawing/2014/main" id="{FC22688E-3BE8-4B09-88B5-03A2CDD76481}"/>
            </a:ext>
          </a:extLst>
        </xdr:cNvPr>
        <xdr:cNvSpPr/>
      </xdr:nvSpPr>
      <xdr:spPr>
        <a:xfrm>
          <a:off x="8639175" y="1304244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136071</xdr:rowOff>
    </xdr:from>
    <xdr:to>
      <xdr:col>55</xdr:col>
      <xdr:colOff>0</xdr:colOff>
      <xdr:row>81</xdr:row>
      <xdr:rowOff>29936</xdr:rowOff>
    </xdr:to>
    <xdr:cxnSp macro="">
      <xdr:nvCxnSpPr>
        <xdr:cNvPr id="367" name="直線コネクタ 366">
          <a:extLst>
            <a:ext uri="{FF2B5EF4-FFF2-40B4-BE49-F238E27FC236}">
              <a16:creationId xmlns:a16="http://schemas.microsoft.com/office/drawing/2014/main" id="{99FB7D1D-E6BA-4724-96F6-14B1CBEF50C0}"/>
            </a:ext>
          </a:extLst>
        </xdr:cNvPr>
        <xdr:cNvCxnSpPr/>
      </xdr:nvCxnSpPr>
      <xdr:spPr>
        <a:xfrm>
          <a:off x="8686800" y="13090071"/>
          <a:ext cx="742950" cy="5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68943</xdr:rowOff>
    </xdr:from>
    <xdr:to>
      <xdr:col>46</xdr:col>
      <xdr:colOff>38100</xdr:colOff>
      <xdr:row>80</xdr:row>
      <xdr:rowOff>170543</xdr:rowOff>
    </xdr:to>
    <xdr:sp macro="" textlink="">
      <xdr:nvSpPr>
        <xdr:cNvPr id="368" name="楕円 367">
          <a:extLst>
            <a:ext uri="{FF2B5EF4-FFF2-40B4-BE49-F238E27FC236}">
              <a16:creationId xmlns:a16="http://schemas.microsoft.com/office/drawing/2014/main" id="{FA3955BB-08BC-4B7C-A727-684C52BFFD92}"/>
            </a:ext>
          </a:extLst>
        </xdr:cNvPr>
        <xdr:cNvSpPr/>
      </xdr:nvSpPr>
      <xdr:spPr>
        <a:xfrm>
          <a:off x="7839075" y="1301976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119743</xdr:rowOff>
    </xdr:from>
    <xdr:to>
      <xdr:col>50</xdr:col>
      <xdr:colOff>114300</xdr:colOff>
      <xdr:row>80</xdr:row>
      <xdr:rowOff>136071</xdr:rowOff>
    </xdr:to>
    <xdr:cxnSp macro="">
      <xdr:nvCxnSpPr>
        <xdr:cNvPr id="369" name="直線コネクタ 368">
          <a:extLst>
            <a:ext uri="{FF2B5EF4-FFF2-40B4-BE49-F238E27FC236}">
              <a16:creationId xmlns:a16="http://schemas.microsoft.com/office/drawing/2014/main" id="{94D74069-65EB-4427-8FD1-B99EB90927AB}"/>
            </a:ext>
          </a:extLst>
        </xdr:cNvPr>
        <xdr:cNvCxnSpPr/>
      </xdr:nvCxnSpPr>
      <xdr:spPr>
        <a:xfrm>
          <a:off x="7886700" y="13076918"/>
          <a:ext cx="800100"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11793</xdr:rowOff>
    </xdr:from>
    <xdr:to>
      <xdr:col>41</xdr:col>
      <xdr:colOff>101600</xdr:colOff>
      <xdr:row>83</xdr:row>
      <xdr:rowOff>113393</xdr:rowOff>
    </xdr:to>
    <xdr:sp macro="" textlink="">
      <xdr:nvSpPr>
        <xdr:cNvPr id="370" name="楕円 369">
          <a:extLst>
            <a:ext uri="{FF2B5EF4-FFF2-40B4-BE49-F238E27FC236}">
              <a16:creationId xmlns:a16="http://schemas.microsoft.com/office/drawing/2014/main" id="{E55E5D4D-1303-4D27-9A10-3065346ADEA8}"/>
            </a:ext>
          </a:extLst>
        </xdr:cNvPr>
        <xdr:cNvSpPr/>
      </xdr:nvSpPr>
      <xdr:spPr>
        <a:xfrm>
          <a:off x="7029450" y="134483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119743</xdr:rowOff>
    </xdr:from>
    <xdr:to>
      <xdr:col>45</xdr:col>
      <xdr:colOff>177800</xdr:colOff>
      <xdr:row>83</xdr:row>
      <xdr:rowOff>62593</xdr:rowOff>
    </xdr:to>
    <xdr:cxnSp macro="">
      <xdr:nvCxnSpPr>
        <xdr:cNvPr id="371" name="直線コネクタ 370">
          <a:extLst>
            <a:ext uri="{FF2B5EF4-FFF2-40B4-BE49-F238E27FC236}">
              <a16:creationId xmlns:a16="http://schemas.microsoft.com/office/drawing/2014/main" id="{0177EB89-6D59-49F0-A7EF-50DFAFA27FA9}"/>
            </a:ext>
          </a:extLst>
        </xdr:cNvPr>
        <xdr:cNvCxnSpPr/>
      </xdr:nvCxnSpPr>
      <xdr:spPr>
        <a:xfrm flipV="1">
          <a:off x="7077075" y="13076918"/>
          <a:ext cx="809625" cy="4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28121</xdr:rowOff>
    </xdr:from>
    <xdr:to>
      <xdr:col>36</xdr:col>
      <xdr:colOff>165100</xdr:colOff>
      <xdr:row>83</xdr:row>
      <xdr:rowOff>129721</xdr:rowOff>
    </xdr:to>
    <xdr:sp macro="" textlink="">
      <xdr:nvSpPr>
        <xdr:cNvPr id="372" name="楕円 371">
          <a:extLst>
            <a:ext uri="{FF2B5EF4-FFF2-40B4-BE49-F238E27FC236}">
              <a16:creationId xmlns:a16="http://schemas.microsoft.com/office/drawing/2014/main" id="{2FF07D11-5420-4159-9218-F994FA65CAC6}"/>
            </a:ext>
          </a:extLst>
        </xdr:cNvPr>
        <xdr:cNvSpPr/>
      </xdr:nvSpPr>
      <xdr:spPr>
        <a:xfrm>
          <a:off x="6238875" y="1347107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62593</xdr:rowOff>
    </xdr:from>
    <xdr:to>
      <xdr:col>41</xdr:col>
      <xdr:colOff>50800</xdr:colOff>
      <xdr:row>83</xdr:row>
      <xdr:rowOff>78921</xdr:rowOff>
    </xdr:to>
    <xdr:cxnSp macro="">
      <xdr:nvCxnSpPr>
        <xdr:cNvPr id="373" name="直線コネクタ 372">
          <a:extLst>
            <a:ext uri="{FF2B5EF4-FFF2-40B4-BE49-F238E27FC236}">
              <a16:creationId xmlns:a16="http://schemas.microsoft.com/office/drawing/2014/main" id="{C0BA6D80-7374-4F3C-9602-AEAD7B949105}"/>
            </a:ext>
          </a:extLst>
        </xdr:cNvPr>
        <xdr:cNvCxnSpPr/>
      </xdr:nvCxnSpPr>
      <xdr:spPr>
        <a:xfrm flipV="1">
          <a:off x="6286500" y="13505543"/>
          <a:ext cx="790575" cy="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4" name="n_1aveValue【福祉施設】&#10;一人当たり面積">
          <a:extLst>
            <a:ext uri="{FF2B5EF4-FFF2-40B4-BE49-F238E27FC236}">
              <a16:creationId xmlns:a16="http://schemas.microsoft.com/office/drawing/2014/main" id="{4E64EA03-34F5-4310-A0A4-3A1488158A8E}"/>
            </a:ext>
          </a:extLst>
        </xdr:cNvPr>
        <xdr:cNvSpPr txBox="1"/>
      </xdr:nvSpPr>
      <xdr:spPr>
        <a:xfrm>
          <a:off x="845827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5" name="n_2aveValue【福祉施設】&#10;一人当たり面積">
          <a:extLst>
            <a:ext uri="{FF2B5EF4-FFF2-40B4-BE49-F238E27FC236}">
              <a16:creationId xmlns:a16="http://schemas.microsoft.com/office/drawing/2014/main" id="{49AAE979-DB2B-4A47-8356-D71467E0A3E0}"/>
            </a:ext>
          </a:extLst>
        </xdr:cNvPr>
        <xdr:cNvSpPr txBox="1"/>
      </xdr:nvSpPr>
      <xdr:spPr>
        <a:xfrm>
          <a:off x="7677227" y="1344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31948</xdr:rowOff>
    </xdr:from>
    <xdr:ext cx="469744" cy="259045"/>
    <xdr:sp macro="" textlink="">
      <xdr:nvSpPr>
        <xdr:cNvPr id="376" name="n_3aveValue【福祉施設】&#10;一人当たり面積">
          <a:extLst>
            <a:ext uri="{FF2B5EF4-FFF2-40B4-BE49-F238E27FC236}">
              <a16:creationId xmlns:a16="http://schemas.microsoft.com/office/drawing/2014/main" id="{89B09EFF-A421-4231-92AB-B51B745E43BA}"/>
            </a:ext>
          </a:extLst>
        </xdr:cNvPr>
        <xdr:cNvSpPr txBox="1"/>
      </xdr:nvSpPr>
      <xdr:spPr>
        <a:xfrm>
          <a:off x="6867602" y="1314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64606</xdr:rowOff>
    </xdr:from>
    <xdr:ext cx="469744" cy="259045"/>
    <xdr:sp macro="" textlink="">
      <xdr:nvSpPr>
        <xdr:cNvPr id="377" name="n_4aveValue【福祉施設】&#10;一人当たり面積">
          <a:extLst>
            <a:ext uri="{FF2B5EF4-FFF2-40B4-BE49-F238E27FC236}">
              <a16:creationId xmlns:a16="http://schemas.microsoft.com/office/drawing/2014/main" id="{D3F6A72D-3FFB-4E86-A027-DEE628EF2C8E}"/>
            </a:ext>
          </a:extLst>
        </xdr:cNvPr>
        <xdr:cNvSpPr txBox="1"/>
      </xdr:nvSpPr>
      <xdr:spPr>
        <a:xfrm>
          <a:off x="6067502"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31948</xdr:rowOff>
    </xdr:from>
    <xdr:ext cx="469744" cy="259045"/>
    <xdr:sp macro="" textlink="">
      <xdr:nvSpPr>
        <xdr:cNvPr id="378" name="n_1mainValue【福祉施設】&#10;一人当たり面積">
          <a:extLst>
            <a:ext uri="{FF2B5EF4-FFF2-40B4-BE49-F238E27FC236}">
              <a16:creationId xmlns:a16="http://schemas.microsoft.com/office/drawing/2014/main" id="{4B6736B5-0E88-4035-9BD8-3F7B3310545D}"/>
            </a:ext>
          </a:extLst>
        </xdr:cNvPr>
        <xdr:cNvSpPr txBox="1"/>
      </xdr:nvSpPr>
      <xdr:spPr>
        <a:xfrm>
          <a:off x="8458277" y="128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15620</xdr:rowOff>
    </xdr:from>
    <xdr:ext cx="469744" cy="259045"/>
    <xdr:sp macro="" textlink="">
      <xdr:nvSpPr>
        <xdr:cNvPr id="379" name="n_2mainValue【福祉施設】&#10;一人当たり面積">
          <a:extLst>
            <a:ext uri="{FF2B5EF4-FFF2-40B4-BE49-F238E27FC236}">
              <a16:creationId xmlns:a16="http://schemas.microsoft.com/office/drawing/2014/main" id="{DE19C333-1879-484F-9A36-65548F81F392}"/>
            </a:ext>
          </a:extLst>
        </xdr:cNvPr>
        <xdr:cNvSpPr txBox="1"/>
      </xdr:nvSpPr>
      <xdr:spPr>
        <a:xfrm>
          <a:off x="7677227" y="1280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104520</xdr:rowOff>
    </xdr:from>
    <xdr:ext cx="469744" cy="259045"/>
    <xdr:sp macro="" textlink="">
      <xdr:nvSpPr>
        <xdr:cNvPr id="380" name="n_3mainValue【福祉施設】&#10;一人当たり面積">
          <a:extLst>
            <a:ext uri="{FF2B5EF4-FFF2-40B4-BE49-F238E27FC236}">
              <a16:creationId xmlns:a16="http://schemas.microsoft.com/office/drawing/2014/main" id="{22BE7651-5626-419D-8940-BEAA9455F893}"/>
            </a:ext>
          </a:extLst>
        </xdr:cNvPr>
        <xdr:cNvSpPr txBox="1"/>
      </xdr:nvSpPr>
      <xdr:spPr>
        <a:xfrm>
          <a:off x="6867602" y="13547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120848</xdr:rowOff>
    </xdr:from>
    <xdr:ext cx="469744" cy="259045"/>
    <xdr:sp macro="" textlink="">
      <xdr:nvSpPr>
        <xdr:cNvPr id="381" name="n_4mainValue【福祉施設】&#10;一人当たり面積">
          <a:extLst>
            <a:ext uri="{FF2B5EF4-FFF2-40B4-BE49-F238E27FC236}">
              <a16:creationId xmlns:a16="http://schemas.microsoft.com/office/drawing/2014/main" id="{DBF94628-05AF-4616-BCC9-47DDF6563711}"/>
            </a:ext>
          </a:extLst>
        </xdr:cNvPr>
        <xdr:cNvSpPr txBox="1"/>
      </xdr:nvSpPr>
      <xdr:spPr>
        <a:xfrm>
          <a:off x="6067502" y="1356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F6E4B192-A6B8-472B-8191-6C77B89349F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E01B7EE7-4814-420F-A66A-26413732AC38}"/>
            </a:ext>
          </a:extLst>
        </xdr:cNvPr>
        <xdr:cNvSpPr/>
      </xdr:nvSpPr>
      <xdr:spPr>
        <a:xfrm>
          <a:off x="80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A0A47DDF-B19F-4D2A-AA16-01CE8083E030}"/>
            </a:ext>
          </a:extLst>
        </xdr:cNvPr>
        <xdr:cNvSpPr/>
      </xdr:nvSpPr>
      <xdr:spPr>
        <a:xfrm>
          <a:off x="80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DD901074-1ADF-41FB-9C54-BD5C8C1AB652}"/>
            </a:ext>
          </a:extLst>
        </xdr:cNvPr>
        <xdr:cNvSpPr/>
      </xdr:nvSpPr>
      <xdr:spPr>
        <a:xfrm>
          <a:off x="17145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F8FC286D-4DE5-4F34-A595-32C4E4074374}"/>
            </a:ext>
          </a:extLst>
        </xdr:cNvPr>
        <xdr:cNvSpPr/>
      </xdr:nvSpPr>
      <xdr:spPr>
        <a:xfrm>
          <a:off x="17145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C7DCDF86-BF2B-457A-8D1A-1B683EA31189}"/>
            </a:ext>
          </a:extLst>
        </xdr:cNvPr>
        <xdr:cNvSpPr/>
      </xdr:nvSpPr>
      <xdr:spPr>
        <a:xfrm>
          <a:off x="27432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11DA009E-2A7A-4B84-888A-899C1AFB2A63}"/>
            </a:ext>
          </a:extLst>
        </xdr:cNvPr>
        <xdr:cNvSpPr/>
      </xdr:nvSpPr>
      <xdr:spPr>
        <a:xfrm>
          <a:off x="27432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AA71910E-CE04-4671-BB07-81044F0D47FE}"/>
            </a:ext>
          </a:extLst>
        </xdr:cNvPr>
        <xdr:cNvSpPr/>
      </xdr:nvSpPr>
      <xdr:spPr>
        <a:xfrm>
          <a:off x="6858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AB8474CA-1F1A-4DF3-9BD0-A0271A0CD4A1}"/>
            </a:ext>
          </a:extLst>
        </xdr:cNvPr>
        <xdr:cNvSpPr txBox="1"/>
      </xdr:nvSpPr>
      <xdr:spPr>
        <a:xfrm>
          <a:off x="666750"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A51AAC91-03ED-4AC1-AFF5-6D8627137261}"/>
            </a:ext>
          </a:extLst>
        </xdr:cNvPr>
        <xdr:cNvCxnSpPr/>
      </xdr:nvCxnSpPr>
      <xdr:spPr>
        <a:xfrm>
          <a:off x="6858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758A56F7-369E-46FA-B019-DA500D929F9C}"/>
            </a:ext>
          </a:extLst>
        </xdr:cNvPr>
        <xdr:cNvSpPr txBox="1"/>
      </xdr:nvSpPr>
      <xdr:spPr>
        <a:xfrm>
          <a:off x="2789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87C743FF-5DC8-4260-A8AA-68F5ECBF9B3A}"/>
            </a:ext>
          </a:extLst>
        </xdr:cNvPr>
        <xdr:cNvCxnSpPr/>
      </xdr:nvCxnSpPr>
      <xdr:spPr>
        <a:xfrm>
          <a:off x="685800" y="17640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356C4C4E-BAB0-457B-8E99-7D476210B4B1}"/>
            </a:ext>
          </a:extLst>
        </xdr:cNvPr>
        <xdr:cNvSpPr txBox="1"/>
      </xdr:nvSpPr>
      <xdr:spPr>
        <a:xfrm>
          <a:off x="278946" y="17494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4A2C8FE6-63FF-44CD-AFB5-1DBBE883DEA2}"/>
            </a:ext>
          </a:extLst>
        </xdr:cNvPr>
        <xdr:cNvCxnSpPr/>
      </xdr:nvCxnSpPr>
      <xdr:spPr>
        <a:xfrm>
          <a:off x="685800" y="17278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AEC528B8-07B4-46E2-8A02-A192762E1B21}"/>
            </a:ext>
          </a:extLst>
        </xdr:cNvPr>
        <xdr:cNvSpPr txBox="1"/>
      </xdr:nvSpPr>
      <xdr:spPr>
        <a:xfrm>
          <a:off x="339891" y="17142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5C3214E3-4414-4E13-B8C6-606E0E3D607C}"/>
            </a:ext>
          </a:extLst>
        </xdr:cNvPr>
        <xdr:cNvCxnSpPr/>
      </xdr:nvCxnSpPr>
      <xdr:spPr>
        <a:xfrm>
          <a:off x="6858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581874E4-2B03-473B-8B2C-22B411E700FB}"/>
            </a:ext>
          </a:extLst>
        </xdr:cNvPr>
        <xdr:cNvSpPr txBox="1"/>
      </xdr:nvSpPr>
      <xdr:spPr>
        <a:xfrm>
          <a:off x="339891" y="1678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7BD00DB7-49C5-4DCC-90C1-0AC19DA3357B}"/>
            </a:ext>
          </a:extLst>
        </xdr:cNvPr>
        <xdr:cNvCxnSpPr/>
      </xdr:nvCxnSpPr>
      <xdr:spPr>
        <a:xfrm>
          <a:off x="685800" y="16554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102D9435-5A28-4975-A6CD-204EDAFAA0E9}"/>
            </a:ext>
          </a:extLst>
        </xdr:cNvPr>
        <xdr:cNvSpPr txBox="1"/>
      </xdr:nvSpPr>
      <xdr:spPr>
        <a:xfrm>
          <a:off x="339891" y="16418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F89E2C28-CA52-4B1E-9228-B61D54853051}"/>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906CE951-FCF5-4604-8D41-386BCDD62FBF}"/>
            </a:ext>
          </a:extLst>
        </xdr:cNvPr>
        <xdr:cNvSpPr txBox="1"/>
      </xdr:nvSpPr>
      <xdr:spPr>
        <a:xfrm>
          <a:off x="339891" y="16056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31253D93-12C0-447F-A9C6-F06C9DDCDED8}"/>
            </a:ext>
          </a:extLst>
        </xdr:cNvPr>
        <xdr:cNvCxnSpPr/>
      </xdr:nvCxnSpPr>
      <xdr:spPr>
        <a:xfrm>
          <a:off x="6858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A3B8D4F2-7216-41B2-8362-104531EC022D}"/>
            </a:ext>
          </a:extLst>
        </xdr:cNvPr>
        <xdr:cNvSpPr txBox="1"/>
      </xdr:nvSpPr>
      <xdr:spPr>
        <a:xfrm>
          <a:off x="388136" y="1570420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871E55B7-A740-45B9-83C2-D570F8D4C598}"/>
            </a:ext>
          </a:extLst>
        </xdr:cNvPr>
        <xdr:cNvSpPr/>
      </xdr:nvSpPr>
      <xdr:spPr>
        <a:xfrm>
          <a:off x="6858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6" name="直線コネクタ 405">
          <a:extLst>
            <a:ext uri="{FF2B5EF4-FFF2-40B4-BE49-F238E27FC236}">
              <a16:creationId xmlns:a16="http://schemas.microsoft.com/office/drawing/2014/main" id="{696A4D1F-57CF-4C27-BDD5-6A7C8CAFBEB5}"/>
            </a:ext>
          </a:extLst>
        </xdr:cNvPr>
        <xdr:cNvCxnSpPr/>
      </xdr:nvCxnSpPr>
      <xdr:spPr>
        <a:xfrm flipV="1">
          <a:off x="4180840" y="1634299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a:extLst>
            <a:ext uri="{FF2B5EF4-FFF2-40B4-BE49-F238E27FC236}">
              <a16:creationId xmlns:a16="http://schemas.microsoft.com/office/drawing/2014/main" id="{4390F550-EDB3-413F-91F5-94A6001C3330}"/>
            </a:ext>
          </a:extLst>
        </xdr:cNvPr>
        <xdr:cNvSpPr txBox="1"/>
      </xdr:nvSpPr>
      <xdr:spPr>
        <a:xfrm>
          <a:off x="4219575" y="1764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a:extLst>
            <a:ext uri="{FF2B5EF4-FFF2-40B4-BE49-F238E27FC236}">
              <a16:creationId xmlns:a16="http://schemas.microsoft.com/office/drawing/2014/main" id="{0B6F464B-3F6E-49F2-8BAC-D671D4DC48D1}"/>
            </a:ext>
          </a:extLst>
        </xdr:cNvPr>
        <xdr:cNvCxnSpPr/>
      </xdr:nvCxnSpPr>
      <xdr:spPr>
        <a:xfrm>
          <a:off x="4105275" y="176403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3CE85E8-0A69-4CB5-9747-4FB792116873}"/>
            </a:ext>
          </a:extLst>
        </xdr:cNvPr>
        <xdr:cNvSpPr txBox="1"/>
      </xdr:nvSpPr>
      <xdr:spPr>
        <a:xfrm>
          <a:off x="4219575" y="1612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0" name="直線コネクタ 409">
          <a:extLst>
            <a:ext uri="{FF2B5EF4-FFF2-40B4-BE49-F238E27FC236}">
              <a16:creationId xmlns:a16="http://schemas.microsoft.com/office/drawing/2014/main" id="{6949681E-64AD-410B-BE48-5581B1708C74}"/>
            </a:ext>
          </a:extLst>
        </xdr:cNvPr>
        <xdr:cNvCxnSpPr/>
      </xdr:nvCxnSpPr>
      <xdr:spPr>
        <a:xfrm>
          <a:off x="4105275" y="163429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78AAF17C-AECC-4E74-BEEC-B18B9AD3ECD6}"/>
            </a:ext>
          </a:extLst>
        </xdr:cNvPr>
        <xdr:cNvSpPr txBox="1"/>
      </xdr:nvSpPr>
      <xdr:spPr>
        <a:xfrm>
          <a:off x="4219575" y="1659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2" name="フローチャート: 判断 411">
          <a:extLst>
            <a:ext uri="{FF2B5EF4-FFF2-40B4-BE49-F238E27FC236}">
              <a16:creationId xmlns:a16="http://schemas.microsoft.com/office/drawing/2014/main" id="{0CEF1567-1D96-45DF-8B04-45E91745B702}"/>
            </a:ext>
          </a:extLst>
        </xdr:cNvPr>
        <xdr:cNvSpPr/>
      </xdr:nvSpPr>
      <xdr:spPr>
        <a:xfrm>
          <a:off x="4124325" y="1673415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3" name="フローチャート: 判断 412">
          <a:extLst>
            <a:ext uri="{FF2B5EF4-FFF2-40B4-BE49-F238E27FC236}">
              <a16:creationId xmlns:a16="http://schemas.microsoft.com/office/drawing/2014/main" id="{9327F0B7-A011-4690-9643-6CA95E42A4ED}"/>
            </a:ext>
          </a:extLst>
        </xdr:cNvPr>
        <xdr:cNvSpPr/>
      </xdr:nvSpPr>
      <xdr:spPr>
        <a:xfrm>
          <a:off x="3381375" y="167259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4" name="フローチャート: 判断 413">
          <a:extLst>
            <a:ext uri="{FF2B5EF4-FFF2-40B4-BE49-F238E27FC236}">
              <a16:creationId xmlns:a16="http://schemas.microsoft.com/office/drawing/2014/main" id="{14FECA9E-9565-4641-9131-BCE5AB40AD17}"/>
            </a:ext>
          </a:extLst>
        </xdr:cNvPr>
        <xdr:cNvSpPr/>
      </xdr:nvSpPr>
      <xdr:spPr>
        <a:xfrm>
          <a:off x="2571750" y="1668970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5" name="フローチャート: 判断 414">
          <a:extLst>
            <a:ext uri="{FF2B5EF4-FFF2-40B4-BE49-F238E27FC236}">
              <a16:creationId xmlns:a16="http://schemas.microsoft.com/office/drawing/2014/main" id="{D194DD80-1DF5-4A28-B227-D6D28C3825E5}"/>
            </a:ext>
          </a:extLst>
        </xdr:cNvPr>
        <xdr:cNvSpPr/>
      </xdr:nvSpPr>
      <xdr:spPr>
        <a:xfrm>
          <a:off x="1781175" y="1669796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6" name="フローチャート: 判断 415">
          <a:extLst>
            <a:ext uri="{FF2B5EF4-FFF2-40B4-BE49-F238E27FC236}">
              <a16:creationId xmlns:a16="http://schemas.microsoft.com/office/drawing/2014/main" id="{09732439-3C6E-426A-9BFC-3D49046CA92C}"/>
            </a:ext>
          </a:extLst>
        </xdr:cNvPr>
        <xdr:cNvSpPr/>
      </xdr:nvSpPr>
      <xdr:spPr>
        <a:xfrm>
          <a:off x="981075" y="166751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23B7DE84-B172-4D86-B617-E36BC23E41B4}"/>
            </a:ext>
          </a:extLst>
        </xdr:cNvPr>
        <xdr:cNvSpPr txBox="1"/>
      </xdr:nvSpPr>
      <xdr:spPr>
        <a:xfrm>
          <a:off x="40100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9F50D58-3193-42AC-9C4A-BB9DC0642AE8}"/>
            </a:ext>
          </a:extLst>
        </xdr:cNvPr>
        <xdr:cNvSpPr txBox="1"/>
      </xdr:nvSpPr>
      <xdr:spPr>
        <a:xfrm>
          <a:off x="32575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35ED20F5-61FC-477D-9740-109D5F89037C}"/>
            </a:ext>
          </a:extLst>
        </xdr:cNvPr>
        <xdr:cNvSpPr txBox="1"/>
      </xdr:nvSpPr>
      <xdr:spPr>
        <a:xfrm>
          <a:off x="24479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A6791FB-07F3-4B8D-9AD4-399BE46B4374}"/>
            </a:ext>
          </a:extLst>
        </xdr:cNvPr>
        <xdr:cNvSpPr txBox="1"/>
      </xdr:nvSpPr>
      <xdr:spPr>
        <a:xfrm>
          <a:off x="1657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458EAD0-8E5F-48FC-8B61-9524C0FE7450}"/>
            </a:ext>
          </a:extLst>
        </xdr:cNvPr>
        <xdr:cNvSpPr txBox="1"/>
      </xdr:nvSpPr>
      <xdr:spPr>
        <a:xfrm>
          <a:off x="857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422" name="楕円 421">
          <a:extLst>
            <a:ext uri="{FF2B5EF4-FFF2-40B4-BE49-F238E27FC236}">
              <a16:creationId xmlns:a16="http://schemas.microsoft.com/office/drawing/2014/main" id="{774AFB73-168F-4791-BD74-CB40CBF2D07E}"/>
            </a:ext>
          </a:extLst>
        </xdr:cNvPr>
        <xdr:cNvSpPr/>
      </xdr:nvSpPr>
      <xdr:spPr>
        <a:xfrm>
          <a:off x="4124325" y="171735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FA76D3C-0D8B-4728-A0EF-832F839D906D}"/>
            </a:ext>
          </a:extLst>
        </xdr:cNvPr>
        <xdr:cNvSpPr txBox="1"/>
      </xdr:nvSpPr>
      <xdr:spPr>
        <a:xfrm>
          <a:off x="4219575" y="1716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149225</xdr:rowOff>
    </xdr:from>
    <xdr:to>
      <xdr:col>20</xdr:col>
      <xdr:colOff>38100</xdr:colOff>
      <xdr:row>106</xdr:row>
      <xdr:rowOff>79375</xdr:rowOff>
    </xdr:to>
    <xdr:sp macro="" textlink="">
      <xdr:nvSpPr>
        <xdr:cNvPr id="424" name="楕円 423">
          <a:extLst>
            <a:ext uri="{FF2B5EF4-FFF2-40B4-BE49-F238E27FC236}">
              <a16:creationId xmlns:a16="http://schemas.microsoft.com/office/drawing/2014/main" id="{334F8099-FC93-47C6-9609-E0D151C3F31B}"/>
            </a:ext>
          </a:extLst>
        </xdr:cNvPr>
        <xdr:cNvSpPr/>
      </xdr:nvSpPr>
      <xdr:spPr>
        <a:xfrm>
          <a:off x="3381375" y="171513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28575</xdr:rowOff>
    </xdr:from>
    <xdr:to>
      <xdr:col>24</xdr:col>
      <xdr:colOff>63500</xdr:colOff>
      <xdr:row>106</xdr:row>
      <xdr:rowOff>57150</xdr:rowOff>
    </xdr:to>
    <xdr:cxnSp macro="">
      <xdr:nvCxnSpPr>
        <xdr:cNvPr id="425" name="直線コネクタ 424">
          <a:extLst>
            <a:ext uri="{FF2B5EF4-FFF2-40B4-BE49-F238E27FC236}">
              <a16:creationId xmlns:a16="http://schemas.microsoft.com/office/drawing/2014/main" id="{F86D39DA-7729-4E43-84D7-5D17FD79604C}"/>
            </a:ext>
          </a:extLst>
        </xdr:cNvPr>
        <xdr:cNvCxnSpPr/>
      </xdr:nvCxnSpPr>
      <xdr:spPr>
        <a:xfrm>
          <a:off x="3429000" y="17189450"/>
          <a:ext cx="752475"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160655</xdr:rowOff>
    </xdr:from>
    <xdr:to>
      <xdr:col>15</xdr:col>
      <xdr:colOff>101600</xdr:colOff>
      <xdr:row>106</xdr:row>
      <xdr:rowOff>90805</xdr:rowOff>
    </xdr:to>
    <xdr:sp macro="" textlink="">
      <xdr:nvSpPr>
        <xdr:cNvPr id="426" name="楕円 425">
          <a:extLst>
            <a:ext uri="{FF2B5EF4-FFF2-40B4-BE49-F238E27FC236}">
              <a16:creationId xmlns:a16="http://schemas.microsoft.com/office/drawing/2014/main" id="{1BFA3FA4-A1E7-4A43-93E8-09A901417B73}"/>
            </a:ext>
          </a:extLst>
        </xdr:cNvPr>
        <xdr:cNvSpPr/>
      </xdr:nvSpPr>
      <xdr:spPr>
        <a:xfrm>
          <a:off x="2571750" y="171659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28575</xdr:rowOff>
    </xdr:from>
    <xdr:to>
      <xdr:col>19</xdr:col>
      <xdr:colOff>177800</xdr:colOff>
      <xdr:row>106</xdr:row>
      <xdr:rowOff>40005</xdr:rowOff>
    </xdr:to>
    <xdr:cxnSp macro="">
      <xdr:nvCxnSpPr>
        <xdr:cNvPr id="427" name="直線コネクタ 426">
          <a:extLst>
            <a:ext uri="{FF2B5EF4-FFF2-40B4-BE49-F238E27FC236}">
              <a16:creationId xmlns:a16="http://schemas.microsoft.com/office/drawing/2014/main" id="{1DF1889C-642C-43E1-8F41-DE57D07A0588}"/>
            </a:ext>
          </a:extLst>
        </xdr:cNvPr>
        <xdr:cNvCxnSpPr/>
      </xdr:nvCxnSpPr>
      <xdr:spPr>
        <a:xfrm flipV="1">
          <a:off x="2619375" y="17189450"/>
          <a:ext cx="809625"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122555</xdr:rowOff>
    </xdr:from>
    <xdr:to>
      <xdr:col>10</xdr:col>
      <xdr:colOff>165100</xdr:colOff>
      <xdr:row>106</xdr:row>
      <xdr:rowOff>52705</xdr:rowOff>
    </xdr:to>
    <xdr:sp macro="" textlink="">
      <xdr:nvSpPr>
        <xdr:cNvPr id="428" name="楕円 427">
          <a:extLst>
            <a:ext uri="{FF2B5EF4-FFF2-40B4-BE49-F238E27FC236}">
              <a16:creationId xmlns:a16="http://schemas.microsoft.com/office/drawing/2014/main" id="{EA12F7BF-8CF3-4735-A921-4FC6C9BE0EE8}"/>
            </a:ext>
          </a:extLst>
        </xdr:cNvPr>
        <xdr:cNvSpPr/>
      </xdr:nvSpPr>
      <xdr:spPr>
        <a:xfrm>
          <a:off x="1781175" y="1712785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xdr:rowOff>
    </xdr:from>
    <xdr:to>
      <xdr:col>15</xdr:col>
      <xdr:colOff>50800</xdr:colOff>
      <xdr:row>106</xdr:row>
      <xdr:rowOff>40005</xdr:rowOff>
    </xdr:to>
    <xdr:cxnSp macro="">
      <xdr:nvCxnSpPr>
        <xdr:cNvPr id="429" name="直線コネクタ 428">
          <a:extLst>
            <a:ext uri="{FF2B5EF4-FFF2-40B4-BE49-F238E27FC236}">
              <a16:creationId xmlns:a16="http://schemas.microsoft.com/office/drawing/2014/main" id="{AA7DF6C5-3728-4058-B3F1-4EBCB349D2D2}"/>
            </a:ext>
          </a:extLst>
        </xdr:cNvPr>
        <xdr:cNvCxnSpPr/>
      </xdr:nvCxnSpPr>
      <xdr:spPr>
        <a:xfrm>
          <a:off x="1828800" y="17165955"/>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82550</xdr:rowOff>
    </xdr:from>
    <xdr:to>
      <xdr:col>6</xdr:col>
      <xdr:colOff>38100</xdr:colOff>
      <xdr:row>106</xdr:row>
      <xdr:rowOff>12700</xdr:rowOff>
    </xdr:to>
    <xdr:sp macro="" textlink="">
      <xdr:nvSpPr>
        <xdr:cNvPr id="430" name="楕円 429">
          <a:extLst>
            <a:ext uri="{FF2B5EF4-FFF2-40B4-BE49-F238E27FC236}">
              <a16:creationId xmlns:a16="http://schemas.microsoft.com/office/drawing/2014/main" id="{4A7588B4-B61F-4A04-8F62-538BF95B98AD}"/>
            </a:ext>
          </a:extLst>
        </xdr:cNvPr>
        <xdr:cNvSpPr/>
      </xdr:nvSpPr>
      <xdr:spPr>
        <a:xfrm>
          <a:off x="981075" y="1708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133350</xdr:rowOff>
    </xdr:from>
    <xdr:to>
      <xdr:col>10</xdr:col>
      <xdr:colOff>114300</xdr:colOff>
      <xdr:row>106</xdr:row>
      <xdr:rowOff>1905</xdr:rowOff>
    </xdr:to>
    <xdr:cxnSp macro="">
      <xdr:nvCxnSpPr>
        <xdr:cNvPr id="431" name="直線コネクタ 430">
          <a:extLst>
            <a:ext uri="{FF2B5EF4-FFF2-40B4-BE49-F238E27FC236}">
              <a16:creationId xmlns:a16="http://schemas.microsoft.com/office/drawing/2014/main" id="{A569ABCB-7070-4958-A2D5-64542F40A5D0}"/>
            </a:ext>
          </a:extLst>
        </xdr:cNvPr>
        <xdr:cNvCxnSpPr/>
      </xdr:nvCxnSpPr>
      <xdr:spPr>
        <a:xfrm>
          <a:off x="1028700" y="17135475"/>
          <a:ext cx="8001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2" name="n_1aveValue【市民会館】&#10;有形固定資産減価償却率">
          <a:extLst>
            <a:ext uri="{FF2B5EF4-FFF2-40B4-BE49-F238E27FC236}">
              <a16:creationId xmlns:a16="http://schemas.microsoft.com/office/drawing/2014/main" id="{833C1246-0E12-413F-85FB-9444930F043E}"/>
            </a:ext>
          </a:extLst>
        </xdr:cNvPr>
        <xdr:cNvSpPr txBox="1"/>
      </xdr:nvSpPr>
      <xdr:spPr>
        <a:xfrm>
          <a:off x="3239144" y="1651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3" name="n_2aveValue【市民会館】&#10;有形固定資産減価償却率">
          <a:extLst>
            <a:ext uri="{FF2B5EF4-FFF2-40B4-BE49-F238E27FC236}">
              <a16:creationId xmlns:a16="http://schemas.microsoft.com/office/drawing/2014/main" id="{5C30C893-3356-4622-AD9D-03673C7D330B}"/>
            </a:ext>
          </a:extLst>
        </xdr:cNvPr>
        <xdr:cNvSpPr txBox="1"/>
      </xdr:nvSpPr>
      <xdr:spPr>
        <a:xfrm>
          <a:off x="2439044" y="1647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4" name="n_3aveValue【市民会館】&#10;有形固定資産減価償却率">
          <a:extLst>
            <a:ext uri="{FF2B5EF4-FFF2-40B4-BE49-F238E27FC236}">
              <a16:creationId xmlns:a16="http://schemas.microsoft.com/office/drawing/2014/main" id="{8CF61994-10F4-4143-A579-A04E17B44944}"/>
            </a:ext>
          </a:extLst>
        </xdr:cNvPr>
        <xdr:cNvSpPr txBox="1"/>
      </xdr:nvSpPr>
      <xdr:spPr>
        <a:xfrm>
          <a:off x="1648469" y="1649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5" name="n_4aveValue【市民会館】&#10;有形固定資産減価償却率">
          <a:extLst>
            <a:ext uri="{FF2B5EF4-FFF2-40B4-BE49-F238E27FC236}">
              <a16:creationId xmlns:a16="http://schemas.microsoft.com/office/drawing/2014/main" id="{64D6E170-CED5-4239-A26D-0F94B58CF134}"/>
            </a:ext>
          </a:extLst>
        </xdr:cNvPr>
        <xdr:cNvSpPr txBox="1"/>
      </xdr:nvSpPr>
      <xdr:spPr>
        <a:xfrm>
          <a:off x="848369" y="1646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70502</xdr:rowOff>
    </xdr:from>
    <xdr:ext cx="405111" cy="259045"/>
    <xdr:sp macro="" textlink="">
      <xdr:nvSpPr>
        <xdr:cNvPr id="436" name="n_1mainValue【市民会館】&#10;有形固定資産減価償却率">
          <a:extLst>
            <a:ext uri="{FF2B5EF4-FFF2-40B4-BE49-F238E27FC236}">
              <a16:creationId xmlns:a16="http://schemas.microsoft.com/office/drawing/2014/main" id="{76DAE2F2-AFB5-4ADD-97B6-FACA915D64AA}"/>
            </a:ext>
          </a:extLst>
        </xdr:cNvPr>
        <xdr:cNvSpPr txBox="1"/>
      </xdr:nvSpPr>
      <xdr:spPr>
        <a:xfrm>
          <a:off x="3239144" y="1723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81932</xdr:rowOff>
    </xdr:from>
    <xdr:ext cx="405111" cy="259045"/>
    <xdr:sp macro="" textlink="">
      <xdr:nvSpPr>
        <xdr:cNvPr id="437" name="n_2mainValue【市民会館】&#10;有形固定資産減価償却率">
          <a:extLst>
            <a:ext uri="{FF2B5EF4-FFF2-40B4-BE49-F238E27FC236}">
              <a16:creationId xmlns:a16="http://schemas.microsoft.com/office/drawing/2014/main" id="{6EE51051-5C4C-43E9-8868-08D722BF60C3}"/>
            </a:ext>
          </a:extLst>
        </xdr:cNvPr>
        <xdr:cNvSpPr txBox="1"/>
      </xdr:nvSpPr>
      <xdr:spPr>
        <a:xfrm>
          <a:off x="2439044" y="17249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43832</xdr:rowOff>
    </xdr:from>
    <xdr:ext cx="405111" cy="259045"/>
    <xdr:sp macro="" textlink="">
      <xdr:nvSpPr>
        <xdr:cNvPr id="438" name="n_3mainValue【市民会館】&#10;有形固定資産減価償却率">
          <a:extLst>
            <a:ext uri="{FF2B5EF4-FFF2-40B4-BE49-F238E27FC236}">
              <a16:creationId xmlns:a16="http://schemas.microsoft.com/office/drawing/2014/main" id="{7296C4D0-40F0-402F-89A4-F6C4557E6C89}"/>
            </a:ext>
          </a:extLst>
        </xdr:cNvPr>
        <xdr:cNvSpPr txBox="1"/>
      </xdr:nvSpPr>
      <xdr:spPr>
        <a:xfrm>
          <a:off x="1648469" y="1721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3827</xdr:rowOff>
    </xdr:from>
    <xdr:ext cx="405111" cy="259045"/>
    <xdr:sp macro="" textlink="">
      <xdr:nvSpPr>
        <xdr:cNvPr id="439" name="n_4mainValue【市民会館】&#10;有形固定資産減価償却率">
          <a:extLst>
            <a:ext uri="{FF2B5EF4-FFF2-40B4-BE49-F238E27FC236}">
              <a16:creationId xmlns:a16="http://schemas.microsoft.com/office/drawing/2014/main" id="{1383CC1A-5E00-4788-8C60-E73937C49F3F}"/>
            </a:ext>
          </a:extLst>
        </xdr:cNvPr>
        <xdr:cNvSpPr txBox="1"/>
      </xdr:nvSpPr>
      <xdr:spPr>
        <a:xfrm>
          <a:off x="848369" y="1717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103FCBE-B71D-4696-8052-E20AC1A8A30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A1F19B46-F360-4BE5-B0E5-D513621650F3}"/>
            </a:ext>
          </a:extLst>
        </xdr:cNvPr>
        <xdr:cNvSpPr/>
      </xdr:nvSpPr>
      <xdr:spPr>
        <a:xfrm>
          <a:off x="6067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527C1E90-5DA7-47C0-9D17-89A0CC01F41D}"/>
            </a:ext>
          </a:extLst>
        </xdr:cNvPr>
        <xdr:cNvSpPr/>
      </xdr:nvSpPr>
      <xdr:spPr>
        <a:xfrm>
          <a:off x="6067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310CD4FA-9821-46D7-AFD7-80F1E3C34514}"/>
            </a:ext>
          </a:extLst>
        </xdr:cNvPr>
        <xdr:cNvSpPr/>
      </xdr:nvSpPr>
      <xdr:spPr>
        <a:xfrm>
          <a:off x="698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A5C04A84-BD06-4323-8B9B-D56EE348A16C}"/>
            </a:ext>
          </a:extLst>
        </xdr:cNvPr>
        <xdr:cNvSpPr/>
      </xdr:nvSpPr>
      <xdr:spPr>
        <a:xfrm>
          <a:off x="698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A0E7260-5AB9-4B46-B07B-5458931D96EB}"/>
            </a:ext>
          </a:extLst>
        </xdr:cNvPr>
        <xdr:cNvSpPr/>
      </xdr:nvSpPr>
      <xdr:spPr>
        <a:xfrm>
          <a:off x="8010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D88BA2F3-6F08-409C-939C-800A9D00319F}"/>
            </a:ext>
          </a:extLst>
        </xdr:cNvPr>
        <xdr:cNvSpPr/>
      </xdr:nvSpPr>
      <xdr:spPr>
        <a:xfrm>
          <a:off x="8010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1E7CD723-8ADF-4EA3-A364-39BCD00E75EA}"/>
            </a:ext>
          </a:extLst>
        </xdr:cNvPr>
        <xdr:cNvSpPr/>
      </xdr:nvSpPr>
      <xdr:spPr>
        <a:xfrm>
          <a:off x="59531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822123F8-C93B-4803-92A9-7BC675A22BF1}"/>
            </a:ext>
          </a:extLst>
        </xdr:cNvPr>
        <xdr:cNvSpPr txBox="1"/>
      </xdr:nvSpPr>
      <xdr:spPr>
        <a:xfrm>
          <a:off x="5915025"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AAB4623E-E860-4D49-B4FF-E3E5427E7A7B}"/>
            </a:ext>
          </a:extLst>
        </xdr:cNvPr>
        <xdr:cNvCxnSpPr/>
      </xdr:nvCxnSpPr>
      <xdr:spPr>
        <a:xfrm>
          <a:off x="5953125" y="1799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0" name="直線コネクタ 449">
          <a:extLst>
            <a:ext uri="{FF2B5EF4-FFF2-40B4-BE49-F238E27FC236}">
              <a16:creationId xmlns:a16="http://schemas.microsoft.com/office/drawing/2014/main" id="{A14C03DC-FDA9-48EE-BAFB-D9B3980F73E5}"/>
            </a:ext>
          </a:extLst>
        </xdr:cNvPr>
        <xdr:cNvCxnSpPr/>
      </xdr:nvCxnSpPr>
      <xdr:spPr>
        <a:xfrm>
          <a:off x="5953125"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1" name="テキスト ボックス 450">
          <a:extLst>
            <a:ext uri="{FF2B5EF4-FFF2-40B4-BE49-F238E27FC236}">
              <a16:creationId xmlns:a16="http://schemas.microsoft.com/office/drawing/2014/main" id="{09F8A487-C20A-4AE4-AEE8-6D9A1C404A67}"/>
            </a:ext>
          </a:extLst>
        </xdr:cNvPr>
        <xdr:cNvSpPr txBox="1"/>
      </xdr:nvSpPr>
      <xdr:spPr>
        <a:xfrm>
          <a:off x="5527221" y="1742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2" name="直線コネクタ 451">
          <a:extLst>
            <a:ext uri="{FF2B5EF4-FFF2-40B4-BE49-F238E27FC236}">
              <a16:creationId xmlns:a16="http://schemas.microsoft.com/office/drawing/2014/main" id="{A0A7926F-321C-4384-9DD9-3B18543A8071}"/>
            </a:ext>
          </a:extLst>
        </xdr:cNvPr>
        <xdr:cNvCxnSpPr/>
      </xdr:nvCxnSpPr>
      <xdr:spPr>
        <a:xfrm>
          <a:off x="5953125" y="1713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3" name="テキスト ボックス 452">
          <a:extLst>
            <a:ext uri="{FF2B5EF4-FFF2-40B4-BE49-F238E27FC236}">
              <a16:creationId xmlns:a16="http://schemas.microsoft.com/office/drawing/2014/main" id="{F41482D4-DBD0-49A7-A6D1-7152809E35AE}"/>
            </a:ext>
          </a:extLst>
        </xdr:cNvPr>
        <xdr:cNvSpPr txBox="1"/>
      </xdr:nvSpPr>
      <xdr:spPr>
        <a:xfrm>
          <a:off x="5527221" y="1699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4" name="直線コネクタ 453">
          <a:extLst>
            <a:ext uri="{FF2B5EF4-FFF2-40B4-BE49-F238E27FC236}">
              <a16:creationId xmlns:a16="http://schemas.microsoft.com/office/drawing/2014/main" id="{A2DE2045-FBAC-4B86-8ECA-2EFC75B84415}"/>
            </a:ext>
          </a:extLst>
        </xdr:cNvPr>
        <xdr:cNvCxnSpPr/>
      </xdr:nvCxnSpPr>
      <xdr:spPr>
        <a:xfrm>
          <a:off x="5953125" y="1669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5" name="テキスト ボックス 454">
          <a:extLst>
            <a:ext uri="{FF2B5EF4-FFF2-40B4-BE49-F238E27FC236}">
              <a16:creationId xmlns:a16="http://schemas.microsoft.com/office/drawing/2014/main" id="{AF2AE225-9A63-4B4C-B48A-7AB174A57DD8}"/>
            </a:ext>
          </a:extLst>
        </xdr:cNvPr>
        <xdr:cNvSpPr txBox="1"/>
      </xdr:nvSpPr>
      <xdr:spPr>
        <a:xfrm>
          <a:off x="5527221" y="16561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6" name="直線コネクタ 455">
          <a:extLst>
            <a:ext uri="{FF2B5EF4-FFF2-40B4-BE49-F238E27FC236}">
              <a16:creationId xmlns:a16="http://schemas.microsoft.com/office/drawing/2014/main" id="{A4568F46-509E-46BD-9064-980560D75A9F}"/>
            </a:ext>
          </a:extLst>
        </xdr:cNvPr>
        <xdr:cNvCxnSpPr/>
      </xdr:nvCxnSpPr>
      <xdr:spPr>
        <a:xfrm>
          <a:off x="5953125" y="1626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7" name="テキスト ボックス 456">
          <a:extLst>
            <a:ext uri="{FF2B5EF4-FFF2-40B4-BE49-F238E27FC236}">
              <a16:creationId xmlns:a16="http://schemas.microsoft.com/office/drawing/2014/main" id="{6DA9B6A1-2F5E-4ACB-B00F-CEB26D2D4C88}"/>
            </a:ext>
          </a:extLst>
        </xdr:cNvPr>
        <xdr:cNvSpPr txBox="1"/>
      </xdr:nvSpPr>
      <xdr:spPr>
        <a:xfrm>
          <a:off x="5527221" y="1613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46D828E9-A14C-4614-A566-88274E5BCF70}"/>
            </a:ext>
          </a:extLst>
        </xdr:cNvPr>
        <xdr:cNvCxnSpPr/>
      </xdr:nvCxnSpPr>
      <xdr:spPr>
        <a:xfrm>
          <a:off x="5953125" y="158400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D67DAE34-8D9C-49FD-97FD-D69121DF5AF8}"/>
            </a:ext>
          </a:extLst>
        </xdr:cNvPr>
        <xdr:cNvSpPr txBox="1"/>
      </xdr:nvSpPr>
      <xdr:spPr>
        <a:xfrm>
          <a:off x="5527221"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E6048263-8D9D-4361-80B5-33285EFC435B}"/>
            </a:ext>
          </a:extLst>
        </xdr:cNvPr>
        <xdr:cNvSpPr/>
      </xdr:nvSpPr>
      <xdr:spPr>
        <a:xfrm>
          <a:off x="59531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1" name="直線コネクタ 460">
          <a:extLst>
            <a:ext uri="{FF2B5EF4-FFF2-40B4-BE49-F238E27FC236}">
              <a16:creationId xmlns:a16="http://schemas.microsoft.com/office/drawing/2014/main" id="{E568762E-3A35-4494-B348-0F8718937E17}"/>
            </a:ext>
          </a:extLst>
        </xdr:cNvPr>
        <xdr:cNvCxnSpPr/>
      </xdr:nvCxnSpPr>
      <xdr:spPr>
        <a:xfrm flipV="1">
          <a:off x="9429115" y="16555974"/>
          <a:ext cx="0" cy="977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2" name="【市民会館】&#10;一人当たり面積最小値テキスト">
          <a:extLst>
            <a:ext uri="{FF2B5EF4-FFF2-40B4-BE49-F238E27FC236}">
              <a16:creationId xmlns:a16="http://schemas.microsoft.com/office/drawing/2014/main" id="{0469A52D-F765-41BB-A86E-5D898992AA84}"/>
            </a:ext>
          </a:extLst>
        </xdr:cNvPr>
        <xdr:cNvSpPr txBox="1"/>
      </xdr:nvSpPr>
      <xdr:spPr>
        <a:xfrm>
          <a:off x="9467850" y="175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3" name="直線コネクタ 462">
          <a:extLst>
            <a:ext uri="{FF2B5EF4-FFF2-40B4-BE49-F238E27FC236}">
              <a16:creationId xmlns:a16="http://schemas.microsoft.com/office/drawing/2014/main" id="{1FC985AB-8205-4654-9DFD-D8A0F7743750}"/>
            </a:ext>
          </a:extLst>
        </xdr:cNvPr>
        <xdr:cNvCxnSpPr/>
      </xdr:nvCxnSpPr>
      <xdr:spPr>
        <a:xfrm>
          <a:off x="9363075" y="175334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4" name="【市民会館】&#10;一人当たり面積最大値テキスト">
          <a:extLst>
            <a:ext uri="{FF2B5EF4-FFF2-40B4-BE49-F238E27FC236}">
              <a16:creationId xmlns:a16="http://schemas.microsoft.com/office/drawing/2014/main" id="{A8643472-0BA7-4062-884A-A950E9F40B48}"/>
            </a:ext>
          </a:extLst>
        </xdr:cNvPr>
        <xdr:cNvSpPr txBox="1"/>
      </xdr:nvSpPr>
      <xdr:spPr>
        <a:xfrm>
          <a:off x="9467850" y="1635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5" name="直線コネクタ 464">
          <a:extLst>
            <a:ext uri="{FF2B5EF4-FFF2-40B4-BE49-F238E27FC236}">
              <a16:creationId xmlns:a16="http://schemas.microsoft.com/office/drawing/2014/main" id="{D85ED8B4-EDCD-441C-B0ED-10DF81B926F3}"/>
            </a:ext>
          </a:extLst>
        </xdr:cNvPr>
        <xdr:cNvCxnSpPr/>
      </xdr:nvCxnSpPr>
      <xdr:spPr>
        <a:xfrm>
          <a:off x="9363075" y="165559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57421</xdr:rowOff>
    </xdr:from>
    <xdr:ext cx="469744" cy="259045"/>
    <xdr:sp macro="" textlink="">
      <xdr:nvSpPr>
        <xdr:cNvPr id="466" name="【市民会館】&#10;一人当たり面積平均値テキスト">
          <a:extLst>
            <a:ext uri="{FF2B5EF4-FFF2-40B4-BE49-F238E27FC236}">
              <a16:creationId xmlns:a16="http://schemas.microsoft.com/office/drawing/2014/main" id="{7FEE2A24-FCE5-4BE0-AB36-DB08D60819D9}"/>
            </a:ext>
          </a:extLst>
        </xdr:cNvPr>
        <xdr:cNvSpPr txBox="1"/>
      </xdr:nvSpPr>
      <xdr:spPr>
        <a:xfrm>
          <a:off x="9467850" y="17059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7" name="フローチャート: 判断 466">
          <a:extLst>
            <a:ext uri="{FF2B5EF4-FFF2-40B4-BE49-F238E27FC236}">
              <a16:creationId xmlns:a16="http://schemas.microsoft.com/office/drawing/2014/main" id="{E3A6242A-A12E-47CF-AAF0-D94F4508DF12}"/>
            </a:ext>
          </a:extLst>
        </xdr:cNvPr>
        <xdr:cNvSpPr/>
      </xdr:nvSpPr>
      <xdr:spPr>
        <a:xfrm>
          <a:off x="9401175" y="17195419"/>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68" name="フローチャート: 判断 467">
          <a:extLst>
            <a:ext uri="{FF2B5EF4-FFF2-40B4-BE49-F238E27FC236}">
              <a16:creationId xmlns:a16="http://schemas.microsoft.com/office/drawing/2014/main" id="{93930A1E-3719-4BD2-BEB3-91C72510EC68}"/>
            </a:ext>
          </a:extLst>
        </xdr:cNvPr>
        <xdr:cNvSpPr/>
      </xdr:nvSpPr>
      <xdr:spPr>
        <a:xfrm>
          <a:off x="8639175" y="1719541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9" name="フローチャート: 判断 468">
          <a:extLst>
            <a:ext uri="{FF2B5EF4-FFF2-40B4-BE49-F238E27FC236}">
              <a16:creationId xmlns:a16="http://schemas.microsoft.com/office/drawing/2014/main" id="{FF40EE71-4B0D-4DC0-879E-5C12D84E33F9}"/>
            </a:ext>
          </a:extLst>
        </xdr:cNvPr>
        <xdr:cNvSpPr/>
      </xdr:nvSpPr>
      <xdr:spPr>
        <a:xfrm>
          <a:off x="7839075" y="1720316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0" name="フローチャート: 判断 469">
          <a:extLst>
            <a:ext uri="{FF2B5EF4-FFF2-40B4-BE49-F238E27FC236}">
              <a16:creationId xmlns:a16="http://schemas.microsoft.com/office/drawing/2014/main" id="{71B989EB-CAD6-4885-9BAD-1BBDC69E06B9}"/>
            </a:ext>
          </a:extLst>
        </xdr:cNvPr>
        <xdr:cNvSpPr/>
      </xdr:nvSpPr>
      <xdr:spPr>
        <a:xfrm>
          <a:off x="7029450" y="172109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1" name="フローチャート: 判断 470">
          <a:extLst>
            <a:ext uri="{FF2B5EF4-FFF2-40B4-BE49-F238E27FC236}">
              <a16:creationId xmlns:a16="http://schemas.microsoft.com/office/drawing/2014/main" id="{49A873FC-7F28-46D2-B7C4-50A2F74DA393}"/>
            </a:ext>
          </a:extLst>
        </xdr:cNvPr>
        <xdr:cNvSpPr/>
      </xdr:nvSpPr>
      <xdr:spPr>
        <a:xfrm>
          <a:off x="6238875" y="171926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B248DAC0-9610-4B5F-930E-EFEC7EEC42A9}"/>
            </a:ext>
          </a:extLst>
        </xdr:cNvPr>
        <xdr:cNvSpPr txBox="1"/>
      </xdr:nvSpPr>
      <xdr:spPr>
        <a:xfrm>
          <a:off x="925830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D2F05FE7-ADF0-4A9E-90A4-A275483F3778}"/>
            </a:ext>
          </a:extLst>
        </xdr:cNvPr>
        <xdr:cNvSpPr txBox="1"/>
      </xdr:nvSpPr>
      <xdr:spPr>
        <a:xfrm>
          <a:off x="85153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F652BEA8-93BC-4013-A03B-98D1CC6AFDB7}"/>
            </a:ext>
          </a:extLst>
        </xdr:cNvPr>
        <xdr:cNvSpPr txBox="1"/>
      </xdr:nvSpPr>
      <xdr:spPr>
        <a:xfrm>
          <a:off x="77152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D2A2ACEC-4889-461E-B7E9-26DDB2606610}"/>
            </a:ext>
          </a:extLst>
        </xdr:cNvPr>
        <xdr:cNvSpPr txBox="1"/>
      </xdr:nvSpPr>
      <xdr:spPr>
        <a:xfrm>
          <a:off x="690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F5EEF039-8F69-4D10-B5A8-5E3662504D89}"/>
            </a:ext>
          </a:extLst>
        </xdr:cNvPr>
        <xdr:cNvSpPr txBox="1"/>
      </xdr:nvSpPr>
      <xdr:spPr>
        <a:xfrm>
          <a:off x="6115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41402</xdr:rowOff>
    </xdr:from>
    <xdr:to>
      <xdr:col>55</xdr:col>
      <xdr:colOff>50800</xdr:colOff>
      <xdr:row>107</xdr:row>
      <xdr:rowOff>143002</xdr:rowOff>
    </xdr:to>
    <xdr:sp macro="" textlink="">
      <xdr:nvSpPr>
        <xdr:cNvPr id="477" name="楕円 476">
          <a:extLst>
            <a:ext uri="{FF2B5EF4-FFF2-40B4-BE49-F238E27FC236}">
              <a16:creationId xmlns:a16="http://schemas.microsoft.com/office/drawing/2014/main" id="{3F5D779A-1CC1-4009-A0C4-516886E99CEE}"/>
            </a:ext>
          </a:extLst>
        </xdr:cNvPr>
        <xdr:cNvSpPr/>
      </xdr:nvSpPr>
      <xdr:spPr>
        <a:xfrm>
          <a:off x="9401175" y="17370552"/>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19829</xdr:rowOff>
    </xdr:from>
    <xdr:ext cx="469744" cy="259045"/>
    <xdr:sp macro="" textlink="">
      <xdr:nvSpPr>
        <xdr:cNvPr id="478" name="【市民会館】&#10;一人当たり面積該当値テキスト">
          <a:extLst>
            <a:ext uri="{FF2B5EF4-FFF2-40B4-BE49-F238E27FC236}">
              <a16:creationId xmlns:a16="http://schemas.microsoft.com/office/drawing/2014/main" id="{2A3868BE-51F0-4ED7-BD73-EFC1443101B0}"/>
            </a:ext>
          </a:extLst>
        </xdr:cNvPr>
        <xdr:cNvSpPr txBox="1"/>
      </xdr:nvSpPr>
      <xdr:spPr>
        <a:xfrm>
          <a:off x="9467850" y="1734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36830</xdr:rowOff>
    </xdr:from>
    <xdr:to>
      <xdr:col>50</xdr:col>
      <xdr:colOff>165100</xdr:colOff>
      <xdr:row>107</xdr:row>
      <xdr:rowOff>138430</xdr:rowOff>
    </xdr:to>
    <xdr:sp macro="" textlink="">
      <xdr:nvSpPr>
        <xdr:cNvPr id="479" name="楕円 478">
          <a:extLst>
            <a:ext uri="{FF2B5EF4-FFF2-40B4-BE49-F238E27FC236}">
              <a16:creationId xmlns:a16="http://schemas.microsoft.com/office/drawing/2014/main" id="{DF3CE823-1497-4E47-81AA-E404E1EF64DD}"/>
            </a:ext>
          </a:extLst>
        </xdr:cNvPr>
        <xdr:cNvSpPr/>
      </xdr:nvSpPr>
      <xdr:spPr>
        <a:xfrm>
          <a:off x="8639175" y="173628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87630</xdr:rowOff>
    </xdr:from>
    <xdr:to>
      <xdr:col>55</xdr:col>
      <xdr:colOff>0</xdr:colOff>
      <xdr:row>107</xdr:row>
      <xdr:rowOff>92202</xdr:rowOff>
    </xdr:to>
    <xdr:cxnSp macro="">
      <xdr:nvCxnSpPr>
        <xdr:cNvPr id="480" name="直線コネクタ 479">
          <a:extLst>
            <a:ext uri="{FF2B5EF4-FFF2-40B4-BE49-F238E27FC236}">
              <a16:creationId xmlns:a16="http://schemas.microsoft.com/office/drawing/2014/main" id="{3359D231-FCD4-4AEF-96FD-CF564ECFB3F3}"/>
            </a:ext>
          </a:extLst>
        </xdr:cNvPr>
        <xdr:cNvCxnSpPr/>
      </xdr:nvCxnSpPr>
      <xdr:spPr>
        <a:xfrm>
          <a:off x="8686800" y="17410430"/>
          <a:ext cx="74295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41402</xdr:rowOff>
    </xdr:from>
    <xdr:to>
      <xdr:col>46</xdr:col>
      <xdr:colOff>38100</xdr:colOff>
      <xdr:row>107</xdr:row>
      <xdr:rowOff>143002</xdr:rowOff>
    </xdr:to>
    <xdr:sp macro="" textlink="">
      <xdr:nvSpPr>
        <xdr:cNvPr id="481" name="楕円 480">
          <a:extLst>
            <a:ext uri="{FF2B5EF4-FFF2-40B4-BE49-F238E27FC236}">
              <a16:creationId xmlns:a16="http://schemas.microsoft.com/office/drawing/2014/main" id="{C44F75D1-CB93-4274-939D-C600B87C5467}"/>
            </a:ext>
          </a:extLst>
        </xdr:cNvPr>
        <xdr:cNvSpPr/>
      </xdr:nvSpPr>
      <xdr:spPr>
        <a:xfrm>
          <a:off x="7839075" y="1737055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87630</xdr:rowOff>
    </xdr:from>
    <xdr:to>
      <xdr:col>50</xdr:col>
      <xdr:colOff>114300</xdr:colOff>
      <xdr:row>107</xdr:row>
      <xdr:rowOff>92202</xdr:rowOff>
    </xdr:to>
    <xdr:cxnSp macro="">
      <xdr:nvCxnSpPr>
        <xdr:cNvPr id="482" name="直線コネクタ 481">
          <a:extLst>
            <a:ext uri="{FF2B5EF4-FFF2-40B4-BE49-F238E27FC236}">
              <a16:creationId xmlns:a16="http://schemas.microsoft.com/office/drawing/2014/main" id="{AB984FA3-B180-4A80-82BB-1BCFDC3B54EE}"/>
            </a:ext>
          </a:extLst>
        </xdr:cNvPr>
        <xdr:cNvCxnSpPr/>
      </xdr:nvCxnSpPr>
      <xdr:spPr>
        <a:xfrm flipV="1">
          <a:off x="7886700" y="17410430"/>
          <a:ext cx="8001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55118</xdr:rowOff>
    </xdr:from>
    <xdr:to>
      <xdr:col>41</xdr:col>
      <xdr:colOff>101600</xdr:colOff>
      <xdr:row>107</xdr:row>
      <xdr:rowOff>156718</xdr:rowOff>
    </xdr:to>
    <xdr:sp macro="" textlink="">
      <xdr:nvSpPr>
        <xdr:cNvPr id="483" name="楕円 482">
          <a:extLst>
            <a:ext uri="{FF2B5EF4-FFF2-40B4-BE49-F238E27FC236}">
              <a16:creationId xmlns:a16="http://schemas.microsoft.com/office/drawing/2014/main" id="{7ED7FD50-2562-4EED-B2D3-A1EF5874AD97}"/>
            </a:ext>
          </a:extLst>
        </xdr:cNvPr>
        <xdr:cNvSpPr/>
      </xdr:nvSpPr>
      <xdr:spPr>
        <a:xfrm>
          <a:off x="7029450" y="1738109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92202</xdr:rowOff>
    </xdr:from>
    <xdr:to>
      <xdr:col>45</xdr:col>
      <xdr:colOff>177800</xdr:colOff>
      <xdr:row>107</xdr:row>
      <xdr:rowOff>105918</xdr:rowOff>
    </xdr:to>
    <xdr:cxnSp macro="">
      <xdr:nvCxnSpPr>
        <xdr:cNvPr id="484" name="直線コネクタ 483">
          <a:extLst>
            <a:ext uri="{FF2B5EF4-FFF2-40B4-BE49-F238E27FC236}">
              <a16:creationId xmlns:a16="http://schemas.microsoft.com/office/drawing/2014/main" id="{EF0DC7CC-8385-44CF-B3BC-7C15EE0569F9}"/>
            </a:ext>
          </a:extLst>
        </xdr:cNvPr>
        <xdr:cNvCxnSpPr/>
      </xdr:nvCxnSpPr>
      <xdr:spPr>
        <a:xfrm flipV="1">
          <a:off x="7077075" y="17418177"/>
          <a:ext cx="809625"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55118</xdr:rowOff>
    </xdr:from>
    <xdr:to>
      <xdr:col>36</xdr:col>
      <xdr:colOff>165100</xdr:colOff>
      <xdr:row>107</xdr:row>
      <xdr:rowOff>156718</xdr:rowOff>
    </xdr:to>
    <xdr:sp macro="" textlink="">
      <xdr:nvSpPr>
        <xdr:cNvPr id="485" name="楕円 484">
          <a:extLst>
            <a:ext uri="{FF2B5EF4-FFF2-40B4-BE49-F238E27FC236}">
              <a16:creationId xmlns:a16="http://schemas.microsoft.com/office/drawing/2014/main" id="{D9FAE2ED-7C48-4C55-8430-56A7762CBC54}"/>
            </a:ext>
          </a:extLst>
        </xdr:cNvPr>
        <xdr:cNvSpPr/>
      </xdr:nvSpPr>
      <xdr:spPr>
        <a:xfrm>
          <a:off x="6238875" y="17381093"/>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105918</xdr:rowOff>
    </xdr:from>
    <xdr:to>
      <xdr:col>41</xdr:col>
      <xdr:colOff>50800</xdr:colOff>
      <xdr:row>107</xdr:row>
      <xdr:rowOff>105918</xdr:rowOff>
    </xdr:to>
    <xdr:cxnSp macro="">
      <xdr:nvCxnSpPr>
        <xdr:cNvPr id="486" name="直線コネクタ 485">
          <a:extLst>
            <a:ext uri="{FF2B5EF4-FFF2-40B4-BE49-F238E27FC236}">
              <a16:creationId xmlns:a16="http://schemas.microsoft.com/office/drawing/2014/main" id="{6492B15A-9A33-4B3D-841F-72FF7EF15696}"/>
            </a:ext>
          </a:extLst>
        </xdr:cNvPr>
        <xdr:cNvCxnSpPr/>
      </xdr:nvCxnSpPr>
      <xdr:spPr>
        <a:xfrm>
          <a:off x="6286500" y="1742871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152671</xdr:rowOff>
    </xdr:from>
    <xdr:ext cx="469744" cy="259045"/>
    <xdr:sp macro="" textlink="">
      <xdr:nvSpPr>
        <xdr:cNvPr id="487" name="n_1aveValue【市民会館】&#10;一人当たり面積">
          <a:extLst>
            <a:ext uri="{FF2B5EF4-FFF2-40B4-BE49-F238E27FC236}">
              <a16:creationId xmlns:a16="http://schemas.microsoft.com/office/drawing/2014/main" id="{7CBEA6D6-81CC-4D13-96DF-9DB163B721C2}"/>
            </a:ext>
          </a:extLst>
        </xdr:cNvPr>
        <xdr:cNvSpPr txBox="1"/>
      </xdr:nvSpPr>
      <xdr:spPr>
        <a:xfrm>
          <a:off x="8458277" y="1699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88" name="n_2aveValue【市民会館】&#10;一人当たり面積">
          <a:extLst>
            <a:ext uri="{FF2B5EF4-FFF2-40B4-BE49-F238E27FC236}">
              <a16:creationId xmlns:a16="http://schemas.microsoft.com/office/drawing/2014/main" id="{73169BE2-C7C4-49F4-85D0-ED441011867E}"/>
            </a:ext>
          </a:extLst>
        </xdr:cNvPr>
        <xdr:cNvSpPr txBox="1"/>
      </xdr:nvSpPr>
      <xdr:spPr>
        <a:xfrm>
          <a:off x="7677227" y="170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161814</xdr:rowOff>
    </xdr:from>
    <xdr:ext cx="469744" cy="259045"/>
    <xdr:sp macro="" textlink="">
      <xdr:nvSpPr>
        <xdr:cNvPr id="489" name="n_3aveValue【市民会館】&#10;一人当たり面積">
          <a:extLst>
            <a:ext uri="{FF2B5EF4-FFF2-40B4-BE49-F238E27FC236}">
              <a16:creationId xmlns:a16="http://schemas.microsoft.com/office/drawing/2014/main" id="{20636D97-E17B-4BCC-9CC0-2665FFE691AD}"/>
            </a:ext>
          </a:extLst>
        </xdr:cNvPr>
        <xdr:cNvSpPr txBox="1"/>
      </xdr:nvSpPr>
      <xdr:spPr>
        <a:xfrm>
          <a:off x="6867602" y="1700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143527</xdr:rowOff>
    </xdr:from>
    <xdr:ext cx="469744" cy="259045"/>
    <xdr:sp macro="" textlink="">
      <xdr:nvSpPr>
        <xdr:cNvPr id="490" name="n_4aveValue【市民会館】&#10;一人当たり面積">
          <a:extLst>
            <a:ext uri="{FF2B5EF4-FFF2-40B4-BE49-F238E27FC236}">
              <a16:creationId xmlns:a16="http://schemas.microsoft.com/office/drawing/2014/main" id="{ADB72994-6552-4B07-8F68-E3C28AFA840E}"/>
            </a:ext>
          </a:extLst>
        </xdr:cNvPr>
        <xdr:cNvSpPr txBox="1"/>
      </xdr:nvSpPr>
      <xdr:spPr>
        <a:xfrm>
          <a:off x="6067502" y="1698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129557</xdr:rowOff>
    </xdr:from>
    <xdr:ext cx="469744" cy="259045"/>
    <xdr:sp macro="" textlink="">
      <xdr:nvSpPr>
        <xdr:cNvPr id="491" name="n_1mainValue【市民会館】&#10;一人当たり面積">
          <a:extLst>
            <a:ext uri="{FF2B5EF4-FFF2-40B4-BE49-F238E27FC236}">
              <a16:creationId xmlns:a16="http://schemas.microsoft.com/office/drawing/2014/main" id="{AF432CFC-4294-4114-89B0-F6886876148D}"/>
            </a:ext>
          </a:extLst>
        </xdr:cNvPr>
        <xdr:cNvSpPr txBox="1"/>
      </xdr:nvSpPr>
      <xdr:spPr>
        <a:xfrm>
          <a:off x="845827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134129</xdr:rowOff>
    </xdr:from>
    <xdr:ext cx="469744" cy="259045"/>
    <xdr:sp macro="" textlink="">
      <xdr:nvSpPr>
        <xdr:cNvPr id="492" name="n_2mainValue【市民会館】&#10;一人当たり面積">
          <a:extLst>
            <a:ext uri="{FF2B5EF4-FFF2-40B4-BE49-F238E27FC236}">
              <a16:creationId xmlns:a16="http://schemas.microsoft.com/office/drawing/2014/main" id="{585FBFC3-4E99-4A47-968F-C29BCD6401FB}"/>
            </a:ext>
          </a:extLst>
        </xdr:cNvPr>
        <xdr:cNvSpPr txBox="1"/>
      </xdr:nvSpPr>
      <xdr:spPr>
        <a:xfrm>
          <a:off x="7677227" y="1746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147845</xdr:rowOff>
    </xdr:from>
    <xdr:ext cx="469744" cy="259045"/>
    <xdr:sp macro="" textlink="">
      <xdr:nvSpPr>
        <xdr:cNvPr id="493" name="n_3mainValue【市民会館】&#10;一人当たり面積">
          <a:extLst>
            <a:ext uri="{FF2B5EF4-FFF2-40B4-BE49-F238E27FC236}">
              <a16:creationId xmlns:a16="http://schemas.microsoft.com/office/drawing/2014/main" id="{EBDFD6A5-4223-4551-910D-900BA9EDDB6D}"/>
            </a:ext>
          </a:extLst>
        </xdr:cNvPr>
        <xdr:cNvSpPr txBox="1"/>
      </xdr:nvSpPr>
      <xdr:spPr>
        <a:xfrm>
          <a:off x="6867602" y="174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147845</xdr:rowOff>
    </xdr:from>
    <xdr:ext cx="469744" cy="259045"/>
    <xdr:sp macro="" textlink="">
      <xdr:nvSpPr>
        <xdr:cNvPr id="494" name="n_4mainValue【市民会館】&#10;一人当たり面積">
          <a:extLst>
            <a:ext uri="{FF2B5EF4-FFF2-40B4-BE49-F238E27FC236}">
              <a16:creationId xmlns:a16="http://schemas.microsoft.com/office/drawing/2014/main" id="{81529610-EAB4-4F35-A941-34DEADC72BA1}"/>
            </a:ext>
          </a:extLst>
        </xdr:cNvPr>
        <xdr:cNvSpPr txBox="1"/>
      </xdr:nvSpPr>
      <xdr:spPr>
        <a:xfrm>
          <a:off x="6067502" y="174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9A0D2A48-9ED8-472E-9BFE-A4A868BD1B4B}"/>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7E044CB0-74A0-42C8-9A18-EEB38F2D2884}"/>
            </a:ext>
          </a:extLst>
        </xdr:cNvPr>
        <xdr:cNvSpPr/>
      </xdr:nvSpPr>
      <xdr:spPr>
        <a:xfrm>
          <a:off x="11315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60608F5D-20F9-4599-AC50-F30F00AFCF1B}"/>
            </a:ext>
          </a:extLst>
        </xdr:cNvPr>
        <xdr:cNvSpPr/>
      </xdr:nvSpPr>
      <xdr:spPr>
        <a:xfrm>
          <a:off x="11315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5257C95-7C9A-4FDC-8AD8-BE4DEE9D3439}"/>
            </a:ext>
          </a:extLst>
        </xdr:cNvPr>
        <xdr:cNvSpPr/>
      </xdr:nvSpPr>
      <xdr:spPr>
        <a:xfrm>
          <a:off x="122396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97D752B-C435-4E79-8961-6701B8F20EA9}"/>
            </a:ext>
          </a:extLst>
        </xdr:cNvPr>
        <xdr:cNvSpPr/>
      </xdr:nvSpPr>
      <xdr:spPr>
        <a:xfrm>
          <a:off x="122396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BA469B13-32A2-4718-98B1-506E2F3D2409}"/>
            </a:ext>
          </a:extLst>
        </xdr:cNvPr>
        <xdr:cNvSpPr/>
      </xdr:nvSpPr>
      <xdr:spPr>
        <a:xfrm>
          <a:off x="13268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58063300-8532-4E6D-9DBB-4D0380B013AD}"/>
            </a:ext>
          </a:extLst>
        </xdr:cNvPr>
        <xdr:cNvSpPr/>
      </xdr:nvSpPr>
      <xdr:spPr>
        <a:xfrm>
          <a:off x="13268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82EEAB3D-7866-4D7B-AD0F-E6A264F75737}"/>
            </a:ext>
          </a:extLst>
        </xdr:cNvPr>
        <xdr:cNvSpPr/>
      </xdr:nvSpPr>
      <xdr:spPr>
        <a:xfrm>
          <a:off x="11210925" y="50387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52655D01-5BE4-42D4-B2A7-2AB2314F5B9A}"/>
            </a:ext>
          </a:extLst>
        </xdr:cNvPr>
        <xdr:cNvSpPr txBox="1"/>
      </xdr:nvSpPr>
      <xdr:spPr>
        <a:xfrm>
          <a:off x="11172825" y="48577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CA019E75-7C78-466D-A0F4-83ECFDE6DA79}"/>
            </a:ext>
          </a:extLst>
        </xdr:cNvPr>
        <xdr:cNvCxnSpPr/>
      </xdr:nvCxnSpPr>
      <xdr:spPr>
        <a:xfrm>
          <a:off x="11210925" y="7200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5" name="テキスト ボックス 504">
          <a:extLst>
            <a:ext uri="{FF2B5EF4-FFF2-40B4-BE49-F238E27FC236}">
              <a16:creationId xmlns:a16="http://schemas.microsoft.com/office/drawing/2014/main" id="{65F3FE8C-6F7A-420C-8EFC-4772E53AC80B}"/>
            </a:ext>
          </a:extLst>
        </xdr:cNvPr>
        <xdr:cNvSpPr txBox="1"/>
      </xdr:nvSpPr>
      <xdr:spPr>
        <a:xfrm>
          <a:off x="10845966" y="706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F3AC094E-4A33-4D1B-BAD5-E618B73AE4CE}"/>
            </a:ext>
          </a:extLst>
        </xdr:cNvPr>
        <xdr:cNvCxnSpPr/>
      </xdr:nvCxnSpPr>
      <xdr:spPr>
        <a:xfrm>
          <a:off x="11210925" y="6838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507" name="テキスト ボックス 506">
          <a:extLst>
            <a:ext uri="{FF2B5EF4-FFF2-40B4-BE49-F238E27FC236}">
              <a16:creationId xmlns:a16="http://schemas.microsoft.com/office/drawing/2014/main" id="{A956AAA8-338D-499F-97A0-A437A0EDD254}"/>
            </a:ext>
          </a:extLst>
        </xdr:cNvPr>
        <xdr:cNvSpPr txBox="1"/>
      </xdr:nvSpPr>
      <xdr:spPr>
        <a:xfrm>
          <a:off x="10845966" y="670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5C8F7781-5F3A-4DBD-B991-9ECE3EA095CA}"/>
            </a:ext>
          </a:extLst>
        </xdr:cNvPr>
        <xdr:cNvCxnSpPr/>
      </xdr:nvCxnSpPr>
      <xdr:spPr>
        <a:xfrm>
          <a:off x="11210925" y="6477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B63C6FD2-9438-4CFC-B107-3A91E2C4223A}"/>
            </a:ext>
          </a:extLst>
        </xdr:cNvPr>
        <xdr:cNvSpPr txBox="1"/>
      </xdr:nvSpPr>
      <xdr:spPr>
        <a:xfrm>
          <a:off x="10845966" y="634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DBAB3932-B147-4417-8445-9DCF89693E1D}"/>
            </a:ext>
          </a:extLst>
        </xdr:cNvPr>
        <xdr:cNvCxnSpPr/>
      </xdr:nvCxnSpPr>
      <xdr:spPr>
        <a:xfrm>
          <a:off x="11210925" y="61245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72EBD315-4ED9-403B-BE77-E69B9AE08537}"/>
            </a:ext>
          </a:extLst>
        </xdr:cNvPr>
        <xdr:cNvSpPr txBox="1"/>
      </xdr:nvSpPr>
      <xdr:spPr>
        <a:xfrm>
          <a:off x="10845966" y="59887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765CE2BA-472E-4721-8B46-A1385DB4A826}"/>
            </a:ext>
          </a:extLst>
        </xdr:cNvPr>
        <xdr:cNvCxnSpPr/>
      </xdr:nvCxnSpPr>
      <xdr:spPr>
        <a:xfrm>
          <a:off x="11210925" y="5762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CFBA069-214A-4A4C-B4F8-7A1DA10F8402}"/>
            </a:ext>
          </a:extLst>
        </xdr:cNvPr>
        <xdr:cNvSpPr txBox="1"/>
      </xdr:nvSpPr>
      <xdr:spPr>
        <a:xfrm>
          <a:off x="10845966" y="5626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A6423430-22C2-4A3E-AD10-C6E19F9F0CA0}"/>
            </a:ext>
          </a:extLst>
        </xdr:cNvPr>
        <xdr:cNvCxnSpPr/>
      </xdr:nvCxnSpPr>
      <xdr:spPr>
        <a:xfrm>
          <a:off x="11210925" y="5400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A0298C6B-19FE-4C03-BE15-F698346057FC}"/>
            </a:ext>
          </a:extLst>
        </xdr:cNvPr>
        <xdr:cNvSpPr txBox="1"/>
      </xdr:nvSpPr>
      <xdr:spPr>
        <a:xfrm>
          <a:off x="10845966" y="52648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A66702C8-491D-4CA8-9037-3579D6E81237}"/>
            </a:ext>
          </a:extLst>
        </xdr:cNvPr>
        <xdr:cNvCxnSpPr/>
      </xdr:nvCxnSpPr>
      <xdr:spPr>
        <a:xfrm>
          <a:off x="11210925" y="5038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5445D38A-652A-42A2-9108-994BB3F5EA35}"/>
            </a:ext>
          </a:extLst>
        </xdr:cNvPr>
        <xdr:cNvSpPr txBox="1"/>
      </xdr:nvSpPr>
      <xdr:spPr>
        <a:xfrm>
          <a:off x="10845966" y="4902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27FD2B73-C0DB-4300-B302-BF475B7178C8}"/>
            </a:ext>
          </a:extLst>
        </xdr:cNvPr>
        <xdr:cNvSpPr/>
      </xdr:nvSpPr>
      <xdr:spPr>
        <a:xfrm>
          <a:off x="11210925" y="50387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114300</xdr:rowOff>
    </xdr:from>
    <xdr:to>
      <xdr:col>85</xdr:col>
      <xdr:colOff>126364</xdr:colOff>
      <xdr:row>42</xdr:row>
      <xdr:rowOff>95250</xdr:rowOff>
    </xdr:to>
    <xdr:cxnSp macro="">
      <xdr:nvCxnSpPr>
        <xdr:cNvPr id="519" name="直線コネクタ 518">
          <a:extLst>
            <a:ext uri="{FF2B5EF4-FFF2-40B4-BE49-F238E27FC236}">
              <a16:creationId xmlns:a16="http://schemas.microsoft.com/office/drawing/2014/main" id="{9B04D1A5-CABB-4805-8971-325C6FD994F7}"/>
            </a:ext>
          </a:extLst>
        </xdr:cNvPr>
        <xdr:cNvCxnSpPr/>
      </xdr:nvCxnSpPr>
      <xdr:spPr>
        <a:xfrm flipV="1">
          <a:off x="14696439" y="57816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99077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2B1EC565-297C-4471-A7AC-DA843AD50B70}"/>
            </a:ext>
          </a:extLst>
        </xdr:cNvPr>
        <xdr:cNvSpPr txBox="1"/>
      </xdr:nvSpPr>
      <xdr:spPr>
        <a:xfrm>
          <a:off x="14735175" y="690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95250</xdr:rowOff>
    </xdr:from>
    <xdr:to>
      <xdr:col>86</xdr:col>
      <xdr:colOff>25400</xdr:colOff>
      <xdr:row>42</xdr:row>
      <xdr:rowOff>95250</xdr:rowOff>
    </xdr:to>
    <xdr:cxnSp macro="">
      <xdr:nvCxnSpPr>
        <xdr:cNvPr id="521" name="直線コネクタ 520">
          <a:extLst>
            <a:ext uri="{FF2B5EF4-FFF2-40B4-BE49-F238E27FC236}">
              <a16:creationId xmlns:a16="http://schemas.microsoft.com/office/drawing/2014/main" id="{3F4540C3-1344-4B41-9214-432633B3735C}"/>
            </a:ext>
          </a:extLst>
        </xdr:cNvPr>
        <xdr:cNvCxnSpPr/>
      </xdr:nvCxnSpPr>
      <xdr:spPr>
        <a:xfrm>
          <a:off x="14611350" y="68961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60977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35B6178E-CFAA-46F3-BAC8-58A4E042A6F3}"/>
            </a:ext>
          </a:extLst>
        </xdr:cNvPr>
        <xdr:cNvSpPr txBox="1"/>
      </xdr:nvSpPr>
      <xdr:spPr>
        <a:xfrm>
          <a:off x="14735175" y="556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114300</xdr:rowOff>
    </xdr:from>
    <xdr:to>
      <xdr:col>86</xdr:col>
      <xdr:colOff>25400</xdr:colOff>
      <xdr:row>35</xdr:row>
      <xdr:rowOff>114300</xdr:rowOff>
    </xdr:to>
    <xdr:cxnSp macro="">
      <xdr:nvCxnSpPr>
        <xdr:cNvPr id="523" name="直線コネクタ 522">
          <a:extLst>
            <a:ext uri="{FF2B5EF4-FFF2-40B4-BE49-F238E27FC236}">
              <a16:creationId xmlns:a16="http://schemas.microsoft.com/office/drawing/2014/main" id="{D87BEB7C-F406-4969-AD79-E37FF68F2D2A}"/>
            </a:ext>
          </a:extLst>
        </xdr:cNvPr>
        <xdr:cNvCxnSpPr/>
      </xdr:nvCxnSpPr>
      <xdr:spPr>
        <a:xfrm>
          <a:off x="14611350" y="5781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156227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B05D29FA-9F02-4B51-8256-DF8B94BBE097}"/>
            </a:ext>
          </a:extLst>
        </xdr:cNvPr>
        <xdr:cNvSpPr txBox="1"/>
      </xdr:nvSpPr>
      <xdr:spPr>
        <a:xfrm>
          <a:off x="14735175" y="6312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6350</xdr:rowOff>
    </xdr:from>
    <xdr:to>
      <xdr:col>85</xdr:col>
      <xdr:colOff>177800</xdr:colOff>
      <xdr:row>39</xdr:row>
      <xdr:rowOff>107950</xdr:rowOff>
    </xdr:to>
    <xdr:sp macro="" textlink="">
      <xdr:nvSpPr>
        <xdr:cNvPr id="525" name="フローチャート: 判断 524">
          <a:extLst>
            <a:ext uri="{FF2B5EF4-FFF2-40B4-BE49-F238E27FC236}">
              <a16:creationId xmlns:a16="http://schemas.microsoft.com/office/drawing/2014/main" id="{49DB58D0-0E6B-4A67-B530-B31F9CA8B10E}"/>
            </a:ext>
          </a:extLst>
        </xdr:cNvPr>
        <xdr:cNvSpPr/>
      </xdr:nvSpPr>
      <xdr:spPr>
        <a:xfrm>
          <a:off x="14649450"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33020</xdr:rowOff>
    </xdr:from>
    <xdr:to>
      <xdr:col>81</xdr:col>
      <xdr:colOff>101600</xdr:colOff>
      <xdr:row>39</xdr:row>
      <xdr:rowOff>134620</xdr:rowOff>
    </xdr:to>
    <xdr:sp macro="" textlink="">
      <xdr:nvSpPr>
        <xdr:cNvPr id="526" name="フローチャート: 判断 525">
          <a:extLst>
            <a:ext uri="{FF2B5EF4-FFF2-40B4-BE49-F238E27FC236}">
              <a16:creationId xmlns:a16="http://schemas.microsoft.com/office/drawing/2014/main" id="{C2AEE034-A95A-4309-937D-BCDDBEE37CCC}"/>
            </a:ext>
          </a:extLst>
        </xdr:cNvPr>
        <xdr:cNvSpPr/>
      </xdr:nvSpPr>
      <xdr:spPr>
        <a:xfrm>
          <a:off x="13887450" y="634492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6350</xdr:rowOff>
    </xdr:from>
    <xdr:to>
      <xdr:col>76</xdr:col>
      <xdr:colOff>165100</xdr:colOff>
      <xdr:row>39</xdr:row>
      <xdr:rowOff>107950</xdr:rowOff>
    </xdr:to>
    <xdr:sp macro="" textlink="">
      <xdr:nvSpPr>
        <xdr:cNvPr id="527" name="フローチャート: 判断 526">
          <a:extLst>
            <a:ext uri="{FF2B5EF4-FFF2-40B4-BE49-F238E27FC236}">
              <a16:creationId xmlns:a16="http://schemas.microsoft.com/office/drawing/2014/main" id="{CB005323-3691-47E8-8F69-226403BAC398}"/>
            </a:ext>
          </a:extLst>
        </xdr:cNvPr>
        <xdr:cNvSpPr/>
      </xdr:nvSpPr>
      <xdr:spPr>
        <a:xfrm>
          <a:off x="13096875" y="63246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78740</xdr:rowOff>
    </xdr:from>
    <xdr:to>
      <xdr:col>72</xdr:col>
      <xdr:colOff>38100</xdr:colOff>
      <xdr:row>39</xdr:row>
      <xdr:rowOff>8890</xdr:rowOff>
    </xdr:to>
    <xdr:sp macro="" textlink="">
      <xdr:nvSpPr>
        <xdr:cNvPr id="528" name="フローチャート: 判断 527">
          <a:extLst>
            <a:ext uri="{FF2B5EF4-FFF2-40B4-BE49-F238E27FC236}">
              <a16:creationId xmlns:a16="http://schemas.microsoft.com/office/drawing/2014/main" id="{7103D2F7-730A-46AC-8D8B-159046882010}"/>
            </a:ext>
          </a:extLst>
        </xdr:cNvPr>
        <xdr:cNvSpPr/>
      </xdr:nvSpPr>
      <xdr:spPr>
        <a:xfrm>
          <a:off x="12296775" y="62318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6350</xdr:rowOff>
    </xdr:from>
    <xdr:to>
      <xdr:col>67</xdr:col>
      <xdr:colOff>101600</xdr:colOff>
      <xdr:row>38</xdr:row>
      <xdr:rowOff>107950</xdr:rowOff>
    </xdr:to>
    <xdr:sp macro="" textlink="">
      <xdr:nvSpPr>
        <xdr:cNvPr id="529" name="フローチャート: 判断 528">
          <a:extLst>
            <a:ext uri="{FF2B5EF4-FFF2-40B4-BE49-F238E27FC236}">
              <a16:creationId xmlns:a16="http://schemas.microsoft.com/office/drawing/2014/main" id="{FE44047E-6792-4EC4-A788-2085DB3D5F2A}"/>
            </a:ext>
          </a:extLst>
        </xdr:cNvPr>
        <xdr:cNvSpPr/>
      </xdr:nvSpPr>
      <xdr:spPr>
        <a:xfrm>
          <a:off x="11487150" y="6162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41DFCFA-DD9C-4E50-A716-E488B437657F}"/>
            </a:ext>
          </a:extLst>
        </xdr:cNvPr>
        <xdr:cNvSpPr txBox="1"/>
      </xdr:nvSpPr>
      <xdr:spPr>
        <a:xfrm>
          <a:off x="14525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267C635F-7E3C-433F-A224-EEF92CCD6950}"/>
            </a:ext>
          </a:extLst>
        </xdr:cNvPr>
        <xdr:cNvSpPr txBox="1"/>
      </xdr:nvSpPr>
      <xdr:spPr>
        <a:xfrm>
          <a:off x="137636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49CE463-4157-4DCB-BBF0-1577AF237C20}"/>
            </a:ext>
          </a:extLst>
        </xdr:cNvPr>
        <xdr:cNvSpPr txBox="1"/>
      </xdr:nvSpPr>
      <xdr:spPr>
        <a:xfrm>
          <a:off x="129730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BC36B58-6515-4AAC-AAA8-5C9D94F942C6}"/>
            </a:ext>
          </a:extLst>
        </xdr:cNvPr>
        <xdr:cNvSpPr txBox="1"/>
      </xdr:nvSpPr>
      <xdr:spPr>
        <a:xfrm>
          <a:off x="12172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60DE613-3B4F-449C-9652-6DD488334DB6}"/>
            </a:ext>
          </a:extLst>
        </xdr:cNvPr>
        <xdr:cNvSpPr txBox="1"/>
      </xdr:nvSpPr>
      <xdr:spPr>
        <a:xfrm>
          <a:off x="11363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535" name="楕円 534">
          <a:extLst>
            <a:ext uri="{FF2B5EF4-FFF2-40B4-BE49-F238E27FC236}">
              <a16:creationId xmlns:a16="http://schemas.microsoft.com/office/drawing/2014/main" id="{626EA45D-4167-4A4D-A5CC-0F1029577C3B}"/>
            </a:ext>
          </a:extLst>
        </xdr:cNvPr>
        <xdr:cNvSpPr/>
      </xdr:nvSpPr>
      <xdr:spPr>
        <a:xfrm>
          <a:off x="14649450" y="58470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104157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5DF19801-A704-46F5-9DFD-E07ABC403133}"/>
            </a:ext>
          </a:extLst>
        </xdr:cNvPr>
        <xdr:cNvSpPr txBox="1"/>
      </xdr:nvSpPr>
      <xdr:spPr>
        <a:xfrm>
          <a:off x="14735175"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90170</xdr:rowOff>
    </xdr:from>
    <xdr:to>
      <xdr:col>81</xdr:col>
      <xdr:colOff>101600</xdr:colOff>
      <xdr:row>36</xdr:row>
      <xdr:rowOff>20320</xdr:rowOff>
    </xdr:to>
    <xdr:sp macro="" textlink="">
      <xdr:nvSpPr>
        <xdr:cNvPr id="537" name="楕円 536">
          <a:extLst>
            <a:ext uri="{FF2B5EF4-FFF2-40B4-BE49-F238E27FC236}">
              <a16:creationId xmlns:a16="http://schemas.microsoft.com/office/drawing/2014/main" id="{D28560D4-C63A-4AE0-A5DC-A1120CC021B8}"/>
            </a:ext>
          </a:extLst>
        </xdr:cNvPr>
        <xdr:cNvSpPr/>
      </xdr:nvSpPr>
      <xdr:spPr>
        <a:xfrm>
          <a:off x="13887450" y="57543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140970</xdr:rowOff>
    </xdr:from>
    <xdr:to>
      <xdr:col>85</xdr:col>
      <xdr:colOff>127000</xdr:colOff>
      <xdr:row>36</xdr:row>
      <xdr:rowOff>68580</xdr:rowOff>
    </xdr:to>
    <xdr:cxnSp macro="">
      <xdr:nvCxnSpPr>
        <xdr:cNvPr id="538" name="直線コネクタ 537">
          <a:extLst>
            <a:ext uri="{FF2B5EF4-FFF2-40B4-BE49-F238E27FC236}">
              <a16:creationId xmlns:a16="http://schemas.microsoft.com/office/drawing/2014/main" id="{9CD6257E-B021-434A-A93E-F1538C8ACD05}"/>
            </a:ext>
          </a:extLst>
        </xdr:cNvPr>
        <xdr:cNvCxnSpPr/>
      </xdr:nvCxnSpPr>
      <xdr:spPr>
        <a:xfrm>
          <a:off x="13935075" y="5811520"/>
          <a:ext cx="762000" cy="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25400</xdr:rowOff>
    </xdr:from>
    <xdr:to>
      <xdr:col>76</xdr:col>
      <xdr:colOff>165100</xdr:colOff>
      <xdr:row>35</xdr:row>
      <xdr:rowOff>127000</xdr:rowOff>
    </xdr:to>
    <xdr:sp macro="" textlink="">
      <xdr:nvSpPr>
        <xdr:cNvPr id="539" name="楕円 538">
          <a:extLst>
            <a:ext uri="{FF2B5EF4-FFF2-40B4-BE49-F238E27FC236}">
              <a16:creationId xmlns:a16="http://schemas.microsoft.com/office/drawing/2014/main" id="{E3D58A84-DDA5-4C0E-8D0F-4173BA7DC3B3}"/>
            </a:ext>
          </a:extLst>
        </xdr:cNvPr>
        <xdr:cNvSpPr/>
      </xdr:nvSpPr>
      <xdr:spPr>
        <a:xfrm>
          <a:off x="13096875" y="5695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76200</xdr:rowOff>
    </xdr:from>
    <xdr:to>
      <xdr:col>81</xdr:col>
      <xdr:colOff>50800</xdr:colOff>
      <xdr:row>35</xdr:row>
      <xdr:rowOff>140970</xdr:rowOff>
    </xdr:to>
    <xdr:cxnSp macro="">
      <xdr:nvCxnSpPr>
        <xdr:cNvPr id="540" name="直線コネクタ 539">
          <a:extLst>
            <a:ext uri="{FF2B5EF4-FFF2-40B4-BE49-F238E27FC236}">
              <a16:creationId xmlns:a16="http://schemas.microsoft.com/office/drawing/2014/main" id="{83B80100-4B5D-465F-A1B5-C1DDB5BC1E8B}"/>
            </a:ext>
          </a:extLst>
        </xdr:cNvPr>
        <xdr:cNvCxnSpPr/>
      </xdr:nvCxnSpPr>
      <xdr:spPr>
        <a:xfrm>
          <a:off x="13144500" y="5743575"/>
          <a:ext cx="790575"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97790</xdr:rowOff>
    </xdr:from>
    <xdr:to>
      <xdr:col>72</xdr:col>
      <xdr:colOff>38100</xdr:colOff>
      <xdr:row>35</xdr:row>
      <xdr:rowOff>27940</xdr:rowOff>
    </xdr:to>
    <xdr:sp macro="" textlink="">
      <xdr:nvSpPr>
        <xdr:cNvPr id="541" name="楕円 540">
          <a:extLst>
            <a:ext uri="{FF2B5EF4-FFF2-40B4-BE49-F238E27FC236}">
              <a16:creationId xmlns:a16="http://schemas.microsoft.com/office/drawing/2014/main" id="{B0263F55-47C5-4765-925A-E3B2EE31DF99}"/>
            </a:ext>
          </a:extLst>
        </xdr:cNvPr>
        <xdr:cNvSpPr/>
      </xdr:nvSpPr>
      <xdr:spPr>
        <a:xfrm>
          <a:off x="12296775" y="56032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148590</xdr:rowOff>
    </xdr:from>
    <xdr:to>
      <xdr:col>76</xdr:col>
      <xdr:colOff>114300</xdr:colOff>
      <xdr:row>35</xdr:row>
      <xdr:rowOff>76200</xdr:rowOff>
    </xdr:to>
    <xdr:cxnSp macro="">
      <xdr:nvCxnSpPr>
        <xdr:cNvPr id="542" name="直線コネクタ 541">
          <a:extLst>
            <a:ext uri="{FF2B5EF4-FFF2-40B4-BE49-F238E27FC236}">
              <a16:creationId xmlns:a16="http://schemas.microsoft.com/office/drawing/2014/main" id="{35B420D6-0D94-46A4-B3DD-9DFA3F355CC3}"/>
            </a:ext>
          </a:extLst>
        </xdr:cNvPr>
        <xdr:cNvCxnSpPr/>
      </xdr:nvCxnSpPr>
      <xdr:spPr>
        <a:xfrm>
          <a:off x="12344400" y="5650865"/>
          <a:ext cx="8001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2540</xdr:rowOff>
    </xdr:from>
    <xdr:to>
      <xdr:col>67</xdr:col>
      <xdr:colOff>101600</xdr:colOff>
      <xdr:row>34</xdr:row>
      <xdr:rowOff>104140</xdr:rowOff>
    </xdr:to>
    <xdr:sp macro="" textlink="">
      <xdr:nvSpPr>
        <xdr:cNvPr id="543" name="楕円 542">
          <a:extLst>
            <a:ext uri="{FF2B5EF4-FFF2-40B4-BE49-F238E27FC236}">
              <a16:creationId xmlns:a16="http://schemas.microsoft.com/office/drawing/2014/main" id="{2B2062E9-F2C4-4EB7-BF79-062255A3CACF}"/>
            </a:ext>
          </a:extLst>
        </xdr:cNvPr>
        <xdr:cNvSpPr/>
      </xdr:nvSpPr>
      <xdr:spPr>
        <a:xfrm>
          <a:off x="11487150" y="55079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53340</xdr:rowOff>
    </xdr:from>
    <xdr:to>
      <xdr:col>71</xdr:col>
      <xdr:colOff>177800</xdr:colOff>
      <xdr:row>34</xdr:row>
      <xdr:rowOff>148590</xdr:rowOff>
    </xdr:to>
    <xdr:cxnSp macro="">
      <xdr:nvCxnSpPr>
        <xdr:cNvPr id="544" name="直線コネクタ 543">
          <a:extLst>
            <a:ext uri="{FF2B5EF4-FFF2-40B4-BE49-F238E27FC236}">
              <a16:creationId xmlns:a16="http://schemas.microsoft.com/office/drawing/2014/main" id="{B5F28B0B-15B5-41EF-B037-9A75A36CDC70}"/>
            </a:ext>
          </a:extLst>
        </xdr:cNvPr>
        <xdr:cNvCxnSpPr/>
      </xdr:nvCxnSpPr>
      <xdr:spPr>
        <a:xfrm>
          <a:off x="11534775" y="5555615"/>
          <a:ext cx="809625"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125747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E9AE35E1-F2BF-4BC7-98BE-36F04FF69A41}"/>
            </a:ext>
          </a:extLst>
        </xdr:cNvPr>
        <xdr:cNvSpPr txBox="1"/>
      </xdr:nvSpPr>
      <xdr:spPr>
        <a:xfrm>
          <a:off x="13745219"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71717E82-A89D-44E9-B122-01366F7BDC42}"/>
            </a:ext>
          </a:extLst>
        </xdr:cNvPr>
        <xdr:cNvSpPr txBox="1"/>
      </xdr:nvSpPr>
      <xdr:spPr>
        <a:xfrm>
          <a:off x="12964169" y="641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6B933A1C-85D0-40AB-BDBF-35C745066B7B}"/>
            </a:ext>
          </a:extLst>
        </xdr:cNvPr>
        <xdr:cNvSpPr txBox="1"/>
      </xdr:nvSpPr>
      <xdr:spPr>
        <a:xfrm>
          <a:off x="12164069"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840AD30F-E7D3-470C-A6F7-41AF06999E6F}"/>
            </a:ext>
          </a:extLst>
        </xdr:cNvPr>
        <xdr:cNvSpPr txBox="1"/>
      </xdr:nvSpPr>
      <xdr:spPr>
        <a:xfrm>
          <a:off x="11354444" y="6255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36847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92F31159-5678-4722-B887-A43777F18C7F}"/>
            </a:ext>
          </a:extLst>
        </xdr:cNvPr>
        <xdr:cNvSpPr txBox="1"/>
      </xdr:nvSpPr>
      <xdr:spPr>
        <a:xfrm>
          <a:off x="13745219" y="554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143527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68B16B61-CC85-4E89-9DBA-8F2DCD2E7E3C}"/>
            </a:ext>
          </a:extLst>
        </xdr:cNvPr>
        <xdr:cNvSpPr txBox="1"/>
      </xdr:nvSpPr>
      <xdr:spPr>
        <a:xfrm>
          <a:off x="12964169" y="548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44467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EE7BD4A0-89E9-406D-A3AA-F9F4D40F18C0}"/>
            </a:ext>
          </a:extLst>
        </xdr:cNvPr>
        <xdr:cNvSpPr txBox="1"/>
      </xdr:nvSpPr>
      <xdr:spPr>
        <a:xfrm>
          <a:off x="12164069"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120667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AEA3C63C-B133-4EB8-8466-6083EF5B7F72}"/>
            </a:ext>
          </a:extLst>
        </xdr:cNvPr>
        <xdr:cNvSpPr txBox="1"/>
      </xdr:nvSpPr>
      <xdr:spPr>
        <a:xfrm>
          <a:off x="11354444"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B2FD0DC3-4997-4D83-810E-56549E77BE13}"/>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EDACBE42-C8CF-4275-838E-9AC35C1344A7}"/>
            </a:ext>
          </a:extLst>
        </xdr:cNvPr>
        <xdr:cNvSpPr/>
      </xdr:nvSpPr>
      <xdr:spPr>
        <a:xfrm>
          <a:off x="16583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5B625688-54EB-44B7-81A9-D8310DE52906}"/>
            </a:ext>
          </a:extLst>
        </xdr:cNvPr>
        <xdr:cNvSpPr/>
      </xdr:nvSpPr>
      <xdr:spPr>
        <a:xfrm>
          <a:off x="16583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63533CA8-8075-4DC0-8B44-804912EF109D}"/>
            </a:ext>
          </a:extLst>
        </xdr:cNvPr>
        <xdr:cNvSpPr/>
      </xdr:nvSpPr>
      <xdr:spPr>
        <a:xfrm>
          <a:off x="174879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54009E3E-CEC7-423B-84B2-AB3EF3D07D47}"/>
            </a:ext>
          </a:extLst>
        </xdr:cNvPr>
        <xdr:cNvSpPr/>
      </xdr:nvSpPr>
      <xdr:spPr>
        <a:xfrm>
          <a:off x="174879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E9E76568-E1F2-47C7-9D43-FCE6B6F10128}"/>
            </a:ext>
          </a:extLst>
        </xdr:cNvPr>
        <xdr:cNvSpPr/>
      </xdr:nvSpPr>
      <xdr:spPr>
        <a:xfrm>
          <a:off x="18516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C28EB0A5-8D92-43CB-BE14-2862EA093621}"/>
            </a:ext>
          </a:extLst>
        </xdr:cNvPr>
        <xdr:cNvSpPr/>
      </xdr:nvSpPr>
      <xdr:spPr>
        <a:xfrm>
          <a:off x="18516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47F7C735-DC79-4B1D-8998-6193B46F7DB6}"/>
            </a:ext>
          </a:extLst>
        </xdr:cNvPr>
        <xdr:cNvSpPr/>
      </xdr:nvSpPr>
      <xdr:spPr>
        <a:xfrm>
          <a:off x="16459200" y="50387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362DDE51-D434-451B-815D-7337E15B0C04}"/>
            </a:ext>
          </a:extLst>
        </xdr:cNvPr>
        <xdr:cNvSpPr txBox="1"/>
      </xdr:nvSpPr>
      <xdr:spPr>
        <a:xfrm>
          <a:off x="16440150" y="485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DC0B6CDD-79E5-46A7-81AD-E1E88753539A}"/>
            </a:ext>
          </a:extLst>
        </xdr:cNvPr>
        <xdr:cNvCxnSpPr/>
      </xdr:nvCxnSpPr>
      <xdr:spPr>
        <a:xfrm>
          <a:off x="16459200" y="720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F9410478-94E4-43B7-A31D-EE8A2D6E1096}"/>
            </a:ext>
          </a:extLst>
        </xdr:cNvPr>
        <xdr:cNvSpPr txBox="1"/>
      </xdr:nvSpPr>
      <xdr:spPr>
        <a:xfrm>
          <a:off x="16248514" y="7065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63D92F73-76E3-4767-AB1F-ADD3C222A714}"/>
            </a:ext>
          </a:extLst>
        </xdr:cNvPr>
        <xdr:cNvCxnSpPr/>
      </xdr:nvCxnSpPr>
      <xdr:spPr>
        <a:xfrm>
          <a:off x="16459200" y="689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2A447807-A30C-43FD-97F6-E58D37DE5340}"/>
            </a:ext>
          </a:extLst>
        </xdr:cNvPr>
        <xdr:cNvSpPr txBox="1"/>
      </xdr:nvSpPr>
      <xdr:spPr>
        <a:xfrm>
          <a:off x="15985051" y="676385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BC52AFAD-F810-4028-B561-32B85C13F2E2}"/>
            </a:ext>
          </a:extLst>
        </xdr:cNvPr>
        <xdr:cNvCxnSpPr/>
      </xdr:nvCxnSpPr>
      <xdr:spPr>
        <a:xfrm>
          <a:off x="16459200" y="65826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8572A955-F1D7-4BD9-BC81-40C2D5EC67C2}"/>
            </a:ext>
          </a:extLst>
        </xdr:cNvPr>
        <xdr:cNvSpPr txBox="1"/>
      </xdr:nvSpPr>
      <xdr:spPr>
        <a:xfrm>
          <a:off x="15985051" y="6456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F43E1FFC-3903-442A-9173-818438B8B247}"/>
            </a:ext>
          </a:extLst>
        </xdr:cNvPr>
        <xdr:cNvCxnSpPr/>
      </xdr:nvCxnSpPr>
      <xdr:spPr>
        <a:xfrm>
          <a:off x="16459200" y="627516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A79E3E9E-7385-4A9D-9889-44A8C3F0BDF2}"/>
            </a:ext>
          </a:extLst>
        </xdr:cNvPr>
        <xdr:cNvSpPr txBox="1"/>
      </xdr:nvSpPr>
      <xdr:spPr>
        <a:xfrm>
          <a:off x="15985051" y="61456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55C7A8A7-5045-43D2-84E7-4BB607EED547}"/>
            </a:ext>
          </a:extLst>
        </xdr:cNvPr>
        <xdr:cNvCxnSpPr/>
      </xdr:nvCxnSpPr>
      <xdr:spPr>
        <a:xfrm>
          <a:off x="16459200" y="59739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30362DAC-9438-4E4D-8710-EF477F6AD7A2}"/>
            </a:ext>
          </a:extLst>
        </xdr:cNvPr>
        <xdr:cNvSpPr txBox="1"/>
      </xdr:nvSpPr>
      <xdr:spPr>
        <a:xfrm>
          <a:off x="15985051" y="58285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5E31DD4B-DDFD-460F-A048-2E1CC15FF558}"/>
            </a:ext>
          </a:extLst>
        </xdr:cNvPr>
        <xdr:cNvCxnSpPr/>
      </xdr:nvCxnSpPr>
      <xdr:spPr>
        <a:xfrm>
          <a:off x="16459200" y="56664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89D40583-68E6-4A87-883C-79B19290376E}"/>
            </a:ext>
          </a:extLst>
        </xdr:cNvPr>
        <xdr:cNvSpPr txBox="1"/>
      </xdr:nvSpPr>
      <xdr:spPr>
        <a:xfrm>
          <a:off x="15936806" y="551789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AA7C5E5E-1982-4C47-8525-5722B45F8174}"/>
            </a:ext>
          </a:extLst>
        </xdr:cNvPr>
        <xdr:cNvCxnSpPr/>
      </xdr:nvCxnSpPr>
      <xdr:spPr>
        <a:xfrm>
          <a:off x="16459200" y="534624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6CC78A3E-753D-48DC-A2C5-B8A1D9EAB0B0}"/>
            </a:ext>
          </a:extLst>
        </xdr:cNvPr>
        <xdr:cNvSpPr txBox="1"/>
      </xdr:nvSpPr>
      <xdr:spPr>
        <a:xfrm>
          <a:off x="15936806" y="52103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D3441C26-28E3-4698-8808-7B45FDF4970E}"/>
            </a:ext>
          </a:extLst>
        </xdr:cNvPr>
        <xdr:cNvCxnSpPr/>
      </xdr:nvCxnSpPr>
      <xdr:spPr>
        <a:xfrm>
          <a:off x="16459200" y="5038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2B1DB5AA-2FCA-4A66-A0B4-6397958717D7}"/>
            </a:ext>
          </a:extLst>
        </xdr:cNvPr>
        <xdr:cNvSpPr txBox="1"/>
      </xdr:nvSpPr>
      <xdr:spPr>
        <a:xfrm>
          <a:off x="15936806" y="49028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A98BDA73-2CC7-4385-84A7-91A4A1E9EF2A}"/>
            </a:ext>
          </a:extLst>
        </xdr:cNvPr>
        <xdr:cNvSpPr/>
      </xdr:nvSpPr>
      <xdr:spPr>
        <a:xfrm>
          <a:off x="16459200" y="50387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192B0972-8B23-4482-A878-375008604CB3}"/>
            </a:ext>
          </a:extLst>
        </xdr:cNvPr>
        <xdr:cNvCxnSpPr/>
      </xdr:nvCxnSpPr>
      <xdr:spPr>
        <a:xfrm flipV="1">
          <a:off x="19954239" y="5504432"/>
          <a:ext cx="0" cy="1381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F247E2C2-2D50-437B-A24A-CE24E0789949}"/>
            </a:ext>
          </a:extLst>
        </xdr:cNvPr>
        <xdr:cNvSpPr txBox="1"/>
      </xdr:nvSpPr>
      <xdr:spPr>
        <a:xfrm>
          <a:off x="19992975" y="688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516EB61F-D90A-4D9F-9837-792B77E6C4D2}"/>
            </a:ext>
          </a:extLst>
        </xdr:cNvPr>
        <xdr:cNvCxnSpPr/>
      </xdr:nvCxnSpPr>
      <xdr:spPr>
        <a:xfrm>
          <a:off x="19878675" y="688634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EE8CB4B3-9191-4EC4-8E8D-D2CA3C324C06}"/>
            </a:ext>
          </a:extLst>
        </xdr:cNvPr>
        <xdr:cNvSpPr txBox="1"/>
      </xdr:nvSpPr>
      <xdr:spPr>
        <a:xfrm>
          <a:off x="19992975" y="529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2CF5B1B9-334A-4F16-A98D-86F6FC7DC23C}"/>
            </a:ext>
          </a:extLst>
        </xdr:cNvPr>
        <xdr:cNvCxnSpPr/>
      </xdr:nvCxnSpPr>
      <xdr:spPr>
        <a:xfrm>
          <a:off x="19878675" y="550443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97A1C99E-411F-491D-8038-FE3911C60496}"/>
            </a:ext>
          </a:extLst>
        </xdr:cNvPr>
        <xdr:cNvSpPr txBox="1"/>
      </xdr:nvSpPr>
      <xdr:spPr>
        <a:xfrm>
          <a:off x="19992975" y="61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3AEFFCEA-2AC7-4DDA-B779-D46796FDBC15}"/>
            </a:ext>
          </a:extLst>
        </xdr:cNvPr>
        <xdr:cNvSpPr/>
      </xdr:nvSpPr>
      <xdr:spPr>
        <a:xfrm>
          <a:off x="19897725" y="619174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6DC054E2-F009-4EAA-97B6-475961B75BD8}"/>
            </a:ext>
          </a:extLst>
        </xdr:cNvPr>
        <xdr:cNvSpPr/>
      </xdr:nvSpPr>
      <xdr:spPr>
        <a:xfrm>
          <a:off x="19154775" y="62474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B245D104-9063-4A4E-83DD-792C742B4974}"/>
            </a:ext>
          </a:extLst>
        </xdr:cNvPr>
        <xdr:cNvSpPr/>
      </xdr:nvSpPr>
      <xdr:spPr>
        <a:xfrm>
          <a:off x="18345150" y="62222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2808BC0B-941B-447F-A121-AD039F7423F0}"/>
            </a:ext>
          </a:extLst>
        </xdr:cNvPr>
        <xdr:cNvSpPr/>
      </xdr:nvSpPr>
      <xdr:spPr>
        <a:xfrm>
          <a:off x="17554575" y="623062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9F48321D-961E-4A7F-94A6-77078198BA04}"/>
            </a:ext>
          </a:extLst>
        </xdr:cNvPr>
        <xdr:cNvSpPr/>
      </xdr:nvSpPr>
      <xdr:spPr>
        <a:xfrm>
          <a:off x="16754475" y="623148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BAAE8B-96CD-45AE-A979-88A8803C3D39}"/>
            </a:ext>
          </a:extLst>
        </xdr:cNvPr>
        <xdr:cNvSpPr txBox="1"/>
      </xdr:nvSpPr>
      <xdr:spPr>
        <a:xfrm>
          <a:off x="197834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99D459CF-F9CC-466A-99E8-58F5677C8C8F}"/>
            </a:ext>
          </a:extLst>
        </xdr:cNvPr>
        <xdr:cNvSpPr txBox="1"/>
      </xdr:nvSpPr>
      <xdr:spPr>
        <a:xfrm>
          <a:off x="190309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2341CDCE-C960-421F-BDE3-A589884767C3}"/>
            </a:ext>
          </a:extLst>
        </xdr:cNvPr>
        <xdr:cNvSpPr txBox="1"/>
      </xdr:nvSpPr>
      <xdr:spPr>
        <a:xfrm>
          <a:off x="1822132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4DDF04A9-6ED6-4F3A-8691-DB95E136F196}"/>
            </a:ext>
          </a:extLst>
        </xdr:cNvPr>
        <xdr:cNvSpPr txBox="1"/>
      </xdr:nvSpPr>
      <xdr:spPr>
        <a:xfrm>
          <a:off x="174307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A07E620A-7AC9-46EC-B12A-C9580B3B2D9E}"/>
            </a:ext>
          </a:extLst>
        </xdr:cNvPr>
        <xdr:cNvSpPr txBox="1"/>
      </xdr:nvSpPr>
      <xdr:spPr>
        <a:xfrm>
          <a:off x="1663065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139357</xdr:rowOff>
    </xdr:from>
    <xdr:to>
      <xdr:col>116</xdr:col>
      <xdr:colOff>114300</xdr:colOff>
      <xdr:row>38</xdr:row>
      <xdr:rowOff>69507</xdr:rowOff>
    </xdr:to>
    <xdr:sp macro="" textlink="">
      <xdr:nvSpPr>
        <xdr:cNvPr id="595" name="楕円 594">
          <a:extLst>
            <a:ext uri="{FF2B5EF4-FFF2-40B4-BE49-F238E27FC236}">
              <a16:creationId xmlns:a16="http://schemas.microsoft.com/office/drawing/2014/main" id="{14212B54-81B1-4E94-8F2C-5158B48B5C4E}"/>
            </a:ext>
          </a:extLst>
        </xdr:cNvPr>
        <xdr:cNvSpPr/>
      </xdr:nvSpPr>
      <xdr:spPr>
        <a:xfrm>
          <a:off x="19897725" y="613375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162234</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54615C7C-ABDB-4CF0-A73F-08BA7E37524F}"/>
            </a:ext>
          </a:extLst>
        </xdr:cNvPr>
        <xdr:cNvSpPr txBox="1"/>
      </xdr:nvSpPr>
      <xdr:spPr>
        <a:xfrm>
          <a:off x="19992975" y="59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130099</xdr:rowOff>
    </xdr:from>
    <xdr:to>
      <xdr:col>112</xdr:col>
      <xdr:colOff>38100</xdr:colOff>
      <xdr:row>38</xdr:row>
      <xdr:rowOff>60249</xdr:rowOff>
    </xdr:to>
    <xdr:sp macro="" textlink="">
      <xdr:nvSpPr>
        <xdr:cNvPr id="597" name="楕円 596">
          <a:extLst>
            <a:ext uri="{FF2B5EF4-FFF2-40B4-BE49-F238E27FC236}">
              <a16:creationId xmlns:a16="http://schemas.microsoft.com/office/drawing/2014/main" id="{9390C627-C59D-49B9-9589-118DE46C0358}"/>
            </a:ext>
          </a:extLst>
        </xdr:cNvPr>
        <xdr:cNvSpPr/>
      </xdr:nvSpPr>
      <xdr:spPr>
        <a:xfrm>
          <a:off x="19154775" y="611814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9449</xdr:rowOff>
    </xdr:from>
    <xdr:to>
      <xdr:col>116</xdr:col>
      <xdr:colOff>63500</xdr:colOff>
      <xdr:row>38</xdr:row>
      <xdr:rowOff>18707</xdr:rowOff>
    </xdr:to>
    <xdr:cxnSp macro="">
      <xdr:nvCxnSpPr>
        <xdr:cNvPr id="598" name="直線コネクタ 597">
          <a:extLst>
            <a:ext uri="{FF2B5EF4-FFF2-40B4-BE49-F238E27FC236}">
              <a16:creationId xmlns:a16="http://schemas.microsoft.com/office/drawing/2014/main" id="{050EDE53-0AC2-430E-ABE8-579085BFC080}"/>
            </a:ext>
          </a:extLst>
        </xdr:cNvPr>
        <xdr:cNvCxnSpPr/>
      </xdr:nvCxnSpPr>
      <xdr:spPr>
        <a:xfrm>
          <a:off x="19202400" y="6165774"/>
          <a:ext cx="752475" cy="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104381</xdr:rowOff>
    </xdr:from>
    <xdr:to>
      <xdr:col>107</xdr:col>
      <xdr:colOff>101600</xdr:colOff>
      <xdr:row>38</xdr:row>
      <xdr:rowOff>34531</xdr:rowOff>
    </xdr:to>
    <xdr:sp macro="" textlink="">
      <xdr:nvSpPr>
        <xdr:cNvPr id="599" name="楕円 598">
          <a:extLst>
            <a:ext uri="{FF2B5EF4-FFF2-40B4-BE49-F238E27FC236}">
              <a16:creationId xmlns:a16="http://schemas.microsoft.com/office/drawing/2014/main" id="{82E5B020-B287-4B99-AD71-FDAB7728DF11}"/>
            </a:ext>
          </a:extLst>
        </xdr:cNvPr>
        <xdr:cNvSpPr/>
      </xdr:nvSpPr>
      <xdr:spPr>
        <a:xfrm>
          <a:off x="18345150" y="609878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155181</xdr:rowOff>
    </xdr:from>
    <xdr:to>
      <xdr:col>111</xdr:col>
      <xdr:colOff>177800</xdr:colOff>
      <xdr:row>38</xdr:row>
      <xdr:rowOff>9449</xdr:rowOff>
    </xdr:to>
    <xdr:cxnSp macro="">
      <xdr:nvCxnSpPr>
        <xdr:cNvPr id="600" name="直線コネクタ 599">
          <a:extLst>
            <a:ext uri="{FF2B5EF4-FFF2-40B4-BE49-F238E27FC236}">
              <a16:creationId xmlns:a16="http://schemas.microsoft.com/office/drawing/2014/main" id="{EEC46C3B-12A1-4351-9A2A-79E3073C611E}"/>
            </a:ext>
          </a:extLst>
        </xdr:cNvPr>
        <xdr:cNvCxnSpPr/>
      </xdr:nvCxnSpPr>
      <xdr:spPr>
        <a:xfrm>
          <a:off x="18392775" y="6146406"/>
          <a:ext cx="809625" cy="1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104528</xdr:rowOff>
    </xdr:from>
    <xdr:to>
      <xdr:col>102</xdr:col>
      <xdr:colOff>165100</xdr:colOff>
      <xdr:row>38</xdr:row>
      <xdr:rowOff>34679</xdr:rowOff>
    </xdr:to>
    <xdr:sp macro="" textlink="">
      <xdr:nvSpPr>
        <xdr:cNvPr id="601" name="楕円 600">
          <a:extLst>
            <a:ext uri="{FF2B5EF4-FFF2-40B4-BE49-F238E27FC236}">
              <a16:creationId xmlns:a16="http://schemas.microsoft.com/office/drawing/2014/main" id="{C847450B-192D-4496-A29E-84E2301A2203}"/>
            </a:ext>
          </a:extLst>
        </xdr:cNvPr>
        <xdr:cNvSpPr/>
      </xdr:nvSpPr>
      <xdr:spPr>
        <a:xfrm>
          <a:off x="17554575" y="6098928"/>
          <a:ext cx="95250" cy="85726"/>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155181</xdr:rowOff>
    </xdr:from>
    <xdr:to>
      <xdr:col>107</xdr:col>
      <xdr:colOff>50800</xdr:colOff>
      <xdr:row>37</xdr:row>
      <xdr:rowOff>155328</xdr:rowOff>
    </xdr:to>
    <xdr:cxnSp macro="">
      <xdr:nvCxnSpPr>
        <xdr:cNvPr id="602" name="直線コネクタ 601">
          <a:extLst>
            <a:ext uri="{FF2B5EF4-FFF2-40B4-BE49-F238E27FC236}">
              <a16:creationId xmlns:a16="http://schemas.microsoft.com/office/drawing/2014/main" id="{D93A4657-6ECF-4E41-9402-6AF5DBE89F9F}"/>
            </a:ext>
          </a:extLst>
        </xdr:cNvPr>
        <xdr:cNvCxnSpPr/>
      </xdr:nvCxnSpPr>
      <xdr:spPr>
        <a:xfrm flipV="1">
          <a:off x="17602200" y="6146406"/>
          <a:ext cx="790575"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104463</xdr:rowOff>
    </xdr:from>
    <xdr:to>
      <xdr:col>98</xdr:col>
      <xdr:colOff>38100</xdr:colOff>
      <xdr:row>38</xdr:row>
      <xdr:rowOff>34613</xdr:rowOff>
    </xdr:to>
    <xdr:sp macro="" textlink="">
      <xdr:nvSpPr>
        <xdr:cNvPr id="603" name="楕円 602">
          <a:extLst>
            <a:ext uri="{FF2B5EF4-FFF2-40B4-BE49-F238E27FC236}">
              <a16:creationId xmlns:a16="http://schemas.microsoft.com/office/drawing/2014/main" id="{00262812-64EF-4F9B-8B08-634B7B70F5AB}"/>
            </a:ext>
          </a:extLst>
        </xdr:cNvPr>
        <xdr:cNvSpPr/>
      </xdr:nvSpPr>
      <xdr:spPr>
        <a:xfrm>
          <a:off x="16754475" y="609886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155263</xdr:rowOff>
    </xdr:from>
    <xdr:to>
      <xdr:col>102</xdr:col>
      <xdr:colOff>114300</xdr:colOff>
      <xdr:row>37</xdr:row>
      <xdr:rowOff>155328</xdr:rowOff>
    </xdr:to>
    <xdr:cxnSp macro="">
      <xdr:nvCxnSpPr>
        <xdr:cNvPr id="604" name="直線コネクタ 603">
          <a:extLst>
            <a:ext uri="{FF2B5EF4-FFF2-40B4-BE49-F238E27FC236}">
              <a16:creationId xmlns:a16="http://schemas.microsoft.com/office/drawing/2014/main" id="{58683D2D-7EAB-4221-8D67-1591903EC5E5}"/>
            </a:ext>
          </a:extLst>
        </xdr:cNvPr>
        <xdr:cNvCxnSpPr/>
      </xdr:nvCxnSpPr>
      <xdr:spPr>
        <a:xfrm>
          <a:off x="16802100" y="6146488"/>
          <a:ext cx="8001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4CA04B78-F716-46C5-820A-486108C256F2}"/>
            </a:ext>
          </a:extLst>
        </xdr:cNvPr>
        <xdr:cNvSpPr txBox="1"/>
      </xdr:nvSpPr>
      <xdr:spPr>
        <a:xfrm>
          <a:off x="18944736" y="632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EFFECB78-9C5F-4CA7-BC75-1EF4D76A7C3B}"/>
            </a:ext>
          </a:extLst>
        </xdr:cNvPr>
        <xdr:cNvSpPr txBox="1"/>
      </xdr:nvSpPr>
      <xdr:spPr>
        <a:xfrm>
          <a:off x="18163686" y="631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C4F4DE0A-7E72-437E-8279-A416D2F6E1BF}"/>
            </a:ext>
          </a:extLst>
        </xdr:cNvPr>
        <xdr:cNvSpPr txBox="1"/>
      </xdr:nvSpPr>
      <xdr:spPr>
        <a:xfrm>
          <a:off x="17354061" y="631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02E91CA4-87AE-4912-B893-2D1E7C15045E}"/>
            </a:ext>
          </a:extLst>
        </xdr:cNvPr>
        <xdr:cNvSpPr txBox="1"/>
      </xdr:nvSpPr>
      <xdr:spPr>
        <a:xfrm>
          <a:off x="16563486" y="63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76776</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8AD897B3-6793-43D0-A729-5D412E0B08DA}"/>
            </a:ext>
          </a:extLst>
        </xdr:cNvPr>
        <xdr:cNvSpPr txBox="1"/>
      </xdr:nvSpPr>
      <xdr:spPr>
        <a:xfrm>
          <a:off x="18944736" y="59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51058</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481A5F33-DDEB-4A2A-AF30-CAC07E37F033}"/>
            </a:ext>
          </a:extLst>
        </xdr:cNvPr>
        <xdr:cNvSpPr txBox="1"/>
      </xdr:nvSpPr>
      <xdr:spPr>
        <a:xfrm>
          <a:off x="18163686" y="58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51205</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C521CE2D-66B4-4B06-9850-B2CDF345BCC3}"/>
            </a:ext>
          </a:extLst>
        </xdr:cNvPr>
        <xdr:cNvSpPr txBox="1"/>
      </xdr:nvSpPr>
      <xdr:spPr>
        <a:xfrm>
          <a:off x="17354061" y="58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51140</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71FAC596-2F9A-466A-BAD9-A5D2BF1E5EA9}"/>
            </a:ext>
          </a:extLst>
        </xdr:cNvPr>
        <xdr:cNvSpPr txBox="1"/>
      </xdr:nvSpPr>
      <xdr:spPr>
        <a:xfrm>
          <a:off x="16563486" y="58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15FFF132-7CCC-4EC9-87D4-FB8B993170DC}"/>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552D1FB-2C69-487E-8DFC-B70A0BD26425}"/>
            </a:ext>
          </a:extLst>
        </xdr:cNvPr>
        <xdr:cNvSpPr/>
      </xdr:nvSpPr>
      <xdr:spPr>
        <a:xfrm>
          <a:off x="11315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62CF9C12-345A-422D-B703-59396A52AEB2}"/>
            </a:ext>
          </a:extLst>
        </xdr:cNvPr>
        <xdr:cNvSpPr/>
      </xdr:nvSpPr>
      <xdr:spPr>
        <a:xfrm>
          <a:off x="11315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820DD161-CAA3-49D2-A595-4FA36747B098}"/>
            </a:ext>
          </a:extLst>
        </xdr:cNvPr>
        <xdr:cNvSpPr/>
      </xdr:nvSpPr>
      <xdr:spPr>
        <a:xfrm>
          <a:off x="122396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6C94ED0D-16E0-4E0A-A43C-B056189FCE30}"/>
            </a:ext>
          </a:extLst>
        </xdr:cNvPr>
        <xdr:cNvSpPr/>
      </xdr:nvSpPr>
      <xdr:spPr>
        <a:xfrm>
          <a:off x="122396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8A722D6A-344E-49B2-B462-ABBCED39A7EF}"/>
            </a:ext>
          </a:extLst>
        </xdr:cNvPr>
        <xdr:cNvSpPr/>
      </xdr:nvSpPr>
      <xdr:spPr>
        <a:xfrm>
          <a:off x="13268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5B145A9E-CBF3-4E09-8003-32CFF8B0BCF5}"/>
            </a:ext>
          </a:extLst>
        </xdr:cNvPr>
        <xdr:cNvSpPr/>
      </xdr:nvSpPr>
      <xdr:spPr>
        <a:xfrm>
          <a:off x="13268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D40D3AE1-5C3C-4DCB-8F66-466B10ADD1D1}"/>
            </a:ext>
          </a:extLst>
        </xdr:cNvPr>
        <xdr:cNvSpPr/>
      </xdr:nvSpPr>
      <xdr:spPr>
        <a:xfrm>
          <a:off x="11210925" y="863917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5AF50B27-4E8F-48A0-B9BC-76FEAB3162E6}"/>
            </a:ext>
          </a:extLst>
        </xdr:cNvPr>
        <xdr:cNvSpPr txBox="1"/>
      </xdr:nvSpPr>
      <xdr:spPr>
        <a:xfrm>
          <a:off x="11172825" y="8458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829EF0AE-7593-44B4-B249-CAF95E6EE9FA}"/>
            </a:ext>
          </a:extLst>
        </xdr:cNvPr>
        <xdr:cNvCxnSpPr/>
      </xdr:nvCxnSpPr>
      <xdr:spPr>
        <a:xfrm>
          <a:off x="11210925" y="10801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9E0EC722-ED2E-4795-8065-4E69AD9CA6A9}"/>
            </a:ext>
          </a:extLst>
        </xdr:cNvPr>
        <xdr:cNvSpPr txBox="1"/>
      </xdr:nvSpPr>
      <xdr:spPr>
        <a:xfrm>
          <a:off x="10845966" y="10665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9043EC54-D994-4DE9-8A6D-9EDBAEE5C9A5}"/>
            </a:ext>
          </a:extLst>
        </xdr:cNvPr>
        <xdr:cNvCxnSpPr/>
      </xdr:nvCxnSpPr>
      <xdr:spPr>
        <a:xfrm>
          <a:off x="11210925" y="1049382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3A84B5E2-CFAD-46EA-AAFB-6C52A19BD647}"/>
            </a:ext>
          </a:extLst>
        </xdr:cNvPr>
        <xdr:cNvSpPr txBox="1"/>
      </xdr:nvSpPr>
      <xdr:spPr>
        <a:xfrm>
          <a:off x="10845966" y="103643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4336C458-0B83-405A-BE9F-9B0B1C334445}"/>
            </a:ext>
          </a:extLst>
        </xdr:cNvPr>
        <xdr:cNvCxnSpPr/>
      </xdr:nvCxnSpPr>
      <xdr:spPr>
        <a:xfrm>
          <a:off x="11210925" y="1018313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C83A7CD8-F6C0-4B5D-AA03-2CA2D701C45A}"/>
            </a:ext>
          </a:extLst>
        </xdr:cNvPr>
        <xdr:cNvSpPr txBox="1"/>
      </xdr:nvSpPr>
      <xdr:spPr>
        <a:xfrm>
          <a:off x="10845966" y="100472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EAB4BA3A-D575-481A-A5E9-57E285DE1C23}"/>
            </a:ext>
          </a:extLst>
        </xdr:cNvPr>
        <xdr:cNvCxnSpPr/>
      </xdr:nvCxnSpPr>
      <xdr:spPr>
        <a:xfrm>
          <a:off x="11210925" y="987561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D558499D-C664-413B-978B-F7B6F2B10AC6}"/>
            </a:ext>
          </a:extLst>
        </xdr:cNvPr>
        <xdr:cNvSpPr txBox="1"/>
      </xdr:nvSpPr>
      <xdr:spPr>
        <a:xfrm>
          <a:off x="10845966" y="97365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759E6BCA-2CA8-42F7-9DC9-0A4C46A7E876}"/>
            </a:ext>
          </a:extLst>
        </xdr:cNvPr>
        <xdr:cNvCxnSpPr/>
      </xdr:nvCxnSpPr>
      <xdr:spPr>
        <a:xfrm>
          <a:off x="11210925" y="956491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3FCAE87A-3EBC-4913-B1F8-FE3206E071D0}"/>
            </a:ext>
          </a:extLst>
        </xdr:cNvPr>
        <xdr:cNvSpPr txBox="1"/>
      </xdr:nvSpPr>
      <xdr:spPr>
        <a:xfrm>
          <a:off x="10845966" y="94290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7839A622-A5BA-4D4A-8900-ADC4BCB852C5}"/>
            </a:ext>
          </a:extLst>
        </xdr:cNvPr>
        <xdr:cNvCxnSpPr/>
      </xdr:nvCxnSpPr>
      <xdr:spPr>
        <a:xfrm>
          <a:off x="11210925" y="92573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A6F76838-249C-47C4-9716-193680C518FB}"/>
            </a:ext>
          </a:extLst>
        </xdr:cNvPr>
        <xdr:cNvSpPr txBox="1"/>
      </xdr:nvSpPr>
      <xdr:spPr>
        <a:xfrm>
          <a:off x="10845966" y="91183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8449E9E-AD2A-4D7D-9F5F-77EF0700DFF9}"/>
            </a:ext>
          </a:extLst>
        </xdr:cNvPr>
        <xdr:cNvCxnSpPr/>
      </xdr:nvCxnSpPr>
      <xdr:spPr>
        <a:xfrm>
          <a:off x="11210925" y="894669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44ADC5B0-7721-453D-A8FE-6AAB4139182C}"/>
            </a:ext>
          </a:extLst>
        </xdr:cNvPr>
        <xdr:cNvSpPr txBox="1"/>
      </xdr:nvSpPr>
      <xdr:spPr>
        <a:xfrm>
          <a:off x="10845966" y="881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191C3BD4-6129-47CC-ADBD-30C6CD537D51}"/>
            </a:ext>
          </a:extLst>
        </xdr:cNvPr>
        <xdr:cNvCxnSpPr/>
      </xdr:nvCxnSpPr>
      <xdr:spPr>
        <a:xfrm>
          <a:off x="11210925" y="8639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D54B4E72-C5D1-4D11-B784-5D3F906E2060}"/>
            </a:ext>
          </a:extLst>
        </xdr:cNvPr>
        <xdr:cNvSpPr txBox="1"/>
      </xdr:nvSpPr>
      <xdr:spPr>
        <a:xfrm>
          <a:off x="10845966" y="8503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FE599B6F-D925-440F-8F6E-8BFD67B4B714}"/>
            </a:ext>
          </a:extLst>
        </xdr:cNvPr>
        <xdr:cNvSpPr/>
      </xdr:nvSpPr>
      <xdr:spPr>
        <a:xfrm>
          <a:off x="11210925" y="863917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D33AC339-99F9-4514-91FF-BEFBB4173C5B}"/>
            </a:ext>
          </a:extLst>
        </xdr:cNvPr>
        <xdr:cNvCxnSpPr/>
      </xdr:nvCxnSpPr>
      <xdr:spPr>
        <a:xfrm flipV="1">
          <a:off x="14696439" y="9008654"/>
          <a:ext cx="0" cy="1295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65721059-A242-48C3-ABFF-2F4AB6A40D36}"/>
            </a:ext>
          </a:extLst>
        </xdr:cNvPr>
        <xdr:cNvSpPr txBox="1"/>
      </xdr:nvSpPr>
      <xdr:spPr>
        <a:xfrm>
          <a:off x="14735175" y="1030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7544E686-3BBE-40BF-BE8E-3C646C2C9E7E}"/>
            </a:ext>
          </a:extLst>
        </xdr:cNvPr>
        <xdr:cNvCxnSpPr/>
      </xdr:nvCxnSpPr>
      <xdr:spPr>
        <a:xfrm>
          <a:off x="14611350" y="103042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22EB1CEF-CECB-4537-BA10-B822F30AC128}"/>
            </a:ext>
          </a:extLst>
        </xdr:cNvPr>
        <xdr:cNvSpPr txBox="1"/>
      </xdr:nvSpPr>
      <xdr:spPr>
        <a:xfrm>
          <a:off x="14735175" y="879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2BC2E2B2-DD97-40A4-A474-9D2A37480889}"/>
            </a:ext>
          </a:extLst>
        </xdr:cNvPr>
        <xdr:cNvCxnSpPr/>
      </xdr:nvCxnSpPr>
      <xdr:spPr>
        <a:xfrm>
          <a:off x="14611350" y="90086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AFE841A8-6971-4CB8-8C91-4C2BD5B2ED58}"/>
            </a:ext>
          </a:extLst>
        </xdr:cNvPr>
        <xdr:cNvSpPr txBox="1"/>
      </xdr:nvSpPr>
      <xdr:spPr>
        <a:xfrm>
          <a:off x="14735175" y="9456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29975D17-6E96-46CE-92AB-9E4F2ED6541B}"/>
            </a:ext>
          </a:extLst>
        </xdr:cNvPr>
        <xdr:cNvSpPr/>
      </xdr:nvSpPr>
      <xdr:spPr>
        <a:xfrm>
          <a:off x="14649450" y="94781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89708792-3044-469E-9D86-A18FA8CB7767}"/>
            </a:ext>
          </a:extLst>
        </xdr:cNvPr>
        <xdr:cNvSpPr/>
      </xdr:nvSpPr>
      <xdr:spPr>
        <a:xfrm>
          <a:off x="13887450" y="94583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5E546B8F-8141-422F-8628-E86CA6DAC086}"/>
            </a:ext>
          </a:extLst>
        </xdr:cNvPr>
        <xdr:cNvSpPr/>
      </xdr:nvSpPr>
      <xdr:spPr>
        <a:xfrm>
          <a:off x="13096875" y="936987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C7D237D5-D589-4BF1-B754-6CC42CCB9214}"/>
            </a:ext>
          </a:extLst>
        </xdr:cNvPr>
        <xdr:cNvSpPr/>
      </xdr:nvSpPr>
      <xdr:spPr>
        <a:xfrm>
          <a:off x="12296775" y="935046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D58AA43A-1822-49B6-B740-78BEDEAB00AD}"/>
            </a:ext>
          </a:extLst>
        </xdr:cNvPr>
        <xdr:cNvSpPr/>
      </xdr:nvSpPr>
      <xdr:spPr>
        <a:xfrm>
          <a:off x="11487150" y="93374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C92DE268-689F-4805-B4E6-CB0130A2521D}"/>
            </a:ext>
          </a:extLst>
        </xdr:cNvPr>
        <xdr:cNvSpPr txBox="1"/>
      </xdr:nvSpPr>
      <xdr:spPr>
        <a:xfrm>
          <a:off x="14525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2E8A1F67-3B62-4144-AF61-772F27168D94}"/>
            </a:ext>
          </a:extLst>
        </xdr:cNvPr>
        <xdr:cNvSpPr txBox="1"/>
      </xdr:nvSpPr>
      <xdr:spPr>
        <a:xfrm>
          <a:off x="137636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B9532168-6528-4EE5-A1AA-C6370001EBEB}"/>
            </a:ext>
          </a:extLst>
        </xdr:cNvPr>
        <xdr:cNvSpPr txBox="1"/>
      </xdr:nvSpPr>
      <xdr:spPr>
        <a:xfrm>
          <a:off x="129730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C1D563FC-AC91-4845-9804-23CC7CF93641}"/>
            </a:ext>
          </a:extLst>
        </xdr:cNvPr>
        <xdr:cNvSpPr txBox="1"/>
      </xdr:nvSpPr>
      <xdr:spPr>
        <a:xfrm>
          <a:off x="12172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4B3FE6CA-EEBD-4681-BE6C-84E1F578B0AF}"/>
            </a:ext>
          </a:extLst>
        </xdr:cNvPr>
        <xdr:cNvSpPr txBox="1"/>
      </xdr:nvSpPr>
      <xdr:spPr>
        <a:xfrm>
          <a:off x="11363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48804</xdr:rowOff>
    </xdr:from>
    <xdr:to>
      <xdr:col>85</xdr:col>
      <xdr:colOff>177800</xdr:colOff>
      <xdr:row>55</xdr:row>
      <xdr:rowOff>150404</xdr:rowOff>
    </xdr:to>
    <xdr:sp macro="" textlink="">
      <xdr:nvSpPr>
        <xdr:cNvPr id="655" name="楕円 654">
          <a:extLst>
            <a:ext uri="{FF2B5EF4-FFF2-40B4-BE49-F238E27FC236}">
              <a16:creationId xmlns:a16="http://schemas.microsoft.com/office/drawing/2014/main" id="{5C092AFD-3FE8-4B23-9593-26E0F3707C91}"/>
            </a:ext>
          </a:extLst>
        </xdr:cNvPr>
        <xdr:cNvSpPr/>
      </xdr:nvSpPr>
      <xdr:spPr>
        <a:xfrm>
          <a:off x="14649450" y="895150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1831</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9CA797F8-61D7-4E84-B308-16A0426982CB}"/>
            </a:ext>
          </a:extLst>
        </xdr:cNvPr>
        <xdr:cNvSpPr txBox="1"/>
      </xdr:nvSpPr>
      <xdr:spPr>
        <a:xfrm>
          <a:off x="14735175" y="890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154940</xdr:rowOff>
    </xdr:from>
    <xdr:to>
      <xdr:col>81</xdr:col>
      <xdr:colOff>101600</xdr:colOff>
      <xdr:row>55</xdr:row>
      <xdr:rowOff>85090</xdr:rowOff>
    </xdr:to>
    <xdr:sp macro="" textlink="">
      <xdr:nvSpPr>
        <xdr:cNvPr id="657" name="楕円 656">
          <a:extLst>
            <a:ext uri="{FF2B5EF4-FFF2-40B4-BE49-F238E27FC236}">
              <a16:creationId xmlns:a16="http://schemas.microsoft.com/office/drawing/2014/main" id="{3D0E83C8-101D-4580-B23C-EB69263286DA}"/>
            </a:ext>
          </a:extLst>
        </xdr:cNvPr>
        <xdr:cNvSpPr/>
      </xdr:nvSpPr>
      <xdr:spPr>
        <a:xfrm>
          <a:off x="13887450" y="88988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34290</xdr:rowOff>
    </xdr:from>
    <xdr:to>
      <xdr:col>85</xdr:col>
      <xdr:colOff>127000</xdr:colOff>
      <xdr:row>55</xdr:row>
      <xdr:rowOff>99604</xdr:rowOff>
    </xdr:to>
    <xdr:cxnSp macro="">
      <xdr:nvCxnSpPr>
        <xdr:cNvPr id="658" name="直線コネクタ 657">
          <a:extLst>
            <a:ext uri="{FF2B5EF4-FFF2-40B4-BE49-F238E27FC236}">
              <a16:creationId xmlns:a16="http://schemas.microsoft.com/office/drawing/2014/main" id="{68F59D69-BAD2-4F53-89DA-4799945C94AC}"/>
            </a:ext>
          </a:extLst>
        </xdr:cNvPr>
        <xdr:cNvCxnSpPr/>
      </xdr:nvCxnSpPr>
      <xdr:spPr>
        <a:xfrm>
          <a:off x="13935075" y="8936990"/>
          <a:ext cx="762000" cy="7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65133</xdr:rowOff>
    </xdr:from>
    <xdr:to>
      <xdr:col>76</xdr:col>
      <xdr:colOff>165100</xdr:colOff>
      <xdr:row>55</xdr:row>
      <xdr:rowOff>166733</xdr:rowOff>
    </xdr:to>
    <xdr:sp macro="" textlink="">
      <xdr:nvSpPr>
        <xdr:cNvPr id="659" name="楕円 658">
          <a:extLst>
            <a:ext uri="{FF2B5EF4-FFF2-40B4-BE49-F238E27FC236}">
              <a16:creationId xmlns:a16="http://schemas.microsoft.com/office/drawing/2014/main" id="{269D0915-9E2C-4C4B-8BF0-673437CF371B}"/>
            </a:ext>
          </a:extLst>
        </xdr:cNvPr>
        <xdr:cNvSpPr/>
      </xdr:nvSpPr>
      <xdr:spPr>
        <a:xfrm>
          <a:off x="13096875" y="89741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34290</xdr:rowOff>
    </xdr:from>
    <xdr:to>
      <xdr:col>81</xdr:col>
      <xdr:colOff>50800</xdr:colOff>
      <xdr:row>55</xdr:row>
      <xdr:rowOff>115933</xdr:rowOff>
    </xdr:to>
    <xdr:cxnSp macro="">
      <xdr:nvCxnSpPr>
        <xdr:cNvPr id="660" name="直線コネクタ 659">
          <a:extLst>
            <a:ext uri="{FF2B5EF4-FFF2-40B4-BE49-F238E27FC236}">
              <a16:creationId xmlns:a16="http://schemas.microsoft.com/office/drawing/2014/main" id="{5212A4B6-0F93-486D-B916-42C7BB5B4711}"/>
            </a:ext>
          </a:extLst>
        </xdr:cNvPr>
        <xdr:cNvCxnSpPr/>
      </xdr:nvCxnSpPr>
      <xdr:spPr>
        <a:xfrm flipV="1">
          <a:off x="13144500" y="8936990"/>
          <a:ext cx="790575"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150041</xdr:rowOff>
    </xdr:from>
    <xdr:to>
      <xdr:col>72</xdr:col>
      <xdr:colOff>38100</xdr:colOff>
      <xdr:row>56</xdr:row>
      <xdr:rowOff>80191</xdr:rowOff>
    </xdr:to>
    <xdr:sp macro="" textlink="">
      <xdr:nvSpPr>
        <xdr:cNvPr id="661" name="楕円 660">
          <a:extLst>
            <a:ext uri="{FF2B5EF4-FFF2-40B4-BE49-F238E27FC236}">
              <a16:creationId xmlns:a16="http://schemas.microsoft.com/office/drawing/2014/main" id="{07A46A92-5D5C-4CB1-BA87-F09F9B5A03AA}"/>
            </a:ext>
          </a:extLst>
        </xdr:cNvPr>
        <xdr:cNvSpPr/>
      </xdr:nvSpPr>
      <xdr:spPr>
        <a:xfrm>
          <a:off x="12296775" y="905591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115933</xdr:rowOff>
    </xdr:from>
    <xdr:to>
      <xdr:col>76</xdr:col>
      <xdr:colOff>114300</xdr:colOff>
      <xdr:row>56</xdr:row>
      <xdr:rowOff>29391</xdr:rowOff>
    </xdr:to>
    <xdr:cxnSp macro="">
      <xdr:nvCxnSpPr>
        <xdr:cNvPr id="662" name="直線コネクタ 661">
          <a:extLst>
            <a:ext uri="{FF2B5EF4-FFF2-40B4-BE49-F238E27FC236}">
              <a16:creationId xmlns:a16="http://schemas.microsoft.com/office/drawing/2014/main" id="{401B9E05-B451-41CE-B33B-67B2547E7B97}"/>
            </a:ext>
          </a:extLst>
        </xdr:cNvPr>
        <xdr:cNvCxnSpPr/>
      </xdr:nvCxnSpPr>
      <xdr:spPr>
        <a:xfrm flipV="1">
          <a:off x="12344400" y="9021808"/>
          <a:ext cx="800100" cy="7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84727</xdr:rowOff>
    </xdr:from>
    <xdr:to>
      <xdr:col>67</xdr:col>
      <xdr:colOff>101600</xdr:colOff>
      <xdr:row>56</xdr:row>
      <xdr:rowOff>14877</xdr:rowOff>
    </xdr:to>
    <xdr:sp macro="" textlink="">
      <xdr:nvSpPr>
        <xdr:cNvPr id="663" name="楕円 662">
          <a:extLst>
            <a:ext uri="{FF2B5EF4-FFF2-40B4-BE49-F238E27FC236}">
              <a16:creationId xmlns:a16="http://schemas.microsoft.com/office/drawing/2014/main" id="{64C978E0-08DE-4F1D-9FE2-FD0528AEFEE4}"/>
            </a:ext>
          </a:extLst>
        </xdr:cNvPr>
        <xdr:cNvSpPr/>
      </xdr:nvSpPr>
      <xdr:spPr>
        <a:xfrm>
          <a:off x="11487150" y="899377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135527</xdr:rowOff>
    </xdr:from>
    <xdr:to>
      <xdr:col>71</xdr:col>
      <xdr:colOff>177800</xdr:colOff>
      <xdr:row>56</xdr:row>
      <xdr:rowOff>29391</xdr:rowOff>
    </xdr:to>
    <xdr:cxnSp macro="">
      <xdr:nvCxnSpPr>
        <xdr:cNvPr id="664" name="直線コネクタ 663">
          <a:extLst>
            <a:ext uri="{FF2B5EF4-FFF2-40B4-BE49-F238E27FC236}">
              <a16:creationId xmlns:a16="http://schemas.microsoft.com/office/drawing/2014/main" id="{8A0BFB3E-9710-4F19-9B3B-FD4D8B0B877F}"/>
            </a:ext>
          </a:extLst>
        </xdr:cNvPr>
        <xdr:cNvCxnSpPr/>
      </xdr:nvCxnSpPr>
      <xdr:spPr>
        <a:xfrm>
          <a:off x="11534775" y="9041402"/>
          <a:ext cx="809625" cy="5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156227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D7C8F2B6-5E28-4FD1-AF5E-EC5BE8F5FA2B}"/>
            </a:ext>
          </a:extLst>
        </xdr:cNvPr>
        <xdr:cNvSpPr txBox="1"/>
      </xdr:nvSpPr>
      <xdr:spPr>
        <a:xfrm>
          <a:off x="13745219" y="9551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58255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A7E87976-BC33-43B3-9BE2-1FE41FE60DE5}"/>
            </a:ext>
          </a:extLst>
        </xdr:cNvPr>
        <xdr:cNvSpPr txBox="1"/>
      </xdr:nvSpPr>
      <xdr:spPr>
        <a:xfrm>
          <a:off x="12964169"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45193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C6429EE8-B03E-4192-91CE-2C3BD23BB69C}"/>
            </a:ext>
          </a:extLst>
        </xdr:cNvPr>
        <xdr:cNvSpPr txBox="1"/>
      </xdr:nvSpPr>
      <xdr:spPr>
        <a:xfrm>
          <a:off x="12164069" y="9440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32130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7CEFA68E-7840-4EF2-94CA-48FC2B9CF996}"/>
            </a:ext>
          </a:extLst>
        </xdr:cNvPr>
        <xdr:cNvSpPr txBox="1"/>
      </xdr:nvSpPr>
      <xdr:spPr>
        <a:xfrm>
          <a:off x="11354444" y="942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101617</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F515F1B2-2479-4CBB-9F58-45D9AB1695DA}"/>
            </a:ext>
          </a:extLst>
        </xdr:cNvPr>
        <xdr:cNvSpPr txBox="1"/>
      </xdr:nvSpPr>
      <xdr:spPr>
        <a:xfrm>
          <a:off x="13745219" y="868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11810</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C573EF80-54BE-4BD3-96F5-04BC097A0700}"/>
            </a:ext>
          </a:extLst>
        </xdr:cNvPr>
        <xdr:cNvSpPr txBox="1"/>
      </xdr:nvSpPr>
      <xdr:spPr>
        <a:xfrm>
          <a:off x="12964169" y="8752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96718</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51EA8129-15A2-41BF-8C49-C07A5273399D}"/>
            </a:ext>
          </a:extLst>
        </xdr:cNvPr>
        <xdr:cNvSpPr txBox="1"/>
      </xdr:nvSpPr>
      <xdr:spPr>
        <a:xfrm>
          <a:off x="12164069" y="8840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31404</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DDEE93FF-ED39-47E6-BD13-2598FBD917B2}"/>
            </a:ext>
          </a:extLst>
        </xdr:cNvPr>
        <xdr:cNvSpPr txBox="1"/>
      </xdr:nvSpPr>
      <xdr:spPr>
        <a:xfrm>
          <a:off x="11354444" y="877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54B0E5E1-AFEA-43CF-9D3C-9BCDB558F19E}"/>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66A4E74B-AF6F-48A9-A5DB-32972F916404}"/>
            </a:ext>
          </a:extLst>
        </xdr:cNvPr>
        <xdr:cNvSpPr/>
      </xdr:nvSpPr>
      <xdr:spPr>
        <a:xfrm>
          <a:off x="16583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6F8C564E-F4FA-4CA7-B0BF-35C6AE3EE02C}"/>
            </a:ext>
          </a:extLst>
        </xdr:cNvPr>
        <xdr:cNvSpPr/>
      </xdr:nvSpPr>
      <xdr:spPr>
        <a:xfrm>
          <a:off x="16583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D4FE749B-7433-464E-986C-4169ED6DFA8D}"/>
            </a:ext>
          </a:extLst>
        </xdr:cNvPr>
        <xdr:cNvSpPr/>
      </xdr:nvSpPr>
      <xdr:spPr>
        <a:xfrm>
          <a:off x="174879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192D4C2F-B274-447B-8E20-50126756A4B7}"/>
            </a:ext>
          </a:extLst>
        </xdr:cNvPr>
        <xdr:cNvSpPr/>
      </xdr:nvSpPr>
      <xdr:spPr>
        <a:xfrm>
          <a:off x="174879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7BD471D1-95CC-494A-A141-5B9CAB8EC882}"/>
            </a:ext>
          </a:extLst>
        </xdr:cNvPr>
        <xdr:cNvSpPr/>
      </xdr:nvSpPr>
      <xdr:spPr>
        <a:xfrm>
          <a:off x="18516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F535F652-1866-4C7E-8662-9C53F5890F69}"/>
            </a:ext>
          </a:extLst>
        </xdr:cNvPr>
        <xdr:cNvSpPr/>
      </xdr:nvSpPr>
      <xdr:spPr>
        <a:xfrm>
          <a:off x="18516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7C400F30-A809-4EA0-96CB-B2B4D86101CD}"/>
            </a:ext>
          </a:extLst>
        </xdr:cNvPr>
        <xdr:cNvSpPr/>
      </xdr:nvSpPr>
      <xdr:spPr>
        <a:xfrm>
          <a:off x="16459200" y="863917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5919D0B5-5573-45FC-895D-4744863B43D3}"/>
            </a:ext>
          </a:extLst>
        </xdr:cNvPr>
        <xdr:cNvSpPr txBox="1"/>
      </xdr:nvSpPr>
      <xdr:spPr>
        <a:xfrm>
          <a:off x="16440150" y="8458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7DCC7FA5-AFEC-4EB5-B100-63D017B72F7C}"/>
            </a:ext>
          </a:extLst>
        </xdr:cNvPr>
        <xdr:cNvCxnSpPr/>
      </xdr:nvCxnSpPr>
      <xdr:spPr>
        <a:xfrm>
          <a:off x="16459200" y="10801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FCCCD6E3-2C31-41BA-AF09-94585A524313}"/>
            </a:ext>
          </a:extLst>
        </xdr:cNvPr>
        <xdr:cNvCxnSpPr/>
      </xdr:nvCxnSpPr>
      <xdr:spPr>
        <a:xfrm>
          <a:off x="16459200" y="10439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807EC569-0E2D-4A53-B163-A9067A4FB434}"/>
            </a:ext>
          </a:extLst>
        </xdr:cNvPr>
        <xdr:cNvSpPr txBox="1"/>
      </xdr:nvSpPr>
      <xdr:spPr>
        <a:xfrm>
          <a:off x="16052346" y="10303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23BD833A-D5ED-4957-96AB-82B013E1D96C}"/>
            </a:ext>
          </a:extLst>
        </xdr:cNvPr>
        <xdr:cNvCxnSpPr/>
      </xdr:nvCxnSpPr>
      <xdr:spPr>
        <a:xfrm>
          <a:off x="16459200" y="1007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66CBE038-2462-44CB-BF54-16BE98D9215A}"/>
            </a:ext>
          </a:extLst>
        </xdr:cNvPr>
        <xdr:cNvSpPr txBox="1"/>
      </xdr:nvSpPr>
      <xdr:spPr>
        <a:xfrm>
          <a:off x="16052346" y="994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767F6DFA-A3AB-4FA6-9AAC-C251324D4A44}"/>
            </a:ext>
          </a:extLst>
        </xdr:cNvPr>
        <xdr:cNvCxnSpPr/>
      </xdr:nvCxnSpPr>
      <xdr:spPr>
        <a:xfrm>
          <a:off x="16459200" y="971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53112AB9-434E-4C03-B567-24284625E33A}"/>
            </a:ext>
          </a:extLst>
        </xdr:cNvPr>
        <xdr:cNvSpPr txBox="1"/>
      </xdr:nvSpPr>
      <xdr:spPr>
        <a:xfrm>
          <a:off x="16052346" y="9579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9E14C7D4-DE61-457D-A58D-A003B827EE16}"/>
            </a:ext>
          </a:extLst>
        </xdr:cNvPr>
        <xdr:cNvCxnSpPr/>
      </xdr:nvCxnSpPr>
      <xdr:spPr>
        <a:xfrm>
          <a:off x="16459200" y="9363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96DCB6BD-3BB3-41A8-B2F6-C7EB4F5D0EB3}"/>
            </a:ext>
          </a:extLst>
        </xdr:cNvPr>
        <xdr:cNvSpPr txBox="1"/>
      </xdr:nvSpPr>
      <xdr:spPr>
        <a:xfrm>
          <a:off x="16052346" y="9227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9503AA1D-EEFE-4D61-97BC-0DC3B3D49972}"/>
            </a:ext>
          </a:extLst>
        </xdr:cNvPr>
        <xdr:cNvCxnSpPr/>
      </xdr:nvCxnSpPr>
      <xdr:spPr>
        <a:xfrm>
          <a:off x="16459200" y="90011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1356E2F0-0B91-4DDD-BD10-59B2F6E89EAD}"/>
            </a:ext>
          </a:extLst>
        </xdr:cNvPr>
        <xdr:cNvSpPr txBox="1"/>
      </xdr:nvSpPr>
      <xdr:spPr>
        <a:xfrm>
          <a:off x="16052346" y="8865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AB70E04E-3F89-47DF-9CBD-06952AF17EC2}"/>
            </a:ext>
          </a:extLst>
        </xdr:cNvPr>
        <xdr:cNvCxnSpPr/>
      </xdr:nvCxnSpPr>
      <xdr:spPr>
        <a:xfrm>
          <a:off x="16459200" y="8639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22B0F8E1-F8B7-4073-9EF5-4CC095C7D3EC}"/>
            </a:ext>
          </a:extLst>
        </xdr:cNvPr>
        <xdr:cNvSpPr txBox="1"/>
      </xdr:nvSpPr>
      <xdr:spPr>
        <a:xfrm>
          <a:off x="16052346" y="8503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55067792-75ED-4880-AB0D-C300B284A68D}"/>
            </a:ext>
          </a:extLst>
        </xdr:cNvPr>
        <xdr:cNvSpPr/>
      </xdr:nvSpPr>
      <xdr:spPr>
        <a:xfrm>
          <a:off x="16459200" y="863917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994BD3C2-5558-478B-9A01-DF3C1A53A717}"/>
            </a:ext>
          </a:extLst>
        </xdr:cNvPr>
        <xdr:cNvCxnSpPr/>
      </xdr:nvCxnSpPr>
      <xdr:spPr>
        <a:xfrm flipV="1">
          <a:off x="19954239" y="903922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72AA6766-14F9-4A99-8292-3083F0D33D54}"/>
            </a:ext>
          </a:extLst>
        </xdr:cNvPr>
        <xdr:cNvSpPr txBox="1"/>
      </xdr:nvSpPr>
      <xdr:spPr>
        <a:xfrm>
          <a:off x="19992975" y="103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F3B8C838-80D7-45B3-8241-65572F42E9B9}"/>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FE540E67-E7FC-4588-809A-CFB8202EA67A}"/>
            </a:ext>
          </a:extLst>
        </xdr:cNvPr>
        <xdr:cNvSpPr txBox="1"/>
      </xdr:nvSpPr>
      <xdr:spPr>
        <a:xfrm>
          <a:off x="19992975" y="88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C14D1501-364B-4823-A6AF-89C7F4C3A1EF}"/>
            </a:ext>
          </a:extLst>
        </xdr:cNvPr>
        <xdr:cNvCxnSpPr/>
      </xdr:nvCxnSpPr>
      <xdr:spPr>
        <a:xfrm>
          <a:off x="19878675" y="9039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45DDAF12-0892-43CF-9763-3092790427E5}"/>
            </a:ext>
          </a:extLst>
        </xdr:cNvPr>
        <xdr:cNvSpPr txBox="1"/>
      </xdr:nvSpPr>
      <xdr:spPr>
        <a:xfrm>
          <a:off x="19992975"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15E9672D-CE84-4BDF-8156-BD90A490D6B3}"/>
            </a:ext>
          </a:extLst>
        </xdr:cNvPr>
        <xdr:cNvSpPr/>
      </xdr:nvSpPr>
      <xdr:spPr>
        <a:xfrm>
          <a:off x="19897725"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CA8AD71F-9652-40E6-8298-2A93D899DA77}"/>
            </a:ext>
          </a:extLst>
        </xdr:cNvPr>
        <xdr:cNvSpPr/>
      </xdr:nvSpPr>
      <xdr:spPr>
        <a:xfrm>
          <a:off x="19154775" y="985837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E5D6B99D-85D3-4BA4-BDC4-EF66A1B2E179}"/>
            </a:ext>
          </a:extLst>
        </xdr:cNvPr>
        <xdr:cNvSpPr/>
      </xdr:nvSpPr>
      <xdr:spPr>
        <a:xfrm>
          <a:off x="18345150" y="98583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8D533B29-6C7C-4E0F-971D-A370170E0AB8}"/>
            </a:ext>
          </a:extLst>
        </xdr:cNvPr>
        <xdr:cNvSpPr/>
      </xdr:nvSpPr>
      <xdr:spPr>
        <a:xfrm>
          <a:off x="17554575" y="98583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C4980F3D-2840-4D1D-9008-2C996629F00F}"/>
            </a:ext>
          </a:extLst>
        </xdr:cNvPr>
        <xdr:cNvSpPr/>
      </xdr:nvSpPr>
      <xdr:spPr>
        <a:xfrm>
          <a:off x="16754475" y="98869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8CEDE8D-82C9-46C5-B92B-AA6894956E67}"/>
            </a:ext>
          </a:extLst>
        </xdr:cNvPr>
        <xdr:cNvSpPr txBox="1"/>
      </xdr:nvSpPr>
      <xdr:spPr>
        <a:xfrm>
          <a:off x="197834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476CE837-93DD-485B-8E6F-43FB12F2F3DA}"/>
            </a:ext>
          </a:extLst>
        </xdr:cNvPr>
        <xdr:cNvSpPr txBox="1"/>
      </xdr:nvSpPr>
      <xdr:spPr>
        <a:xfrm>
          <a:off x="190309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EF0ADB3B-BBD4-4EC8-BC46-A6ECF56E58F0}"/>
            </a:ext>
          </a:extLst>
        </xdr:cNvPr>
        <xdr:cNvSpPr txBox="1"/>
      </xdr:nvSpPr>
      <xdr:spPr>
        <a:xfrm>
          <a:off x="18221325"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5D98E73B-7E4D-49CA-8C39-D4F192C85C98}"/>
            </a:ext>
          </a:extLst>
        </xdr:cNvPr>
        <xdr:cNvSpPr txBox="1"/>
      </xdr:nvSpPr>
      <xdr:spPr>
        <a:xfrm>
          <a:off x="174307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375A72BB-9683-4555-9DA9-009BB9195CA6}"/>
            </a:ext>
          </a:extLst>
        </xdr:cNvPr>
        <xdr:cNvSpPr txBox="1"/>
      </xdr:nvSpPr>
      <xdr:spPr>
        <a:xfrm>
          <a:off x="16630650" y="10798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158750</xdr:rowOff>
    </xdr:from>
    <xdr:to>
      <xdr:col>116</xdr:col>
      <xdr:colOff>114300</xdr:colOff>
      <xdr:row>62</xdr:row>
      <xdr:rowOff>88900</xdr:rowOff>
    </xdr:to>
    <xdr:sp macro="" textlink="">
      <xdr:nvSpPr>
        <xdr:cNvPr id="712" name="楕円 711">
          <a:extLst>
            <a:ext uri="{FF2B5EF4-FFF2-40B4-BE49-F238E27FC236}">
              <a16:creationId xmlns:a16="http://schemas.microsoft.com/office/drawing/2014/main" id="{59BBD555-67C6-4219-A881-497E49B2E9DB}"/>
            </a:ext>
          </a:extLst>
        </xdr:cNvPr>
        <xdr:cNvSpPr/>
      </xdr:nvSpPr>
      <xdr:spPr>
        <a:xfrm>
          <a:off x="19897725" y="100393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137177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FB504208-4689-4494-8D0C-6037DDC3C3A1}"/>
            </a:ext>
          </a:extLst>
        </xdr:cNvPr>
        <xdr:cNvSpPr txBox="1"/>
      </xdr:nvSpPr>
      <xdr:spPr>
        <a:xfrm>
          <a:off x="19992975" y="100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714" name="楕円 713">
          <a:extLst>
            <a:ext uri="{FF2B5EF4-FFF2-40B4-BE49-F238E27FC236}">
              <a16:creationId xmlns:a16="http://schemas.microsoft.com/office/drawing/2014/main" id="{ECE8975C-277E-44B1-990B-FCAEA6F978D3}"/>
            </a:ext>
          </a:extLst>
        </xdr:cNvPr>
        <xdr:cNvSpPr/>
      </xdr:nvSpPr>
      <xdr:spPr>
        <a:xfrm>
          <a:off x="19154775" y="100012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38100</xdr:rowOff>
    </xdr:to>
    <xdr:cxnSp macro="">
      <xdr:nvCxnSpPr>
        <xdr:cNvPr id="715" name="直線コネクタ 714">
          <a:extLst>
            <a:ext uri="{FF2B5EF4-FFF2-40B4-BE49-F238E27FC236}">
              <a16:creationId xmlns:a16="http://schemas.microsoft.com/office/drawing/2014/main" id="{6A7DDDC6-FE44-4EF0-A057-24B48803D67C}"/>
            </a:ext>
          </a:extLst>
        </xdr:cNvPr>
        <xdr:cNvCxnSpPr/>
      </xdr:nvCxnSpPr>
      <xdr:spPr>
        <a:xfrm>
          <a:off x="19202400" y="100393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6350</xdr:rowOff>
    </xdr:from>
    <xdr:to>
      <xdr:col>107</xdr:col>
      <xdr:colOff>101600</xdr:colOff>
      <xdr:row>61</xdr:row>
      <xdr:rowOff>107950</xdr:rowOff>
    </xdr:to>
    <xdr:sp macro="" textlink="">
      <xdr:nvSpPr>
        <xdr:cNvPr id="716" name="楕円 715">
          <a:extLst>
            <a:ext uri="{FF2B5EF4-FFF2-40B4-BE49-F238E27FC236}">
              <a16:creationId xmlns:a16="http://schemas.microsoft.com/office/drawing/2014/main" id="{C25FD3D3-0541-4D23-8921-BAEC991147D9}"/>
            </a:ext>
          </a:extLst>
        </xdr:cNvPr>
        <xdr:cNvSpPr/>
      </xdr:nvSpPr>
      <xdr:spPr>
        <a:xfrm>
          <a:off x="18345150" y="9886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57150</xdr:rowOff>
    </xdr:from>
    <xdr:to>
      <xdr:col>111</xdr:col>
      <xdr:colOff>177800</xdr:colOff>
      <xdr:row>62</xdr:row>
      <xdr:rowOff>0</xdr:rowOff>
    </xdr:to>
    <xdr:cxnSp macro="">
      <xdr:nvCxnSpPr>
        <xdr:cNvPr id="717" name="直線コネクタ 716">
          <a:extLst>
            <a:ext uri="{FF2B5EF4-FFF2-40B4-BE49-F238E27FC236}">
              <a16:creationId xmlns:a16="http://schemas.microsoft.com/office/drawing/2014/main" id="{7B8C41B1-56B8-4009-B1D0-E59ADC910AC8}"/>
            </a:ext>
          </a:extLst>
        </xdr:cNvPr>
        <xdr:cNvCxnSpPr/>
      </xdr:nvCxnSpPr>
      <xdr:spPr>
        <a:xfrm>
          <a:off x="18392775" y="9934575"/>
          <a:ext cx="80962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718" name="楕円 717">
          <a:extLst>
            <a:ext uri="{FF2B5EF4-FFF2-40B4-BE49-F238E27FC236}">
              <a16:creationId xmlns:a16="http://schemas.microsoft.com/office/drawing/2014/main" id="{C54C5B2C-8489-46CC-9F87-468D25333CFB}"/>
            </a:ext>
          </a:extLst>
        </xdr:cNvPr>
        <xdr:cNvSpPr/>
      </xdr:nvSpPr>
      <xdr:spPr>
        <a:xfrm>
          <a:off x="17554575" y="98869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57150</xdr:rowOff>
    </xdr:from>
    <xdr:to>
      <xdr:col>107</xdr:col>
      <xdr:colOff>50800</xdr:colOff>
      <xdr:row>61</xdr:row>
      <xdr:rowOff>57150</xdr:rowOff>
    </xdr:to>
    <xdr:cxnSp macro="">
      <xdr:nvCxnSpPr>
        <xdr:cNvPr id="719" name="直線コネクタ 718">
          <a:extLst>
            <a:ext uri="{FF2B5EF4-FFF2-40B4-BE49-F238E27FC236}">
              <a16:creationId xmlns:a16="http://schemas.microsoft.com/office/drawing/2014/main" id="{2AB53F3D-64CB-4D4A-961D-8F182E304982}"/>
            </a:ext>
          </a:extLst>
        </xdr:cNvPr>
        <xdr:cNvCxnSpPr/>
      </xdr:nvCxnSpPr>
      <xdr:spPr>
        <a:xfrm>
          <a:off x="17602200" y="99345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6350</xdr:rowOff>
    </xdr:from>
    <xdr:to>
      <xdr:col>98</xdr:col>
      <xdr:colOff>38100</xdr:colOff>
      <xdr:row>61</xdr:row>
      <xdr:rowOff>107950</xdr:rowOff>
    </xdr:to>
    <xdr:sp macro="" textlink="">
      <xdr:nvSpPr>
        <xdr:cNvPr id="720" name="楕円 719">
          <a:extLst>
            <a:ext uri="{FF2B5EF4-FFF2-40B4-BE49-F238E27FC236}">
              <a16:creationId xmlns:a16="http://schemas.microsoft.com/office/drawing/2014/main" id="{9C372AA5-9053-4D21-B489-F533342C2193}"/>
            </a:ext>
          </a:extLst>
        </xdr:cNvPr>
        <xdr:cNvSpPr/>
      </xdr:nvSpPr>
      <xdr:spPr>
        <a:xfrm>
          <a:off x="16754475" y="98869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57150</xdr:rowOff>
    </xdr:from>
    <xdr:to>
      <xdr:col>102</xdr:col>
      <xdr:colOff>114300</xdr:colOff>
      <xdr:row>61</xdr:row>
      <xdr:rowOff>57150</xdr:rowOff>
    </xdr:to>
    <xdr:cxnSp macro="">
      <xdr:nvCxnSpPr>
        <xdr:cNvPr id="721" name="直線コネクタ 720">
          <a:extLst>
            <a:ext uri="{FF2B5EF4-FFF2-40B4-BE49-F238E27FC236}">
              <a16:creationId xmlns:a16="http://schemas.microsoft.com/office/drawing/2014/main" id="{7BA9ADFB-8441-405E-A74E-684C58C47F9A}"/>
            </a:ext>
          </a:extLst>
        </xdr:cNvPr>
        <xdr:cNvCxnSpPr/>
      </xdr:nvCxnSpPr>
      <xdr:spPr>
        <a:xfrm>
          <a:off x="16802100" y="99345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a:extLst>
            <a:ext uri="{FF2B5EF4-FFF2-40B4-BE49-F238E27FC236}">
              <a16:creationId xmlns:a16="http://schemas.microsoft.com/office/drawing/2014/main" id="{8B05E73B-AE43-46E5-9FD6-6191B42B711A}"/>
            </a:ext>
          </a:extLst>
        </xdr:cNvPr>
        <xdr:cNvSpPr txBox="1"/>
      </xdr:nvSpPr>
      <xdr:spPr>
        <a:xfrm>
          <a:off x="189834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a:extLst>
            <a:ext uri="{FF2B5EF4-FFF2-40B4-BE49-F238E27FC236}">
              <a16:creationId xmlns:a16="http://schemas.microsoft.com/office/drawing/2014/main" id="{B15D5C05-CA2C-4FDD-BEDA-3252770985A3}"/>
            </a:ext>
          </a:extLst>
        </xdr:cNvPr>
        <xdr:cNvSpPr txBox="1"/>
      </xdr:nvSpPr>
      <xdr:spPr>
        <a:xfrm>
          <a:off x="181833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a:extLst>
            <a:ext uri="{FF2B5EF4-FFF2-40B4-BE49-F238E27FC236}">
              <a16:creationId xmlns:a16="http://schemas.microsoft.com/office/drawing/2014/main" id="{1A1372D6-CFF7-4E2B-957C-C1BAB286EDB8}"/>
            </a:ext>
          </a:extLst>
        </xdr:cNvPr>
        <xdr:cNvSpPr txBox="1"/>
      </xdr:nvSpPr>
      <xdr:spPr>
        <a:xfrm>
          <a:off x="17383202" y="963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99077</xdr:rowOff>
    </xdr:from>
    <xdr:ext cx="469744" cy="259045"/>
    <xdr:sp macro="" textlink="">
      <xdr:nvSpPr>
        <xdr:cNvPr id="725" name="n_4aveValue【保健センター・保健所】&#10;一人当たり面積">
          <a:extLst>
            <a:ext uri="{FF2B5EF4-FFF2-40B4-BE49-F238E27FC236}">
              <a16:creationId xmlns:a16="http://schemas.microsoft.com/office/drawing/2014/main" id="{1178BD12-1580-4178-A55F-33213FBF7973}"/>
            </a:ext>
          </a:extLst>
        </xdr:cNvPr>
        <xdr:cNvSpPr txBox="1"/>
      </xdr:nvSpPr>
      <xdr:spPr>
        <a:xfrm>
          <a:off x="16592627"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41927</xdr:rowOff>
    </xdr:from>
    <xdr:ext cx="469744" cy="259045"/>
    <xdr:sp macro="" textlink="">
      <xdr:nvSpPr>
        <xdr:cNvPr id="726" name="n_1mainValue【保健センター・保健所】&#10;一人当たり面積">
          <a:extLst>
            <a:ext uri="{FF2B5EF4-FFF2-40B4-BE49-F238E27FC236}">
              <a16:creationId xmlns:a16="http://schemas.microsoft.com/office/drawing/2014/main" id="{A2828732-A495-4F5D-BF86-04D63F4B5882}"/>
            </a:ext>
          </a:extLst>
        </xdr:cNvPr>
        <xdr:cNvSpPr txBox="1"/>
      </xdr:nvSpPr>
      <xdr:spPr>
        <a:xfrm>
          <a:off x="18983402" y="1008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727" name="n_2mainValue【保健センター・保健所】&#10;一人当たり面積">
          <a:extLst>
            <a:ext uri="{FF2B5EF4-FFF2-40B4-BE49-F238E27FC236}">
              <a16:creationId xmlns:a16="http://schemas.microsoft.com/office/drawing/2014/main" id="{89207B0E-C14C-49F4-9A62-EAFB32EE2811}"/>
            </a:ext>
          </a:extLst>
        </xdr:cNvPr>
        <xdr:cNvSpPr txBox="1"/>
      </xdr:nvSpPr>
      <xdr:spPr>
        <a:xfrm>
          <a:off x="181833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99077</xdr:rowOff>
    </xdr:from>
    <xdr:ext cx="469744" cy="259045"/>
    <xdr:sp macro="" textlink="">
      <xdr:nvSpPr>
        <xdr:cNvPr id="728" name="n_3mainValue【保健センター・保健所】&#10;一人当たり面積">
          <a:extLst>
            <a:ext uri="{FF2B5EF4-FFF2-40B4-BE49-F238E27FC236}">
              <a16:creationId xmlns:a16="http://schemas.microsoft.com/office/drawing/2014/main" id="{95CD222A-35F8-4D75-83B0-6E22AFEEF18F}"/>
            </a:ext>
          </a:extLst>
        </xdr:cNvPr>
        <xdr:cNvSpPr txBox="1"/>
      </xdr:nvSpPr>
      <xdr:spPr>
        <a:xfrm>
          <a:off x="17383202" y="997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9" name="n_4mainValue【保健センター・保健所】&#10;一人当たり面積">
          <a:extLst>
            <a:ext uri="{FF2B5EF4-FFF2-40B4-BE49-F238E27FC236}">
              <a16:creationId xmlns:a16="http://schemas.microsoft.com/office/drawing/2014/main" id="{9FD0C6EE-4D17-49C4-B55F-38FFB6E32C6D}"/>
            </a:ext>
          </a:extLst>
        </xdr:cNvPr>
        <xdr:cNvSpPr txBox="1"/>
      </xdr:nvSpPr>
      <xdr:spPr>
        <a:xfrm>
          <a:off x="16592627" y="967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9B06C36F-4494-4796-BADE-6D1D9A6FE157}"/>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C51E7C49-B75F-4937-97CE-CF2837EE1412}"/>
            </a:ext>
          </a:extLst>
        </xdr:cNvPr>
        <xdr:cNvSpPr/>
      </xdr:nvSpPr>
      <xdr:spPr>
        <a:xfrm>
          <a:off x="11315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E0605816-E770-4A80-A13C-FD4A16B69078}"/>
            </a:ext>
          </a:extLst>
        </xdr:cNvPr>
        <xdr:cNvSpPr/>
      </xdr:nvSpPr>
      <xdr:spPr>
        <a:xfrm>
          <a:off x="11315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821CD2CF-B07F-4F25-B918-0B44E7F1C260}"/>
            </a:ext>
          </a:extLst>
        </xdr:cNvPr>
        <xdr:cNvSpPr/>
      </xdr:nvSpPr>
      <xdr:spPr>
        <a:xfrm>
          <a:off x="122396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C17F1433-4AF0-449B-8117-CF0B45794F86}"/>
            </a:ext>
          </a:extLst>
        </xdr:cNvPr>
        <xdr:cNvSpPr/>
      </xdr:nvSpPr>
      <xdr:spPr>
        <a:xfrm>
          <a:off x="122396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4DDCBB62-48A5-42CC-BAD6-A7CA3E6FAC06}"/>
            </a:ext>
          </a:extLst>
        </xdr:cNvPr>
        <xdr:cNvSpPr/>
      </xdr:nvSpPr>
      <xdr:spPr>
        <a:xfrm>
          <a:off x="13268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4875E5DC-F70D-4E06-ABC7-50B08A5CC740}"/>
            </a:ext>
          </a:extLst>
        </xdr:cNvPr>
        <xdr:cNvSpPr/>
      </xdr:nvSpPr>
      <xdr:spPr>
        <a:xfrm>
          <a:off x="13268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8F86D31D-283F-4F4A-9593-EFED9808D0CF}"/>
            </a:ext>
          </a:extLst>
        </xdr:cNvPr>
        <xdr:cNvSpPr/>
      </xdr:nvSpPr>
      <xdr:spPr>
        <a:xfrm>
          <a:off x="11210925" y="12239625"/>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46517D66-3A7E-4DA1-87CA-8F21E7FA740E}"/>
            </a:ext>
          </a:extLst>
        </xdr:cNvPr>
        <xdr:cNvSpPr txBox="1"/>
      </xdr:nvSpPr>
      <xdr:spPr>
        <a:xfrm>
          <a:off x="11172825" y="12058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1DE4EAA-E11E-4694-BFC7-C2CECEF250BF}"/>
            </a:ext>
          </a:extLst>
        </xdr:cNvPr>
        <xdr:cNvCxnSpPr/>
      </xdr:nvCxnSpPr>
      <xdr:spPr>
        <a:xfrm>
          <a:off x="11210925" y="144018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3D3D82AA-6183-46BF-AAFA-78C2E492C4BC}"/>
            </a:ext>
          </a:extLst>
        </xdr:cNvPr>
        <xdr:cNvSpPr txBox="1"/>
      </xdr:nvSpPr>
      <xdr:spPr>
        <a:xfrm>
          <a:off x="10845966" y="142564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4F2B2511-75F2-45E6-8DB0-44209C59F011}"/>
            </a:ext>
          </a:extLst>
        </xdr:cNvPr>
        <xdr:cNvCxnSpPr/>
      </xdr:nvCxnSpPr>
      <xdr:spPr>
        <a:xfrm>
          <a:off x="11210925" y="13963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a:extLst>
            <a:ext uri="{FF2B5EF4-FFF2-40B4-BE49-F238E27FC236}">
              <a16:creationId xmlns:a16="http://schemas.microsoft.com/office/drawing/2014/main" id="{F6E0A51F-AF4C-4CBD-BAE8-6FE70AF10454}"/>
            </a:ext>
          </a:extLst>
        </xdr:cNvPr>
        <xdr:cNvSpPr txBox="1"/>
      </xdr:nvSpPr>
      <xdr:spPr>
        <a:xfrm>
          <a:off x="10845966" y="1382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982518DA-40B5-4998-B417-D5CA5FCAA014}"/>
            </a:ext>
          </a:extLst>
        </xdr:cNvPr>
        <xdr:cNvCxnSpPr/>
      </xdr:nvCxnSpPr>
      <xdr:spPr>
        <a:xfrm>
          <a:off x="11210925" y="135350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A11B6079-7C40-4A0C-9855-AA9B9FB909A0}"/>
            </a:ext>
          </a:extLst>
        </xdr:cNvPr>
        <xdr:cNvSpPr txBox="1"/>
      </xdr:nvSpPr>
      <xdr:spPr>
        <a:xfrm>
          <a:off x="10845966" y="1339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A869A1D3-1C5C-4AE6-B9AA-9B6CBD23BC2D}"/>
            </a:ext>
          </a:extLst>
        </xdr:cNvPr>
        <xdr:cNvCxnSpPr/>
      </xdr:nvCxnSpPr>
      <xdr:spPr>
        <a:xfrm>
          <a:off x="11210925" y="13106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095320C1-339D-4B13-90E3-79AAA3A68E2E}"/>
            </a:ext>
          </a:extLst>
        </xdr:cNvPr>
        <xdr:cNvSpPr txBox="1"/>
      </xdr:nvSpPr>
      <xdr:spPr>
        <a:xfrm>
          <a:off x="10845966" y="12961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53A2FF36-CB9C-493A-AB0B-8D5BAA50ADBF}"/>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76823A17-E4B9-431C-BF1B-6B3E770D6C5D}"/>
            </a:ext>
          </a:extLst>
        </xdr:cNvPr>
        <xdr:cNvSpPr txBox="1"/>
      </xdr:nvSpPr>
      <xdr:spPr>
        <a:xfrm>
          <a:off x="10845966" y="1253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7DF04337-1B5A-4DF3-BD7C-8E0778917040}"/>
            </a:ext>
          </a:extLst>
        </xdr:cNvPr>
        <xdr:cNvCxnSpPr/>
      </xdr:nvCxnSpPr>
      <xdr:spPr>
        <a:xfrm>
          <a:off x="11210925" y="122396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E191090F-CE88-4242-AFDC-82E97D3D85E1}"/>
            </a:ext>
          </a:extLst>
        </xdr:cNvPr>
        <xdr:cNvSpPr txBox="1"/>
      </xdr:nvSpPr>
      <xdr:spPr>
        <a:xfrm>
          <a:off x="10845966" y="121037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DC06EAC3-CF62-4C48-953A-6D180F1AD917}"/>
            </a:ext>
          </a:extLst>
        </xdr:cNvPr>
        <xdr:cNvSpPr/>
      </xdr:nvSpPr>
      <xdr:spPr>
        <a:xfrm>
          <a:off x="11210925" y="12239625"/>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a:extLst>
            <a:ext uri="{FF2B5EF4-FFF2-40B4-BE49-F238E27FC236}">
              <a16:creationId xmlns:a16="http://schemas.microsoft.com/office/drawing/2014/main" id="{73932DDB-E62D-4236-A24E-BF54EB54D619}"/>
            </a:ext>
          </a:extLst>
        </xdr:cNvPr>
        <xdr:cNvCxnSpPr/>
      </xdr:nvCxnSpPr>
      <xdr:spPr>
        <a:xfrm flipV="1">
          <a:off x="14696439" y="12655931"/>
          <a:ext cx="0" cy="1422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ABBFE83D-FAA0-4C2E-9934-D8DF0C2B41E9}"/>
            </a:ext>
          </a:extLst>
        </xdr:cNvPr>
        <xdr:cNvSpPr txBox="1"/>
      </xdr:nvSpPr>
      <xdr:spPr>
        <a:xfrm>
          <a:off x="14735175" y="1408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a:extLst>
            <a:ext uri="{FF2B5EF4-FFF2-40B4-BE49-F238E27FC236}">
              <a16:creationId xmlns:a16="http://schemas.microsoft.com/office/drawing/2014/main" id="{FA777B72-EC48-4A1A-B88C-C29499E614B0}"/>
            </a:ext>
          </a:extLst>
        </xdr:cNvPr>
        <xdr:cNvCxnSpPr/>
      </xdr:nvCxnSpPr>
      <xdr:spPr>
        <a:xfrm>
          <a:off x="14611350" y="14077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543E3B39-3EBD-49A3-9902-07052691BCE6}"/>
            </a:ext>
          </a:extLst>
        </xdr:cNvPr>
        <xdr:cNvSpPr txBox="1"/>
      </xdr:nvSpPr>
      <xdr:spPr>
        <a:xfrm>
          <a:off x="14735175" y="12450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a:extLst>
            <a:ext uri="{FF2B5EF4-FFF2-40B4-BE49-F238E27FC236}">
              <a16:creationId xmlns:a16="http://schemas.microsoft.com/office/drawing/2014/main" id="{D92F22DB-DAD2-4FC6-8FB6-14B8239E4C7D}"/>
            </a:ext>
          </a:extLst>
        </xdr:cNvPr>
        <xdr:cNvCxnSpPr/>
      </xdr:nvCxnSpPr>
      <xdr:spPr>
        <a:xfrm>
          <a:off x="14611350" y="1265593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38879</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7D0D636E-0358-4DA5-82E7-F033096CA524}"/>
            </a:ext>
          </a:extLst>
        </xdr:cNvPr>
        <xdr:cNvSpPr txBox="1"/>
      </xdr:nvSpPr>
      <xdr:spPr>
        <a:xfrm>
          <a:off x="14735175" y="13316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a:extLst>
            <a:ext uri="{FF2B5EF4-FFF2-40B4-BE49-F238E27FC236}">
              <a16:creationId xmlns:a16="http://schemas.microsoft.com/office/drawing/2014/main" id="{EBB5CD34-389E-4380-95A2-73E0528C662B}"/>
            </a:ext>
          </a:extLst>
        </xdr:cNvPr>
        <xdr:cNvSpPr/>
      </xdr:nvSpPr>
      <xdr:spPr>
        <a:xfrm>
          <a:off x="14649450" y="1334147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a:extLst>
            <a:ext uri="{FF2B5EF4-FFF2-40B4-BE49-F238E27FC236}">
              <a16:creationId xmlns:a16="http://schemas.microsoft.com/office/drawing/2014/main" id="{A8641F60-C340-474D-8381-03796F7FD5C1}"/>
            </a:ext>
          </a:extLst>
        </xdr:cNvPr>
        <xdr:cNvSpPr/>
      </xdr:nvSpPr>
      <xdr:spPr>
        <a:xfrm>
          <a:off x="13887450" y="1328661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a:extLst>
            <a:ext uri="{FF2B5EF4-FFF2-40B4-BE49-F238E27FC236}">
              <a16:creationId xmlns:a16="http://schemas.microsoft.com/office/drawing/2014/main" id="{D164610A-116A-4AB8-B9DA-6C9ACCC67869}"/>
            </a:ext>
          </a:extLst>
        </xdr:cNvPr>
        <xdr:cNvSpPr/>
      </xdr:nvSpPr>
      <xdr:spPr>
        <a:xfrm>
          <a:off x="13096875" y="132577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a:extLst>
            <a:ext uri="{FF2B5EF4-FFF2-40B4-BE49-F238E27FC236}">
              <a16:creationId xmlns:a16="http://schemas.microsoft.com/office/drawing/2014/main" id="{62C22D71-3672-469E-B3A6-D099D7978A38}"/>
            </a:ext>
          </a:extLst>
        </xdr:cNvPr>
        <xdr:cNvSpPr/>
      </xdr:nvSpPr>
      <xdr:spPr>
        <a:xfrm>
          <a:off x="12296775" y="132029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a:extLst>
            <a:ext uri="{FF2B5EF4-FFF2-40B4-BE49-F238E27FC236}">
              <a16:creationId xmlns:a16="http://schemas.microsoft.com/office/drawing/2014/main" id="{132CABAD-0E7B-4C4B-B028-2DE04D5B1611}"/>
            </a:ext>
          </a:extLst>
        </xdr:cNvPr>
        <xdr:cNvSpPr/>
      </xdr:nvSpPr>
      <xdr:spPr>
        <a:xfrm>
          <a:off x="11487150" y="1322298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7A3AD8E6-C1BD-4D35-9D29-D028004DCBD4}"/>
            </a:ext>
          </a:extLst>
        </xdr:cNvPr>
        <xdr:cNvSpPr txBox="1"/>
      </xdr:nvSpPr>
      <xdr:spPr>
        <a:xfrm>
          <a:off x="14525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B27875DA-99E5-410F-901E-651B4726A9FA}"/>
            </a:ext>
          </a:extLst>
        </xdr:cNvPr>
        <xdr:cNvSpPr txBox="1"/>
      </xdr:nvSpPr>
      <xdr:spPr>
        <a:xfrm>
          <a:off x="137636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FDACDE7E-111C-427A-A8AC-1888AE3CB432}"/>
            </a:ext>
          </a:extLst>
        </xdr:cNvPr>
        <xdr:cNvSpPr txBox="1"/>
      </xdr:nvSpPr>
      <xdr:spPr>
        <a:xfrm>
          <a:off x="129730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5BA61567-D6C6-4A8A-8673-F2FB30C87A04}"/>
            </a:ext>
          </a:extLst>
        </xdr:cNvPr>
        <xdr:cNvSpPr txBox="1"/>
      </xdr:nvSpPr>
      <xdr:spPr>
        <a:xfrm>
          <a:off x="12172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8C5467DB-555A-4ADD-A8D9-A4A4F4AAF9FE}"/>
            </a:ext>
          </a:extLst>
        </xdr:cNvPr>
        <xdr:cNvSpPr txBox="1"/>
      </xdr:nvSpPr>
      <xdr:spPr>
        <a:xfrm>
          <a:off x="11363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768" name="楕円 767">
          <a:extLst>
            <a:ext uri="{FF2B5EF4-FFF2-40B4-BE49-F238E27FC236}">
              <a16:creationId xmlns:a16="http://schemas.microsoft.com/office/drawing/2014/main" id="{4DDD24EE-7896-43A6-889F-143E394A3AC0}"/>
            </a:ext>
          </a:extLst>
        </xdr:cNvPr>
        <xdr:cNvSpPr/>
      </xdr:nvSpPr>
      <xdr:spPr>
        <a:xfrm>
          <a:off x="14649450" y="1312519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35323</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902BA27E-B38A-4CE7-B15D-BCB3600A92BD}"/>
            </a:ext>
          </a:extLst>
        </xdr:cNvPr>
        <xdr:cNvSpPr txBox="1"/>
      </xdr:nvSpPr>
      <xdr:spPr>
        <a:xfrm>
          <a:off x="14735175" y="1298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110744</xdr:rowOff>
    </xdr:from>
    <xdr:to>
      <xdr:col>81</xdr:col>
      <xdr:colOff>101600</xdr:colOff>
      <xdr:row>81</xdr:row>
      <xdr:rowOff>40894</xdr:rowOff>
    </xdr:to>
    <xdr:sp macro="" textlink="">
      <xdr:nvSpPr>
        <xdr:cNvPr id="770" name="楕円 769">
          <a:extLst>
            <a:ext uri="{FF2B5EF4-FFF2-40B4-BE49-F238E27FC236}">
              <a16:creationId xmlns:a16="http://schemas.microsoft.com/office/drawing/2014/main" id="{3D9FE5E5-F16E-4092-AEC2-BE0C792296F8}"/>
            </a:ext>
          </a:extLst>
        </xdr:cNvPr>
        <xdr:cNvSpPr/>
      </xdr:nvSpPr>
      <xdr:spPr>
        <a:xfrm>
          <a:off x="13887450" y="1306156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161544</xdr:rowOff>
    </xdr:from>
    <xdr:to>
      <xdr:col>85</xdr:col>
      <xdr:colOff>127000</xdr:colOff>
      <xdr:row>81</xdr:row>
      <xdr:rowOff>63246</xdr:rowOff>
    </xdr:to>
    <xdr:cxnSp macro="">
      <xdr:nvCxnSpPr>
        <xdr:cNvPr id="771" name="直線コネクタ 770">
          <a:extLst>
            <a:ext uri="{FF2B5EF4-FFF2-40B4-BE49-F238E27FC236}">
              <a16:creationId xmlns:a16="http://schemas.microsoft.com/office/drawing/2014/main" id="{D6C61FEB-351D-46D5-92BF-7BC48021A292}"/>
            </a:ext>
          </a:extLst>
        </xdr:cNvPr>
        <xdr:cNvCxnSpPr/>
      </xdr:nvCxnSpPr>
      <xdr:spPr>
        <a:xfrm>
          <a:off x="13935075" y="13118719"/>
          <a:ext cx="762000" cy="6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30735</xdr:rowOff>
    </xdr:from>
    <xdr:to>
      <xdr:col>76</xdr:col>
      <xdr:colOff>165100</xdr:colOff>
      <xdr:row>81</xdr:row>
      <xdr:rowOff>132335</xdr:rowOff>
    </xdr:to>
    <xdr:sp macro="" textlink="">
      <xdr:nvSpPr>
        <xdr:cNvPr id="772" name="楕円 771">
          <a:extLst>
            <a:ext uri="{FF2B5EF4-FFF2-40B4-BE49-F238E27FC236}">
              <a16:creationId xmlns:a16="http://schemas.microsoft.com/office/drawing/2014/main" id="{B5837021-4A4F-4F33-8C2B-E0DC7B8039E3}"/>
            </a:ext>
          </a:extLst>
        </xdr:cNvPr>
        <xdr:cNvSpPr/>
      </xdr:nvSpPr>
      <xdr:spPr>
        <a:xfrm>
          <a:off x="13096875" y="131434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161544</xdr:rowOff>
    </xdr:from>
    <xdr:to>
      <xdr:col>81</xdr:col>
      <xdr:colOff>50800</xdr:colOff>
      <xdr:row>81</xdr:row>
      <xdr:rowOff>81535</xdr:rowOff>
    </xdr:to>
    <xdr:cxnSp macro="">
      <xdr:nvCxnSpPr>
        <xdr:cNvPr id="773" name="直線コネクタ 772">
          <a:extLst>
            <a:ext uri="{FF2B5EF4-FFF2-40B4-BE49-F238E27FC236}">
              <a16:creationId xmlns:a16="http://schemas.microsoft.com/office/drawing/2014/main" id="{D5483494-B694-4511-8ED3-DE18A9E515C1}"/>
            </a:ext>
          </a:extLst>
        </xdr:cNvPr>
        <xdr:cNvCxnSpPr/>
      </xdr:nvCxnSpPr>
      <xdr:spPr>
        <a:xfrm flipV="1">
          <a:off x="13144500" y="13118719"/>
          <a:ext cx="790575"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110744</xdr:rowOff>
    </xdr:from>
    <xdr:to>
      <xdr:col>72</xdr:col>
      <xdr:colOff>38100</xdr:colOff>
      <xdr:row>79</xdr:row>
      <xdr:rowOff>40894</xdr:rowOff>
    </xdr:to>
    <xdr:sp macro="" textlink="">
      <xdr:nvSpPr>
        <xdr:cNvPr id="774" name="楕円 773">
          <a:extLst>
            <a:ext uri="{FF2B5EF4-FFF2-40B4-BE49-F238E27FC236}">
              <a16:creationId xmlns:a16="http://schemas.microsoft.com/office/drawing/2014/main" id="{199EF452-D47E-404C-8F38-7D269A3F4034}"/>
            </a:ext>
          </a:extLst>
        </xdr:cNvPr>
        <xdr:cNvSpPr/>
      </xdr:nvSpPr>
      <xdr:spPr>
        <a:xfrm>
          <a:off x="12296775" y="1273771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161544</xdr:rowOff>
    </xdr:from>
    <xdr:to>
      <xdr:col>76</xdr:col>
      <xdr:colOff>114300</xdr:colOff>
      <xdr:row>81</xdr:row>
      <xdr:rowOff>81535</xdr:rowOff>
    </xdr:to>
    <xdr:cxnSp macro="">
      <xdr:nvCxnSpPr>
        <xdr:cNvPr id="775" name="直線コネクタ 774">
          <a:extLst>
            <a:ext uri="{FF2B5EF4-FFF2-40B4-BE49-F238E27FC236}">
              <a16:creationId xmlns:a16="http://schemas.microsoft.com/office/drawing/2014/main" id="{BECE5F51-1AD2-4536-81D2-207008FD645C}"/>
            </a:ext>
          </a:extLst>
        </xdr:cNvPr>
        <xdr:cNvCxnSpPr/>
      </xdr:nvCxnSpPr>
      <xdr:spPr>
        <a:xfrm>
          <a:off x="12344400" y="12794869"/>
          <a:ext cx="800100" cy="40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87885</xdr:rowOff>
    </xdr:from>
    <xdr:to>
      <xdr:col>67</xdr:col>
      <xdr:colOff>101600</xdr:colOff>
      <xdr:row>79</xdr:row>
      <xdr:rowOff>18035</xdr:rowOff>
    </xdr:to>
    <xdr:sp macro="" textlink="">
      <xdr:nvSpPr>
        <xdr:cNvPr id="776" name="楕円 775">
          <a:extLst>
            <a:ext uri="{FF2B5EF4-FFF2-40B4-BE49-F238E27FC236}">
              <a16:creationId xmlns:a16="http://schemas.microsoft.com/office/drawing/2014/main" id="{561995A4-3A5F-4F23-93BD-2539A549E11E}"/>
            </a:ext>
          </a:extLst>
        </xdr:cNvPr>
        <xdr:cNvSpPr/>
      </xdr:nvSpPr>
      <xdr:spPr>
        <a:xfrm>
          <a:off x="11487150" y="127148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138685</xdr:rowOff>
    </xdr:from>
    <xdr:to>
      <xdr:col>71</xdr:col>
      <xdr:colOff>177800</xdr:colOff>
      <xdr:row>78</xdr:row>
      <xdr:rowOff>161544</xdr:rowOff>
    </xdr:to>
    <xdr:cxnSp macro="">
      <xdr:nvCxnSpPr>
        <xdr:cNvPr id="777" name="直線コネクタ 776">
          <a:extLst>
            <a:ext uri="{FF2B5EF4-FFF2-40B4-BE49-F238E27FC236}">
              <a16:creationId xmlns:a16="http://schemas.microsoft.com/office/drawing/2014/main" id="{4AD93677-0985-4ED3-A2F5-1B0A442E24F9}"/>
            </a:ext>
          </a:extLst>
        </xdr:cNvPr>
        <xdr:cNvCxnSpPr/>
      </xdr:nvCxnSpPr>
      <xdr:spPr>
        <a:xfrm>
          <a:off x="11534775" y="12772010"/>
          <a:ext cx="809625"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98314</xdr:rowOff>
    </xdr:from>
    <xdr:ext cx="405111" cy="259045"/>
    <xdr:sp macro="" textlink="">
      <xdr:nvSpPr>
        <xdr:cNvPr id="778" name="n_1aveValue【消防施設】&#10;有形固定資産減価償却率">
          <a:extLst>
            <a:ext uri="{FF2B5EF4-FFF2-40B4-BE49-F238E27FC236}">
              <a16:creationId xmlns:a16="http://schemas.microsoft.com/office/drawing/2014/main" id="{B1F446B0-3D4D-4477-8873-BDC1337B4454}"/>
            </a:ext>
          </a:extLst>
        </xdr:cNvPr>
        <xdr:cNvSpPr txBox="1"/>
      </xdr:nvSpPr>
      <xdr:spPr>
        <a:xfrm>
          <a:off x="13745219" y="13376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66312</xdr:rowOff>
    </xdr:from>
    <xdr:ext cx="405111" cy="259045"/>
    <xdr:sp macro="" textlink="">
      <xdr:nvSpPr>
        <xdr:cNvPr id="779" name="n_2aveValue【消防施設】&#10;有形固定資産減価償却率">
          <a:extLst>
            <a:ext uri="{FF2B5EF4-FFF2-40B4-BE49-F238E27FC236}">
              <a16:creationId xmlns:a16="http://schemas.microsoft.com/office/drawing/2014/main" id="{2E2BCA7F-7C02-43EE-A47E-6D3E2F439632}"/>
            </a:ext>
          </a:extLst>
        </xdr:cNvPr>
        <xdr:cNvSpPr txBox="1"/>
      </xdr:nvSpPr>
      <xdr:spPr>
        <a:xfrm>
          <a:off x="12964169" y="13347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11447</xdr:rowOff>
    </xdr:from>
    <xdr:ext cx="405111" cy="259045"/>
    <xdr:sp macro="" textlink="">
      <xdr:nvSpPr>
        <xdr:cNvPr id="780" name="n_3aveValue【消防施設】&#10;有形固定資産減価償却率">
          <a:extLst>
            <a:ext uri="{FF2B5EF4-FFF2-40B4-BE49-F238E27FC236}">
              <a16:creationId xmlns:a16="http://schemas.microsoft.com/office/drawing/2014/main" id="{3EA1172A-AA85-4B1E-8C55-9D2CBFE393F5}"/>
            </a:ext>
          </a:extLst>
        </xdr:cNvPr>
        <xdr:cNvSpPr txBox="1"/>
      </xdr:nvSpPr>
      <xdr:spPr>
        <a:xfrm>
          <a:off x="12164069"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25164</xdr:rowOff>
    </xdr:from>
    <xdr:ext cx="405111" cy="259045"/>
    <xdr:sp macro="" textlink="">
      <xdr:nvSpPr>
        <xdr:cNvPr id="781" name="n_4aveValue【消防施設】&#10;有形固定資産減価償却率">
          <a:extLst>
            <a:ext uri="{FF2B5EF4-FFF2-40B4-BE49-F238E27FC236}">
              <a16:creationId xmlns:a16="http://schemas.microsoft.com/office/drawing/2014/main" id="{24368A9F-7626-4B48-83C5-B3FDD366EB8D}"/>
            </a:ext>
          </a:extLst>
        </xdr:cNvPr>
        <xdr:cNvSpPr txBox="1"/>
      </xdr:nvSpPr>
      <xdr:spPr>
        <a:xfrm>
          <a:off x="11354444" y="13306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57421</xdr:rowOff>
    </xdr:from>
    <xdr:ext cx="405111" cy="259045"/>
    <xdr:sp macro="" textlink="">
      <xdr:nvSpPr>
        <xdr:cNvPr id="782" name="n_1mainValue【消防施設】&#10;有形固定資産減価償却率">
          <a:extLst>
            <a:ext uri="{FF2B5EF4-FFF2-40B4-BE49-F238E27FC236}">
              <a16:creationId xmlns:a16="http://schemas.microsoft.com/office/drawing/2014/main" id="{59E695E7-A79A-48A7-B81E-EB8F372CB0B5}"/>
            </a:ext>
          </a:extLst>
        </xdr:cNvPr>
        <xdr:cNvSpPr txBox="1"/>
      </xdr:nvSpPr>
      <xdr:spPr>
        <a:xfrm>
          <a:off x="13745219" y="12849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148862</xdr:rowOff>
    </xdr:from>
    <xdr:ext cx="405111" cy="259045"/>
    <xdr:sp macro="" textlink="">
      <xdr:nvSpPr>
        <xdr:cNvPr id="783" name="n_2mainValue【消防施設】&#10;有形固定資産減価償却率">
          <a:extLst>
            <a:ext uri="{FF2B5EF4-FFF2-40B4-BE49-F238E27FC236}">
              <a16:creationId xmlns:a16="http://schemas.microsoft.com/office/drawing/2014/main" id="{67D1FED1-F03E-40CA-835B-791E7BFD01C8}"/>
            </a:ext>
          </a:extLst>
        </xdr:cNvPr>
        <xdr:cNvSpPr txBox="1"/>
      </xdr:nvSpPr>
      <xdr:spPr>
        <a:xfrm>
          <a:off x="12964169" y="12937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57421</xdr:rowOff>
    </xdr:from>
    <xdr:ext cx="405111" cy="259045"/>
    <xdr:sp macro="" textlink="">
      <xdr:nvSpPr>
        <xdr:cNvPr id="784" name="n_3mainValue【消防施設】&#10;有形固定資産減価償却率">
          <a:extLst>
            <a:ext uri="{FF2B5EF4-FFF2-40B4-BE49-F238E27FC236}">
              <a16:creationId xmlns:a16="http://schemas.microsoft.com/office/drawing/2014/main" id="{69024F1F-108A-4CDF-9BB8-5D8EAD74CA49}"/>
            </a:ext>
          </a:extLst>
        </xdr:cNvPr>
        <xdr:cNvSpPr txBox="1"/>
      </xdr:nvSpPr>
      <xdr:spPr>
        <a:xfrm>
          <a:off x="12164069" y="1252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34562</xdr:rowOff>
    </xdr:from>
    <xdr:ext cx="405111" cy="259045"/>
    <xdr:sp macro="" textlink="">
      <xdr:nvSpPr>
        <xdr:cNvPr id="785" name="n_4mainValue【消防施設】&#10;有形固定資産減価償却率">
          <a:extLst>
            <a:ext uri="{FF2B5EF4-FFF2-40B4-BE49-F238E27FC236}">
              <a16:creationId xmlns:a16="http://schemas.microsoft.com/office/drawing/2014/main" id="{F7D78DE1-C475-4A66-8BDC-7F8998E9023C}"/>
            </a:ext>
          </a:extLst>
        </xdr:cNvPr>
        <xdr:cNvSpPr txBox="1"/>
      </xdr:nvSpPr>
      <xdr:spPr>
        <a:xfrm>
          <a:off x="11354444" y="12499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8242535D-80EA-4826-894F-9DAAD16E1274}"/>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E29AAB0E-309E-488C-A700-2CFA035ACDC3}"/>
            </a:ext>
          </a:extLst>
        </xdr:cNvPr>
        <xdr:cNvSpPr/>
      </xdr:nvSpPr>
      <xdr:spPr>
        <a:xfrm>
          <a:off x="16583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19AAE29C-42B6-4D33-9691-640E2E0BD2FF}"/>
            </a:ext>
          </a:extLst>
        </xdr:cNvPr>
        <xdr:cNvSpPr/>
      </xdr:nvSpPr>
      <xdr:spPr>
        <a:xfrm>
          <a:off x="16583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939512F5-AD5F-472D-85C2-B18EBD394E2D}"/>
            </a:ext>
          </a:extLst>
        </xdr:cNvPr>
        <xdr:cNvSpPr/>
      </xdr:nvSpPr>
      <xdr:spPr>
        <a:xfrm>
          <a:off x="174879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7A82B8E4-E8FB-401A-B92F-1032636395A4}"/>
            </a:ext>
          </a:extLst>
        </xdr:cNvPr>
        <xdr:cNvSpPr/>
      </xdr:nvSpPr>
      <xdr:spPr>
        <a:xfrm>
          <a:off x="174879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90712000-4366-4BC1-8140-B059E5BFAEE0}"/>
            </a:ext>
          </a:extLst>
        </xdr:cNvPr>
        <xdr:cNvSpPr/>
      </xdr:nvSpPr>
      <xdr:spPr>
        <a:xfrm>
          <a:off x="18516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91DC65DA-9386-4643-873A-834480620158}"/>
            </a:ext>
          </a:extLst>
        </xdr:cNvPr>
        <xdr:cNvSpPr/>
      </xdr:nvSpPr>
      <xdr:spPr>
        <a:xfrm>
          <a:off x="18516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15F2CE3C-D10C-45EE-857E-DF2B6390AA6D}"/>
            </a:ext>
          </a:extLst>
        </xdr:cNvPr>
        <xdr:cNvSpPr/>
      </xdr:nvSpPr>
      <xdr:spPr>
        <a:xfrm>
          <a:off x="16459200" y="12239625"/>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DA67DBCD-AEE6-44E4-82CA-7B9298F42DEB}"/>
            </a:ext>
          </a:extLst>
        </xdr:cNvPr>
        <xdr:cNvSpPr txBox="1"/>
      </xdr:nvSpPr>
      <xdr:spPr>
        <a:xfrm>
          <a:off x="16440150" y="12058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F4F65F17-7929-4FFF-87EF-7C20614CB6FB}"/>
            </a:ext>
          </a:extLst>
        </xdr:cNvPr>
        <xdr:cNvCxnSpPr/>
      </xdr:nvCxnSpPr>
      <xdr:spPr>
        <a:xfrm>
          <a:off x="164592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C26CD86A-99DA-4571-B9E3-960B4C1FDB0B}"/>
            </a:ext>
          </a:extLst>
        </xdr:cNvPr>
        <xdr:cNvSpPr txBox="1"/>
      </xdr:nvSpPr>
      <xdr:spPr>
        <a:xfrm>
          <a:off x="16052346" y="14256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1787AD7B-5252-4A6B-AB63-18288D7886B4}"/>
            </a:ext>
          </a:extLst>
        </xdr:cNvPr>
        <xdr:cNvCxnSpPr/>
      </xdr:nvCxnSpPr>
      <xdr:spPr>
        <a:xfrm>
          <a:off x="16459200" y="14039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770BE526-959B-474A-A2DB-047B2D9817F6}"/>
            </a:ext>
          </a:extLst>
        </xdr:cNvPr>
        <xdr:cNvSpPr txBox="1"/>
      </xdr:nvSpPr>
      <xdr:spPr>
        <a:xfrm>
          <a:off x="16052346" y="13903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1DCE4C02-3232-4420-96C6-5B05A466B165}"/>
            </a:ext>
          </a:extLst>
        </xdr:cNvPr>
        <xdr:cNvCxnSpPr/>
      </xdr:nvCxnSpPr>
      <xdr:spPr>
        <a:xfrm>
          <a:off x="16459200" y="13677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2649119A-3CFF-4A26-80FF-537E18C88DFF}"/>
            </a:ext>
          </a:extLst>
        </xdr:cNvPr>
        <xdr:cNvSpPr txBox="1"/>
      </xdr:nvSpPr>
      <xdr:spPr>
        <a:xfrm>
          <a:off x="16052346" y="1354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B1549F68-C983-49DD-973E-FC80F47C5B13}"/>
            </a:ext>
          </a:extLst>
        </xdr:cNvPr>
        <xdr:cNvCxnSpPr/>
      </xdr:nvCxnSpPr>
      <xdr:spPr>
        <a:xfrm>
          <a:off x="16459200" y="13315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FDB2D41E-C2E2-445C-B38F-4607BDE84CE1}"/>
            </a:ext>
          </a:extLst>
        </xdr:cNvPr>
        <xdr:cNvSpPr txBox="1"/>
      </xdr:nvSpPr>
      <xdr:spPr>
        <a:xfrm>
          <a:off x="16052346" y="13180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67728DEE-1BCB-41BE-B05C-8B087CD076D2}"/>
            </a:ext>
          </a:extLst>
        </xdr:cNvPr>
        <xdr:cNvCxnSpPr/>
      </xdr:nvCxnSpPr>
      <xdr:spPr>
        <a:xfrm>
          <a:off x="16459200" y="1295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B3C19609-9C04-4FB5-9BAE-6BCE91EA4989}"/>
            </a:ext>
          </a:extLst>
        </xdr:cNvPr>
        <xdr:cNvSpPr txBox="1"/>
      </xdr:nvSpPr>
      <xdr:spPr>
        <a:xfrm>
          <a:off x="16052346" y="1281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E2E03527-A606-40EF-B4EF-D0D5B9ED8865}"/>
            </a:ext>
          </a:extLst>
        </xdr:cNvPr>
        <xdr:cNvCxnSpPr/>
      </xdr:nvCxnSpPr>
      <xdr:spPr>
        <a:xfrm>
          <a:off x="16459200" y="126015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56EC106C-F829-454F-854C-9D505A196990}"/>
            </a:ext>
          </a:extLst>
        </xdr:cNvPr>
        <xdr:cNvSpPr txBox="1"/>
      </xdr:nvSpPr>
      <xdr:spPr>
        <a:xfrm>
          <a:off x="16052346" y="124657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B52C5CA4-F08C-4240-B7BF-62C847FAF287}"/>
            </a:ext>
          </a:extLst>
        </xdr:cNvPr>
        <xdr:cNvCxnSpPr/>
      </xdr:nvCxnSpPr>
      <xdr:spPr>
        <a:xfrm>
          <a:off x="16459200" y="122396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34E4B458-D3FC-4373-9535-94224870F4DD}"/>
            </a:ext>
          </a:extLst>
        </xdr:cNvPr>
        <xdr:cNvSpPr txBox="1"/>
      </xdr:nvSpPr>
      <xdr:spPr>
        <a:xfrm>
          <a:off x="16052346" y="12103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BFB5227D-2DBF-463E-A590-C2359AB00227}"/>
            </a:ext>
          </a:extLst>
        </xdr:cNvPr>
        <xdr:cNvSpPr/>
      </xdr:nvSpPr>
      <xdr:spPr>
        <a:xfrm>
          <a:off x="16459200" y="12239625"/>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FF31C4C0-4F0B-4CB7-AD4E-2A664B4657AA}"/>
            </a:ext>
          </a:extLst>
        </xdr:cNvPr>
        <xdr:cNvCxnSpPr/>
      </xdr:nvCxnSpPr>
      <xdr:spPr>
        <a:xfrm flipV="1">
          <a:off x="19954239" y="1252537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A7D87C3A-B855-436B-97F3-C1AC57CB9E46}"/>
            </a:ext>
          </a:extLst>
        </xdr:cNvPr>
        <xdr:cNvSpPr txBox="1"/>
      </xdr:nvSpPr>
      <xdr:spPr>
        <a:xfrm>
          <a:off x="19992975" y="13789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F64C5FA1-0CA5-42DA-BAAB-C909F1F7F99A}"/>
            </a:ext>
          </a:extLst>
        </xdr:cNvPr>
        <xdr:cNvCxnSpPr/>
      </xdr:nvCxnSpPr>
      <xdr:spPr>
        <a:xfrm>
          <a:off x="19878675" y="137826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65349690-2BDD-49AB-8F6F-EC9AD8CF8F4B}"/>
            </a:ext>
          </a:extLst>
        </xdr:cNvPr>
        <xdr:cNvSpPr txBox="1"/>
      </xdr:nvSpPr>
      <xdr:spPr>
        <a:xfrm>
          <a:off x="19992975" y="1231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405AB976-555B-4C80-A275-11E1EE2B689F}"/>
            </a:ext>
          </a:extLst>
        </xdr:cNvPr>
        <xdr:cNvCxnSpPr/>
      </xdr:nvCxnSpPr>
      <xdr:spPr>
        <a:xfrm>
          <a:off x="19878675" y="125253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a:extLst>
            <a:ext uri="{FF2B5EF4-FFF2-40B4-BE49-F238E27FC236}">
              <a16:creationId xmlns:a16="http://schemas.microsoft.com/office/drawing/2014/main" id="{A6656579-9D53-46CD-ABCD-1F0C8A63BC56}"/>
            </a:ext>
          </a:extLst>
        </xdr:cNvPr>
        <xdr:cNvSpPr txBox="1"/>
      </xdr:nvSpPr>
      <xdr:spPr>
        <a:xfrm>
          <a:off x="19992975" y="13056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DED3CEB1-E2FA-456E-A27D-5A83D949D317}"/>
            </a:ext>
          </a:extLst>
        </xdr:cNvPr>
        <xdr:cNvSpPr/>
      </xdr:nvSpPr>
      <xdr:spPr>
        <a:xfrm>
          <a:off x="19897725" y="132016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a:extLst>
            <a:ext uri="{FF2B5EF4-FFF2-40B4-BE49-F238E27FC236}">
              <a16:creationId xmlns:a16="http://schemas.microsoft.com/office/drawing/2014/main" id="{EC845D02-53E9-4AB6-A3A2-55D8BCEE2A44}"/>
            </a:ext>
          </a:extLst>
        </xdr:cNvPr>
        <xdr:cNvSpPr/>
      </xdr:nvSpPr>
      <xdr:spPr>
        <a:xfrm>
          <a:off x="191547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3C3A79F1-4B15-4170-A89D-84024D1DC0DF}"/>
            </a:ext>
          </a:extLst>
        </xdr:cNvPr>
        <xdr:cNvSpPr/>
      </xdr:nvSpPr>
      <xdr:spPr>
        <a:xfrm>
          <a:off x="18345150" y="132397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a:extLst>
            <a:ext uri="{FF2B5EF4-FFF2-40B4-BE49-F238E27FC236}">
              <a16:creationId xmlns:a16="http://schemas.microsoft.com/office/drawing/2014/main" id="{5BC3CBF2-CFA4-4D0B-8ABE-703C027C3BEF}"/>
            </a:ext>
          </a:extLst>
        </xdr:cNvPr>
        <xdr:cNvSpPr/>
      </xdr:nvSpPr>
      <xdr:spPr>
        <a:xfrm>
          <a:off x="17554575" y="132397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a:extLst>
            <a:ext uri="{FF2B5EF4-FFF2-40B4-BE49-F238E27FC236}">
              <a16:creationId xmlns:a16="http://schemas.microsoft.com/office/drawing/2014/main" id="{048C005D-7D00-4BEA-B938-E292D9078CC3}"/>
            </a:ext>
          </a:extLst>
        </xdr:cNvPr>
        <xdr:cNvSpPr/>
      </xdr:nvSpPr>
      <xdr:spPr>
        <a:xfrm>
          <a:off x="16754475" y="132016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1C52D64B-928A-46DD-8BDE-AFDB6AAF7934}"/>
            </a:ext>
          </a:extLst>
        </xdr:cNvPr>
        <xdr:cNvSpPr txBox="1"/>
      </xdr:nvSpPr>
      <xdr:spPr>
        <a:xfrm>
          <a:off x="197834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E941112-E2D4-4C59-AF6F-1485F4984912}"/>
            </a:ext>
          </a:extLst>
        </xdr:cNvPr>
        <xdr:cNvSpPr txBox="1"/>
      </xdr:nvSpPr>
      <xdr:spPr>
        <a:xfrm>
          <a:off x="190309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387F439E-22F3-44FB-ACB2-6B8CFD3C9012}"/>
            </a:ext>
          </a:extLst>
        </xdr:cNvPr>
        <xdr:cNvSpPr txBox="1"/>
      </xdr:nvSpPr>
      <xdr:spPr>
        <a:xfrm>
          <a:off x="18221325"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2A3A8743-D2E7-4C93-8E77-72DD0607A738}"/>
            </a:ext>
          </a:extLst>
        </xdr:cNvPr>
        <xdr:cNvSpPr txBox="1"/>
      </xdr:nvSpPr>
      <xdr:spPr>
        <a:xfrm>
          <a:off x="174307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741A2E4F-2FF3-494B-A317-C1A7A6B88B36}"/>
            </a:ext>
          </a:extLst>
        </xdr:cNvPr>
        <xdr:cNvSpPr txBox="1"/>
      </xdr:nvSpPr>
      <xdr:spPr>
        <a:xfrm>
          <a:off x="1663065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826" name="楕円 825">
          <a:extLst>
            <a:ext uri="{FF2B5EF4-FFF2-40B4-BE49-F238E27FC236}">
              <a16:creationId xmlns:a16="http://schemas.microsoft.com/office/drawing/2014/main" id="{60B0C547-D4B4-46FB-ACDE-009303736FA6}"/>
            </a:ext>
          </a:extLst>
        </xdr:cNvPr>
        <xdr:cNvSpPr/>
      </xdr:nvSpPr>
      <xdr:spPr>
        <a:xfrm>
          <a:off x="19897725" y="13239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827" name="【消防施設】&#10;一人当たり面積該当値テキスト">
          <a:extLst>
            <a:ext uri="{FF2B5EF4-FFF2-40B4-BE49-F238E27FC236}">
              <a16:creationId xmlns:a16="http://schemas.microsoft.com/office/drawing/2014/main" id="{EDEB020D-5041-4337-936F-A5B073C9A7DD}"/>
            </a:ext>
          </a:extLst>
        </xdr:cNvPr>
        <xdr:cNvSpPr txBox="1"/>
      </xdr:nvSpPr>
      <xdr:spPr>
        <a:xfrm>
          <a:off x="19992975" y="1321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828" name="楕円 827">
          <a:extLst>
            <a:ext uri="{FF2B5EF4-FFF2-40B4-BE49-F238E27FC236}">
              <a16:creationId xmlns:a16="http://schemas.microsoft.com/office/drawing/2014/main" id="{794B57D6-F95C-4308-8CD6-FF421A8ABBFF}"/>
            </a:ext>
          </a:extLst>
        </xdr:cNvPr>
        <xdr:cNvSpPr/>
      </xdr:nvSpPr>
      <xdr:spPr>
        <a:xfrm>
          <a:off x="19154775" y="132778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38100</xdr:rowOff>
    </xdr:to>
    <xdr:cxnSp macro="">
      <xdr:nvCxnSpPr>
        <xdr:cNvPr id="829" name="直線コネクタ 828">
          <a:extLst>
            <a:ext uri="{FF2B5EF4-FFF2-40B4-BE49-F238E27FC236}">
              <a16:creationId xmlns:a16="http://schemas.microsoft.com/office/drawing/2014/main" id="{A043EF51-DE70-4CDE-AF58-A38D55B9A7E8}"/>
            </a:ext>
          </a:extLst>
        </xdr:cNvPr>
        <xdr:cNvCxnSpPr/>
      </xdr:nvCxnSpPr>
      <xdr:spPr>
        <a:xfrm flipV="1">
          <a:off x="19202400" y="13277850"/>
          <a:ext cx="7524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158750</xdr:rowOff>
    </xdr:from>
    <xdr:to>
      <xdr:col>107</xdr:col>
      <xdr:colOff>101600</xdr:colOff>
      <xdr:row>82</xdr:row>
      <xdr:rowOff>88900</xdr:rowOff>
    </xdr:to>
    <xdr:sp macro="" textlink="">
      <xdr:nvSpPr>
        <xdr:cNvPr id="830" name="楕円 829">
          <a:extLst>
            <a:ext uri="{FF2B5EF4-FFF2-40B4-BE49-F238E27FC236}">
              <a16:creationId xmlns:a16="http://schemas.microsoft.com/office/drawing/2014/main" id="{CA33831D-ABDF-44B5-82BD-236F461EE4BA}"/>
            </a:ext>
          </a:extLst>
        </xdr:cNvPr>
        <xdr:cNvSpPr/>
      </xdr:nvSpPr>
      <xdr:spPr>
        <a:xfrm>
          <a:off x="18345150" y="132778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38100</xdr:rowOff>
    </xdr:to>
    <xdr:cxnSp macro="">
      <xdr:nvCxnSpPr>
        <xdr:cNvPr id="831" name="直線コネクタ 830">
          <a:extLst>
            <a:ext uri="{FF2B5EF4-FFF2-40B4-BE49-F238E27FC236}">
              <a16:creationId xmlns:a16="http://schemas.microsoft.com/office/drawing/2014/main" id="{E7B3F934-D287-42E4-B9C2-9F0C9481ADB5}"/>
            </a:ext>
          </a:extLst>
        </xdr:cNvPr>
        <xdr:cNvCxnSpPr/>
      </xdr:nvCxnSpPr>
      <xdr:spPr>
        <a:xfrm>
          <a:off x="18392775" y="133159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32" name="楕円 831">
          <a:extLst>
            <a:ext uri="{FF2B5EF4-FFF2-40B4-BE49-F238E27FC236}">
              <a16:creationId xmlns:a16="http://schemas.microsoft.com/office/drawing/2014/main" id="{E10D553C-B6A0-4E1C-BB12-3564D3C296A3}"/>
            </a:ext>
          </a:extLst>
        </xdr:cNvPr>
        <xdr:cNvSpPr/>
      </xdr:nvSpPr>
      <xdr:spPr>
        <a:xfrm>
          <a:off x="17554575" y="1338262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38100</xdr:rowOff>
    </xdr:from>
    <xdr:to>
      <xdr:col>107</xdr:col>
      <xdr:colOff>50800</xdr:colOff>
      <xdr:row>82</xdr:row>
      <xdr:rowOff>152400</xdr:rowOff>
    </xdr:to>
    <xdr:cxnSp macro="">
      <xdr:nvCxnSpPr>
        <xdr:cNvPr id="833" name="直線コネクタ 832">
          <a:extLst>
            <a:ext uri="{FF2B5EF4-FFF2-40B4-BE49-F238E27FC236}">
              <a16:creationId xmlns:a16="http://schemas.microsoft.com/office/drawing/2014/main" id="{694AD09F-F639-4FEC-9B89-7BCAA7B43377}"/>
            </a:ext>
          </a:extLst>
        </xdr:cNvPr>
        <xdr:cNvCxnSpPr/>
      </xdr:nvCxnSpPr>
      <xdr:spPr>
        <a:xfrm flipV="1">
          <a:off x="17602200" y="13315950"/>
          <a:ext cx="790575"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4" name="楕円 833">
          <a:extLst>
            <a:ext uri="{FF2B5EF4-FFF2-40B4-BE49-F238E27FC236}">
              <a16:creationId xmlns:a16="http://schemas.microsoft.com/office/drawing/2014/main" id="{B4C32FDB-E54F-4702-95FD-6F3C79C44009}"/>
            </a:ext>
          </a:extLst>
        </xdr:cNvPr>
        <xdr:cNvSpPr/>
      </xdr:nvSpPr>
      <xdr:spPr>
        <a:xfrm>
          <a:off x="16754475" y="1338262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82</xdr:row>
      <xdr:rowOff>152400</xdr:rowOff>
    </xdr:to>
    <xdr:cxnSp macro="">
      <xdr:nvCxnSpPr>
        <xdr:cNvPr id="835" name="直線コネクタ 834">
          <a:extLst>
            <a:ext uri="{FF2B5EF4-FFF2-40B4-BE49-F238E27FC236}">
              <a16:creationId xmlns:a16="http://schemas.microsoft.com/office/drawing/2014/main" id="{D95E1D99-9FB0-4405-A53A-BD1669A13C5C}"/>
            </a:ext>
          </a:extLst>
        </xdr:cNvPr>
        <xdr:cNvCxnSpPr/>
      </xdr:nvCxnSpPr>
      <xdr:spPr>
        <a:xfrm>
          <a:off x="16802100" y="13430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6" name="n_1aveValue【消防施設】&#10;一人当たり面積">
          <a:extLst>
            <a:ext uri="{FF2B5EF4-FFF2-40B4-BE49-F238E27FC236}">
              <a16:creationId xmlns:a16="http://schemas.microsoft.com/office/drawing/2014/main" id="{D0381972-4A08-406F-B8EF-75B95C60D2FE}"/>
            </a:ext>
          </a:extLst>
        </xdr:cNvPr>
        <xdr:cNvSpPr txBox="1"/>
      </xdr:nvSpPr>
      <xdr:spPr>
        <a:xfrm>
          <a:off x="18983402"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37" name="n_2aveValue【消防施設】&#10;一人当たり面積">
          <a:extLst>
            <a:ext uri="{FF2B5EF4-FFF2-40B4-BE49-F238E27FC236}">
              <a16:creationId xmlns:a16="http://schemas.microsoft.com/office/drawing/2014/main" id="{8969CD9D-9B0D-41D1-A351-1E763F7EEC2B}"/>
            </a:ext>
          </a:extLst>
        </xdr:cNvPr>
        <xdr:cNvSpPr txBox="1"/>
      </xdr:nvSpPr>
      <xdr:spPr>
        <a:xfrm>
          <a:off x="181833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8" name="n_3aveValue【消防施設】&#10;一人当たり面積">
          <a:extLst>
            <a:ext uri="{FF2B5EF4-FFF2-40B4-BE49-F238E27FC236}">
              <a16:creationId xmlns:a16="http://schemas.microsoft.com/office/drawing/2014/main" id="{F0010146-5D88-4D80-B7C0-7DE461EC5983}"/>
            </a:ext>
          </a:extLst>
        </xdr:cNvPr>
        <xdr:cNvSpPr txBox="1"/>
      </xdr:nvSpPr>
      <xdr:spPr>
        <a:xfrm>
          <a:off x="17383202" y="1301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9" name="n_4aveValue【消防施設】&#10;一人当たり面積">
          <a:extLst>
            <a:ext uri="{FF2B5EF4-FFF2-40B4-BE49-F238E27FC236}">
              <a16:creationId xmlns:a16="http://schemas.microsoft.com/office/drawing/2014/main" id="{CB5310AF-EF53-4B10-8E66-80F71BAEDB4D}"/>
            </a:ext>
          </a:extLst>
        </xdr:cNvPr>
        <xdr:cNvSpPr txBox="1"/>
      </xdr:nvSpPr>
      <xdr:spPr>
        <a:xfrm>
          <a:off x="16592627" y="1298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840" name="n_1mainValue【消防施設】&#10;一人当たり面積">
          <a:extLst>
            <a:ext uri="{FF2B5EF4-FFF2-40B4-BE49-F238E27FC236}">
              <a16:creationId xmlns:a16="http://schemas.microsoft.com/office/drawing/2014/main" id="{00EA5F31-49D4-4771-8E84-80A4F4DF2C5F}"/>
            </a:ext>
          </a:extLst>
        </xdr:cNvPr>
        <xdr:cNvSpPr txBox="1"/>
      </xdr:nvSpPr>
      <xdr:spPr>
        <a:xfrm>
          <a:off x="18983402" y="133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80027</xdr:rowOff>
    </xdr:from>
    <xdr:ext cx="469744" cy="259045"/>
    <xdr:sp macro="" textlink="">
      <xdr:nvSpPr>
        <xdr:cNvPr id="841" name="n_2mainValue【消防施設】&#10;一人当たり面積">
          <a:extLst>
            <a:ext uri="{FF2B5EF4-FFF2-40B4-BE49-F238E27FC236}">
              <a16:creationId xmlns:a16="http://schemas.microsoft.com/office/drawing/2014/main" id="{2EF4C762-7EC7-485D-A897-E9DBD0243289}"/>
            </a:ext>
          </a:extLst>
        </xdr:cNvPr>
        <xdr:cNvSpPr txBox="1"/>
      </xdr:nvSpPr>
      <xdr:spPr>
        <a:xfrm>
          <a:off x="18183302" y="133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42" name="n_3mainValue【消防施設】&#10;一人当たり面積">
          <a:extLst>
            <a:ext uri="{FF2B5EF4-FFF2-40B4-BE49-F238E27FC236}">
              <a16:creationId xmlns:a16="http://schemas.microsoft.com/office/drawing/2014/main" id="{E0CEECC3-82ED-407A-8A04-9B0B82D776FA}"/>
            </a:ext>
          </a:extLst>
        </xdr:cNvPr>
        <xdr:cNvSpPr txBox="1"/>
      </xdr:nvSpPr>
      <xdr:spPr>
        <a:xfrm>
          <a:off x="17383202"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43" name="n_4mainValue【消防施設】&#10;一人当たり面積">
          <a:extLst>
            <a:ext uri="{FF2B5EF4-FFF2-40B4-BE49-F238E27FC236}">
              <a16:creationId xmlns:a16="http://schemas.microsoft.com/office/drawing/2014/main" id="{7A5C8F53-06D8-4B60-AA00-D47597ED1245}"/>
            </a:ext>
          </a:extLst>
        </xdr:cNvPr>
        <xdr:cNvSpPr txBox="1"/>
      </xdr:nvSpPr>
      <xdr:spPr>
        <a:xfrm>
          <a:off x="16592627" y="1346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C9E0A397-2E8D-4464-9331-D83EF27C37A8}"/>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851A7050-B61F-4519-B180-3EAF56351238}"/>
            </a:ext>
          </a:extLst>
        </xdr:cNvPr>
        <xdr:cNvSpPr/>
      </xdr:nvSpPr>
      <xdr:spPr>
        <a:xfrm>
          <a:off x="11315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60E8FBB4-4BBD-4B85-AF87-35309467BAD1}"/>
            </a:ext>
          </a:extLst>
        </xdr:cNvPr>
        <xdr:cNvSpPr/>
      </xdr:nvSpPr>
      <xdr:spPr>
        <a:xfrm>
          <a:off x="11315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B6EDD448-403F-401A-9833-E3BB57BF6CFC}"/>
            </a:ext>
          </a:extLst>
        </xdr:cNvPr>
        <xdr:cNvSpPr/>
      </xdr:nvSpPr>
      <xdr:spPr>
        <a:xfrm>
          <a:off x="122396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9323854B-5A72-49B9-9FC6-FBF8ABDA2B80}"/>
            </a:ext>
          </a:extLst>
        </xdr:cNvPr>
        <xdr:cNvSpPr/>
      </xdr:nvSpPr>
      <xdr:spPr>
        <a:xfrm>
          <a:off x="122396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0DAE5853-6ED6-493B-A084-827FE0C57C56}"/>
            </a:ext>
          </a:extLst>
        </xdr:cNvPr>
        <xdr:cNvSpPr/>
      </xdr:nvSpPr>
      <xdr:spPr>
        <a:xfrm>
          <a:off x="13268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136DF656-DB80-43B7-AA96-1E3FA8F36488}"/>
            </a:ext>
          </a:extLst>
        </xdr:cNvPr>
        <xdr:cNvSpPr/>
      </xdr:nvSpPr>
      <xdr:spPr>
        <a:xfrm>
          <a:off x="13268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A7AC4661-F9B5-431D-AEA8-F27B5934F34D}"/>
            </a:ext>
          </a:extLst>
        </xdr:cNvPr>
        <xdr:cNvSpPr/>
      </xdr:nvSpPr>
      <xdr:spPr>
        <a:xfrm>
          <a:off x="11210925" y="15840075"/>
          <a:ext cx="42481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AC710518-344B-4D57-82F6-896859600657}"/>
            </a:ext>
          </a:extLst>
        </xdr:cNvPr>
        <xdr:cNvSpPr txBox="1"/>
      </xdr:nvSpPr>
      <xdr:spPr>
        <a:xfrm>
          <a:off x="11172825" y="1565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31927709-6CED-434C-A0F1-48BB50791118}"/>
            </a:ext>
          </a:extLst>
        </xdr:cNvPr>
        <xdr:cNvCxnSpPr/>
      </xdr:nvCxnSpPr>
      <xdr:spPr>
        <a:xfrm>
          <a:off x="11210925" y="1799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AF69E1C7-2740-49D8-881E-D46AB12164BD}"/>
            </a:ext>
          </a:extLst>
        </xdr:cNvPr>
        <xdr:cNvSpPr txBox="1"/>
      </xdr:nvSpPr>
      <xdr:spPr>
        <a:xfrm>
          <a:off x="10845966" y="1785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69A93890-1581-4AB5-B1A8-D568C96ACAFC}"/>
            </a:ext>
          </a:extLst>
        </xdr:cNvPr>
        <xdr:cNvCxnSpPr/>
      </xdr:nvCxnSpPr>
      <xdr:spPr>
        <a:xfrm>
          <a:off x="11210925" y="1768520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a:extLst>
            <a:ext uri="{FF2B5EF4-FFF2-40B4-BE49-F238E27FC236}">
              <a16:creationId xmlns:a16="http://schemas.microsoft.com/office/drawing/2014/main" id="{A6271D98-70E9-4B70-95D2-2E1286DBD099}"/>
            </a:ext>
          </a:extLst>
        </xdr:cNvPr>
        <xdr:cNvSpPr txBox="1"/>
      </xdr:nvSpPr>
      <xdr:spPr>
        <a:xfrm>
          <a:off x="10845966" y="1755568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6B6A65DE-F15A-4FB9-B03A-C0D190A77F4D}"/>
            </a:ext>
          </a:extLst>
        </xdr:cNvPr>
        <xdr:cNvCxnSpPr/>
      </xdr:nvCxnSpPr>
      <xdr:spPr>
        <a:xfrm>
          <a:off x="11210925" y="173745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1E41A92C-356A-4828-95FC-0CB367E1ACED}"/>
            </a:ext>
          </a:extLst>
        </xdr:cNvPr>
        <xdr:cNvSpPr txBox="1"/>
      </xdr:nvSpPr>
      <xdr:spPr>
        <a:xfrm>
          <a:off x="10845966" y="172481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775193F0-1B4E-4E3B-8048-FAC405AD43D7}"/>
            </a:ext>
          </a:extLst>
        </xdr:cNvPr>
        <xdr:cNvCxnSpPr/>
      </xdr:nvCxnSpPr>
      <xdr:spPr>
        <a:xfrm>
          <a:off x="11210925" y="1706698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992CAD09-61A8-4D60-A170-A5927E6B0DF2}"/>
            </a:ext>
          </a:extLst>
        </xdr:cNvPr>
        <xdr:cNvSpPr txBox="1"/>
      </xdr:nvSpPr>
      <xdr:spPr>
        <a:xfrm>
          <a:off x="10845966" y="169374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AB4E97AE-D77D-4684-AC9E-F796CA774680}"/>
            </a:ext>
          </a:extLst>
        </xdr:cNvPr>
        <xdr:cNvCxnSpPr/>
      </xdr:nvCxnSpPr>
      <xdr:spPr>
        <a:xfrm>
          <a:off x="11210925" y="1676581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A37D7D14-2D50-48D7-BECC-82DD87CB4309}"/>
            </a:ext>
          </a:extLst>
        </xdr:cNvPr>
        <xdr:cNvSpPr txBox="1"/>
      </xdr:nvSpPr>
      <xdr:spPr>
        <a:xfrm>
          <a:off x="10845966" y="166299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D913C1C8-9BC8-4565-BDFC-6B73DE751C20}"/>
            </a:ext>
          </a:extLst>
        </xdr:cNvPr>
        <xdr:cNvCxnSpPr/>
      </xdr:nvCxnSpPr>
      <xdr:spPr>
        <a:xfrm>
          <a:off x="11210925" y="16458293"/>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D137F983-F0D7-433C-AE87-A9EC8B9F7200}"/>
            </a:ext>
          </a:extLst>
        </xdr:cNvPr>
        <xdr:cNvSpPr txBox="1"/>
      </xdr:nvSpPr>
      <xdr:spPr>
        <a:xfrm>
          <a:off x="10845966" y="1631924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35A5DACD-D9A6-4D6F-8190-BD2F59453EC1}"/>
            </a:ext>
          </a:extLst>
        </xdr:cNvPr>
        <xdr:cNvCxnSpPr/>
      </xdr:nvCxnSpPr>
      <xdr:spPr>
        <a:xfrm>
          <a:off x="11210925" y="1614759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a:extLst>
            <a:ext uri="{FF2B5EF4-FFF2-40B4-BE49-F238E27FC236}">
              <a16:creationId xmlns:a16="http://schemas.microsoft.com/office/drawing/2014/main" id="{1B6C4D14-A646-4962-95DF-0D7C1456DF68}"/>
            </a:ext>
          </a:extLst>
        </xdr:cNvPr>
        <xdr:cNvSpPr txBox="1"/>
      </xdr:nvSpPr>
      <xdr:spPr>
        <a:xfrm>
          <a:off x="10845966" y="160117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704BB860-061E-46BC-B1A4-23D1EF8D434A}"/>
            </a:ext>
          </a:extLst>
        </xdr:cNvPr>
        <xdr:cNvCxnSpPr/>
      </xdr:nvCxnSpPr>
      <xdr:spPr>
        <a:xfrm>
          <a:off x="11210925" y="158400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82D04083-4A8D-4DAE-A10B-D7607E20185A}"/>
            </a:ext>
          </a:extLst>
        </xdr:cNvPr>
        <xdr:cNvSpPr txBox="1"/>
      </xdr:nvSpPr>
      <xdr:spPr>
        <a:xfrm>
          <a:off x="10845966" y="157042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EAAAB469-3FE4-48E3-A8E7-54CBF3395408}"/>
            </a:ext>
          </a:extLst>
        </xdr:cNvPr>
        <xdr:cNvSpPr/>
      </xdr:nvSpPr>
      <xdr:spPr>
        <a:xfrm>
          <a:off x="11210925" y="15840075"/>
          <a:ext cx="42481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a:extLst>
            <a:ext uri="{FF2B5EF4-FFF2-40B4-BE49-F238E27FC236}">
              <a16:creationId xmlns:a16="http://schemas.microsoft.com/office/drawing/2014/main" id="{617AECE2-703B-4F59-87BB-A23E64190401}"/>
            </a:ext>
          </a:extLst>
        </xdr:cNvPr>
        <xdr:cNvCxnSpPr/>
      </xdr:nvCxnSpPr>
      <xdr:spPr>
        <a:xfrm flipV="1">
          <a:off x="14696439" y="16356964"/>
          <a:ext cx="0" cy="1338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a:extLst>
            <a:ext uri="{FF2B5EF4-FFF2-40B4-BE49-F238E27FC236}">
              <a16:creationId xmlns:a16="http://schemas.microsoft.com/office/drawing/2014/main" id="{69656A81-16DB-43FF-937E-FC2AC1DD939E}"/>
            </a:ext>
          </a:extLst>
        </xdr:cNvPr>
        <xdr:cNvSpPr txBox="1"/>
      </xdr:nvSpPr>
      <xdr:spPr>
        <a:xfrm>
          <a:off x="14735175" y="1769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a:extLst>
            <a:ext uri="{FF2B5EF4-FFF2-40B4-BE49-F238E27FC236}">
              <a16:creationId xmlns:a16="http://schemas.microsoft.com/office/drawing/2014/main" id="{72C86500-28F9-4BC5-BB2F-56F45BF55305}"/>
            </a:ext>
          </a:extLst>
        </xdr:cNvPr>
        <xdr:cNvCxnSpPr/>
      </xdr:nvCxnSpPr>
      <xdr:spPr>
        <a:xfrm>
          <a:off x="14611350" y="1769509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a:extLst>
            <a:ext uri="{FF2B5EF4-FFF2-40B4-BE49-F238E27FC236}">
              <a16:creationId xmlns:a16="http://schemas.microsoft.com/office/drawing/2014/main" id="{C97FFE20-A54E-4189-BCE7-9FAF134EAD41}"/>
            </a:ext>
          </a:extLst>
        </xdr:cNvPr>
        <xdr:cNvSpPr txBox="1"/>
      </xdr:nvSpPr>
      <xdr:spPr>
        <a:xfrm>
          <a:off x="14735175" y="16144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a:extLst>
            <a:ext uri="{FF2B5EF4-FFF2-40B4-BE49-F238E27FC236}">
              <a16:creationId xmlns:a16="http://schemas.microsoft.com/office/drawing/2014/main" id="{86A804DD-1251-447F-AC34-4AD108B346A8}"/>
            </a:ext>
          </a:extLst>
        </xdr:cNvPr>
        <xdr:cNvCxnSpPr/>
      </xdr:nvCxnSpPr>
      <xdr:spPr>
        <a:xfrm>
          <a:off x="14611350" y="163569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5" name="【庁舎】&#10;有形固定資産減価償却率平均値テキスト">
          <a:extLst>
            <a:ext uri="{FF2B5EF4-FFF2-40B4-BE49-F238E27FC236}">
              <a16:creationId xmlns:a16="http://schemas.microsoft.com/office/drawing/2014/main" id="{93E64C35-A1A8-4AB7-8C7F-EA79BE2593DE}"/>
            </a:ext>
          </a:extLst>
        </xdr:cNvPr>
        <xdr:cNvSpPr txBox="1"/>
      </xdr:nvSpPr>
      <xdr:spPr>
        <a:xfrm>
          <a:off x="14735175" y="170990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a:extLst>
            <a:ext uri="{FF2B5EF4-FFF2-40B4-BE49-F238E27FC236}">
              <a16:creationId xmlns:a16="http://schemas.microsoft.com/office/drawing/2014/main" id="{CE3D068B-39AE-4D74-A607-8C6B1FEF7FBC}"/>
            </a:ext>
          </a:extLst>
        </xdr:cNvPr>
        <xdr:cNvSpPr/>
      </xdr:nvSpPr>
      <xdr:spPr>
        <a:xfrm>
          <a:off x="14649450" y="1712377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a:extLst>
            <a:ext uri="{FF2B5EF4-FFF2-40B4-BE49-F238E27FC236}">
              <a16:creationId xmlns:a16="http://schemas.microsoft.com/office/drawing/2014/main" id="{FE343A81-49B2-4140-A3CB-94E34349AE52}"/>
            </a:ext>
          </a:extLst>
        </xdr:cNvPr>
        <xdr:cNvSpPr/>
      </xdr:nvSpPr>
      <xdr:spPr>
        <a:xfrm>
          <a:off x="13887450" y="171665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a:extLst>
            <a:ext uri="{FF2B5EF4-FFF2-40B4-BE49-F238E27FC236}">
              <a16:creationId xmlns:a16="http://schemas.microsoft.com/office/drawing/2014/main" id="{BAFBAA0B-00C6-44A0-9541-B06071A4AF95}"/>
            </a:ext>
          </a:extLst>
        </xdr:cNvPr>
        <xdr:cNvSpPr/>
      </xdr:nvSpPr>
      <xdr:spPr>
        <a:xfrm>
          <a:off x="13096875" y="171928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a:extLst>
            <a:ext uri="{FF2B5EF4-FFF2-40B4-BE49-F238E27FC236}">
              <a16:creationId xmlns:a16="http://schemas.microsoft.com/office/drawing/2014/main" id="{2081D787-7809-4625-B7DD-EFD210E93E3E}"/>
            </a:ext>
          </a:extLst>
        </xdr:cNvPr>
        <xdr:cNvSpPr/>
      </xdr:nvSpPr>
      <xdr:spPr>
        <a:xfrm>
          <a:off x="12296775" y="1717303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a:extLst>
            <a:ext uri="{FF2B5EF4-FFF2-40B4-BE49-F238E27FC236}">
              <a16:creationId xmlns:a16="http://schemas.microsoft.com/office/drawing/2014/main" id="{0A5B364B-C108-435B-B476-F4F1D6016AC0}"/>
            </a:ext>
          </a:extLst>
        </xdr:cNvPr>
        <xdr:cNvSpPr/>
      </xdr:nvSpPr>
      <xdr:spPr>
        <a:xfrm>
          <a:off x="11487150" y="17127038"/>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C12C34EA-9370-4868-A1AD-64E4948AACEA}"/>
            </a:ext>
          </a:extLst>
        </xdr:cNvPr>
        <xdr:cNvSpPr txBox="1"/>
      </xdr:nvSpPr>
      <xdr:spPr>
        <a:xfrm>
          <a:off x="14525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3E5050DD-38E7-4961-B8A9-B23FCCD1E553}"/>
            </a:ext>
          </a:extLst>
        </xdr:cNvPr>
        <xdr:cNvSpPr txBox="1"/>
      </xdr:nvSpPr>
      <xdr:spPr>
        <a:xfrm>
          <a:off x="137636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3D47975F-D54C-4566-AF68-9020EF511150}"/>
            </a:ext>
          </a:extLst>
        </xdr:cNvPr>
        <xdr:cNvSpPr txBox="1"/>
      </xdr:nvSpPr>
      <xdr:spPr>
        <a:xfrm>
          <a:off x="129730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9D2985C8-6187-464C-801C-A24E7CCE67D6}"/>
            </a:ext>
          </a:extLst>
        </xdr:cNvPr>
        <xdr:cNvSpPr txBox="1"/>
      </xdr:nvSpPr>
      <xdr:spPr>
        <a:xfrm>
          <a:off x="12172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57F866CE-1CD8-4FDB-BC3A-906464126A2A}"/>
            </a:ext>
          </a:extLst>
        </xdr:cNvPr>
        <xdr:cNvSpPr txBox="1"/>
      </xdr:nvSpPr>
      <xdr:spPr>
        <a:xfrm>
          <a:off x="11363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886" name="楕円 885">
          <a:extLst>
            <a:ext uri="{FF2B5EF4-FFF2-40B4-BE49-F238E27FC236}">
              <a16:creationId xmlns:a16="http://schemas.microsoft.com/office/drawing/2014/main" id="{B0755E90-9AFB-491E-AAA3-BA016F6C1C82}"/>
            </a:ext>
          </a:extLst>
        </xdr:cNvPr>
        <xdr:cNvSpPr/>
      </xdr:nvSpPr>
      <xdr:spPr>
        <a:xfrm>
          <a:off x="14649450" y="169178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100528</xdr:rowOff>
    </xdr:from>
    <xdr:ext cx="405111" cy="259045"/>
    <xdr:sp macro="" textlink="">
      <xdr:nvSpPr>
        <xdr:cNvPr id="887" name="【庁舎】&#10;有形固定資産減価償却率該当値テキスト">
          <a:extLst>
            <a:ext uri="{FF2B5EF4-FFF2-40B4-BE49-F238E27FC236}">
              <a16:creationId xmlns:a16="http://schemas.microsoft.com/office/drawing/2014/main" id="{6D99C4E0-8598-47D0-9FFD-7CD9965480AD}"/>
            </a:ext>
          </a:extLst>
        </xdr:cNvPr>
        <xdr:cNvSpPr txBox="1"/>
      </xdr:nvSpPr>
      <xdr:spPr>
        <a:xfrm>
          <a:off x="14735175" y="16781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144599</xdr:rowOff>
    </xdr:from>
    <xdr:to>
      <xdr:col>81</xdr:col>
      <xdr:colOff>101600</xdr:colOff>
      <xdr:row>104</xdr:row>
      <xdr:rowOff>74749</xdr:rowOff>
    </xdr:to>
    <xdr:sp macro="" textlink="">
      <xdr:nvSpPr>
        <xdr:cNvPr id="888" name="楕円 887">
          <a:extLst>
            <a:ext uri="{FF2B5EF4-FFF2-40B4-BE49-F238E27FC236}">
              <a16:creationId xmlns:a16="http://schemas.microsoft.com/office/drawing/2014/main" id="{CD2A860D-04EC-4751-AC7E-71358DF37C26}"/>
            </a:ext>
          </a:extLst>
        </xdr:cNvPr>
        <xdr:cNvSpPr/>
      </xdr:nvSpPr>
      <xdr:spPr>
        <a:xfrm>
          <a:off x="13887450" y="1681969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23949</xdr:rowOff>
    </xdr:from>
    <xdr:to>
      <xdr:col>85</xdr:col>
      <xdr:colOff>127000</xdr:colOff>
      <xdr:row>104</xdr:row>
      <xdr:rowOff>128451</xdr:rowOff>
    </xdr:to>
    <xdr:cxnSp macro="">
      <xdr:nvCxnSpPr>
        <xdr:cNvPr id="889" name="直線コネクタ 888">
          <a:extLst>
            <a:ext uri="{FF2B5EF4-FFF2-40B4-BE49-F238E27FC236}">
              <a16:creationId xmlns:a16="http://schemas.microsoft.com/office/drawing/2014/main" id="{93E192D8-AC4C-4EAC-B9A9-2BDE40D45F2F}"/>
            </a:ext>
          </a:extLst>
        </xdr:cNvPr>
        <xdr:cNvCxnSpPr/>
      </xdr:nvCxnSpPr>
      <xdr:spPr>
        <a:xfrm>
          <a:off x="13935075" y="16867324"/>
          <a:ext cx="762000" cy="9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90" name="楕円 889">
          <a:extLst>
            <a:ext uri="{FF2B5EF4-FFF2-40B4-BE49-F238E27FC236}">
              <a16:creationId xmlns:a16="http://schemas.microsoft.com/office/drawing/2014/main" id="{B7884D8B-E39F-40ED-B310-56F74E7DA0F8}"/>
            </a:ext>
          </a:extLst>
        </xdr:cNvPr>
        <xdr:cNvSpPr/>
      </xdr:nvSpPr>
      <xdr:spPr>
        <a:xfrm>
          <a:off x="13096875" y="1672825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103958</xdr:rowOff>
    </xdr:from>
    <xdr:to>
      <xdr:col>81</xdr:col>
      <xdr:colOff>50800</xdr:colOff>
      <xdr:row>104</xdr:row>
      <xdr:rowOff>23949</xdr:rowOff>
    </xdr:to>
    <xdr:cxnSp macro="">
      <xdr:nvCxnSpPr>
        <xdr:cNvPr id="891" name="直線コネクタ 890">
          <a:extLst>
            <a:ext uri="{FF2B5EF4-FFF2-40B4-BE49-F238E27FC236}">
              <a16:creationId xmlns:a16="http://schemas.microsoft.com/office/drawing/2014/main" id="{A8798BD0-FFFB-4BEE-A9AB-7F9794F1A0FC}"/>
            </a:ext>
          </a:extLst>
        </xdr:cNvPr>
        <xdr:cNvCxnSpPr/>
      </xdr:nvCxnSpPr>
      <xdr:spPr>
        <a:xfrm>
          <a:off x="13144500" y="16785408"/>
          <a:ext cx="790575"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170724</xdr:rowOff>
    </xdr:from>
    <xdr:to>
      <xdr:col>72</xdr:col>
      <xdr:colOff>38100</xdr:colOff>
      <xdr:row>106</xdr:row>
      <xdr:rowOff>100874</xdr:rowOff>
    </xdr:to>
    <xdr:sp macro="" textlink="">
      <xdr:nvSpPr>
        <xdr:cNvPr id="892" name="楕円 891">
          <a:extLst>
            <a:ext uri="{FF2B5EF4-FFF2-40B4-BE49-F238E27FC236}">
              <a16:creationId xmlns:a16="http://schemas.microsoft.com/office/drawing/2014/main" id="{13045405-E9E6-43FE-8A5C-57175CFAD939}"/>
            </a:ext>
          </a:extLst>
        </xdr:cNvPr>
        <xdr:cNvSpPr/>
      </xdr:nvSpPr>
      <xdr:spPr>
        <a:xfrm>
          <a:off x="12296775" y="1716332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103958</xdr:rowOff>
    </xdr:from>
    <xdr:to>
      <xdr:col>76</xdr:col>
      <xdr:colOff>114300</xdr:colOff>
      <xdr:row>106</xdr:row>
      <xdr:rowOff>50074</xdr:rowOff>
    </xdr:to>
    <xdr:cxnSp macro="">
      <xdr:nvCxnSpPr>
        <xdr:cNvPr id="893" name="直線コネクタ 892">
          <a:extLst>
            <a:ext uri="{FF2B5EF4-FFF2-40B4-BE49-F238E27FC236}">
              <a16:creationId xmlns:a16="http://schemas.microsoft.com/office/drawing/2014/main" id="{7E49785B-7319-44F1-BA0C-2E216C450927}"/>
            </a:ext>
          </a:extLst>
        </xdr:cNvPr>
        <xdr:cNvCxnSpPr/>
      </xdr:nvCxnSpPr>
      <xdr:spPr>
        <a:xfrm flipV="1">
          <a:off x="12344400" y="16785408"/>
          <a:ext cx="800100" cy="4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111942</xdr:rowOff>
    </xdr:from>
    <xdr:to>
      <xdr:col>67</xdr:col>
      <xdr:colOff>101600</xdr:colOff>
      <xdr:row>106</xdr:row>
      <xdr:rowOff>42092</xdr:rowOff>
    </xdr:to>
    <xdr:sp macro="" textlink="">
      <xdr:nvSpPr>
        <xdr:cNvPr id="894" name="楕円 893">
          <a:extLst>
            <a:ext uri="{FF2B5EF4-FFF2-40B4-BE49-F238E27FC236}">
              <a16:creationId xmlns:a16="http://schemas.microsoft.com/office/drawing/2014/main" id="{D81C384E-80B0-4281-97AC-3CE77DBB58A5}"/>
            </a:ext>
          </a:extLst>
        </xdr:cNvPr>
        <xdr:cNvSpPr/>
      </xdr:nvSpPr>
      <xdr:spPr>
        <a:xfrm>
          <a:off x="11487150" y="1711406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162742</xdr:rowOff>
    </xdr:from>
    <xdr:to>
      <xdr:col>71</xdr:col>
      <xdr:colOff>177800</xdr:colOff>
      <xdr:row>106</xdr:row>
      <xdr:rowOff>50074</xdr:rowOff>
    </xdr:to>
    <xdr:cxnSp macro="">
      <xdr:nvCxnSpPr>
        <xdr:cNvPr id="895" name="直線コネクタ 894">
          <a:extLst>
            <a:ext uri="{FF2B5EF4-FFF2-40B4-BE49-F238E27FC236}">
              <a16:creationId xmlns:a16="http://schemas.microsoft.com/office/drawing/2014/main" id="{99D3E4A1-0BF6-4B1D-BED9-4BD95FBC8084}"/>
            </a:ext>
          </a:extLst>
        </xdr:cNvPr>
        <xdr:cNvCxnSpPr/>
      </xdr:nvCxnSpPr>
      <xdr:spPr>
        <a:xfrm>
          <a:off x="11534775" y="17161692"/>
          <a:ext cx="809625" cy="49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95266</xdr:rowOff>
    </xdr:from>
    <xdr:ext cx="405111" cy="259045"/>
    <xdr:sp macro="" textlink="">
      <xdr:nvSpPr>
        <xdr:cNvPr id="896" name="n_1aveValue【庁舎】&#10;有形固定資産減価償却率">
          <a:extLst>
            <a:ext uri="{FF2B5EF4-FFF2-40B4-BE49-F238E27FC236}">
              <a16:creationId xmlns:a16="http://schemas.microsoft.com/office/drawing/2014/main" id="{7A0A64A4-DE21-44F9-884E-F95983B9EB46}"/>
            </a:ext>
          </a:extLst>
        </xdr:cNvPr>
        <xdr:cNvSpPr txBox="1"/>
      </xdr:nvSpPr>
      <xdr:spPr>
        <a:xfrm>
          <a:off x="13745219" y="1725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124658</xdr:rowOff>
    </xdr:from>
    <xdr:ext cx="405111" cy="259045"/>
    <xdr:sp macro="" textlink="">
      <xdr:nvSpPr>
        <xdr:cNvPr id="897" name="n_2aveValue【庁舎】&#10;有形固定資産減価償却率">
          <a:extLst>
            <a:ext uri="{FF2B5EF4-FFF2-40B4-BE49-F238E27FC236}">
              <a16:creationId xmlns:a16="http://schemas.microsoft.com/office/drawing/2014/main" id="{D94C9E63-8C52-4D3E-861E-9AB4B39F783A}"/>
            </a:ext>
          </a:extLst>
        </xdr:cNvPr>
        <xdr:cNvSpPr txBox="1"/>
      </xdr:nvSpPr>
      <xdr:spPr>
        <a:xfrm>
          <a:off x="12964169" y="1728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98533</xdr:rowOff>
    </xdr:from>
    <xdr:ext cx="405111" cy="259045"/>
    <xdr:sp macro="" textlink="">
      <xdr:nvSpPr>
        <xdr:cNvPr id="898" name="n_3aveValue【庁舎】&#10;有形固定資産減価償却率">
          <a:extLst>
            <a:ext uri="{FF2B5EF4-FFF2-40B4-BE49-F238E27FC236}">
              <a16:creationId xmlns:a16="http://schemas.microsoft.com/office/drawing/2014/main" id="{B29265BA-5174-4444-B601-BBDCA45BD870}"/>
            </a:ext>
          </a:extLst>
        </xdr:cNvPr>
        <xdr:cNvSpPr txBox="1"/>
      </xdr:nvSpPr>
      <xdr:spPr>
        <a:xfrm>
          <a:off x="12164069" y="17265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9" name="n_4aveValue【庁舎】&#10;有形固定資産減価償却率">
          <a:extLst>
            <a:ext uri="{FF2B5EF4-FFF2-40B4-BE49-F238E27FC236}">
              <a16:creationId xmlns:a16="http://schemas.microsoft.com/office/drawing/2014/main" id="{9808510C-A4A6-4EFF-8B16-2E379E6018F0}"/>
            </a:ext>
          </a:extLst>
        </xdr:cNvPr>
        <xdr:cNvSpPr txBox="1"/>
      </xdr:nvSpPr>
      <xdr:spPr>
        <a:xfrm>
          <a:off x="11354444" y="1721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91276</xdr:rowOff>
    </xdr:from>
    <xdr:ext cx="405111" cy="259045"/>
    <xdr:sp macro="" textlink="">
      <xdr:nvSpPr>
        <xdr:cNvPr id="900" name="n_1mainValue【庁舎】&#10;有形固定資産減価償却率">
          <a:extLst>
            <a:ext uri="{FF2B5EF4-FFF2-40B4-BE49-F238E27FC236}">
              <a16:creationId xmlns:a16="http://schemas.microsoft.com/office/drawing/2014/main" id="{E16F5731-BF69-495A-94C1-574EB633B3D1}"/>
            </a:ext>
          </a:extLst>
        </xdr:cNvPr>
        <xdr:cNvSpPr txBox="1"/>
      </xdr:nvSpPr>
      <xdr:spPr>
        <a:xfrm>
          <a:off x="13745219" y="1660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171285</xdr:rowOff>
    </xdr:from>
    <xdr:ext cx="405111" cy="259045"/>
    <xdr:sp macro="" textlink="">
      <xdr:nvSpPr>
        <xdr:cNvPr id="901" name="n_2mainValue【庁舎】&#10;有形固定資産減価償却率">
          <a:extLst>
            <a:ext uri="{FF2B5EF4-FFF2-40B4-BE49-F238E27FC236}">
              <a16:creationId xmlns:a16="http://schemas.microsoft.com/office/drawing/2014/main" id="{C3A9C50A-C9D7-4407-B939-A5E06CA955BE}"/>
            </a:ext>
          </a:extLst>
        </xdr:cNvPr>
        <xdr:cNvSpPr txBox="1"/>
      </xdr:nvSpPr>
      <xdr:spPr>
        <a:xfrm>
          <a:off x="12964169" y="1651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117401</xdr:rowOff>
    </xdr:from>
    <xdr:ext cx="405111" cy="259045"/>
    <xdr:sp macro="" textlink="">
      <xdr:nvSpPr>
        <xdr:cNvPr id="902" name="n_3mainValue【庁舎】&#10;有形固定資産減価償却率">
          <a:extLst>
            <a:ext uri="{FF2B5EF4-FFF2-40B4-BE49-F238E27FC236}">
              <a16:creationId xmlns:a16="http://schemas.microsoft.com/office/drawing/2014/main" id="{80C2A5C7-5532-4394-9C2F-A5B175A2AE4F}"/>
            </a:ext>
          </a:extLst>
        </xdr:cNvPr>
        <xdr:cNvSpPr txBox="1"/>
      </xdr:nvSpPr>
      <xdr:spPr>
        <a:xfrm>
          <a:off x="12164069" y="16957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58619</xdr:rowOff>
    </xdr:from>
    <xdr:ext cx="405111" cy="259045"/>
    <xdr:sp macro="" textlink="">
      <xdr:nvSpPr>
        <xdr:cNvPr id="903" name="n_4mainValue【庁舎】&#10;有形固定資産減価償却率">
          <a:extLst>
            <a:ext uri="{FF2B5EF4-FFF2-40B4-BE49-F238E27FC236}">
              <a16:creationId xmlns:a16="http://schemas.microsoft.com/office/drawing/2014/main" id="{72338ACF-A216-410E-B9AC-74460EDDC97E}"/>
            </a:ext>
          </a:extLst>
        </xdr:cNvPr>
        <xdr:cNvSpPr txBox="1"/>
      </xdr:nvSpPr>
      <xdr:spPr>
        <a:xfrm>
          <a:off x="11354444" y="1689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D88D5D23-9EAE-4D0E-8BD0-F23BB70E8974}"/>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B1D4FF6-BFF5-42E6-85B1-D60FD91A7BA9}"/>
            </a:ext>
          </a:extLst>
        </xdr:cNvPr>
        <xdr:cNvSpPr/>
      </xdr:nvSpPr>
      <xdr:spPr>
        <a:xfrm>
          <a:off x="16583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5A09F488-3CF9-4216-8FDA-0E23038815CF}"/>
            </a:ext>
          </a:extLst>
        </xdr:cNvPr>
        <xdr:cNvSpPr/>
      </xdr:nvSpPr>
      <xdr:spPr>
        <a:xfrm>
          <a:off x="16583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BE3D6D28-D835-4D5D-A128-7B0D0D9EF512}"/>
            </a:ext>
          </a:extLst>
        </xdr:cNvPr>
        <xdr:cNvSpPr/>
      </xdr:nvSpPr>
      <xdr:spPr>
        <a:xfrm>
          <a:off x="174879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DD34BF73-2ED3-4579-BF5C-DB67F6B70342}"/>
            </a:ext>
          </a:extLst>
        </xdr:cNvPr>
        <xdr:cNvSpPr/>
      </xdr:nvSpPr>
      <xdr:spPr>
        <a:xfrm>
          <a:off x="174879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A6ABAEA3-10B1-41EF-B204-07132BE5B1D5}"/>
            </a:ext>
          </a:extLst>
        </xdr:cNvPr>
        <xdr:cNvSpPr/>
      </xdr:nvSpPr>
      <xdr:spPr>
        <a:xfrm>
          <a:off x="18516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A9FED536-2F2E-4D95-924C-B8E44244A888}"/>
            </a:ext>
          </a:extLst>
        </xdr:cNvPr>
        <xdr:cNvSpPr/>
      </xdr:nvSpPr>
      <xdr:spPr>
        <a:xfrm>
          <a:off x="18516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9DAFAA0C-2FC9-4FE2-9DC9-894DFAC842B6}"/>
            </a:ext>
          </a:extLst>
        </xdr:cNvPr>
        <xdr:cNvSpPr/>
      </xdr:nvSpPr>
      <xdr:spPr>
        <a:xfrm>
          <a:off x="16459200" y="15840075"/>
          <a:ext cx="42672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C3571132-84E8-4EE2-8FB1-04927CD507D7}"/>
            </a:ext>
          </a:extLst>
        </xdr:cNvPr>
        <xdr:cNvSpPr txBox="1"/>
      </xdr:nvSpPr>
      <xdr:spPr>
        <a:xfrm>
          <a:off x="16440150" y="15659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C79D0E7E-2F91-469F-BBC3-7D7054819C85}"/>
            </a:ext>
          </a:extLst>
        </xdr:cNvPr>
        <xdr:cNvCxnSpPr/>
      </xdr:nvCxnSpPr>
      <xdr:spPr>
        <a:xfrm>
          <a:off x="16459200" y="17992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DE3472FC-CAF2-42F2-B44E-DEDBDBB570B5}"/>
            </a:ext>
          </a:extLst>
        </xdr:cNvPr>
        <xdr:cNvSpPr txBox="1"/>
      </xdr:nvSpPr>
      <xdr:spPr>
        <a:xfrm>
          <a:off x="16052346" y="178568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4403D3AC-ED88-4462-985D-54033A5FB065}"/>
            </a:ext>
          </a:extLst>
        </xdr:cNvPr>
        <xdr:cNvCxnSpPr/>
      </xdr:nvCxnSpPr>
      <xdr:spPr>
        <a:xfrm>
          <a:off x="16459200" y="17459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38125255-C9F8-4ABE-AFDC-A6BE4263946C}"/>
            </a:ext>
          </a:extLst>
        </xdr:cNvPr>
        <xdr:cNvSpPr txBox="1"/>
      </xdr:nvSpPr>
      <xdr:spPr>
        <a:xfrm>
          <a:off x="16052346" y="17323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FACB1CAF-20C9-4775-975E-0142BF3ABFA3}"/>
            </a:ext>
          </a:extLst>
        </xdr:cNvPr>
        <xdr:cNvCxnSpPr/>
      </xdr:nvCxnSpPr>
      <xdr:spPr>
        <a:xfrm>
          <a:off x="16459200" y="1691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B2C591B4-A6A6-4050-B2C2-085539D8256A}"/>
            </a:ext>
          </a:extLst>
        </xdr:cNvPr>
        <xdr:cNvSpPr txBox="1"/>
      </xdr:nvSpPr>
      <xdr:spPr>
        <a:xfrm>
          <a:off x="16052346" y="1678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D95F411C-FB24-4C88-BB09-042AC25F6EE3}"/>
            </a:ext>
          </a:extLst>
        </xdr:cNvPr>
        <xdr:cNvCxnSpPr/>
      </xdr:nvCxnSpPr>
      <xdr:spPr>
        <a:xfrm>
          <a:off x="16459200" y="16373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2F44F7C1-03B8-4B87-BAAB-59ADC01C3760}"/>
            </a:ext>
          </a:extLst>
        </xdr:cNvPr>
        <xdr:cNvSpPr txBox="1"/>
      </xdr:nvSpPr>
      <xdr:spPr>
        <a:xfrm>
          <a:off x="16052346" y="16237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AE2A5B73-DC07-4ABD-9D7A-8FCF28C16063}"/>
            </a:ext>
          </a:extLst>
        </xdr:cNvPr>
        <xdr:cNvCxnSpPr/>
      </xdr:nvCxnSpPr>
      <xdr:spPr>
        <a:xfrm>
          <a:off x="16459200" y="158400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38795E59-B1A5-4AF7-9586-5F1B32238C16}"/>
            </a:ext>
          </a:extLst>
        </xdr:cNvPr>
        <xdr:cNvSpPr txBox="1"/>
      </xdr:nvSpPr>
      <xdr:spPr>
        <a:xfrm>
          <a:off x="16052346" y="157042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BF47B780-33A3-4306-8EFA-062C03FB74DC}"/>
            </a:ext>
          </a:extLst>
        </xdr:cNvPr>
        <xdr:cNvSpPr/>
      </xdr:nvSpPr>
      <xdr:spPr>
        <a:xfrm>
          <a:off x="16459200" y="15840075"/>
          <a:ext cx="42672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a:extLst>
            <a:ext uri="{FF2B5EF4-FFF2-40B4-BE49-F238E27FC236}">
              <a16:creationId xmlns:a16="http://schemas.microsoft.com/office/drawing/2014/main" id="{CAF594EB-0453-4941-BDD7-17121135AA20}"/>
            </a:ext>
          </a:extLst>
        </xdr:cNvPr>
        <xdr:cNvCxnSpPr/>
      </xdr:nvCxnSpPr>
      <xdr:spPr>
        <a:xfrm flipV="1">
          <a:off x="19954239" y="16236950"/>
          <a:ext cx="0" cy="1344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a:extLst>
            <a:ext uri="{FF2B5EF4-FFF2-40B4-BE49-F238E27FC236}">
              <a16:creationId xmlns:a16="http://schemas.microsoft.com/office/drawing/2014/main" id="{5EC5F825-76E5-4342-9A37-E8D03F3A3171}"/>
            </a:ext>
          </a:extLst>
        </xdr:cNvPr>
        <xdr:cNvSpPr txBox="1"/>
      </xdr:nvSpPr>
      <xdr:spPr>
        <a:xfrm>
          <a:off x="19992975" y="1758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a:extLst>
            <a:ext uri="{FF2B5EF4-FFF2-40B4-BE49-F238E27FC236}">
              <a16:creationId xmlns:a16="http://schemas.microsoft.com/office/drawing/2014/main" id="{67C59B18-E9A6-41D7-AF47-957FC7884C57}"/>
            </a:ext>
          </a:extLst>
        </xdr:cNvPr>
        <xdr:cNvCxnSpPr/>
      </xdr:nvCxnSpPr>
      <xdr:spPr>
        <a:xfrm>
          <a:off x="19878675" y="175812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a:extLst>
            <a:ext uri="{FF2B5EF4-FFF2-40B4-BE49-F238E27FC236}">
              <a16:creationId xmlns:a16="http://schemas.microsoft.com/office/drawing/2014/main" id="{2F8B5EE5-3167-4BA8-B554-05DC38E546EF}"/>
            </a:ext>
          </a:extLst>
        </xdr:cNvPr>
        <xdr:cNvSpPr txBox="1"/>
      </xdr:nvSpPr>
      <xdr:spPr>
        <a:xfrm>
          <a:off x="19992975" y="1603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a:extLst>
            <a:ext uri="{FF2B5EF4-FFF2-40B4-BE49-F238E27FC236}">
              <a16:creationId xmlns:a16="http://schemas.microsoft.com/office/drawing/2014/main" id="{5F159891-6E34-42F7-86EC-C7A05374642D}"/>
            </a:ext>
          </a:extLst>
        </xdr:cNvPr>
        <xdr:cNvCxnSpPr/>
      </xdr:nvCxnSpPr>
      <xdr:spPr>
        <a:xfrm>
          <a:off x="19878675" y="162369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76852</xdr:rowOff>
    </xdr:from>
    <xdr:ext cx="469744" cy="259045"/>
    <xdr:sp macro="" textlink="">
      <xdr:nvSpPr>
        <xdr:cNvPr id="929" name="【庁舎】&#10;一人当たり面積平均値テキスト">
          <a:extLst>
            <a:ext uri="{FF2B5EF4-FFF2-40B4-BE49-F238E27FC236}">
              <a16:creationId xmlns:a16="http://schemas.microsoft.com/office/drawing/2014/main" id="{5AB45C29-082C-4330-97B9-A1310E576575}"/>
            </a:ext>
          </a:extLst>
        </xdr:cNvPr>
        <xdr:cNvSpPr txBox="1"/>
      </xdr:nvSpPr>
      <xdr:spPr>
        <a:xfrm>
          <a:off x="19992975" y="17078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a:extLst>
            <a:ext uri="{FF2B5EF4-FFF2-40B4-BE49-F238E27FC236}">
              <a16:creationId xmlns:a16="http://schemas.microsoft.com/office/drawing/2014/main" id="{055BC44C-0911-494E-90BA-7E149E75DB0A}"/>
            </a:ext>
          </a:extLst>
        </xdr:cNvPr>
        <xdr:cNvSpPr/>
      </xdr:nvSpPr>
      <xdr:spPr>
        <a:xfrm>
          <a:off x="19897725" y="172180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a:extLst>
            <a:ext uri="{FF2B5EF4-FFF2-40B4-BE49-F238E27FC236}">
              <a16:creationId xmlns:a16="http://schemas.microsoft.com/office/drawing/2014/main" id="{9A104E12-4226-486A-93D0-8B74DC75D1CD}"/>
            </a:ext>
          </a:extLst>
        </xdr:cNvPr>
        <xdr:cNvSpPr/>
      </xdr:nvSpPr>
      <xdr:spPr>
        <a:xfrm>
          <a:off x="19154775" y="1725803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a:extLst>
            <a:ext uri="{FF2B5EF4-FFF2-40B4-BE49-F238E27FC236}">
              <a16:creationId xmlns:a16="http://schemas.microsoft.com/office/drawing/2014/main" id="{D9DAC6A9-A370-40C8-9616-AE233C60FD8A}"/>
            </a:ext>
          </a:extLst>
        </xdr:cNvPr>
        <xdr:cNvSpPr/>
      </xdr:nvSpPr>
      <xdr:spPr>
        <a:xfrm>
          <a:off x="18345150" y="172580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a:extLst>
            <a:ext uri="{FF2B5EF4-FFF2-40B4-BE49-F238E27FC236}">
              <a16:creationId xmlns:a16="http://schemas.microsoft.com/office/drawing/2014/main" id="{6FFED45F-D849-46CF-A615-C2428127E6F6}"/>
            </a:ext>
          </a:extLst>
        </xdr:cNvPr>
        <xdr:cNvSpPr/>
      </xdr:nvSpPr>
      <xdr:spPr>
        <a:xfrm>
          <a:off x="17554575" y="1726692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a:extLst>
            <a:ext uri="{FF2B5EF4-FFF2-40B4-BE49-F238E27FC236}">
              <a16:creationId xmlns:a16="http://schemas.microsoft.com/office/drawing/2014/main" id="{E0E7BB45-D55C-451E-862A-764E5F9EDCA1}"/>
            </a:ext>
          </a:extLst>
        </xdr:cNvPr>
        <xdr:cNvSpPr/>
      </xdr:nvSpPr>
      <xdr:spPr>
        <a:xfrm>
          <a:off x="16754475" y="172980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5F8D7FBE-6AFC-422E-AA76-5AA2668AC1A2}"/>
            </a:ext>
          </a:extLst>
        </xdr:cNvPr>
        <xdr:cNvSpPr txBox="1"/>
      </xdr:nvSpPr>
      <xdr:spPr>
        <a:xfrm>
          <a:off x="197834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2220CE90-55D8-47F7-A834-56A2488915A5}"/>
            </a:ext>
          </a:extLst>
        </xdr:cNvPr>
        <xdr:cNvSpPr txBox="1"/>
      </xdr:nvSpPr>
      <xdr:spPr>
        <a:xfrm>
          <a:off x="190309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A49AA0CB-5C3D-45AA-8672-D40FA19361B3}"/>
            </a:ext>
          </a:extLst>
        </xdr:cNvPr>
        <xdr:cNvSpPr txBox="1"/>
      </xdr:nvSpPr>
      <xdr:spPr>
        <a:xfrm>
          <a:off x="18221325"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C364C4E-7E10-4A57-AE9C-58A7F71DFF6B}"/>
            </a:ext>
          </a:extLst>
        </xdr:cNvPr>
        <xdr:cNvSpPr txBox="1"/>
      </xdr:nvSpPr>
      <xdr:spPr>
        <a:xfrm>
          <a:off x="174307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58F5CC27-5204-44AE-94CD-CFBD5BA008AA}"/>
            </a:ext>
          </a:extLst>
        </xdr:cNvPr>
        <xdr:cNvSpPr txBox="1"/>
      </xdr:nvSpPr>
      <xdr:spPr>
        <a:xfrm>
          <a:off x="16630650" y="1799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940" name="楕円 939">
          <a:extLst>
            <a:ext uri="{FF2B5EF4-FFF2-40B4-BE49-F238E27FC236}">
              <a16:creationId xmlns:a16="http://schemas.microsoft.com/office/drawing/2014/main" id="{AB3A5A3E-5480-4FF7-BCCF-689420A87056}"/>
            </a:ext>
          </a:extLst>
        </xdr:cNvPr>
        <xdr:cNvSpPr/>
      </xdr:nvSpPr>
      <xdr:spPr>
        <a:xfrm>
          <a:off x="19897725" y="17437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26052</xdr:rowOff>
    </xdr:from>
    <xdr:ext cx="469744" cy="259045"/>
    <xdr:sp macro="" textlink="">
      <xdr:nvSpPr>
        <xdr:cNvPr id="941" name="【庁舎】&#10;一人当たり面積該当値テキスト">
          <a:extLst>
            <a:ext uri="{FF2B5EF4-FFF2-40B4-BE49-F238E27FC236}">
              <a16:creationId xmlns:a16="http://schemas.microsoft.com/office/drawing/2014/main" id="{869AB991-71D9-42D8-9E85-4004032FBBEC}"/>
            </a:ext>
          </a:extLst>
        </xdr:cNvPr>
        <xdr:cNvSpPr txBox="1"/>
      </xdr:nvSpPr>
      <xdr:spPr>
        <a:xfrm>
          <a:off x="19992975" y="1735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105411</xdr:rowOff>
    </xdr:from>
    <xdr:to>
      <xdr:col>112</xdr:col>
      <xdr:colOff>38100</xdr:colOff>
      <xdr:row>108</xdr:row>
      <xdr:rowOff>35561</xdr:rowOff>
    </xdr:to>
    <xdr:sp macro="" textlink="">
      <xdr:nvSpPr>
        <xdr:cNvPr id="942" name="楕円 941">
          <a:extLst>
            <a:ext uri="{FF2B5EF4-FFF2-40B4-BE49-F238E27FC236}">
              <a16:creationId xmlns:a16="http://schemas.microsoft.com/office/drawing/2014/main" id="{8801CD3D-C8BE-4994-A3CF-72276E863718}"/>
            </a:ext>
          </a:extLst>
        </xdr:cNvPr>
        <xdr:cNvSpPr/>
      </xdr:nvSpPr>
      <xdr:spPr>
        <a:xfrm>
          <a:off x="19154775" y="1742821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156211</xdr:rowOff>
    </xdr:from>
    <xdr:to>
      <xdr:col>116</xdr:col>
      <xdr:colOff>63500</xdr:colOff>
      <xdr:row>107</xdr:row>
      <xdr:rowOff>161925</xdr:rowOff>
    </xdr:to>
    <xdr:cxnSp macro="">
      <xdr:nvCxnSpPr>
        <xdr:cNvPr id="943" name="直線コネクタ 942">
          <a:extLst>
            <a:ext uri="{FF2B5EF4-FFF2-40B4-BE49-F238E27FC236}">
              <a16:creationId xmlns:a16="http://schemas.microsoft.com/office/drawing/2014/main" id="{EA769126-92DA-482E-9D1F-592EF0A3F8D3}"/>
            </a:ext>
          </a:extLst>
        </xdr:cNvPr>
        <xdr:cNvCxnSpPr/>
      </xdr:nvCxnSpPr>
      <xdr:spPr>
        <a:xfrm>
          <a:off x="19202400" y="17485361"/>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944" name="楕円 943">
          <a:extLst>
            <a:ext uri="{FF2B5EF4-FFF2-40B4-BE49-F238E27FC236}">
              <a16:creationId xmlns:a16="http://schemas.microsoft.com/office/drawing/2014/main" id="{7D896A5F-5D65-4903-B5B6-2E2BC0ABACCF}"/>
            </a:ext>
          </a:extLst>
        </xdr:cNvPr>
        <xdr:cNvSpPr/>
      </xdr:nvSpPr>
      <xdr:spPr>
        <a:xfrm>
          <a:off x="18345150" y="1742821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156211</xdr:rowOff>
    </xdr:from>
    <xdr:to>
      <xdr:col>111</xdr:col>
      <xdr:colOff>177800</xdr:colOff>
      <xdr:row>107</xdr:row>
      <xdr:rowOff>156211</xdr:rowOff>
    </xdr:to>
    <xdr:cxnSp macro="">
      <xdr:nvCxnSpPr>
        <xdr:cNvPr id="945" name="直線コネクタ 944">
          <a:extLst>
            <a:ext uri="{FF2B5EF4-FFF2-40B4-BE49-F238E27FC236}">
              <a16:creationId xmlns:a16="http://schemas.microsoft.com/office/drawing/2014/main" id="{B3ED6571-ACEC-405E-9F13-2DF90E8B3AF9}"/>
            </a:ext>
          </a:extLst>
        </xdr:cNvPr>
        <xdr:cNvCxnSpPr/>
      </xdr:nvCxnSpPr>
      <xdr:spPr>
        <a:xfrm>
          <a:off x="18392775" y="17485361"/>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2539</xdr:rowOff>
    </xdr:from>
    <xdr:to>
      <xdr:col>102</xdr:col>
      <xdr:colOff>165100</xdr:colOff>
      <xdr:row>108</xdr:row>
      <xdr:rowOff>104139</xdr:rowOff>
    </xdr:to>
    <xdr:sp macro="" textlink="">
      <xdr:nvSpPr>
        <xdr:cNvPr id="946" name="楕円 945">
          <a:extLst>
            <a:ext uri="{FF2B5EF4-FFF2-40B4-BE49-F238E27FC236}">
              <a16:creationId xmlns:a16="http://schemas.microsoft.com/office/drawing/2014/main" id="{4FE37B80-6209-415C-BD6B-5026E3D532B4}"/>
            </a:ext>
          </a:extLst>
        </xdr:cNvPr>
        <xdr:cNvSpPr/>
      </xdr:nvSpPr>
      <xdr:spPr>
        <a:xfrm>
          <a:off x="17554575" y="174904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156211</xdr:rowOff>
    </xdr:from>
    <xdr:to>
      <xdr:col>107</xdr:col>
      <xdr:colOff>50800</xdr:colOff>
      <xdr:row>108</xdr:row>
      <xdr:rowOff>53339</xdr:rowOff>
    </xdr:to>
    <xdr:cxnSp macro="">
      <xdr:nvCxnSpPr>
        <xdr:cNvPr id="947" name="直線コネクタ 946">
          <a:extLst>
            <a:ext uri="{FF2B5EF4-FFF2-40B4-BE49-F238E27FC236}">
              <a16:creationId xmlns:a16="http://schemas.microsoft.com/office/drawing/2014/main" id="{91167AAC-955D-4900-80D4-8E584F6E4E20}"/>
            </a:ext>
          </a:extLst>
        </xdr:cNvPr>
        <xdr:cNvCxnSpPr/>
      </xdr:nvCxnSpPr>
      <xdr:spPr>
        <a:xfrm flipV="1">
          <a:off x="17602200" y="17485361"/>
          <a:ext cx="790575" cy="5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168275</xdr:rowOff>
    </xdr:from>
    <xdr:to>
      <xdr:col>98</xdr:col>
      <xdr:colOff>38100</xdr:colOff>
      <xdr:row>108</xdr:row>
      <xdr:rowOff>98425</xdr:rowOff>
    </xdr:to>
    <xdr:sp macro="" textlink="">
      <xdr:nvSpPr>
        <xdr:cNvPr id="948" name="楕円 947">
          <a:extLst>
            <a:ext uri="{FF2B5EF4-FFF2-40B4-BE49-F238E27FC236}">
              <a16:creationId xmlns:a16="http://schemas.microsoft.com/office/drawing/2014/main" id="{FD4BC938-EB83-4D22-B6AA-19D758BCCD2C}"/>
            </a:ext>
          </a:extLst>
        </xdr:cNvPr>
        <xdr:cNvSpPr/>
      </xdr:nvSpPr>
      <xdr:spPr>
        <a:xfrm>
          <a:off x="16754475" y="174847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47625</xdr:rowOff>
    </xdr:from>
    <xdr:to>
      <xdr:col>102</xdr:col>
      <xdr:colOff>114300</xdr:colOff>
      <xdr:row>108</xdr:row>
      <xdr:rowOff>53339</xdr:rowOff>
    </xdr:to>
    <xdr:cxnSp macro="">
      <xdr:nvCxnSpPr>
        <xdr:cNvPr id="949" name="直線コネクタ 948">
          <a:extLst>
            <a:ext uri="{FF2B5EF4-FFF2-40B4-BE49-F238E27FC236}">
              <a16:creationId xmlns:a16="http://schemas.microsoft.com/office/drawing/2014/main" id="{54DD1E07-8864-4015-AA9B-D09EF1696D3E}"/>
            </a:ext>
          </a:extLst>
        </xdr:cNvPr>
        <xdr:cNvCxnSpPr/>
      </xdr:nvCxnSpPr>
      <xdr:spPr>
        <a:xfrm>
          <a:off x="16802100" y="17532350"/>
          <a:ext cx="8001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950" name="n_1aveValue【庁舎】&#10;一人当たり面積">
          <a:extLst>
            <a:ext uri="{FF2B5EF4-FFF2-40B4-BE49-F238E27FC236}">
              <a16:creationId xmlns:a16="http://schemas.microsoft.com/office/drawing/2014/main" id="{CD53972E-7CE8-4FB8-BBB1-EBFE758266E0}"/>
            </a:ext>
          </a:extLst>
        </xdr:cNvPr>
        <xdr:cNvSpPr txBox="1"/>
      </xdr:nvSpPr>
      <xdr:spPr>
        <a:xfrm>
          <a:off x="189834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951" name="n_2aveValue【庁舎】&#10;一人当たり面積">
          <a:extLst>
            <a:ext uri="{FF2B5EF4-FFF2-40B4-BE49-F238E27FC236}">
              <a16:creationId xmlns:a16="http://schemas.microsoft.com/office/drawing/2014/main" id="{DB6CD5B4-3449-45AC-8915-7804DC253344}"/>
            </a:ext>
          </a:extLst>
        </xdr:cNvPr>
        <xdr:cNvSpPr txBox="1"/>
      </xdr:nvSpPr>
      <xdr:spPr>
        <a:xfrm>
          <a:off x="18183302" y="1704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46372</xdr:rowOff>
    </xdr:from>
    <xdr:ext cx="469744" cy="259045"/>
    <xdr:sp macro="" textlink="">
      <xdr:nvSpPr>
        <xdr:cNvPr id="952" name="n_3aveValue【庁舎】&#10;一人当たり面積">
          <a:extLst>
            <a:ext uri="{FF2B5EF4-FFF2-40B4-BE49-F238E27FC236}">
              <a16:creationId xmlns:a16="http://schemas.microsoft.com/office/drawing/2014/main" id="{EE5689B5-3A47-4801-BFFB-2CE5520574D6}"/>
            </a:ext>
          </a:extLst>
        </xdr:cNvPr>
        <xdr:cNvSpPr txBox="1"/>
      </xdr:nvSpPr>
      <xdr:spPr>
        <a:xfrm>
          <a:off x="17383202" y="1705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80663</xdr:rowOff>
    </xdr:from>
    <xdr:ext cx="469744" cy="259045"/>
    <xdr:sp macro="" textlink="">
      <xdr:nvSpPr>
        <xdr:cNvPr id="953" name="n_4aveValue【庁舎】&#10;一人当たり面積">
          <a:extLst>
            <a:ext uri="{FF2B5EF4-FFF2-40B4-BE49-F238E27FC236}">
              <a16:creationId xmlns:a16="http://schemas.microsoft.com/office/drawing/2014/main" id="{65AFE5AA-6583-45E9-B3EB-2B0EC2359758}"/>
            </a:ext>
          </a:extLst>
        </xdr:cNvPr>
        <xdr:cNvSpPr txBox="1"/>
      </xdr:nvSpPr>
      <xdr:spPr>
        <a:xfrm>
          <a:off x="16592627"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26688</xdr:rowOff>
    </xdr:from>
    <xdr:ext cx="469744" cy="259045"/>
    <xdr:sp macro="" textlink="">
      <xdr:nvSpPr>
        <xdr:cNvPr id="954" name="n_1mainValue【庁舎】&#10;一人当たり面積">
          <a:extLst>
            <a:ext uri="{FF2B5EF4-FFF2-40B4-BE49-F238E27FC236}">
              <a16:creationId xmlns:a16="http://schemas.microsoft.com/office/drawing/2014/main" id="{C2E36FEE-040F-4153-A861-E374EAE4CCB8}"/>
            </a:ext>
          </a:extLst>
        </xdr:cNvPr>
        <xdr:cNvSpPr txBox="1"/>
      </xdr:nvSpPr>
      <xdr:spPr>
        <a:xfrm>
          <a:off x="18983402"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955" name="n_2mainValue【庁舎】&#10;一人当たり面積">
          <a:extLst>
            <a:ext uri="{FF2B5EF4-FFF2-40B4-BE49-F238E27FC236}">
              <a16:creationId xmlns:a16="http://schemas.microsoft.com/office/drawing/2014/main" id="{972C72C9-4F14-4648-872B-B80E20D1D8F3}"/>
            </a:ext>
          </a:extLst>
        </xdr:cNvPr>
        <xdr:cNvSpPr txBox="1"/>
      </xdr:nvSpPr>
      <xdr:spPr>
        <a:xfrm>
          <a:off x="18183302" y="175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95266</xdr:rowOff>
    </xdr:from>
    <xdr:ext cx="469744" cy="259045"/>
    <xdr:sp macro="" textlink="">
      <xdr:nvSpPr>
        <xdr:cNvPr id="956" name="n_3mainValue【庁舎】&#10;一人当たり面積">
          <a:extLst>
            <a:ext uri="{FF2B5EF4-FFF2-40B4-BE49-F238E27FC236}">
              <a16:creationId xmlns:a16="http://schemas.microsoft.com/office/drawing/2014/main" id="{CA3A1610-5606-4892-8540-DCDCE5B0A1C0}"/>
            </a:ext>
          </a:extLst>
        </xdr:cNvPr>
        <xdr:cNvSpPr txBox="1"/>
      </xdr:nvSpPr>
      <xdr:spPr>
        <a:xfrm>
          <a:off x="17383202" y="17583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89552</xdr:rowOff>
    </xdr:from>
    <xdr:ext cx="469744" cy="259045"/>
    <xdr:sp macro="" textlink="">
      <xdr:nvSpPr>
        <xdr:cNvPr id="957" name="n_4mainValue【庁舎】&#10;一人当たり面積">
          <a:extLst>
            <a:ext uri="{FF2B5EF4-FFF2-40B4-BE49-F238E27FC236}">
              <a16:creationId xmlns:a16="http://schemas.microsoft.com/office/drawing/2014/main" id="{01B1BFEA-B1B7-4AE2-9971-036EE6FEA23F}"/>
            </a:ext>
          </a:extLst>
        </xdr:cNvPr>
        <xdr:cNvSpPr txBox="1"/>
      </xdr:nvSpPr>
      <xdr:spPr>
        <a:xfrm>
          <a:off x="16592627" y="1757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6398010-5E29-4F29-801A-67838BD9B796}"/>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2C3C874A-A923-4DE5-952D-EBC6CFDAB273}"/>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3E79B52A-6BAA-40B5-9128-1BE65C2D0269}"/>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類似団体と比較して特に有形固定資産減価償却率が特に高くなっている施設は市民会館、特に低くなっている施設は、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図書館、保健センター・保健所、一般廃棄物処理施設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市民会館については、現在、老朽化が進んでいる２施設について、複合施設への移転整備を進めている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おり、うち１施設は令和３年度末に移転を行う予定である。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本市が政令指定都市に移行した平成１５年度以降に整備が進んだ図書館、保健センター・保健所</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につ</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いては、有形固定資産減価償却率が低い状況であり、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引き続き計画的な改修、更新を進める必要がある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一般廃棄物処理施設については、老朽化が進んだ２施設の統廃合を進めているところである。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市民の所得水準が高く、類似団体平均を上回る税収があるため、</a:t>
          </a:r>
          <a:r>
            <a:rPr kumimoji="1" lang="en-US" altLang="ja-JP" sz="1300">
              <a:latin typeface="ＭＳ Ｐゴシック" panose="020B0600070205080204" pitchFamily="50" charset="-128"/>
              <a:ea typeface="ＭＳ Ｐゴシック" panose="020B0600070205080204" pitchFamily="50" charset="-128"/>
            </a:rPr>
            <a:t>0.98</a:t>
          </a:r>
          <a:r>
            <a:rPr kumimoji="1" lang="ja-JP" altLang="en-US" sz="1300">
              <a:latin typeface="ＭＳ Ｐゴシック" panose="020B0600070205080204" pitchFamily="50" charset="-128"/>
              <a:ea typeface="ＭＳ Ｐゴシック" panose="020B0600070205080204" pitchFamily="50" charset="-128"/>
            </a:rPr>
            <a:t>となっており、近年横ばい傾向となっている。</a:t>
          </a:r>
        </a:p>
        <a:p>
          <a:r>
            <a:rPr kumimoji="1" lang="ja-JP" altLang="en-US" sz="1300">
              <a:latin typeface="ＭＳ Ｐゴシック" panose="020B0600070205080204" pitchFamily="50" charset="-128"/>
              <a:ea typeface="ＭＳ Ｐゴシック" panose="020B0600070205080204" pitchFamily="50" charset="-128"/>
            </a:rPr>
            <a:t>　単年度の算定結果では、平成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0.978</a:t>
          </a:r>
          <a:r>
            <a:rPr kumimoji="1" lang="ja-JP" altLang="en-US" sz="1300">
              <a:latin typeface="ＭＳ Ｐゴシック" panose="020B0600070205080204" pitchFamily="50" charset="-128"/>
              <a:ea typeface="ＭＳ Ｐゴシック" panose="020B0600070205080204" pitchFamily="50" charset="-128"/>
            </a:rPr>
            <a:t>、令和元年度</a:t>
          </a:r>
          <a:r>
            <a:rPr kumimoji="1" lang="en-US" altLang="ja-JP" sz="1300">
              <a:latin typeface="ＭＳ Ｐゴシック" panose="020B0600070205080204" pitchFamily="50" charset="-128"/>
              <a:ea typeface="ＭＳ Ｐゴシック" panose="020B0600070205080204" pitchFamily="50" charset="-128"/>
            </a:rPr>
            <a:t>0.977</a:t>
          </a:r>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0.980</a:t>
          </a:r>
          <a:r>
            <a:rPr kumimoji="1" lang="ja-JP" altLang="en-US" sz="1300">
              <a:latin typeface="ＭＳ Ｐゴシック" panose="020B0600070205080204" pitchFamily="50" charset="-128"/>
              <a:ea typeface="ＭＳ Ｐゴシック" panose="020B0600070205080204" pitchFamily="50" charset="-128"/>
            </a:rPr>
            <a:t>と安定的に推移しており、引き続き、税の徴収強化等により歳入の確保に努める。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148167</xdr:rowOff>
    </xdr:from>
    <xdr:to>
      <xdr:col>23</xdr:col>
      <xdr:colOff>133350</xdr:colOff>
      <xdr:row>38</xdr:row>
      <xdr:rowOff>148167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37694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7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148167</xdr:rowOff>
    </xdr:from>
    <xdr:to>
      <xdr:col>19</xdr:col>
      <xdr:colOff>133350</xdr:colOff>
      <xdr:row>38</xdr:row>
      <xdr:rowOff>148167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148167</xdr:rowOff>
    </xdr:from>
    <xdr:to>
      <xdr:col>15</xdr:col>
      <xdr:colOff>82550</xdr:colOff>
      <xdr:row>38</xdr:row>
      <xdr:rowOff>148167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148167</xdr:rowOff>
    </xdr:from>
    <xdr:to>
      <xdr:col>11</xdr:col>
      <xdr:colOff>31750</xdr:colOff>
      <xdr:row>38</xdr:row>
      <xdr:rowOff>148167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6632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97367</xdr:rowOff>
    </xdr:from>
    <xdr:to>
      <xdr:col>15</xdr:col>
      <xdr:colOff>133350</xdr:colOff>
      <xdr:row>39</xdr:row>
      <xdr:rowOff>27517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37694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97367</xdr:rowOff>
    </xdr:from>
    <xdr:to>
      <xdr:col>11</xdr:col>
      <xdr:colOff>82550</xdr:colOff>
      <xdr:row>39</xdr:row>
      <xdr:rowOff>27517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37694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97367</xdr:rowOff>
    </xdr:from>
    <xdr:to>
      <xdr:col>7</xdr:col>
      <xdr:colOff>31750</xdr:colOff>
      <xdr:row>39</xdr:row>
      <xdr:rowOff>27517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37694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人件費等の義務的経費が増加したものの、地方税の増収等により一般財源収入も増加したため、前年度と比較し</a:t>
          </a:r>
          <a:r>
            <a:rPr kumimoji="1" lang="en-US" altLang="ja-JP" sz="1300" baseline="0">
              <a:latin typeface="ＭＳ Ｐゴシック" panose="020B0600070205080204" pitchFamily="50" charset="-128"/>
              <a:ea typeface="ＭＳ Ｐゴシック" panose="020B0600070205080204" pitchFamily="50" charset="-128"/>
            </a:rPr>
            <a:t>1.6</a:t>
          </a:r>
          <a:r>
            <a:rPr kumimoji="1" lang="ja-JP" altLang="en-US" sz="1300" baseline="0">
              <a:latin typeface="ＭＳ Ｐゴシック" panose="020B0600070205080204" pitchFamily="50" charset="-128"/>
              <a:ea typeface="ＭＳ Ｐゴシック" panose="020B0600070205080204" pitchFamily="50" charset="-128"/>
            </a:rPr>
            <a:t>ポイント数値が改善した。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今後も、少子高齢化等による扶助費等の増加が見込まれるため、地方税を始めとする自主財源の確保や事業の見直しによる経常経費の削減に努める。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167922</xdr:rowOff>
    </xdr:from>
    <xdr:to>
      <xdr:col>23</xdr:col>
      <xdr:colOff>133350</xdr:colOff>
      <xdr:row>65</xdr:row>
      <xdr:rowOff>39511</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969272"/>
          <a:ext cx="8382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12700</xdr:rowOff>
    </xdr:from>
    <xdr:to>
      <xdr:col>19</xdr:col>
      <xdr:colOff>133350</xdr:colOff>
      <xdr:row>65</xdr:row>
      <xdr:rowOff>39511</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5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65</xdr:row>
      <xdr:rowOff>12700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99608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124883</xdr:rowOff>
    </xdr:from>
    <xdr:to>
      <xdr:col>11</xdr:col>
      <xdr:colOff>31750</xdr:colOff>
      <xdr:row>64</xdr:row>
      <xdr:rowOff>23283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754783"/>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72266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04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91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89199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89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160161</xdr:rowOff>
    </xdr:from>
    <xdr:to>
      <xdr:col>19</xdr:col>
      <xdr:colOff>184150</xdr:colOff>
      <xdr:row>65</xdr:row>
      <xdr:rowOff>90311</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3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75088</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1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133350</xdr:rowOff>
    </xdr:from>
    <xdr:to>
      <xdr:col>15</xdr:col>
      <xdr:colOff>133350</xdr:colOff>
      <xdr:row>65</xdr:row>
      <xdr:rowOff>63500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48277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143933</xdr:rowOff>
    </xdr:from>
    <xdr:to>
      <xdr:col>11</xdr:col>
      <xdr:colOff>82550</xdr:colOff>
      <xdr:row>64</xdr:row>
      <xdr:rowOff>74083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58860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74083</xdr:rowOff>
    </xdr:from>
    <xdr:to>
      <xdr:col>7</xdr:col>
      <xdr:colOff>31750</xdr:colOff>
      <xdr:row>63</xdr:row>
      <xdr:rowOff>4233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14410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会計年度任用職員制度の導入等の影響により増加し、物件費、維持補修費は、昨年度より減少した。また、人口の増加により、人口１人当たりの人件費・物件費等の決算額は、類似団体の平均より大幅に下回っている状態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今後も、適正な定員管理計画を進めるとともに、公民連携等の民間活力の活用の推進や、既存事業の更なる見直しによるコスト削減を図る。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170159</xdr:rowOff>
    </xdr:from>
    <xdr:to>
      <xdr:col>23</xdr:col>
      <xdr:colOff>133350</xdr:colOff>
      <xdr:row>85</xdr:row>
      <xdr:rowOff>8448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71959"/>
          <a:ext cx="838200" cy="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130951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704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148045</xdr:rowOff>
    </xdr:from>
    <xdr:to>
      <xdr:col>19</xdr:col>
      <xdr:colOff>133350</xdr:colOff>
      <xdr:row>85</xdr:row>
      <xdr:rowOff>8448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549845"/>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118637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691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108679</xdr:rowOff>
    </xdr:from>
    <xdr:to>
      <xdr:col>15</xdr:col>
      <xdr:colOff>82550</xdr:colOff>
      <xdr:row>84</xdr:row>
      <xdr:rowOff>148045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10479"/>
          <a:ext cx="889000" cy="3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79444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652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48357</xdr:rowOff>
    </xdr:from>
    <xdr:to>
      <xdr:col>11</xdr:col>
      <xdr:colOff>31750</xdr:colOff>
      <xdr:row>84</xdr:row>
      <xdr:rowOff>108679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5807"/>
          <a:ext cx="889000" cy="57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78754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65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109321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9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119359</xdr:rowOff>
    </xdr:from>
    <xdr:to>
      <xdr:col>23</xdr:col>
      <xdr:colOff>184150</xdr:colOff>
      <xdr:row>85</xdr:row>
      <xdr:rowOff>49509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5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40636</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4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129098</xdr:rowOff>
    </xdr:from>
    <xdr:to>
      <xdr:col>19</xdr:col>
      <xdr:colOff>184150</xdr:colOff>
      <xdr:row>85</xdr:row>
      <xdr:rowOff>59248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53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69425</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299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97245</xdr:rowOff>
    </xdr:from>
    <xdr:to>
      <xdr:col>15</xdr:col>
      <xdr:colOff>133350</xdr:colOff>
      <xdr:row>85</xdr:row>
      <xdr:rowOff>27395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9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37572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6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57879</xdr:rowOff>
    </xdr:from>
    <xdr:to>
      <xdr:col>11</xdr:col>
      <xdr:colOff>82550</xdr:colOff>
      <xdr:row>84</xdr:row>
      <xdr:rowOff>159479</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169656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28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169007</xdr:rowOff>
    </xdr:from>
    <xdr:to>
      <xdr:col>7</xdr:col>
      <xdr:colOff>31750</xdr:colOff>
      <xdr:row>81</xdr:row>
      <xdr:rowOff>99157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88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109334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3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職員構成の相違のほか、キャリア最終盤における給与水準の上昇の抑制が国や類似団体に比べて弱いこと等が要因と考える。</a:t>
          </a:r>
        </a:p>
        <a:p>
          <a:r>
            <a:rPr kumimoji="1" lang="ja-JP" altLang="en-US" sz="1300">
              <a:latin typeface="ＭＳ Ｐゴシック" panose="020B0600070205080204" pitchFamily="50" charset="-128"/>
              <a:ea typeface="ＭＳ Ｐゴシック" panose="020B0600070205080204" pitchFamily="50" charset="-128"/>
            </a:rPr>
            <a:t>　本市では、平成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実施した「給与制度の総合的見直し」により、給料表について国を上回る引下げを行うとともに、年功的な給与水準の抑制を図ったところであり、その効果をしっかりと検証し、引き続き市人事委員会勧告に基づく適正な給与水準の確保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21589</xdr:rowOff>
    </xdr:from>
    <xdr:to>
      <xdr:col>81</xdr:col>
      <xdr:colOff>44450</xdr:colOff>
      <xdr:row>89</xdr:row>
      <xdr:rowOff>93980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280639"/>
          <a:ext cx="8382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93980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53289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69850</xdr:rowOff>
    </xdr:from>
    <xdr:to>
      <xdr:col>72</xdr:col>
      <xdr:colOff>203200</xdr:colOff>
      <xdr:row>89</xdr:row>
      <xdr:rowOff>118111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532890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118111</xdr:rowOff>
    </xdr:from>
    <xdr:to>
      <xdr:col>68</xdr:col>
      <xdr:colOff>152400</xdr:colOff>
      <xdr:row>89</xdr:row>
      <xdr:rowOff>118111</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377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142239</xdr:rowOff>
    </xdr:from>
    <xdr:to>
      <xdr:col>81</xdr:col>
      <xdr:colOff>95250</xdr:colOff>
      <xdr:row>89</xdr:row>
      <xdr:rowOff>72389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114316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201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43180</xdr:rowOff>
    </xdr:from>
    <xdr:to>
      <xdr:col>77</xdr:col>
      <xdr:colOff>95250</xdr:colOff>
      <xdr:row>89</xdr:row>
      <xdr:rowOff>144780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129557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8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67311</xdr:rowOff>
    </xdr:from>
    <xdr:to>
      <xdr:col>68</xdr:col>
      <xdr:colOff>203200</xdr:colOff>
      <xdr:row>89</xdr:row>
      <xdr:rowOff>168911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153688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67311</xdr:rowOff>
    </xdr:from>
    <xdr:to>
      <xdr:col>64</xdr:col>
      <xdr:colOff>152400</xdr:colOff>
      <xdr:row>89</xdr:row>
      <xdr:rowOff>168911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153688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新型コロナウイルス感染症に対応するため、職員の増員を図ったところであるが、類似団体の平均を下回る状態を維持している。</a:t>
          </a:r>
        </a:p>
        <a:p>
          <a:r>
            <a:rPr kumimoji="1" lang="ja-JP" altLang="en-US" sz="1300">
              <a:latin typeface="ＭＳ Ｐゴシック" panose="020B0600070205080204" pitchFamily="50" charset="-128"/>
              <a:ea typeface="ＭＳ Ｐゴシック" panose="020B0600070205080204" pitchFamily="50" charset="-128"/>
            </a:rPr>
            <a:t>　現行の定員管理計画の計画期間終了を受けて、令和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年度中に新たな定員管理計画を策定予定であり、今後も、当該計画に基づき、適正な職員数の確保と職員数の管理に努めていく。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61595</xdr:rowOff>
    </xdr:from>
    <xdr:to>
      <xdr:col>81</xdr:col>
      <xdr:colOff>44450</xdr:colOff>
      <xdr:row>66</xdr:row>
      <xdr:rowOff>82550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348595"/>
          <a:ext cx="0" cy="1049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54627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82550</xdr:rowOff>
    </xdr:from>
    <xdr:to>
      <xdr:col>81</xdr:col>
      <xdr:colOff>133350</xdr:colOff>
      <xdr:row>66</xdr:row>
      <xdr:rowOff>82550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147972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1009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61595</xdr:rowOff>
    </xdr:from>
    <xdr:to>
      <xdr:col>81</xdr:col>
      <xdr:colOff>133350</xdr:colOff>
      <xdr:row>60</xdr:row>
      <xdr:rowOff>61595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34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30904</xdr:rowOff>
    </xdr:from>
    <xdr:to>
      <xdr:col>81</xdr:col>
      <xdr:colOff>44450</xdr:colOff>
      <xdr:row>61</xdr:row>
      <xdr:rowOff>67098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935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27533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55456</xdr:rowOff>
    </xdr:from>
    <xdr:to>
      <xdr:col>81</xdr:col>
      <xdr:colOff>95250</xdr:colOff>
      <xdr:row>63</xdr:row>
      <xdr:rowOff>157056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5292</xdr:rowOff>
    </xdr:from>
    <xdr:to>
      <xdr:col>77</xdr:col>
      <xdr:colOff>44450</xdr:colOff>
      <xdr:row>61</xdr:row>
      <xdr:rowOff>30904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92292"/>
          <a:ext cx="889000" cy="19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70062</xdr:rowOff>
    </xdr:from>
    <xdr:to>
      <xdr:col>77</xdr:col>
      <xdr:colOff>95250</xdr:colOff>
      <xdr:row>63</xdr:row>
      <xdr:rowOff>212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156439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86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84244</xdr:rowOff>
    </xdr:from>
    <xdr:to>
      <xdr:col>72</xdr:col>
      <xdr:colOff>203200</xdr:colOff>
      <xdr:row>60</xdr:row>
      <xdr:rowOff>5292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19979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9737</xdr:rowOff>
    </xdr:from>
    <xdr:to>
      <xdr:col>73</xdr:col>
      <xdr:colOff>44450</xdr:colOff>
      <xdr:row>62</xdr:row>
      <xdr:rowOff>111337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96114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80221</xdr:rowOff>
    </xdr:from>
    <xdr:to>
      <xdr:col>68</xdr:col>
      <xdr:colOff>152400</xdr:colOff>
      <xdr:row>59</xdr:row>
      <xdr:rowOff>84244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9577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1694</xdr:rowOff>
    </xdr:from>
    <xdr:to>
      <xdr:col>68</xdr:col>
      <xdr:colOff>203200</xdr:colOff>
      <xdr:row>62</xdr:row>
      <xdr:rowOff>103294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88071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13758</xdr:rowOff>
    </xdr:from>
    <xdr:to>
      <xdr:col>64</xdr:col>
      <xdr:colOff>152400</xdr:colOff>
      <xdr:row>62</xdr:row>
      <xdr:rowOff>115358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100135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73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16298</xdr:rowOff>
    </xdr:from>
    <xdr:to>
      <xdr:col>81</xdr:col>
      <xdr:colOff>95250</xdr:colOff>
      <xdr:row>61</xdr:row>
      <xdr:rowOff>117898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32825</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1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151554</xdr:rowOff>
    </xdr:from>
    <xdr:to>
      <xdr:col>77</xdr:col>
      <xdr:colOff>95250</xdr:colOff>
      <xdr:row>61</xdr:row>
      <xdr:rowOff>81704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91881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125942</xdr:rowOff>
    </xdr:from>
    <xdr:to>
      <xdr:col>73</xdr:col>
      <xdr:colOff>44450</xdr:colOff>
      <xdr:row>60</xdr:row>
      <xdr:rowOff>56092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66269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33444</xdr:rowOff>
    </xdr:from>
    <xdr:to>
      <xdr:col>68</xdr:col>
      <xdr:colOff>203200</xdr:colOff>
      <xdr:row>59</xdr:row>
      <xdr:rowOff>135044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14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145221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29421</xdr:rowOff>
    </xdr:from>
    <xdr:to>
      <xdr:col>64</xdr:col>
      <xdr:colOff>152400</xdr:colOff>
      <xdr:row>59</xdr:row>
      <xdr:rowOff>131021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141198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1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類似団体平均を下回っているものの、地方消費税の税率引上げに伴う地方消費税交付金の増加等により、標準財政規模が約</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億円増加した一方で、本庁舎耐震補強工事等に係る地方債の元金償還が開始するなど、地方債の元利償還金が約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億円増加したことから、前年度より指標が悪化した。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元利償還金に対する地方交付税措置のある有利な起債を活用するなど、今後も市債残高を見据えた普通建設事業費の平準化に努める。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5443</xdr:rowOff>
    </xdr:from>
    <xdr:to>
      <xdr:col>81</xdr:col>
      <xdr:colOff>44450</xdr:colOff>
      <xdr:row>39</xdr:row>
      <xdr:rowOff>91622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91993"/>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142422</xdr:rowOff>
    </xdr:from>
    <xdr:to>
      <xdr:col>77</xdr:col>
      <xdr:colOff>44450</xdr:colOff>
      <xdr:row>39</xdr:row>
      <xdr:rowOff>5443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6575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142422</xdr:rowOff>
    </xdr:from>
    <xdr:to>
      <xdr:col>72</xdr:col>
      <xdr:colOff>203200</xdr:colOff>
      <xdr:row>38</xdr:row>
      <xdr:rowOff>142422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6575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125185</xdr:rowOff>
    </xdr:from>
    <xdr:to>
      <xdr:col>68</xdr:col>
      <xdr:colOff>152400</xdr:colOff>
      <xdr:row>38</xdr:row>
      <xdr:rowOff>142422</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66402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126093</xdr:rowOff>
    </xdr:from>
    <xdr:to>
      <xdr:col>77</xdr:col>
      <xdr:colOff>95250</xdr:colOff>
      <xdr:row>39</xdr:row>
      <xdr:rowOff>56243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64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66420</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41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91622</xdr:rowOff>
    </xdr:from>
    <xdr:to>
      <xdr:col>73</xdr:col>
      <xdr:colOff>44450</xdr:colOff>
      <xdr:row>39</xdr:row>
      <xdr:rowOff>21772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31949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91622</xdr:rowOff>
    </xdr:from>
    <xdr:to>
      <xdr:col>68</xdr:col>
      <xdr:colOff>203200</xdr:colOff>
      <xdr:row>39</xdr:row>
      <xdr:rowOff>21772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31949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7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74385</xdr:rowOff>
    </xdr:from>
    <xdr:to>
      <xdr:col>64</xdr:col>
      <xdr:colOff>152400</xdr:colOff>
      <xdr:row>39</xdr:row>
      <xdr:rowOff>4535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14713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中学校空調整備事業や廃棄物処理施設解体工事の完了等に伴う一般会計等地方債残高の減少や市立病院の建替事業に係る元金償還が開始したこと等に伴う公営企業債等繰入見込額の減少等により、将来負担額が約</a:t>
          </a:r>
          <a:r>
            <a:rPr kumimoji="1" lang="en-US" altLang="ja-JP" sz="1300" baseline="0">
              <a:latin typeface="ＭＳ Ｐゴシック" panose="020B0600070205080204" pitchFamily="50" charset="-128"/>
              <a:ea typeface="ＭＳ Ｐゴシック" panose="020B0600070205080204" pitchFamily="50" charset="-128"/>
            </a:rPr>
            <a:t>77</a:t>
          </a:r>
          <a:r>
            <a:rPr kumimoji="1" lang="ja-JP" altLang="en-US" sz="1300" baseline="0">
              <a:latin typeface="ＭＳ Ｐゴシック" panose="020B0600070205080204" pitchFamily="50" charset="-128"/>
              <a:ea typeface="ＭＳ Ｐゴシック" panose="020B0600070205080204" pitchFamily="50" charset="-128"/>
            </a:rPr>
            <a:t>億円減少するとともに、標準財政規模が約</a:t>
          </a:r>
          <a:r>
            <a:rPr kumimoji="1" lang="en-US" altLang="ja-JP" sz="1300" baseline="0">
              <a:latin typeface="ＭＳ Ｐゴシック" panose="020B0600070205080204" pitchFamily="50" charset="-128"/>
              <a:ea typeface="ＭＳ Ｐゴシック" panose="020B0600070205080204" pitchFamily="50" charset="-128"/>
            </a:rPr>
            <a:t>90</a:t>
          </a:r>
          <a:r>
            <a:rPr kumimoji="1" lang="ja-JP" altLang="en-US" sz="1300" baseline="0">
              <a:latin typeface="ＭＳ Ｐゴシック" panose="020B0600070205080204" pitchFamily="50" charset="-128"/>
              <a:ea typeface="ＭＳ Ｐゴシック" panose="020B0600070205080204" pitchFamily="50" charset="-128"/>
            </a:rPr>
            <a:t>億円増加したため、</a:t>
          </a:r>
          <a:r>
            <a:rPr kumimoji="1" lang="en-US" altLang="ja-JP" sz="1300" baseline="0">
              <a:latin typeface="ＭＳ Ｐゴシック" panose="020B0600070205080204" pitchFamily="50" charset="-128"/>
              <a:ea typeface="ＭＳ Ｐゴシック" panose="020B0600070205080204" pitchFamily="50" charset="-128"/>
            </a:rPr>
            <a:t>3.8</a:t>
          </a:r>
          <a:r>
            <a:rPr kumimoji="1" lang="ja-JP" altLang="en-US" sz="1300" baseline="0">
              <a:latin typeface="ＭＳ Ｐゴシック" panose="020B0600070205080204" pitchFamily="50" charset="-128"/>
              <a:ea typeface="ＭＳ Ｐゴシック" panose="020B0600070205080204" pitchFamily="50" charset="-128"/>
            </a:rPr>
            <a:t>％改善した。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今後もインフラ整備や施設の老朽化対策により将来負担額の増加が見込まれることから、普通建設事業の平準化を図り、財政の健全化に努める。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25739</xdr:rowOff>
    </xdr:from>
    <xdr:to>
      <xdr:col>81</xdr:col>
      <xdr:colOff>44450</xdr:colOff>
      <xdr:row>15</xdr:row>
      <xdr:rowOff>56303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597489"/>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140885</xdr:rowOff>
    </xdr:from>
    <xdr:to>
      <xdr:col>77</xdr:col>
      <xdr:colOff>44450</xdr:colOff>
      <xdr:row>15</xdr:row>
      <xdr:rowOff>56303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254118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93430</xdr:rowOff>
    </xdr:from>
    <xdr:to>
      <xdr:col>72</xdr:col>
      <xdr:colOff>203200</xdr:colOff>
      <xdr:row>14</xdr:row>
      <xdr:rowOff>140885</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a:off x="14401800" y="2493730"/>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13801</xdr:rowOff>
    </xdr:from>
    <xdr:to>
      <xdr:col>68</xdr:col>
      <xdr:colOff>152400</xdr:colOff>
      <xdr:row>14</xdr:row>
      <xdr:rowOff>93430</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414101"/>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146389</xdr:rowOff>
    </xdr:from>
    <xdr:to>
      <xdr:col>81</xdr:col>
      <xdr:colOff>95250</xdr:colOff>
      <xdr:row>15</xdr:row>
      <xdr:rowOff>76539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54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162916</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39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5503</xdr:rowOff>
    </xdr:from>
    <xdr:to>
      <xdr:col>77</xdr:col>
      <xdr:colOff>95250</xdr:colOff>
      <xdr:row>15</xdr:row>
      <xdr:rowOff>107103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90085</xdr:rowOff>
    </xdr:from>
    <xdr:to>
      <xdr:col>73</xdr:col>
      <xdr:colOff>44450</xdr:colOff>
      <xdr:row>15</xdr:row>
      <xdr:rowOff>20235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9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30412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59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42630</xdr:rowOff>
    </xdr:from>
    <xdr:to>
      <xdr:col>68</xdr:col>
      <xdr:colOff>203200</xdr:colOff>
      <xdr:row>14</xdr:row>
      <xdr:rowOff>144230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4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154407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134451</xdr:rowOff>
    </xdr:from>
    <xdr:to>
      <xdr:col>64</xdr:col>
      <xdr:colOff>152400</xdr:colOff>
      <xdr:row>14</xdr:row>
      <xdr:rowOff>64601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36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74778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132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住民一人当たりの決算額は低い水準で推移しているが、経常収支比率は類似団体平均と比較して、高い水準となっている。　　これは人件費に占める支弁人件費の割合が類似団体に比べ低いこと等が要因と考える。</a:t>
          </a:r>
        </a:p>
        <a:p>
          <a:r>
            <a:rPr kumimoji="1" lang="ja-JP" altLang="en-US" sz="1300">
              <a:latin typeface="ＭＳ Ｐゴシック" panose="020B0600070205080204" pitchFamily="50" charset="-128"/>
              <a:ea typeface="ＭＳ Ｐゴシック" panose="020B0600070205080204" pitchFamily="50" charset="-128"/>
            </a:rPr>
            <a:t>　今後も人件費の縮減に向け、業務の効率化・委託化を推進するとともに、働き方の見直しに資する取組を継続的に実施していく。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139700</xdr:rowOff>
    </xdr:from>
    <xdr:to>
      <xdr:col>24</xdr:col>
      <xdr:colOff>25400</xdr:colOff>
      <xdr:row>40</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99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40</xdr:row>
      <xdr:rowOff>152400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99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114300</xdr:rowOff>
    </xdr:from>
    <xdr:to>
      <xdr:col>15</xdr:col>
      <xdr:colOff>98425</xdr:colOff>
      <xdr:row>40</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72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139700</xdr:rowOff>
    </xdr:from>
    <xdr:to>
      <xdr:col>11</xdr:col>
      <xdr:colOff>9525</xdr:colOff>
      <xdr:row>40</xdr:row>
      <xdr:rowOff>114300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69000"/>
          <a:ext cx="8890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88900</xdr:rowOff>
    </xdr:from>
    <xdr:to>
      <xdr:col>24</xdr:col>
      <xdr:colOff>76200</xdr:colOff>
      <xdr:row>41</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60977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88900</xdr:rowOff>
    </xdr:from>
    <xdr:to>
      <xdr:col>20</xdr:col>
      <xdr:colOff>38100</xdr:colOff>
      <xdr:row>41</xdr:row>
      <xdr:rowOff>19050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3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101600</xdr:rowOff>
    </xdr:from>
    <xdr:to>
      <xdr:col>15</xdr:col>
      <xdr:colOff>149225</xdr:colOff>
      <xdr:row>41</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16527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63500</xdr:rowOff>
    </xdr:from>
    <xdr:to>
      <xdr:col>11</xdr:col>
      <xdr:colOff>60325</xdr:colOff>
      <xdr:row>40</xdr:row>
      <xdr:rowOff>165100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149877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88900</xdr:rowOff>
    </xdr:from>
    <xdr:to>
      <xdr:col>6</xdr:col>
      <xdr:colOff>171450</xdr:colOff>
      <xdr:row>35</xdr:row>
      <xdr:rowOff>19050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3827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人件費の抑制及び事務の効率化のための業務の民間委託化や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の推進等により、委託料が類似団体平均と比較して高い水準で推移している。</a:t>
          </a:r>
          <a:endParaRPr kumimoji="0" lang="en-US" altLang="ja-JP" sz="1100" b="0" i="0" u="none" strike="noStrike">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今後も、指定管理者制度、ＰＦＩ等の公民連携を推進するとともに、既存事業の更なる見直しを行うことにより、コストの削減に努める。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19</xdr:row>
      <xdr:rowOff>133350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479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105427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133350</xdr:rowOff>
    </xdr:from>
    <xdr:to>
      <xdr:col>82</xdr:col>
      <xdr:colOff>196850</xdr:colOff>
      <xdr:row>19</xdr:row>
      <xdr:rowOff>133350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3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133350</xdr:rowOff>
    </xdr:from>
    <xdr:to>
      <xdr:col>82</xdr:col>
      <xdr:colOff>107950</xdr:colOff>
      <xdr:row>20</xdr:row>
      <xdr:rowOff>25400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90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10177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1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xdr:rowOff>
    </xdr:from>
    <xdr:to>
      <xdr:col>78</xdr:col>
      <xdr:colOff>69850</xdr:colOff>
      <xdr:row>20</xdr:row>
      <xdr:rowOff>25400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44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152400</xdr:rowOff>
    </xdr:from>
    <xdr:to>
      <xdr:col>78</xdr:col>
      <xdr:colOff>120650</xdr:colOff>
      <xdr:row>15</xdr:row>
      <xdr:rowOff>82550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158750</xdr:rowOff>
    </xdr:from>
    <xdr:to>
      <xdr:col>73</xdr:col>
      <xdr:colOff>180975</xdr:colOff>
      <xdr:row>20</xdr:row>
      <xdr:rowOff>12700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16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127000</xdr:rowOff>
    </xdr:from>
    <xdr:to>
      <xdr:col>74</xdr:col>
      <xdr:colOff>31750</xdr:colOff>
      <xdr:row>15</xdr:row>
      <xdr:rowOff>57150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67327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158750</xdr:rowOff>
    </xdr:from>
    <xdr:to>
      <xdr:col>69</xdr:col>
      <xdr:colOff>92075</xdr:colOff>
      <xdr:row>21</xdr:row>
      <xdr:rowOff>146050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4163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114300</xdr:rowOff>
    </xdr:from>
    <xdr:to>
      <xdr:col>69</xdr:col>
      <xdr:colOff>142875</xdr:colOff>
      <xdr:row>15</xdr:row>
      <xdr:rowOff>44450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54627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82550</xdr:rowOff>
    </xdr:from>
    <xdr:to>
      <xdr:col>82</xdr:col>
      <xdr:colOff>158750</xdr:colOff>
      <xdr:row>20</xdr:row>
      <xdr:rowOff>12700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146050</xdr:rowOff>
    </xdr:from>
    <xdr:to>
      <xdr:col>78</xdr:col>
      <xdr:colOff>120650</xdr:colOff>
      <xdr:row>20</xdr:row>
      <xdr:rowOff>76200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60977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107950</xdr:rowOff>
    </xdr:from>
    <xdr:to>
      <xdr:col>69</xdr:col>
      <xdr:colOff>142875</xdr:colOff>
      <xdr:row>20</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6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95250</xdr:rowOff>
    </xdr:from>
    <xdr:to>
      <xdr:col>65</xdr:col>
      <xdr:colOff>53975</xdr:colOff>
      <xdr:row>22</xdr:row>
      <xdr:rowOff>25400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10177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比較的老年人口が少なく（令和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年国勢調査における</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歳以上の人口、全国：</a:t>
          </a:r>
          <a:r>
            <a:rPr kumimoji="1" lang="en-US" altLang="ja-JP" sz="1300">
              <a:latin typeface="ＭＳ Ｐゴシック" panose="020B0600070205080204" pitchFamily="50" charset="-128"/>
              <a:ea typeface="ＭＳ Ｐゴシック" panose="020B0600070205080204" pitchFamily="50" charset="-128"/>
            </a:rPr>
            <a:t>28.6</a:t>
          </a:r>
          <a:r>
            <a:rPr kumimoji="1" lang="ja-JP" altLang="en-US" sz="1300">
              <a:latin typeface="ＭＳ Ｐゴシック" panose="020B0600070205080204" pitchFamily="50" charset="-128"/>
              <a:ea typeface="ＭＳ Ｐゴシック" panose="020B0600070205080204" pitchFamily="50" charset="-128"/>
            </a:rPr>
            <a:t>％、さいたま市：</a:t>
          </a:r>
          <a:r>
            <a:rPr kumimoji="1" lang="en-US" altLang="ja-JP" sz="1300">
              <a:latin typeface="ＭＳ Ｐゴシック" panose="020B0600070205080204" pitchFamily="50" charset="-128"/>
              <a:ea typeface="ＭＳ Ｐゴシック" panose="020B0600070205080204" pitchFamily="50" charset="-128"/>
            </a:rPr>
            <a:t>23.6</a:t>
          </a:r>
          <a:r>
            <a:rPr kumimoji="1" lang="ja-JP" altLang="en-US" sz="1300">
              <a:latin typeface="ＭＳ Ｐゴシック" panose="020B0600070205080204" pitchFamily="50" charset="-128"/>
              <a:ea typeface="ＭＳ Ｐゴシック" panose="020B0600070205080204" pitchFamily="50" charset="-128"/>
            </a:rPr>
            <a:t>％）、現役世代が多い等のため、類似団体平均を下回る比率である。また、新型コロナウイルス感染症の影響により子育て支援医療費の支給額等が減少したため、前年度より改善している。</a:t>
          </a:r>
        </a:p>
        <a:p>
          <a:r>
            <a:rPr kumimoji="1" lang="ja-JP" altLang="en-US" sz="1300">
              <a:latin typeface="ＭＳ Ｐゴシック" panose="020B0600070205080204" pitchFamily="50" charset="-128"/>
              <a:ea typeface="ＭＳ Ｐゴシック" panose="020B0600070205080204" pitchFamily="50" charset="-128"/>
            </a:rPr>
            <a:t>　今後も市民の健康づくりに取り組む施策を推進する等、将来的な医療費等の抑制を図る。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167822</xdr:rowOff>
    </xdr:from>
    <xdr:to>
      <xdr:col>24</xdr:col>
      <xdr:colOff>25400</xdr:colOff>
      <xdr:row>57</xdr:row>
      <xdr:rowOff>4535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597572"/>
          <a:ext cx="8382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4535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61685</xdr:rowOff>
    </xdr:from>
    <xdr:to>
      <xdr:col>15</xdr:col>
      <xdr:colOff>98425</xdr:colOff>
      <xdr:row>56</xdr:row>
      <xdr:rowOff>78015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61685</xdr:rowOff>
    </xdr:from>
    <xdr:to>
      <xdr:col>11</xdr:col>
      <xdr:colOff>9525</xdr:colOff>
      <xdr:row>57</xdr:row>
      <xdr:rowOff>102507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6628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133549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65512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人あたりの公営企業（法非適）等に対する繰出金が、類似団体と比較した場合、最も少額であるため、平均値より低い状況が続いている。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しかし、少子高齢化に伴い介護保険事業特別会計等への繰出金が増加傾向であるため、負担の増大に備える必要がある。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165100</xdr:rowOff>
    </xdr:from>
    <xdr:to>
      <xdr:col>82</xdr:col>
      <xdr:colOff>107950</xdr:colOff>
      <xdr:row>54</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2519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69850</xdr:rowOff>
    </xdr:from>
    <xdr:to>
      <xdr:col>78</xdr:col>
      <xdr:colOff>69850</xdr:colOff>
      <xdr:row>55</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281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50800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56</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385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114300</xdr:rowOff>
    </xdr:from>
    <xdr:to>
      <xdr:col>82</xdr:col>
      <xdr:colOff>158750</xdr:colOff>
      <xdr:row>54</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22877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10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19050</xdr:rowOff>
    </xdr:from>
    <xdr:to>
      <xdr:col>78</xdr:col>
      <xdr:colOff>120650</xdr:colOff>
      <xdr:row>54</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130827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0</xdr:rowOff>
    </xdr:from>
    <xdr:to>
      <xdr:col>74</xdr:col>
      <xdr:colOff>31750</xdr:colOff>
      <xdr:row>55</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111777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大規模な法適用公営企業会計（電車、バス等の交通事業等）を有していないため、公営企業に対する繰出金が比較的少額であることから、補助費等の比率が類似団体と比較し、低い状況が続いている。</a:t>
          </a:r>
        </a:p>
        <a:p>
          <a:r>
            <a:rPr kumimoji="1" lang="ja-JP" altLang="en-US" sz="1300">
              <a:latin typeface="ＭＳ Ｐゴシック" panose="020B0600070205080204" pitchFamily="50" charset="-128"/>
              <a:ea typeface="ＭＳ Ｐゴシック" panose="020B0600070205080204" pitchFamily="50" charset="-128"/>
            </a:rPr>
            <a:t>　今後も各種補助金等について、成果指標を設定し、事業効果の検証を実施するなど、補助金支出の適正化を図る。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41</xdr:row>
      <xdr:rowOff>20865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956300"/>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164392</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20865</xdr:rowOff>
    </xdr:from>
    <xdr:to>
      <xdr:col>82</xdr:col>
      <xdr:colOff>196850</xdr:colOff>
      <xdr:row>41</xdr:row>
      <xdr:rowOff>20865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110672</xdr:rowOff>
    </xdr:from>
    <xdr:to>
      <xdr:col>82</xdr:col>
      <xdr:colOff>107950</xdr:colOff>
      <xdr:row>34</xdr:row>
      <xdr:rowOff>127000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9399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121755</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149678</xdr:rowOff>
    </xdr:from>
    <xdr:to>
      <xdr:col>82</xdr:col>
      <xdr:colOff>158750</xdr:colOff>
      <xdr:row>38</xdr:row>
      <xdr:rowOff>79828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110672</xdr:rowOff>
    </xdr:from>
    <xdr:to>
      <xdr:col>78</xdr:col>
      <xdr:colOff>69850</xdr:colOff>
      <xdr:row>34</xdr:row>
      <xdr:rowOff>143328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5939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27215</xdr:rowOff>
    </xdr:from>
    <xdr:to>
      <xdr:col>78</xdr:col>
      <xdr:colOff>120650</xdr:colOff>
      <xdr:row>38</xdr:row>
      <xdr:rowOff>128815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54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113592</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62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143328</xdr:rowOff>
    </xdr:from>
    <xdr:to>
      <xdr:col>73</xdr:col>
      <xdr:colOff>180975</xdr:colOff>
      <xdr:row>34</xdr:row>
      <xdr:rowOff>143328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972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59872</xdr:rowOff>
    </xdr:from>
    <xdr:to>
      <xdr:col>74</xdr:col>
      <xdr:colOff>31750</xdr:colOff>
      <xdr:row>38</xdr:row>
      <xdr:rowOff>161472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146249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118836</xdr:rowOff>
    </xdr:from>
    <xdr:to>
      <xdr:col>69</xdr:col>
      <xdr:colOff>92075</xdr:colOff>
      <xdr:row>34</xdr:row>
      <xdr:rowOff>143328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57766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92528</xdr:rowOff>
    </xdr:from>
    <xdr:to>
      <xdr:col>69</xdr:col>
      <xdr:colOff>142875</xdr:colOff>
      <xdr:row>39</xdr:row>
      <xdr:rowOff>22678</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7455</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117022</xdr:rowOff>
    </xdr:from>
    <xdr:to>
      <xdr:col>65</xdr:col>
      <xdr:colOff>53975</xdr:colOff>
      <xdr:row>40</xdr:row>
      <xdr:rowOff>47172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31949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76200</xdr:rowOff>
    </xdr:from>
    <xdr:to>
      <xdr:col>82</xdr:col>
      <xdr:colOff>158750</xdr:colOff>
      <xdr:row>35</xdr:row>
      <xdr:rowOff>6350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156227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1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59872</xdr:rowOff>
    </xdr:from>
    <xdr:to>
      <xdr:col>78</xdr:col>
      <xdr:colOff>120650</xdr:colOff>
      <xdr:row>34</xdr:row>
      <xdr:rowOff>161472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199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5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92528</xdr:rowOff>
    </xdr:from>
    <xdr:to>
      <xdr:col>74</xdr:col>
      <xdr:colOff>31750</xdr:colOff>
      <xdr:row>35</xdr:row>
      <xdr:rowOff>22678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32855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92528</xdr:rowOff>
    </xdr:from>
    <xdr:to>
      <xdr:col>69</xdr:col>
      <xdr:colOff>142875</xdr:colOff>
      <xdr:row>35</xdr:row>
      <xdr:rowOff>22678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32855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69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68036</xdr:rowOff>
    </xdr:from>
    <xdr:to>
      <xdr:col>65</xdr:col>
      <xdr:colOff>53975</xdr:colOff>
      <xdr:row>33</xdr:row>
      <xdr:rowOff>169636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72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8363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9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普通建設事業費の平準化を図ってきたことで、市債残高が類似団体の中で低い水準となっているが、令和２年度は総務債や臨時財政対策債の償還金の増により前年度より比率が上昇している。</a:t>
          </a:r>
        </a:p>
        <a:p>
          <a:r>
            <a:rPr kumimoji="1" lang="ja-JP" altLang="en-US" sz="1300">
              <a:latin typeface="ＭＳ Ｐゴシック" panose="020B0600070205080204" pitchFamily="50" charset="-128"/>
              <a:ea typeface="ＭＳ Ｐゴシック" panose="020B0600070205080204" pitchFamily="50" charset="-128"/>
            </a:rPr>
            <a:t>　今後も後年度の公債費負担を踏まえながら、普通建設事業等の展開を進める。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50800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1953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48277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76200</xdr:rowOff>
    </xdr:from>
    <xdr:to>
      <xdr:col>24</xdr:col>
      <xdr:colOff>76200</xdr:colOff>
      <xdr:row>78</xdr:row>
      <xdr:rowOff>6350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50800</xdr:rowOff>
    </xdr:from>
    <xdr:to>
      <xdr:col>19</xdr:col>
      <xdr:colOff>187325</xdr:colOff>
      <xdr:row>76</xdr:row>
      <xdr:rowOff>165100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081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114300</xdr:rowOff>
    </xdr:from>
    <xdr:to>
      <xdr:col>20</xdr:col>
      <xdr:colOff>38100</xdr:colOff>
      <xdr:row>78</xdr:row>
      <xdr:rowOff>44450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0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31750</xdr:rowOff>
    </xdr:from>
    <xdr:to>
      <xdr:col>15</xdr:col>
      <xdr:colOff>98425</xdr:colOff>
      <xdr:row>76</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306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31750</xdr:rowOff>
    </xdr:from>
    <xdr:to>
      <xdr:col>11</xdr:col>
      <xdr:colOff>9525</xdr:colOff>
      <xdr:row>78</xdr:row>
      <xdr:rowOff>107950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06195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57150</xdr:rowOff>
    </xdr:from>
    <xdr:to>
      <xdr:col>11</xdr:col>
      <xdr:colOff>60325</xdr:colOff>
      <xdr:row>78</xdr:row>
      <xdr:rowOff>158750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143527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114300</xdr:rowOff>
    </xdr:from>
    <xdr:to>
      <xdr:col>6</xdr:col>
      <xdr:colOff>171450</xdr:colOff>
      <xdr:row>82</xdr:row>
      <xdr:rowOff>44450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408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16527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152400</xdr:rowOff>
    </xdr:from>
    <xdr:to>
      <xdr:col>11</xdr:col>
      <xdr:colOff>60325</xdr:colOff>
      <xdr:row>76</xdr:row>
      <xdr:rowOff>82550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92727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57150</xdr:rowOff>
    </xdr:from>
    <xdr:to>
      <xdr:col>6</xdr:col>
      <xdr:colOff>171450</xdr:colOff>
      <xdr:row>78</xdr:row>
      <xdr:rowOff>158750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168927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子育て支援医療費やがん検診の受診者数等の減少、事業の見直しに伴い、扶助費や物件費を中心に前年度より減少となり、類似団体の平均値に近づいた。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今後も既存事業について、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サイクルに基づく見直し、優先順位付けを行い、限られた財源を効率的・効果的に活用できるよう努める。　</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76200</xdr:rowOff>
    </xdr:from>
    <xdr:to>
      <xdr:col>82</xdr:col>
      <xdr:colOff>107950</xdr:colOff>
      <xdr:row>79</xdr:row>
      <xdr:rowOff>146050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4493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80</xdr:row>
      <xdr:rowOff>25400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69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60977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09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57150</xdr:rowOff>
    </xdr:from>
    <xdr:to>
      <xdr:col>73</xdr:col>
      <xdr:colOff>180975</xdr:colOff>
      <xdr:row>80</xdr:row>
      <xdr:rowOff>25400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601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63500</xdr:rowOff>
    </xdr:from>
    <xdr:to>
      <xdr:col>69</xdr:col>
      <xdr:colOff>92075</xdr:colOff>
      <xdr:row>79</xdr:row>
      <xdr:rowOff>57150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30937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105427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156227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168927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95250</xdr:rowOff>
    </xdr:from>
    <xdr:to>
      <xdr:col>78</xdr:col>
      <xdr:colOff>120650</xdr:colOff>
      <xdr:row>80</xdr:row>
      <xdr:rowOff>25400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146050</xdr:rowOff>
    </xdr:from>
    <xdr:to>
      <xdr:col>74</xdr:col>
      <xdr:colOff>31750</xdr:colOff>
      <xdr:row>80</xdr:row>
      <xdr:rowOff>76200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6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60977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6350</xdr:rowOff>
    </xdr:from>
    <xdr:to>
      <xdr:col>69</xdr:col>
      <xdr:colOff>142875</xdr:colOff>
      <xdr:row>79</xdr:row>
      <xdr:rowOff>107950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92727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12700</xdr:rowOff>
    </xdr:from>
    <xdr:to>
      <xdr:col>65</xdr:col>
      <xdr:colOff>53975</xdr:colOff>
      <xdr:row>76</xdr:row>
      <xdr:rowOff>114300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99077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93586</xdr:rowOff>
    </xdr:from>
    <xdr:to>
      <xdr:col>29</xdr:col>
      <xdr:colOff>127000</xdr:colOff>
      <xdr:row>15</xdr:row>
      <xdr:rowOff>106799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12961"/>
          <a:ext cx="647700" cy="13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31790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308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106799</xdr:rowOff>
    </xdr:from>
    <xdr:to>
      <xdr:col>26</xdr:col>
      <xdr:colOff>50800</xdr:colOff>
      <xdr:row>15</xdr:row>
      <xdr:rowOff>124790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726174"/>
          <a:ext cx="698500" cy="17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146928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251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124790</xdr:rowOff>
    </xdr:from>
    <xdr:to>
      <xdr:col>22</xdr:col>
      <xdr:colOff>114300</xdr:colOff>
      <xdr:row>15</xdr:row>
      <xdr:rowOff>149159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744165"/>
          <a:ext cx="698500" cy="243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150769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25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149159</xdr:rowOff>
    </xdr:from>
    <xdr:to>
      <xdr:col>18</xdr:col>
      <xdr:colOff>177800</xdr:colOff>
      <xdr:row>20</xdr:row>
      <xdr:rowOff>56462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768534"/>
          <a:ext cx="698500" cy="764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155546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26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154540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1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42786</xdr:rowOff>
    </xdr:from>
    <xdr:to>
      <xdr:col>29</xdr:col>
      <xdr:colOff>177800</xdr:colOff>
      <xdr:row>15</xdr:row>
      <xdr:rowOff>144386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662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14863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63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55999</xdr:rowOff>
    </xdr:from>
    <xdr:to>
      <xdr:col>26</xdr:col>
      <xdr:colOff>101600</xdr:colOff>
      <xdr:row>15</xdr:row>
      <xdr:rowOff>157599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675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142376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76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73990</xdr:rowOff>
    </xdr:from>
    <xdr:to>
      <xdr:col>22</xdr:col>
      <xdr:colOff>165100</xdr:colOff>
      <xdr:row>16</xdr:row>
      <xdr:rowOff>4140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693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160367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779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98359</xdr:rowOff>
    </xdr:from>
    <xdr:to>
      <xdr:col>19</xdr:col>
      <xdr:colOff>38100</xdr:colOff>
      <xdr:row>16</xdr:row>
      <xdr:rowOff>28509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717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13286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80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5662</xdr:rowOff>
    </xdr:from>
    <xdr:to>
      <xdr:col>15</xdr:col>
      <xdr:colOff>101600</xdr:colOff>
      <xdr:row>20</xdr:row>
      <xdr:rowOff>107262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482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92039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6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214233</xdr:rowOff>
    </xdr:from>
    <xdr:to>
      <xdr:col>29</xdr:col>
      <xdr:colOff>127000</xdr:colOff>
      <xdr:row>35</xdr:row>
      <xdr:rowOff>308966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824583"/>
          <a:ext cx="647700" cy="947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308966</xdr:rowOff>
    </xdr:from>
    <xdr:to>
      <xdr:col>26</xdr:col>
      <xdr:colOff>50800</xdr:colOff>
      <xdr:row>36</xdr:row>
      <xdr:rowOff>53345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919316"/>
          <a:ext cx="698500" cy="87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53345</xdr:rowOff>
    </xdr:from>
    <xdr:to>
      <xdr:col>22</xdr:col>
      <xdr:colOff>114300</xdr:colOff>
      <xdr:row>36</xdr:row>
      <xdr:rowOff>54854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7006595"/>
          <a:ext cx="698500" cy="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54854</xdr:rowOff>
    </xdr:from>
    <xdr:to>
      <xdr:col>18</xdr:col>
      <xdr:colOff>177800</xdr:colOff>
      <xdr:row>36</xdr:row>
      <xdr:rowOff>97008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08104"/>
          <a:ext cx="698500" cy="4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163433</xdr:rowOff>
    </xdr:from>
    <xdr:to>
      <xdr:col>29</xdr:col>
      <xdr:colOff>177800</xdr:colOff>
      <xdr:row>35</xdr:row>
      <xdr:rowOff>265033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73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135510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745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258166</xdr:rowOff>
    </xdr:from>
    <xdr:to>
      <xdr:col>26</xdr:col>
      <xdr:colOff>101600</xdr:colOff>
      <xdr:row>36</xdr:row>
      <xdr:rowOff>16866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8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1643</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95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2545</xdr:rowOff>
    </xdr:from>
    <xdr:to>
      <xdr:col>22</xdr:col>
      <xdr:colOff>165100</xdr:colOff>
      <xdr:row>36</xdr:row>
      <xdr:rowOff>104145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55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88922</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4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4054</xdr:rowOff>
    </xdr:from>
    <xdr:to>
      <xdr:col>19</xdr:col>
      <xdr:colOff>38100</xdr:colOff>
      <xdr:row>36</xdr:row>
      <xdr:rowOff>105654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57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90431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704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46208</xdr:rowOff>
    </xdr:from>
    <xdr:to>
      <xdr:col>15</xdr:col>
      <xdr:colOff>101600</xdr:colOff>
      <xdr:row>36</xdr:row>
      <xdr:rowOff>147808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99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132585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708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17650</xdr:rowOff>
    </xdr:from>
    <xdr:to>
      <xdr:col>24</xdr:col>
      <xdr:colOff>63500</xdr:colOff>
      <xdr:row>34</xdr:row>
      <xdr:rowOff>28897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846950"/>
          <a:ext cx="838200" cy="1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108622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423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28897</xdr:rowOff>
    </xdr:from>
    <xdr:to>
      <xdr:col>19</xdr:col>
      <xdr:colOff>177800</xdr:colOff>
      <xdr:row>34</xdr:row>
      <xdr:rowOff>37562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858197"/>
          <a:ext cx="889000" cy="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75285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39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37562</xdr:rowOff>
    </xdr:from>
    <xdr:to>
      <xdr:col>15</xdr:col>
      <xdr:colOff>50800</xdr:colOff>
      <xdr:row>34</xdr:row>
      <xdr:rowOff>50592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866862"/>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78485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393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50592</xdr:rowOff>
    </xdr:from>
    <xdr:to>
      <xdr:col>10</xdr:col>
      <xdr:colOff>114300</xdr:colOff>
      <xdr:row>39</xdr:row>
      <xdr:rowOff>16256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879892"/>
          <a:ext cx="889000" cy="8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75833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3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150974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138300</xdr:rowOff>
    </xdr:from>
    <xdr:to>
      <xdr:col>24</xdr:col>
      <xdr:colOff>114300</xdr:colOff>
      <xdr:row>34</xdr:row>
      <xdr:rowOff>68450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7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116727</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77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149547</xdr:rowOff>
    </xdr:from>
    <xdr:to>
      <xdr:col>20</xdr:col>
      <xdr:colOff>38100</xdr:colOff>
      <xdr:row>34</xdr:row>
      <xdr:rowOff>79697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80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70824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590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158212</xdr:rowOff>
    </xdr:from>
    <xdr:to>
      <xdr:col>15</xdr:col>
      <xdr:colOff>101600</xdr:colOff>
      <xdr:row>34</xdr:row>
      <xdr:rowOff>88362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81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79489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90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171242</xdr:rowOff>
    </xdr:from>
    <xdr:to>
      <xdr:col>10</xdr:col>
      <xdr:colOff>165100</xdr:colOff>
      <xdr:row>34</xdr:row>
      <xdr:rowOff>101392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82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92519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2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136906</xdr:rowOff>
    </xdr:from>
    <xdr:to>
      <xdr:col>6</xdr:col>
      <xdr:colOff>38100</xdr:colOff>
      <xdr:row>39</xdr:row>
      <xdr:rowOff>67056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58183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74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146055</xdr:rowOff>
    </xdr:from>
    <xdr:to>
      <xdr:col>24</xdr:col>
      <xdr:colOff>63500</xdr:colOff>
      <xdr:row>55</xdr:row>
      <xdr:rowOff>42865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404355"/>
          <a:ext cx="838200" cy="6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161978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248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146055</xdr:rowOff>
    </xdr:from>
    <xdr:to>
      <xdr:col>19</xdr:col>
      <xdr:colOff>177800</xdr:colOff>
      <xdr:row>55</xdr:row>
      <xdr:rowOff>50226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404355"/>
          <a:ext cx="889000" cy="7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50226</xdr:rowOff>
    </xdr:from>
    <xdr:to>
      <xdr:col>15</xdr:col>
      <xdr:colOff>50800</xdr:colOff>
      <xdr:row>55</xdr:row>
      <xdr:rowOff>105273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479976"/>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9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105273</xdr:rowOff>
    </xdr:from>
    <xdr:to>
      <xdr:col>10</xdr:col>
      <xdr:colOff>114300</xdr:colOff>
      <xdr:row>55</xdr:row>
      <xdr:rowOff>123881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535023"/>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7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163515</xdr:rowOff>
    </xdr:from>
    <xdr:to>
      <xdr:col>24</xdr:col>
      <xdr:colOff>114300</xdr:colOff>
      <xdr:row>55</xdr:row>
      <xdr:rowOff>93665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42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141942</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0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95255</xdr:rowOff>
    </xdr:from>
    <xdr:to>
      <xdr:col>20</xdr:col>
      <xdr:colOff>38100</xdr:colOff>
      <xdr:row>55</xdr:row>
      <xdr:rowOff>25405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35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41932</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12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170876</xdr:rowOff>
    </xdr:from>
    <xdr:to>
      <xdr:col>15</xdr:col>
      <xdr:colOff>101600</xdr:colOff>
      <xdr:row>55</xdr:row>
      <xdr:rowOff>101026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42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117553</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204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54473</xdr:rowOff>
    </xdr:from>
    <xdr:to>
      <xdr:col>10</xdr:col>
      <xdr:colOff>165100</xdr:colOff>
      <xdr:row>55</xdr:row>
      <xdr:rowOff>156073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8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1150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25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73081</xdr:rowOff>
    </xdr:from>
    <xdr:to>
      <xdr:col>6</xdr:col>
      <xdr:colOff>38100</xdr:colOff>
      <xdr:row>56</xdr:row>
      <xdr:rowOff>3231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5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19758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27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128106</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62738</xdr:rowOff>
    </xdr:from>
    <xdr:to>
      <xdr:col>24</xdr:col>
      <xdr:colOff>62865</xdr:colOff>
      <xdr:row>79</xdr:row>
      <xdr:rowOff>73406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064238"/>
          <a:ext cx="1270" cy="15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77233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2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73406</xdr:rowOff>
    </xdr:from>
    <xdr:to>
      <xdr:col>24</xdr:col>
      <xdr:colOff>152400</xdr:colOff>
      <xdr:row>79</xdr:row>
      <xdr:rowOff>73406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1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9415</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83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62738</xdr:rowOff>
    </xdr:from>
    <xdr:to>
      <xdr:col>24</xdr:col>
      <xdr:colOff>152400</xdr:colOff>
      <xdr:row>70</xdr:row>
      <xdr:rowOff>62738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0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168873</xdr:rowOff>
    </xdr:from>
    <xdr:to>
      <xdr:col>24</xdr:col>
      <xdr:colOff>63500</xdr:colOff>
      <xdr:row>79</xdr:row>
      <xdr:rowOff>13426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541973"/>
          <a:ext cx="8382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106987</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965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84110</xdr:rowOff>
    </xdr:from>
    <xdr:to>
      <xdr:col>24</xdr:col>
      <xdr:colOff>114300</xdr:colOff>
      <xdr:row>77</xdr:row>
      <xdr:rowOff>14260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11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73623</xdr:rowOff>
    </xdr:from>
    <xdr:to>
      <xdr:col>19</xdr:col>
      <xdr:colOff>177800</xdr:colOff>
      <xdr:row>78</xdr:row>
      <xdr:rowOff>168873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46723"/>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130048</xdr:rowOff>
    </xdr:from>
    <xdr:to>
      <xdr:col>20</xdr:col>
      <xdr:colOff>38100</xdr:colOff>
      <xdr:row>77</xdr:row>
      <xdr:rowOff>60198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1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76725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293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73623</xdr:rowOff>
    </xdr:from>
    <xdr:to>
      <xdr:col>15</xdr:col>
      <xdr:colOff>50800</xdr:colOff>
      <xdr:row>78</xdr:row>
      <xdr:rowOff>74930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44672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117856</xdr:rowOff>
    </xdr:from>
    <xdr:to>
      <xdr:col>15</xdr:col>
      <xdr:colOff>101600</xdr:colOff>
      <xdr:row>77</xdr:row>
      <xdr:rowOff>48006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14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64533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2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32367</xdr:rowOff>
    </xdr:from>
    <xdr:to>
      <xdr:col>10</xdr:col>
      <xdr:colOff>114300</xdr:colOff>
      <xdr:row>78</xdr:row>
      <xdr:rowOff>74930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405467"/>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158242</xdr:rowOff>
    </xdr:from>
    <xdr:to>
      <xdr:col>10</xdr:col>
      <xdr:colOff>165100</xdr:colOff>
      <xdr:row>77</xdr:row>
      <xdr:rowOff>88392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1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104919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96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16619</xdr:rowOff>
    </xdr:from>
    <xdr:to>
      <xdr:col>6</xdr:col>
      <xdr:colOff>38100</xdr:colOff>
      <xdr:row>77</xdr:row>
      <xdr:rowOff>118219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134746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9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134076</xdr:rowOff>
    </xdr:from>
    <xdr:to>
      <xdr:col>24</xdr:col>
      <xdr:colOff>114300</xdr:colOff>
      <xdr:row>79</xdr:row>
      <xdr:rowOff>64226</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50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49003</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2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118073</xdr:rowOff>
    </xdr:from>
    <xdr:to>
      <xdr:col>20</xdr:col>
      <xdr:colOff>38100</xdr:colOff>
      <xdr:row>79</xdr:row>
      <xdr:rowOff>48223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39350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8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22823</xdr:rowOff>
    </xdr:from>
    <xdr:to>
      <xdr:col>15</xdr:col>
      <xdr:colOff>101600</xdr:colOff>
      <xdr:row>78</xdr:row>
      <xdr:rowOff>124423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3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115550</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48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24130</xdr:rowOff>
    </xdr:from>
    <xdr:to>
      <xdr:col>10</xdr:col>
      <xdr:colOff>165100</xdr:colOff>
      <xdr:row>78</xdr:row>
      <xdr:rowOff>125730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39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116857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8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153017</xdr:rowOff>
    </xdr:from>
    <xdr:to>
      <xdr:col>6</xdr:col>
      <xdr:colOff>38100</xdr:colOff>
      <xdr:row>78</xdr:row>
      <xdr:rowOff>83167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3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74294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44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51473</xdr:rowOff>
    </xdr:from>
    <xdr:to>
      <xdr:col>24</xdr:col>
      <xdr:colOff>63500</xdr:colOff>
      <xdr:row>98</xdr:row>
      <xdr:rowOff>88988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853573"/>
          <a:ext cx="838200" cy="3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17315</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33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88988</xdr:rowOff>
    </xdr:from>
    <xdr:to>
      <xdr:col>19</xdr:col>
      <xdr:colOff>177800</xdr:colOff>
      <xdr:row>98</xdr:row>
      <xdr:rowOff>137249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89108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7383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12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137249</xdr:rowOff>
    </xdr:from>
    <xdr:to>
      <xdr:col>15</xdr:col>
      <xdr:colOff>50800</xdr:colOff>
      <xdr:row>98</xdr:row>
      <xdr:rowOff>158826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939349"/>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81348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1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158826</xdr:rowOff>
    </xdr:from>
    <xdr:to>
      <xdr:col>10</xdr:col>
      <xdr:colOff>114300</xdr:colOff>
      <xdr:row>99</xdr:row>
      <xdr:rowOff>21526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960926"/>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101655</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21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133938</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25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673</xdr:rowOff>
    </xdr:from>
    <xdr:to>
      <xdr:col>24</xdr:col>
      <xdr:colOff>114300</xdr:colOff>
      <xdr:row>98</xdr:row>
      <xdr:rowOff>102273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80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87050</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71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38188</xdr:rowOff>
    </xdr:from>
    <xdr:to>
      <xdr:col>20</xdr:col>
      <xdr:colOff>38100</xdr:colOff>
      <xdr:row>98</xdr:row>
      <xdr:rowOff>139788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8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130915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93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86449</xdr:rowOff>
    </xdr:from>
    <xdr:to>
      <xdr:col>15</xdr:col>
      <xdr:colOff>101600</xdr:colOff>
      <xdr:row>99</xdr:row>
      <xdr:rowOff>16599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8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7726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98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108026</xdr:rowOff>
    </xdr:from>
    <xdr:to>
      <xdr:col>10</xdr:col>
      <xdr:colOff>165100</xdr:colOff>
      <xdr:row>99</xdr:row>
      <xdr:rowOff>38176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91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29303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700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142176</xdr:rowOff>
    </xdr:from>
    <xdr:to>
      <xdr:col>6</xdr:col>
      <xdr:colOff>38100</xdr:colOff>
      <xdr:row>99</xdr:row>
      <xdr:rowOff>72326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9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63453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703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161093</xdr:rowOff>
    </xdr:from>
    <xdr:to>
      <xdr:col>54</xdr:col>
      <xdr:colOff>189865</xdr:colOff>
      <xdr:row>33</xdr:row>
      <xdr:rowOff>9589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304593"/>
          <a:ext cx="1270" cy="362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13416</xdr:rowOff>
    </xdr:from>
    <xdr:ext cx="599010"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567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9589</xdr:rowOff>
    </xdr:from>
    <xdr:to>
      <xdr:col>55</xdr:col>
      <xdr:colOff>88900</xdr:colOff>
      <xdr:row>33</xdr:row>
      <xdr:rowOff>9589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66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107770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7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161093</xdr:rowOff>
    </xdr:from>
    <xdr:to>
      <xdr:col>55</xdr:col>
      <xdr:colOff>88900</xdr:colOff>
      <xdr:row>30</xdr:row>
      <xdr:rowOff>161093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3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142100</xdr:rowOff>
    </xdr:from>
    <xdr:to>
      <xdr:col>55</xdr:col>
      <xdr:colOff>0</xdr:colOff>
      <xdr:row>38</xdr:row>
      <xdr:rowOff>118707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5628500"/>
          <a:ext cx="838200" cy="100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130036</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52735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107159</xdr:rowOff>
    </xdr:from>
    <xdr:to>
      <xdr:col>55</xdr:col>
      <xdr:colOff>50800</xdr:colOff>
      <xdr:row>32</xdr:row>
      <xdr:rowOff>37309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54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118707</xdr:rowOff>
    </xdr:from>
    <xdr:to>
      <xdr:col>50</xdr:col>
      <xdr:colOff>114300</xdr:colOff>
      <xdr:row>38</xdr:row>
      <xdr:rowOff>150949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633807"/>
          <a:ext cx="889000" cy="3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90529</xdr:rowOff>
    </xdr:from>
    <xdr:to>
      <xdr:col>50</xdr:col>
      <xdr:colOff>165100</xdr:colOff>
      <xdr:row>38</xdr:row>
      <xdr:rowOff>20679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43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37206</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620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150949</xdr:rowOff>
    </xdr:from>
    <xdr:to>
      <xdr:col>45</xdr:col>
      <xdr:colOff>177800</xdr:colOff>
      <xdr:row>38</xdr:row>
      <xdr:rowOff>151511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6666049"/>
          <a:ext cx="889000" cy="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94986</xdr:rowOff>
    </xdr:from>
    <xdr:to>
      <xdr:col>46</xdr:col>
      <xdr:colOff>38100</xdr:colOff>
      <xdr:row>38</xdr:row>
      <xdr:rowOff>25136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43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41663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2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149454</xdr:rowOff>
    </xdr:from>
    <xdr:to>
      <xdr:col>41</xdr:col>
      <xdr:colOff>50800</xdr:colOff>
      <xdr:row>38</xdr:row>
      <xdr:rowOff>151511</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66455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98701</xdr:rowOff>
    </xdr:from>
    <xdr:to>
      <xdr:col>41</xdr:col>
      <xdr:colOff>101600</xdr:colOff>
      <xdr:row>38</xdr:row>
      <xdr:rowOff>28851</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44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45378</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21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95729</xdr:rowOff>
    </xdr:from>
    <xdr:to>
      <xdr:col>36</xdr:col>
      <xdr:colOff>165100</xdr:colOff>
      <xdr:row>38</xdr:row>
      <xdr:rowOff>25879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39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42406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21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91300</xdr:rowOff>
    </xdr:from>
    <xdr:to>
      <xdr:col>55</xdr:col>
      <xdr:colOff>50800</xdr:colOff>
      <xdr:row>33</xdr:row>
      <xdr:rowOff>21450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5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6227</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492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67907</xdr:rowOff>
    </xdr:from>
    <xdr:to>
      <xdr:col>50</xdr:col>
      <xdr:colOff>165100</xdr:colOff>
      <xdr:row>38</xdr:row>
      <xdr:rowOff>169507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5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160634</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67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100149</xdr:rowOff>
    </xdr:from>
    <xdr:to>
      <xdr:col>46</xdr:col>
      <xdr:colOff>38100</xdr:colOff>
      <xdr:row>39</xdr:row>
      <xdr:rowOff>30299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1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21426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70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100711</xdr:rowOff>
    </xdr:from>
    <xdr:to>
      <xdr:col>41</xdr:col>
      <xdr:colOff>101600</xdr:colOff>
      <xdr:row>39</xdr:row>
      <xdr:rowOff>30861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61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21988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70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98654</xdr:rowOff>
    </xdr:from>
    <xdr:to>
      <xdr:col>36</xdr:col>
      <xdr:colOff>165100</xdr:colOff>
      <xdr:row>39</xdr:row>
      <xdr:rowOff>28804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19931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7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117754</xdr:rowOff>
    </xdr:from>
    <xdr:to>
      <xdr:col>55</xdr:col>
      <xdr:colOff>0</xdr:colOff>
      <xdr:row>55</xdr:row>
      <xdr:rowOff>73112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376054"/>
          <a:ext cx="838200" cy="12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160240</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0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58155</xdr:rowOff>
    </xdr:from>
    <xdr:to>
      <xdr:col>50</xdr:col>
      <xdr:colOff>114300</xdr:colOff>
      <xdr:row>54</xdr:row>
      <xdr:rowOff>117754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145005"/>
          <a:ext cx="889000" cy="23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137402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0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58155</xdr:rowOff>
    </xdr:from>
    <xdr:to>
      <xdr:col>45</xdr:col>
      <xdr:colOff>177800</xdr:colOff>
      <xdr:row>53</xdr:row>
      <xdr:rowOff>112660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145005"/>
          <a:ext cx="889000" cy="54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112660</xdr:rowOff>
    </xdr:from>
    <xdr:to>
      <xdr:col>41</xdr:col>
      <xdr:colOff>50800</xdr:colOff>
      <xdr:row>56</xdr:row>
      <xdr:rowOff>55869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199510"/>
          <a:ext cx="889000" cy="45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143868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2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22312</xdr:rowOff>
    </xdr:from>
    <xdr:to>
      <xdr:col>55</xdr:col>
      <xdr:colOff>50800</xdr:colOff>
      <xdr:row>55</xdr:row>
      <xdr:rowOff>123912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4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739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43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66954</xdr:rowOff>
    </xdr:from>
    <xdr:to>
      <xdr:col>50</xdr:col>
      <xdr:colOff>165100</xdr:colOff>
      <xdr:row>54</xdr:row>
      <xdr:rowOff>168554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3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159681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41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7355</xdr:rowOff>
    </xdr:from>
    <xdr:to>
      <xdr:col>46</xdr:col>
      <xdr:colOff>38100</xdr:colOff>
      <xdr:row>53</xdr:row>
      <xdr:rowOff>108955</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0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125482</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886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61860</xdr:rowOff>
    </xdr:from>
    <xdr:to>
      <xdr:col>41</xdr:col>
      <xdr:colOff>101600</xdr:colOff>
      <xdr:row>53</xdr:row>
      <xdr:rowOff>163460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1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8537</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892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5069</xdr:rowOff>
    </xdr:from>
    <xdr:to>
      <xdr:col>36</xdr:col>
      <xdr:colOff>165100</xdr:colOff>
      <xdr:row>56</xdr:row>
      <xdr:rowOff>106669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60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97796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9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102484</xdr:rowOff>
    </xdr:from>
    <xdr:to>
      <xdr:col>55</xdr:col>
      <xdr:colOff>0</xdr:colOff>
      <xdr:row>74</xdr:row>
      <xdr:rowOff>133939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2789784"/>
          <a:ext cx="838200" cy="3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64914</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2580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31527</xdr:rowOff>
    </xdr:from>
    <xdr:to>
      <xdr:col>50</xdr:col>
      <xdr:colOff>114300</xdr:colOff>
      <xdr:row>74</xdr:row>
      <xdr:rowOff>102484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2375927"/>
          <a:ext cx="889000" cy="41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31527</xdr:rowOff>
    </xdr:from>
    <xdr:to>
      <xdr:col>45</xdr:col>
      <xdr:colOff>177800</xdr:colOff>
      <xdr:row>74</xdr:row>
      <xdr:rowOff>74366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2375927"/>
          <a:ext cx="889000" cy="38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31025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74366</xdr:rowOff>
    </xdr:from>
    <xdr:to>
      <xdr:col>41</xdr:col>
      <xdr:colOff>50800</xdr:colOff>
      <xdr:row>75</xdr:row>
      <xdr:rowOff>65451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6972300" y="12761666"/>
          <a:ext cx="889000" cy="16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113072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245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83139</xdr:rowOff>
    </xdr:from>
    <xdr:to>
      <xdr:col>55</xdr:col>
      <xdr:colOff>50800</xdr:colOff>
      <xdr:row>75</xdr:row>
      <xdr:rowOff>13289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277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61566</xdr:rowOff>
    </xdr:from>
    <xdr:ext cx="534377"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274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51684</xdr:rowOff>
    </xdr:from>
    <xdr:to>
      <xdr:col>50</xdr:col>
      <xdr:colOff>165100</xdr:colOff>
      <xdr:row>74</xdr:row>
      <xdr:rowOff>153284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273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144411</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372111" y="1283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152177</xdr:rowOff>
    </xdr:from>
    <xdr:to>
      <xdr:col>46</xdr:col>
      <xdr:colOff>38100</xdr:colOff>
      <xdr:row>72</xdr:row>
      <xdr:rowOff>82327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23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98854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10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23566</xdr:rowOff>
    </xdr:from>
    <xdr:to>
      <xdr:col>41</xdr:col>
      <xdr:colOff>101600</xdr:colOff>
      <xdr:row>74</xdr:row>
      <xdr:rowOff>125166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27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116293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280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14651</xdr:rowOff>
    </xdr:from>
    <xdr:to>
      <xdr:col>36</xdr:col>
      <xdr:colOff>165100</xdr:colOff>
      <xdr:row>75</xdr:row>
      <xdr:rowOff>116251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287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107378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6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38012</xdr:rowOff>
    </xdr:from>
    <xdr:to>
      <xdr:col>55</xdr:col>
      <xdr:colOff>0</xdr:colOff>
      <xdr:row>96</xdr:row>
      <xdr:rowOff>61176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497212"/>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92079</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036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38012</xdr:rowOff>
    </xdr:from>
    <xdr:to>
      <xdr:col>50</xdr:col>
      <xdr:colOff>114300</xdr:colOff>
      <xdr:row>96</xdr:row>
      <xdr:rowOff>129108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497212"/>
          <a:ext cx="889000" cy="9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103091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0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129108</xdr:rowOff>
    </xdr:from>
    <xdr:to>
      <xdr:col>45</xdr:col>
      <xdr:colOff>177800</xdr:colOff>
      <xdr:row>97</xdr:row>
      <xdr:rowOff>109829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588308"/>
          <a:ext cx="889000" cy="15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45787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16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109829</xdr:rowOff>
    </xdr:from>
    <xdr:to>
      <xdr:col>41</xdr:col>
      <xdr:colOff>50800</xdr:colOff>
      <xdr:row>98</xdr:row>
      <xdr:rowOff>11912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40479"/>
          <a:ext cx="8890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112844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2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145800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2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10376</xdr:rowOff>
    </xdr:from>
    <xdr:to>
      <xdr:col>55</xdr:col>
      <xdr:colOff>50800</xdr:colOff>
      <xdr:row>96</xdr:row>
      <xdr:rowOff>111976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6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160253</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44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158662</xdr:rowOff>
    </xdr:from>
    <xdr:to>
      <xdr:col>50</xdr:col>
      <xdr:colOff>165100</xdr:colOff>
      <xdr:row>96</xdr:row>
      <xdr:rowOff>88812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79939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53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78308</xdr:rowOff>
    </xdr:from>
    <xdr:to>
      <xdr:col>46</xdr:col>
      <xdr:colOff>38100</xdr:colOff>
      <xdr:row>97</xdr:row>
      <xdr:rowOff>8458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5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171035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63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59029</xdr:rowOff>
    </xdr:from>
    <xdr:to>
      <xdr:col>41</xdr:col>
      <xdr:colOff>101600</xdr:colOff>
      <xdr:row>97</xdr:row>
      <xdr:rowOff>160629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8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151756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132562</xdr:rowOff>
    </xdr:from>
    <xdr:to>
      <xdr:col>36</xdr:col>
      <xdr:colOff>165100</xdr:colOff>
      <xdr:row>98</xdr:row>
      <xdr:rowOff>62712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7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53839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140462</xdr:rowOff>
    </xdr:from>
    <xdr:to>
      <xdr:col>85</xdr:col>
      <xdr:colOff>127000</xdr:colOff>
      <xdr:row>39</xdr:row>
      <xdr:rowOff>22161</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5562"/>
          <a:ext cx="838200" cy="5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103967</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76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22161</xdr:rowOff>
    </xdr:from>
    <xdr:to>
      <xdr:col>81</xdr:col>
      <xdr:colOff>50800</xdr:colOff>
      <xdr:row>39</xdr:row>
      <xdr:rowOff>44450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70871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136732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37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7383</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17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89662</xdr:rowOff>
    </xdr:from>
    <xdr:to>
      <xdr:col>85</xdr:col>
      <xdr:colOff>177800</xdr:colOff>
      <xdr:row>39</xdr:row>
      <xdr:rowOff>19812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4589</xdr:rowOff>
    </xdr:from>
    <xdr:ext cx="378565"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9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142811</xdr:rowOff>
    </xdr:from>
    <xdr:to>
      <xdr:col>81</xdr:col>
      <xdr:colOff>101600</xdr:colOff>
      <xdr:row>39</xdr:row>
      <xdr:rowOff>72961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5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64088</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92017" y="6750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32486</xdr:rowOff>
    </xdr:from>
    <xdr:to>
      <xdr:col>85</xdr:col>
      <xdr:colOff>127000</xdr:colOff>
      <xdr:row>77</xdr:row>
      <xdr:rowOff>66156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234136"/>
          <a:ext cx="8382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95187</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611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66156</xdr:rowOff>
    </xdr:from>
    <xdr:to>
      <xdr:col>81</xdr:col>
      <xdr:colOff>50800</xdr:colOff>
      <xdr:row>77</xdr:row>
      <xdr:rowOff>110863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3267806"/>
          <a:ext cx="889000" cy="4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138610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48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110863</xdr:rowOff>
    </xdr:from>
    <xdr:to>
      <xdr:col>76</xdr:col>
      <xdr:colOff>114300</xdr:colOff>
      <xdr:row>77</xdr:row>
      <xdr:rowOff>124417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3312513"/>
          <a:ext cx="889000" cy="13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90637</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4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124417</xdr:rowOff>
    </xdr:from>
    <xdr:to>
      <xdr:col>71</xdr:col>
      <xdr:colOff>177800</xdr:colOff>
      <xdr:row>77</xdr:row>
      <xdr:rowOff>149203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3326067"/>
          <a:ext cx="889000" cy="2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109448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45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88449</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43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153136</xdr:rowOff>
    </xdr:from>
    <xdr:to>
      <xdr:col>85</xdr:col>
      <xdr:colOff>177800</xdr:colOff>
      <xdr:row>77</xdr:row>
      <xdr:rowOff>83286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1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131563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15356</xdr:rowOff>
    </xdr:from>
    <xdr:to>
      <xdr:col>81</xdr:col>
      <xdr:colOff>101600</xdr:colOff>
      <xdr:row>77</xdr:row>
      <xdr:rowOff>116956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2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108083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33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60063</xdr:rowOff>
    </xdr:from>
    <xdr:to>
      <xdr:col>76</xdr:col>
      <xdr:colOff>165100</xdr:colOff>
      <xdr:row>77</xdr:row>
      <xdr:rowOff>161663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32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152790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335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73617</xdr:rowOff>
    </xdr:from>
    <xdr:to>
      <xdr:col>72</xdr:col>
      <xdr:colOff>38100</xdr:colOff>
      <xdr:row>78</xdr:row>
      <xdr:rowOff>3767</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32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166344</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336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98403</xdr:rowOff>
    </xdr:from>
    <xdr:to>
      <xdr:col>67</xdr:col>
      <xdr:colOff>101600</xdr:colOff>
      <xdr:row>78</xdr:row>
      <xdr:rowOff>28553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33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19680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339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167894</xdr:rowOff>
    </xdr:from>
    <xdr:to>
      <xdr:col>85</xdr:col>
      <xdr:colOff>127000</xdr:colOff>
      <xdr:row>97</xdr:row>
      <xdr:rowOff>85598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5481300" y="16627094"/>
          <a:ext cx="8382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28084</xdr:rowOff>
    </xdr:from>
    <xdr:ext cx="469744"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315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38736</xdr:rowOff>
    </xdr:from>
    <xdr:to>
      <xdr:col>81</xdr:col>
      <xdr:colOff>50800</xdr:colOff>
      <xdr:row>97</xdr:row>
      <xdr:rowOff>85598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497936"/>
          <a:ext cx="889000" cy="21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145051</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46428" y="1608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38736</xdr:rowOff>
    </xdr:from>
    <xdr:to>
      <xdr:col>76</xdr:col>
      <xdr:colOff>114300</xdr:colOff>
      <xdr:row>97</xdr:row>
      <xdr:rowOff>71628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497936"/>
          <a:ext cx="889000" cy="2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71628</xdr:rowOff>
    </xdr:from>
    <xdr:to>
      <xdr:col>71</xdr:col>
      <xdr:colOff>177800</xdr:colOff>
      <xdr:row>98</xdr:row>
      <xdr:rowOff>50927</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702278"/>
          <a:ext cx="889000" cy="1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117094</xdr:rowOff>
    </xdr:from>
    <xdr:to>
      <xdr:col>85</xdr:col>
      <xdr:colOff>177800</xdr:colOff>
      <xdr:row>97</xdr:row>
      <xdr:rowOff>47244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57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95521</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55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34798</xdr:rowOff>
    </xdr:from>
    <xdr:to>
      <xdr:col>81</xdr:col>
      <xdr:colOff>101600</xdr:colOff>
      <xdr:row>97</xdr:row>
      <xdr:rowOff>136398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6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127525</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7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159386</xdr:rowOff>
    </xdr:from>
    <xdr:to>
      <xdr:col>76</xdr:col>
      <xdr:colOff>165100</xdr:colOff>
      <xdr:row>96</xdr:row>
      <xdr:rowOff>89536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4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80663</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53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20828</xdr:rowOff>
    </xdr:from>
    <xdr:to>
      <xdr:col>72</xdr:col>
      <xdr:colOff>38100</xdr:colOff>
      <xdr:row>97</xdr:row>
      <xdr:rowOff>122428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65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113555</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744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127</xdr:rowOff>
    </xdr:from>
    <xdr:to>
      <xdr:col>67</xdr:col>
      <xdr:colOff>101600</xdr:colOff>
      <xdr:row>98</xdr:row>
      <xdr:rowOff>101727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0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92854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894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157988</xdr:rowOff>
    </xdr:from>
    <xdr:to>
      <xdr:col>116</xdr:col>
      <xdr:colOff>63500</xdr:colOff>
      <xdr:row>39</xdr:row>
      <xdr:rowOff>7112</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67308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170451</xdr:rowOff>
    </xdr:from>
    <xdr:ext cx="469744"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5828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157988</xdr:rowOff>
    </xdr:from>
    <xdr:to>
      <xdr:col>111</xdr:col>
      <xdr:colOff>177800</xdr:colOff>
      <xdr:row>38</xdr:row>
      <xdr:rowOff>161417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0434300" y="667308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161417</xdr:rowOff>
    </xdr:from>
    <xdr:to>
      <xdr:col>107</xdr:col>
      <xdr:colOff>50800</xdr:colOff>
      <xdr:row>39</xdr:row>
      <xdr:rowOff>7493</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19545300" y="6676517"/>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1016</xdr:rowOff>
    </xdr:from>
    <xdr:to>
      <xdr:col>102</xdr:col>
      <xdr:colOff>114300</xdr:colOff>
      <xdr:row>39</xdr:row>
      <xdr:rowOff>7493</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687566"/>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127762</xdr:rowOff>
    </xdr:from>
    <xdr:to>
      <xdr:col>116</xdr:col>
      <xdr:colOff>114300</xdr:colOff>
      <xdr:row>39</xdr:row>
      <xdr:rowOff>57912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64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42689</xdr:rowOff>
    </xdr:from>
    <xdr:ext cx="313932"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5577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107188</xdr:rowOff>
    </xdr:from>
    <xdr:to>
      <xdr:col>112</xdr:col>
      <xdr:colOff>38100</xdr:colOff>
      <xdr:row>39</xdr:row>
      <xdr:rowOff>37338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6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28465</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34017" y="6715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110617</xdr:rowOff>
    </xdr:from>
    <xdr:to>
      <xdr:col>107</xdr:col>
      <xdr:colOff>101600</xdr:colOff>
      <xdr:row>39</xdr:row>
      <xdr:rowOff>40767</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6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31894</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5017" y="671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128143</xdr:rowOff>
    </xdr:from>
    <xdr:to>
      <xdr:col>102</xdr:col>
      <xdr:colOff>165100</xdr:colOff>
      <xdr:row>39</xdr:row>
      <xdr:rowOff>58293</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49420</xdr:rowOff>
    </xdr:from>
    <xdr:ext cx="313932"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88333" y="6735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121666</xdr:rowOff>
    </xdr:from>
    <xdr:to>
      <xdr:col>98</xdr:col>
      <xdr:colOff>38100</xdr:colOff>
      <xdr:row>39</xdr:row>
      <xdr:rowOff>51816</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42943</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467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635</xdr:rowOff>
    </xdr:from>
    <xdr:to>
      <xdr:col>116</xdr:col>
      <xdr:colOff>63500</xdr:colOff>
      <xdr:row>58</xdr:row>
      <xdr:rowOff>75524</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944735"/>
          <a:ext cx="838200" cy="7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75524</xdr:rowOff>
    </xdr:from>
    <xdr:to>
      <xdr:col>111</xdr:col>
      <xdr:colOff>177800</xdr:colOff>
      <xdr:row>58</xdr:row>
      <xdr:rowOff>91908</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10019624"/>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91153</xdr:rowOff>
    </xdr:from>
    <xdr:to>
      <xdr:col>107</xdr:col>
      <xdr:colOff>50800</xdr:colOff>
      <xdr:row>58</xdr:row>
      <xdr:rowOff>91908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10035253"/>
          <a:ext cx="8890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88395</xdr:rowOff>
    </xdr:from>
    <xdr:to>
      <xdr:col>102</xdr:col>
      <xdr:colOff>114300</xdr:colOff>
      <xdr:row>58</xdr:row>
      <xdr:rowOff>91153</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10032495"/>
          <a:ext cx="889000" cy="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121285</xdr:rowOff>
    </xdr:from>
    <xdr:to>
      <xdr:col>116</xdr:col>
      <xdr:colOff>114300</xdr:colOff>
      <xdr:row>58</xdr:row>
      <xdr:rowOff>51435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89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99712</xdr:rowOff>
    </xdr:from>
    <xdr:ext cx="534377"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87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24724</xdr:rowOff>
    </xdr:from>
    <xdr:to>
      <xdr:col>112</xdr:col>
      <xdr:colOff>38100</xdr:colOff>
      <xdr:row>58</xdr:row>
      <xdr:rowOff>126324</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9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117451</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56111" y="100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41108</xdr:rowOff>
    </xdr:from>
    <xdr:to>
      <xdr:col>107</xdr:col>
      <xdr:colOff>101600</xdr:colOff>
      <xdr:row>58</xdr:row>
      <xdr:rowOff>142708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9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133835</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67111" y="1007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40353</xdr:rowOff>
    </xdr:from>
    <xdr:to>
      <xdr:col>102</xdr:col>
      <xdr:colOff>165100</xdr:colOff>
      <xdr:row>58</xdr:row>
      <xdr:rowOff>141953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9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133080</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278111" y="1007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37595</xdr:rowOff>
    </xdr:from>
    <xdr:to>
      <xdr:col>98</xdr:col>
      <xdr:colOff>38100</xdr:colOff>
      <xdr:row>58</xdr:row>
      <xdr:rowOff>139195</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98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130322</xdr:rowOff>
    </xdr:from>
    <xdr:ext cx="534377"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389111" y="1007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75600</xdr:rowOff>
    </xdr:from>
    <xdr:to>
      <xdr:col>116</xdr:col>
      <xdr:colOff>63500</xdr:colOff>
      <xdr:row>77</xdr:row>
      <xdr:rowOff>105868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277250"/>
          <a:ext cx="838200" cy="3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64960</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580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105868</xdr:rowOff>
    </xdr:from>
    <xdr:to>
      <xdr:col>111</xdr:col>
      <xdr:colOff>177800</xdr:colOff>
      <xdr:row>77</xdr:row>
      <xdr:rowOff>111627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307518"/>
          <a:ext cx="889000" cy="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151568</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4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111170</xdr:rowOff>
    </xdr:from>
    <xdr:to>
      <xdr:col>107</xdr:col>
      <xdr:colOff>50800</xdr:colOff>
      <xdr:row>77</xdr:row>
      <xdr:rowOff>111627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331282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31965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4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69656</xdr:rowOff>
    </xdr:from>
    <xdr:to>
      <xdr:col>102</xdr:col>
      <xdr:colOff>114300</xdr:colOff>
      <xdr:row>77</xdr:row>
      <xdr:rowOff>111170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271306"/>
          <a:ext cx="889000" cy="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46733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56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58894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24800</xdr:rowOff>
    </xdr:from>
    <xdr:to>
      <xdr:col>116</xdr:col>
      <xdr:colOff>114300</xdr:colOff>
      <xdr:row>77</xdr:row>
      <xdr:rowOff>126400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22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111177</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1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55068</xdr:rowOff>
    </xdr:from>
    <xdr:to>
      <xdr:col>112</xdr:col>
      <xdr:colOff>38100</xdr:colOff>
      <xdr:row>77</xdr:row>
      <xdr:rowOff>156668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2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147795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3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60827</xdr:rowOff>
    </xdr:from>
    <xdr:to>
      <xdr:col>107</xdr:col>
      <xdr:colOff>101600</xdr:colOff>
      <xdr:row>77</xdr:row>
      <xdr:rowOff>162427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26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153554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35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60370</xdr:rowOff>
    </xdr:from>
    <xdr:to>
      <xdr:col>102</xdr:col>
      <xdr:colOff>165100</xdr:colOff>
      <xdr:row>77</xdr:row>
      <xdr:rowOff>161970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26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153097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35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18856</xdr:rowOff>
    </xdr:from>
    <xdr:to>
      <xdr:col>98</xdr:col>
      <xdr:colOff>38100</xdr:colOff>
      <xdr:row>77</xdr:row>
      <xdr:rowOff>120456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22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111583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331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物件費は住民一人当たり</a:t>
          </a:r>
          <a:r>
            <a:rPr kumimoji="1" lang="en-US" altLang="ja-JP" sz="1300">
              <a:latin typeface="ＭＳ Ｐゴシック" panose="020B0600070205080204" pitchFamily="50" charset="-128"/>
              <a:ea typeface="ＭＳ Ｐゴシック" panose="020B0600070205080204" pitchFamily="50" charset="-128"/>
            </a:rPr>
            <a:t>53,368</a:t>
          </a:r>
          <a:r>
            <a:rPr kumimoji="1" lang="ja-JP" altLang="en-US" sz="1300">
              <a:latin typeface="ＭＳ Ｐゴシック" panose="020B0600070205080204" pitchFamily="50" charset="-128"/>
              <a:ea typeface="ＭＳ Ｐゴシック" panose="020B0600070205080204" pitchFamily="50" charset="-128"/>
            </a:rPr>
            <a:t>円となっており、これまで類似団体平均を上回って推移していたが、令和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類似団体平均を下回った。その要因としては、がん検診の受診者数が減少したことや、ＰＦＩの手法により建設した大宮区役所新庁舎に係る経費の負担が令和元年度に完了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扶助費は住民一人当たり</a:t>
          </a:r>
          <a:r>
            <a:rPr kumimoji="1" lang="en-US" altLang="ja-JP" sz="1300">
              <a:latin typeface="ＭＳ Ｐゴシック" panose="020B0600070205080204" pitchFamily="50" charset="-128"/>
              <a:ea typeface="ＭＳ Ｐゴシック" panose="020B0600070205080204" pitchFamily="50" charset="-128"/>
            </a:rPr>
            <a:t>102,947</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推移している。その要因としては、人口に占める生活保護世帯の割合が小さく、他市と比較し生活保護費が少ないことが挙げられる。一方で、対象者の増加による障害福祉サービスの給付や、保育需要の高まりによる特定教育・保育施設等の給付は毎年増加しており、今後も継続すると見込まれ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51,789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円となっており、類似団体平均を下回って推移している。中学校照明ＬＥＤ化・空調機設置工事や新設美園地区中学校建設工事等が完了したこと等により、前年度決算に比べ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％減少した。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埼玉県さいたま市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1,324,589
1,297,490
217.43
717,948,173
705,320,564
7,790,182
309,502,012
452,628,300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100511</xdr:rowOff>
    </xdr:from>
    <xdr:to>
      <xdr:col>24</xdr:col>
      <xdr:colOff>63500</xdr:colOff>
      <xdr:row>36</xdr:row>
      <xdr:rowOff>10704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0126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51526</xdr:rowOff>
    </xdr:from>
    <xdr:to>
      <xdr:col>19</xdr:col>
      <xdr:colOff>177800</xdr:colOff>
      <xdr:row>35</xdr:row>
      <xdr:rowOff>100511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5227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15603</xdr:rowOff>
    </xdr:from>
    <xdr:to>
      <xdr:col>15</xdr:col>
      <xdr:colOff>50800</xdr:colOff>
      <xdr:row>35</xdr:row>
      <xdr:rowOff>51526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163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169092</xdr:rowOff>
    </xdr:from>
    <xdr:to>
      <xdr:col>10</xdr:col>
      <xdr:colOff>114300</xdr:colOff>
      <xdr:row>35</xdr:row>
      <xdr:rowOff>15603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9839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131354</xdr:rowOff>
    </xdr:from>
    <xdr:to>
      <xdr:col>24</xdr:col>
      <xdr:colOff>114300</xdr:colOff>
      <xdr:row>36</xdr:row>
      <xdr:rowOff>61504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154231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8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49711</xdr:rowOff>
    </xdr:from>
    <xdr:to>
      <xdr:col>20</xdr:col>
      <xdr:colOff>38100</xdr:colOff>
      <xdr:row>35</xdr:row>
      <xdr:rowOff>151311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167838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8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726</xdr:rowOff>
    </xdr:from>
    <xdr:to>
      <xdr:col>15</xdr:col>
      <xdr:colOff>101600</xdr:colOff>
      <xdr:row>35</xdr:row>
      <xdr:rowOff>102326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0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118853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776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136253</xdr:rowOff>
    </xdr:from>
    <xdr:to>
      <xdr:col>10</xdr:col>
      <xdr:colOff>165100</xdr:colOff>
      <xdr:row>35</xdr:row>
      <xdr:rowOff>66403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6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82930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4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118292</xdr:rowOff>
    </xdr:from>
    <xdr:to>
      <xdr:col>6</xdr:col>
      <xdr:colOff>38100</xdr:colOff>
      <xdr:row>35</xdr:row>
      <xdr:rowOff>48442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64969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79946</xdr:rowOff>
    </xdr:from>
    <xdr:to>
      <xdr:col>24</xdr:col>
      <xdr:colOff>63500</xdr:colOff>
      <xdr:row>58</xdr:row>
      <xdr:rowOff>125349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823896"/>
          <a:ext cx="838200" cy="124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71074</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815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41834</xdr:rowOff>
    </xdr:from>
    <xdr:to>
      <xdr:col>19</xdr:col>
      <xdr:colOff>177800</xdr:colOff>
      <xdr:row>58</xdr:row>
      <xdr:rowOff>125349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985934"/>
          <a:ext cx="889000" cy="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41834</xdr:rowOff>
    </xdr:from>
    <xdr:to>
      <xdr:col>15</xdr:col>
      <xdr:colOff>50800</xdr:colOff>
      <xdr:row>59</xdr:row>
      <xdr:rowOff>12688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985934"/>
          <a:ext cx="889000" cy="14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46118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1016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12688</xdr:rowOff>
    </xdr:from>
    <xdr:to>
      <xdr:col>10</xdr:col>
      <xdr:colOff>114300</xdr:colOff>
      <xdr:row>59</xdr:row>
      <xdr:rowOff>55410</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flipV="1">
          <a:off x="1130300" y="10128238"/>
          <a:ext cx="889000" cy="4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70832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101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98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29146</xdr:rowOff>
    </xdr:from>
    <xdr:to>
      <xdr:col>24</xdr:col>
      <xdr:colOff>114300</xdr:colOff>
      <xdr:row>51</xdr:row>
      <xdr:rowOff>130746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7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115523</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8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74549</xdr:rowOff>
    </xdr:from>
    <xdr:to>
      <xdr:col>20</xdr:col>
      <xdr:colOff>38100</xdr:colOff>
      <xdr:row>59</xdr:row>
      <xdr:rowOff>4699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1001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21226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9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162484</xdr:rowOff>
    </xdr:from>
    <xdr:to>
      <xdr:col>15</xdr:col>
      <xdr:colOff>101600</xdr:colOff>
      <xdr:row>58</xdr:row>
      <xdr:rowOff>92634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93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109161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9710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133338</xdr:rowOff>
    </xdr:from>
    <xdr:to>
      <xdr:col>10</xdr:col>
      <xdr:colOff>165100</xdr:colOff>
      <xdr:row>59</xdr:row>
      <xdr:rowOff>63488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80015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8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4610</xdr:rowOff>
    </xdr:from>
    <xdr:to>
      <xdr:col>6</xdr:col>
      <xdr:colOff>38100</xdr:colOff>
      <xdr:row>59</xdr:row>
      <xdr:rowOff>106210</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1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97337</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102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163046</xdr:rowOff>
    </xdr:from>
    <xdr:to>
      <xdr:col>24</xdr:col>
      <xdr:colOff>63500</xdr:colOff>
      <xdr:row>78</xdr:row>
      <xdr:rowOff>52166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3364696"/>
          <a:ext cx="838200" cy="6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40235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727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52166</xdr:rowOff>
    </xdr:from>
    <xdr:to>
      <xdr:col>19</xdr:col>
      <xdr:colOff>177800</xdr:colOff>
      <xdr:row>78</xdr:row>
      <xdr:rowOff>84817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3425266"/>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28157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271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61137</xdr:rowOff>
    </xdr:from>
    <xdr:to>
      <xdr:col>15</xdr:col>
      <xdr:colOff>50800</xdr:colOff>
      <xdr:row>78</xdr:row>
      <xdr:rowOff>84817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2019300" y="13434237"/>
          <a:ext cx="8890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84974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27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61137</xdr:rowOff>
    </xdr:from>
    <xdr:to>
      <xdr:col>10</xdr:col>
      <xdr:colOff>114300</xdr:colOff>
      <xdr:row>78</xdr:row>
      <xdr:rowOff>113773</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3434237"/>
          <a:ext cx="889000" cy="5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76401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276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103585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2790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112246</xdr:rowOff>
    </xdr:from>
    <xdr:to>
      <xdr:col>24</xdr:col>
      <xdr:colOff>114300</xdr:colOff>
      <xdr:row>78</xdr:row>
      <xdr:rowOff>42396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33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90673</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329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1366</xdr:rowOff>
    </xdr:from>
    <xdr:to>
      <xdr:col>20</xdr:col>
      <xdr:colOff>38100</xdr:colOff>
      <xdr:row>78</xdr:row>
      <xdr:rowOff>102966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337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94093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3467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34017</xdr:rowOff>
    </xdr:from>
    <xdr:to>
      <xdr:col>15</xdr:col>
      <xdr:colOff>101600</xdr:colOff>
      <xdr:row>78</xdr:row>
      <xdr:rowOff>135617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340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126744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3499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10337</xdr:rowOff>
    </xdr:from>
    <xdr:to>
      <xdr:col>10</xdr:col>
      <xdr:colOff>165100</xdr:colOff>
      <xdr:row>78</xdr:row>
      <xdr:rowOff>111937</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33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103064</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347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62973</xdr:rowOff>
    </xdr:from>
    <xdr:to>
      <xdr:col>6</xdr:col>
      <xdr:colOff>38100</xdr:colOff>
      <xdr:row>78</xdr:row>
      <xdr:rowOff>164573</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3436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155700</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35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23571</xdr:rowOff>
    </xdr:from>
    <xdr:to>
      <xdr:col>24</xdr:col>
      <xdr:colOff>62865</xdr:colOff>
      <xdr:row>97</xdr:row>
      <xdr:rowOff>136010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454071"/>
          <a:ext cx="1270" cy="1312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139837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77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136010</xdr:rowOff>
    </xdr:from>
    <xdr:to>
      <xdr:col>24</xdr:col>
      <xdr:colOff>152400</xdr:colOff>
      <xdr:row>97</xdr:row>
      <xdr:rowOff>136010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76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141698</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2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23571</xdr:rowOff>
    </xdr:from>
    <xdr:to>
      <xdr:col>24</xdr:col>
      <xdr:colOff>152400</xdr:colOff>
      <xdr:row>90</xdr:row>
      <xdr:rowOff>23571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45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76966</xdr:rowOff>
    </xdr:from>
    <xdr:to>
      <xdr:col>24</xdr:col>
      <xdr:colOff>63500</xdr:colOff>
      <xdr:row>97</xdr:row>
      <xdr:rowOff>84737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707616"/>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1396</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8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149969</xdr:rowOff>
    </xdr:from>
    <xdr:to>
      <xdr:col>24</xdr:col>
      <xdr:colOff>114300</xdr:colOff>
      <xdr:row>96</xdr:row>
      <xdr:rowOff>80119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76966</xdr:rowOff>
    </xdr:from>
    <xdr:to>
      <xdr:col>19</xdr:col>
      <xdr:colOff>177800</xdr:colOff>
      <xdr:row>97</xdr:row>
      <xdr:rowOff>157987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707616"/>
          <a:ext cx="889000" cy="8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54446</xdr:rowOff>
    </xdr:from>
    <xdr:to>
      <xdr:col>20</xdr:col>
      <xdr:colOff>38100</xdr:colOff>
      <xdr:row>96</xdr:row>
      <xdr:rowOff>156046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51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28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157987</xdr:rowOff>
    </xdr:from>
    <xdr:to>
      <xdr:col>15</xdr:col>
      <xdr:colOff>50800</xdr:colOff>
      <xdr:row>98</xdr:row>
      <xdr:rowOff>23800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788637"/>
          <a:ext cx="889000" cy="37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85079</xdr:rowOff>
    </xdr:from>
    <xdr:to>
      <xdr:col>15</xdr:col>
      <xdr:colOff>101600</xdr:colOff>
      <xdr:row>97</xdr:row>
      <xdr:rowOff>15229</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54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31756</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3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23800</xdr:rowOff>
    </xdr:from>
    <xdr:to>
      <xdr:col>10</xdr:col>
      <xdr:colOff>114300</xdr:colOff>
      <xdr:row>98</xdr:row>
      <xdr:rowOff>28829</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82590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117670</xdr:rowOff>
    </xdr:from>
    <xdr:to>
      <xdr:col>10</xdr:col>
      <xdr:colOff>165100</xdr:colOff>
      <xdr:row>97</xdr:row>
      <xdr:rowOff>47820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64347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35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146638</xdr:rowOff>
    </xdr:from>
    <xdr:to>
      <xdr:col>6</xdr:col>
      <xdr:colOff>38100</xdr:colOff>
      <xdr:row>97</xdr:row>
      <xdr:rowOff>76788</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93315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38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33937</xdr:rowOff>
    </xdr:from>
    <xdr:to>
      <xdr:col>24</xdr:col>
      <xdr:colOff>114300</xdr:colOff>
      <xdr:row>97</xdr:row>
      <xdr:rowOff>135537</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6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120314</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57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26166</xdr:rowOff>
    </xdr:from>
    <xdr:to>
      <xdr:col>20</xdr:col>
      <xdr:colOff>38100</xdr:colOff>
      <xdr:row>97</xdr:row>
      <xdr:rowOff>127766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65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674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107187</xdr:rowOff>
    </xdr:from>
    <xdr:to>
      <xdr:col>15</xdr:col>
      <xdr:colOff>101600</xdr:colOff>
      <xdr:row>98</xdr:row>
      <xdr:rowOff>37337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28464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8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144450</xdr:rowOff>
    </xdr:from>
    <xdr:to>
      <xdr:col>10</xdr:col>
      <xdr:colOff>165100</xdr:colOff>
      <xdr:row>98</xdr:row>
      <xdr:rowOff>74600</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65727</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6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149479</xdr:rowOff>
    </xdr:from>
    <xdr:to>
      <xdr:col>6</xdr:col>
      <xdr:colOff>38100</xdr:colOff>
      <xdr:row>98</xdr:row>
      <xdr:rowOff>79629</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78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70756</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8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67310</xdr:rowOff>
    </xdr:from>
    <xdr:to>
      <xdr:col>55</xdr:col>
      <xdr:colOff>0</xdr:colOff>
      <xdr:row>38</xdr:row>
      <xdr:rowOff>91694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9639300" y="6582410"/>
          <a:ext cx="838200" cy="2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69596</xdr:rowOff>
    </xdr:from>
    <xdr:to>
      <xdr:col>50</xdr:col>
      <xdr:colOff>114300</xdr:colOff>
      <xdr:row>38</xdr:row>
      <xdr:rowOff>91694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58469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18542</xdr:rowOff>
    </xdr:from>
    <xdr:to>
      <xdr:col>45</xdr:col>
      <xdr:colOff>177800</xdr:colOff>
      <xdr:row>38</xdr:row>
      <xdr:rowOff>69596</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533642"/>
          <a:ext cx="8890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2540</xdr:rowOff>
    </xdr:from>
    <xdr:to>
      <xdr:col>41</xdr:col>
      <xdr:colOff>50800</xdr:colOff>
      <xdr:row>38</xdr:row>
      <xdr:rowOff>18542</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5176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150639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1513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161307</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162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xdr:rowOff>
    </xdr:from>
    <xdr:to>
      <xdr:col>55</xdr:col>
      <xdr:colOff>50800</xdr:colOff>
      <xdr:row>38</xdr:row>
      <xdr:rowOff>118110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166387</xdr:rowOff>
    </xdr:from>
    <xdr:ext cx="378565"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510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40894</xdr:rowOff>
    </xdr:from>
    <xdr:to>
      <xdr:col>50</xdr:col>
      <xdr:colOff>165100</xdr:colOff>
      <xdr:row>38</xdr:row>
      <xdr:rowOff>142494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133621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50017" y="6648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18796</xdr:rowOff>
    </xdr:from>
    <xdr:to>
      <xdr:col>46</xdr:col>
      <xdr:colOff>38100</xdr:colOff>
      <xdr:row>38</xdr:row>
      <xdr:rowOff>120396</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111523</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61017" y="662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139192</xdr:rowOff>
    </xdr:from>
    <xdr:to>
      <xdr:col>41</xdr:col>
      <xdr:colOff>101600</xdr:colOff>
      <xdr:row>38</xdr:row>
      <xdr:rowOff>69342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60469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123190</xdr:rowOff>
    </xdr:from>
    <xdr:to>
      <xdr:col>36</xdr:col>
      <xdr:colOff>165100</xdr:colOff>
      <xdr:row>38</xdr:row>
      <xdr:rowOff>53340</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44467</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5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112105</xdr:rowOff>
    </xdr:from>
    <xdr:to>
      <xdr:col>55</xdr:col>
      <xdr:colOff>0</xdr:colOff>
      <xdr:row>58</xdr:row>
      <xdr:rowOff>113085</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9639300" y="10056205"/>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56423</xdr:rowOff>
    </xdr:from>
    <xdr:ext cx="469744"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657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112105</xdr:rowOff>
    </xdr:from>
    <xdr:to>
      <xdr:col>50</xdr:col>
      <xdr:colOff>114300</xdr:colOff>
      <xdr:row>58</xdr:row>
      <xdr:rowOff>119942</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056205"/>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151673</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04428" y="95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83040</xdr:rowOff>
    </xdr:from>
    <xdr:to>
      <xdr:col>45</xdr:col>
      <xdr:colOff>177800</xdr:colOff>
      <xdr:row>58</xdr:row>
      <xdr:rowOff>119942</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027140"/>
          <a:ext cx="8890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168491</xdr:rowOff>
    </xdr:from>
    <xdr:ext cx="469744"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15428" y="959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83040</xdr:rowOff>
    </xdr:from>
    <xdr:to>
      <xdr:col>41</xdr:col>
      <xdr:colOff>50800</xdr:colOff>
      <xdr:row>58</xdr:row>
      <xdr:rowOff>87612</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0271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140243</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95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136488</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5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62285</xdr:rowOff>
    </xdr:from>
    <xdr:to>
      <xdr:col>55</xdr:col>
      <xdr:colOff>50800</xdr:colOff>
      <xdr:row>58</xdr:row>
      <xdr:rowOff>163885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0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40712</xdr:rowOff>
    </xdr:from>
    <xdr:ext cx="378565"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8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61305</xdr:rowOff>
    </xdr:from>
    <xdr:to>
      <xdr:col>50</xdr:col>
      <xdr:colOff>165100</xdr:colOff>
      <xdr:row>58</xdr:row>
      <xdr:rowOff>162905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154032</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50017" y="1009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69142</xdr:rowOff>
    </xdr:from>
    <xdr:to>
      <xdr:col>46</xdr:col>
      <xdr:colOff>38100</xdr:colOff>
      <xdr:row>58</xdr:row>
      <xdr:rowOff>170742</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161869</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61017" y="10105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32240</xdr:rowOff>
    </xdr:from>
    <xdr:to>
      <xdr:col>41</xdr:col>
      <xdr:colOff>101600</xdr:colOff>
      <xdr:row>58</xdr:row>
      <xdr:rowOff>133840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99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124967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06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36812</xdr:rowOff>
    </xdr:from>
    <xdr:to>
      <xdr:col>36</xdr:col>
      <xdr:colOff>165100</xdr:colOff>
      <xdr:row>58</xdr:row>
      <xdr:rowOff>138412</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9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129539</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07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商工費グラフ枠">
          <a:extLst>
            <a:ext uri="{FF2B5EF4-FFF2-40B4-BE49-F238E27FC236}">
              <a16:creationId xmlns:a16="http://schemas.microsoft.com/office/drawing/2014/main" id="{00000000-0008-0000-07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2" name="商工費最小値テキスト">
          <a:extLst>
            <a:ext uri="{FF2B5EF4-FFF2-40B4-BE49-F238E27FC236}">
              <a16:creationId xmlns:a16="http://schemas.microsoft.com/office/drawing/2014/main" id="{00000000-0008-0000-0700-00009C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4" name="商工費最大値テキスト">
          <a:extLst>
            <a:ext uri="{FF2B5EF4-FFF2-40B4-BE49-F238E27FC236}">
              <a16:creationId xmlns:a16="http://schemas.microsoft.com/office/drawing/2014/main" id="{00000000-0008-0000-0700-00009E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158567</xdr:rowOff>
    </xdr:from>
    <xdr:to>
      <xdr:col>55</xdr:col>
      <xdr:colOff>0</xdr:colOff>
      <xdr:row>78</xdr:row>
      <xdr:rowOff>85026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9639300" y="13360217"/>
          <a:ext cx="838200" cy="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7" name="商工費平均値テキスト">
          <a:extLst>
            <a:ext uri="{FF2B5EF4-FFF2-40B4-BE49-F238E27FC236}">
              <a16:creationId xmlns:a16="http://schemas.microsoft.com/office/drawing/2014/main" id="{00000000-0008-0000-0700-0000A1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85026</xdr:rowOff>
    </xdr:from>
    <xdr:to>
      <xdr:col>50</xdr:col>
      <xdr:colOff>114300</xdr:colOff>
      <xdr:row>78</xdr:row>
      <xdr:rowOff>117746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flipV="1">
          <a:off x="8750300" y="13458126"/>
          <a:ext cx="889000" cy="3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117746</xdr:rowOff>
    </xdr:from>
    <xdr:to>
      <xdr:col>45</xdr:col>
      <xdr:colOff>177800</xdr:colOff>
      <xdr:row>78</xdr:row>
      <xdr:rowOff>124461</xdr:rowOff>
    </xdr:to>
    <xdr:cxnSp macro="">
      <xdr:nvCxnSpPr>
        <xdr:cNvPr id="422" name="直線コネクタ 421">
          <a:extLst>
            <a:ext uri="{FF2B5EF4-FFF2-40B4-BE49-F238E27FC236}">
              <a16:creationId xmlns:a16="http://schemas.microsoft.com/office/drawing/2014/main" id="{00000000-0008-0000-0700-0000A6010000}"/>
            </a:ext>
          </a:extLst>
        </xdr:cNvPr>
        <xdr:cNvCxnSpPr/>
      </xdr:nvCxnSpPr>
      <xdr:spPr>
        <a:xfrm flipV="1">
          <a:off x="7861300" y="13490846"/>
          <a:ext cx="889000" cy="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120955</xdr:rowOff>
    </xdr:from>
    <xdr:to>
      <xdr:col>41</xdr:col>
      <xdr:colOff>50800</xdr:colOff>
      <xdr:row>78</xdr:row>
      <xdr:rowOff>124461</xdr:rowOff>
    </xdr:to>
    <xdr:cxnSp macro="">
      <xdr:nvCxnSpPr>
        <xdr:cNvPr id="425" name="直線コネクタ 424">
          <a:extLst>
            <a:ext uri="{FF2B5EF4-FFF2-40B4-BE49-F238E27FC236}">
              <a16:creationId xmlns:a16="http://schemas.microsoft.com/office/drawing/2014/main" id="{00000000-0008-0000-0700-0000A9010000}"/>
            </a:ext>
          </a:extLst>
        </xdr:cNvPr>
        <xdr:cNvCxnSpPr/>
      </xdr:nvCxnSpPr>
      <xdr:spPr>
        <a:xfrm>
          <a:off x="6972300" y="1349405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107767</xdr:rowOff>
    </xdr:from>
    <xdr:to>
      <xdr:col>55</xdr:col>
      <xdr:colOff>50800</xdr:colOff>
      <xdr:row>78</xdr:row>
      <xdr:rowOff>37917</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10426700" y="1330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86194</xdr:rowOff>
    </xdr:from>
    <xdr:ext cx="534377" cy="259045"/>
    <xdr:sp macro="" textlink="">
      <xdr:nvSpPr>
        <xdr:cNvPr id="436" name="商工費該当値テキスト">
          <a:extLst>
            <a:ext uri="{FF2B5EF4-FFF2-40B4-BE49-F238E27FC236}">
              <a16:creationId xmlns:a16="http://schemas.microsoft.com/office/drawing/2014/main" id="{00000000-0008-0000-0700-0000B4010000}"/>
            </a:ext>
          </a:extLst>
        </xdr:cNvPr>
        <xdr:cNvSpPr txBox="1"/>
      </xdr:nvSpPr>
      <xdr:spPr>
        <a:xfrm>
          <a:off x="10528300" y="13287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34226</xdr:rowOff>
    </xdr:from>
    <xdr:to>
      <xdr:col>50</xdr:col>
      <xdr:colOff>165100</xdr:colOff>
      <xdr:row>78</xdr:row>
      <xdr:rowOff>135826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9588500" y="1340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126953</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9372111" y="135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66946</xdr:rowOff>
    </xdr:from>
    <xdr:to>
      <xdr:col>46</xdr:col>
      <xdr:colOff>38100</xdr:colOff>
      <xdr:row>78</xdr:row>
      <xdr:rowOff>168546</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8699500" y="1344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159673</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8483111" y="1353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73661</xdr:rowOff>
    </xdr:from>
    <xdr:to>
      <xdr:col>41</xdr:col>
      <xdr:colOff>101600</xdr:colOff>
      <xdr:row>79</xdr:row>
      <xdr:rowOff>3811</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7810500" y="1344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166388</xdr:rowOff>
    </xdr:from>
    <xdr:ext cx="534377"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7594111" y="13539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70155</xdr:rowOff>
    </xdr:from>
    <xdr:to>
      <xdr:col>36</xdr:col>
      <xdr:colOff>165100</xdr:colOff>
      <xdr:row>79</xdr:row>
      <xdr:rowOff>305</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6921500" y="134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162882</xdr:rowOff>
    </xdr:from>
    <xdr:ext cx="534377"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705111" y="1353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土木費グラフ枠">
          <a:extLst>
            <a:ext uri="{FF2B5EF4-FFF2-40B4-BE49-F238E27FC236}">
              <a16:creationId xmlns:a16="http://schemas.microsoft.com/office/drawing/2014/main" id="{00000000-0008-0000-07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70" name="土木費最小値テキスト">
          <a:extLst>
            <a:ext uri="{FF2B5EF4-FFF2-40B4-BE49-F238E27FC236}">
              <a16:creationId xmlns:a16="http://schemas.microsoft.com/office/drawing/2014/main" id="{00000000-0008-0000-0700-0000D6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2" name="土木費最大値テキスト">
          <a:extLst>
            <a:ext uri="{FF2B5EF4-FFF2-40B4-BE49-F238E27FC236}">
              <a16:creationId xmlns:a16="http://schemas.microsoft.com/office/drawing/2014/main" id="{00000000-0008-0000-0700-0000D8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166427</xdr:rowOff>
    </xdr:from>
    <xdr:to>
      <xdr:col>55</xdr:col>
      <xdr:colOff>0</xdr:colOff>
      <xdr:row>96</xdr:row>
      <xdr:rowOff>13760</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9639300" y="16454177"/>
          <a:ext cx="838200" cy="1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42360</xdr:rowOff>
    </xdr:from>
    <xdr:ext cx="534377" cy="259045"/>
    <xdr:sp macro="" textlink="">
      <xdr:nvSpPr>
        <xdr:cNvPr id="475" name="土木費平均値テキスト">
          <a:extLst>
            <a:ext uri="{FF2B5EF4-FFF2-40B4-BE49-F238E27FC236}">
              <a16:creationId xmlns:a16="http://schemas.microsoft.com/office/drawing/2014/main" id="{00000000-0008-0000-0700-0000DB010000}"/>
            </a:ext>
          </a:extLst>
        </xdr:cNvPr>
        <xdr:cNvSpPr txBox="1"/>
      </xdr:nvSpPr>
      <xdr:spPr>
        <a:xfrm>
          <a:off x="10528300" y="15987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144768</xdr:rowOff>
    </xdr:from>
    <xdr:to>
      <xdr:col>50</xdr:col>
      <xdr:colOff>114300</xdr:colOff>
      <xdr:row>95</xdr:row>
      <xdr:rowOff>166427</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a:off x="8750300" y="16432518"/>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156735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593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144063</xdr:rowOff>
    </xdr:from>
    <xdr:to>
      <xdr:col>45</xdr:col>
      <xdr:colOff>177800</xdr:colOff>
      <xdr:row>95</xdr:row>
      <xdr:rowOff>144768</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a:off x="7861300" y="16260363"/>
          <a:ext cx="889000" cy="17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149362</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5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144063</xdr:rowOff>
    </xdr:from>
    <xdr:to>
      <xdr:col>41</xdr:col>
      <xdr:colOff>50800</xdr:colOff>
      <xdr:row>95</xdr:row>
      <xdr:rowOff>114554</xdr:rowOff>
    </xdr:to>
    <xdr:cxnSp macro="">
      <xdr:nvCxnSpPr>
        <xdr:cNvPr id="483" name="直線コネクタ 482">
          <a:extLst>
            <a:ext uri="{FF2B5EF4-FFF2-40B4-BE49-F238E27FC236}">
              <a16:creationId xmlns:a16="http://schemas.microsoft.com/office/drawing/2014/main" id="{00000000-0008-0000-0700-0000E3010000}"/>
            </a:ext>
          </a:extLst>
        </xdr:cNvPr>
        <xdr:cNvCxnSpPr/>
      </xdr:nvCxnSpPr>
      <xdr:spPr>
        <a:xfrm flipV="1">
          <a:off x="6972300" y="16260363"/>
          <a:ext cx="889000" cy="14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146524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59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6" name="フローチャート: 判断 485">
          <a:extLst>
            <a:ext uri="{FF2B5EF4-FFF2-40B4-BE49-F238E27FC236}">
              <a16:creationId xmlns:a16="http://schemas.microsoft.com/office/drawing/2014/main" id="{00000000-0008-0000-0700-0000E6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134410</xdr:rowOff>
    </xdr:from>
    <xdr:to>
      <xdr:col>55</xdr:col>
      <xdr:colOff>50800</xdr:colOff>
      <xdr:row>96</xdr:row>
      <xdr:rowOff>64560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10426700" y="164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112837</xdr:rowOff>
    </xdr:from>
    <xdr:ext cx="534377" cy="259045"/>
    <xdr:sp macro="" textlink="">
      <xdr:nvSpPr>
        <xdr:cNvPr id="494" name="土木費該当値テキスト">
          <a:extLst>
            <a:ext uri="{FF2B5EF4-FFF2-40B4-BE49-F238E27FC236}">
              <a16:creationId xmlns:a16="http://schemas.microsoft.com/office/drawing/2014/main" id="{00000000-0008-0000-0700-0000EE010000}"/>
            </a:ext>
          </a:extLst>
        </xdr:cNvPr>
        <xdr:cNvSpPr txBox="1"/>
      </xdr:nvSpPr>
      <xdr:spPr>
        <a:xfrm>
          <a:off x="10528300" y="164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115627</xdr:rowOff>
    </xdr:from>
    <xdr:to>
      <xdr:col>50</xdr:col>
      <xdr:colOff>165100</xdr:colOff>
      <xdr:row>96</xdr:row>
      <xdr:rowOff>45777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9588500" y="164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36904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9372111" y="164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93968</xdr:rowOff>
    </xdr:from>
    <xdr:to>
      <xdr:col>46</xdr:col>
      <xdr:colOff>38100</xdr:colOff>
      <xdr:row>96</xdr:row>
      <xdr:rowOff>24118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8699500" y="163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15245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8483111" y="164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93263</xdr:rowOff>
    </xdr:from>
    <xdr:to>
      <xdr:col>41</xdr:col>
      <xdr:colOff>101600</xdr:colOff>
      <xdr:row>95</xdr:row>
      <xdr:rowOff>23413</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7810500" y="1620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14540</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7594111" y="1630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63754</xdr:rowOff>
    </xdr:from>
    <xdr:to>
      <xdr:col>36</xdr:col>
      <xdr:colOff>165100</xdr:colOff>
      <xdr:row>95</xdr:row>
      <xdr:rowOff>165354</xdr:rowOff>
    </xdr:to>
    <xdr:sp macro="" textlink="">
      <xdr:nvSpPr>
        <xdr:cNvPr id="501" name="楕円 500">
          <a:extLst>
            <a:ext uri="{FF2B5EF4-FFF2-40B4-BE49-F238E27FC236}">
              <a16:creationId xmlns:a16="http://schemas.microsoft.com/office/drawing/2014/main" id="{00000000-0008-0000-0700-0000F5010000}"/>
            </a:ext>
          </a:extLst>
        </xdr:cNvPr>
        <xdr:cNvSpPr/>
      </xdr:nvSpPr>
      <xdr:spPr>
        <a:xfrm>
          <a:off x="6921500" y="1635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156481</xdr:rowOff>
    </xdr:from>
    <xdr:ext cx="534377"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6705111" y="1644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30" name="消防費グラフ枠">
          <a:extLst>
            <a:ext uri="{FF2B5EF4-FFF2-40B4-BE49-F238E27FC236}">
              <a16:creationId xmlns:a16="http://schemas.microsoft.com/office/drawing/2014/main" id="{00000000-0008-0000-0700-00001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2" name="消防費最小値テキスト">
          <a:extLst>
            <a:ext uri="{FF2B5EF4-FFF2-40B4-BE49-F238E27FC236}">
              <a16:creationId xmlns:a16="http://schemas.microsoft.com/office/drawing/2014/main" id="{00000000-0008-0000-0700-000014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4" name="消防費最大値テキスト">
          <a:extLst>
            <a:ext uri="{FF2B5EF4-FFF2-40B4-BE49-F238E27FC236}">
              <a16:creationId xmlns:a16="http://schemas.microsoft.com/office/drawing/2014/main" id="{00000000-0008-0000-0700-000016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23543</xdr:rowOff>
    </xdr:from>
    <xdr:to>
      <xdr:col>85</xdr:col>
      <xdr:colOff>127000</xdr:colOff>
      <xdr:row>36</xdr:row>
      <xdr:rowOff>34830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5481300" y="6024293"/>
          <a:ext cx="838200" cy="18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136479</xdr:rowOff>
    </xdr:from>
    <xdr:ext cx="534377" cy="259045"/>
    <xdr:sp macro="" textlink="">
      <xdr:nvSpPr>
        <xdr:cNvPr id="537" name="消防費平均値テキスト">
          <a:extLst>
            <a:ext uri="{FF2B5EF4-FFF2-40B4-BE49-F238E27FC236}">
              <a16:creationId xmlns:a16="http://schemas.microsoft.com/office/drawing/2014/main" id="{00000000-0008-0000-0700-000019020000}"/>
            </a:ext>
          </a:extLst>
        </xdr:cNvPr>
        <xdr:cNvSpPr txBox="1"/>
      </xdr:nvSpPr>
      <xdr:spPr>
        <a:xfrm>
          <a:off x="16370300" y="6137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23543</xdr:rowOff>
    </xdr:from>
    <xdr:to>
      <xdr:col>81</xdr:col>
      <xdr:colOff>50800</xdr:colOff>
      <xdr:row>35</xdr:row>
      <xdr:rowOff>42831</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flipV="1">
          <a:off x="14592300" y="6024293"/>
          <a:ext cx="889000" cy="1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167625</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6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42831</xdr:rowOff>
    </xdr:from>
    <xdr:to>
      <xdr:col>76</xdr:col>
      <xdr:colOff>114300</xdr:colOff>
      <xdr:row>36</xdr:row>
      <xdr:rowOff>33401</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flipV="1">
          <a:off x="13703300" y="6043581"/>
          <a:ext cx="889000" cy="16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6683</xdr:rowOff>
    </xdr:from>
    <xdr:to>
      <xdr:col>71</xdr:col>
      <xdr:colOff>177800</xdr:colOff>
      <xdr:row>36</xdr:row>
      <xdr:rowOff>33401</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814300" y="6178883"/>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83329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8" name="フローチャート: 判断 547">
          <a:extLst>
            <a:ext uri="{FF2B5EF4-FFF2-40B4-BE49-F238E27FC236}">
              <a16:creationId xmlns:a16="http://schemas.microsoft.com/office/drawing/2014/main" id="{00000000-0008-0000-0700-000024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125620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9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155480</xdr:rowOff>
    </xdr:from>
    <xdr:to>
      <xdr:col>85</xdr:col>
      <xdr:colOff>177800</xdr:colOff>
      <xdr:row>36</xdr:row>
      <xdr:rowOff>85630</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6268700" y="615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6907</xdr:rowOff>
    </xdr:from>
    <xdr:ext cx="534377" cy="259045"/>
    <xdr:sp macro="" textlink="">
      <xdr:nvSpPr>
        <xdr:cNvPr id="556" name="消防費該当値テキスト">
          <a:extLst>
            <a:ext uri="{FF2B5EF4-FFF2-40B4-BE49-F238E27FC236}">
              <a16:creationId xmlns:a16="http://schemas.microsoft.com/office/drawing/2014/main" id="{00000000-0008-0000-0700-00002C020000}"/>
            </a:ext>
          </a:extLst>
        </xdr:cNvPr>
        <xdr:cNvSpPr txBox="1"/>
      </xdr:nvSpPr>
      <xdr:spPr>
        <a:xfrm>
          <a:off x="16370300" y="60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144193</xdr:rowOff>
    </xdr:from>
    <xdr:to>
      <xdr:col>81</xdr:col>
      <xdr:colOff>101600</xdr:colOff>
      <xdr:row>35</xdr:row>
      <xdr:rowOff>74343</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5430500" y="597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90870</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5214111" y="574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163481</xdr:rowOff>
    </xdr:from>
    <xdr:to>
      <xdr:col>76</xdr:col>
      <xdr:colOff>165100</xdr:colOff>
      <xdr:row>35</xdr:row>
      <xdr:rowOff>93631</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4541500" y="599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110158</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4325111" y="576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154051</xdr:rowOff>
    </xdr:from>
    <xdr:to>
      <xdr:col>72</xdr:col>
      <xdr:colOff>38100</xdr:colOff>
      <xdr:row>36</xdr:row>
      <xdr:rowOff>84201</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3652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100728</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3436111" y="59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127333</xdr:rowOff>
    </xdr:from>
    <xdr:to>
      <xdr:col>67</xdr:col>
      <xdr:colOff>101600</xdr:colOff>
      <xdr:row>36</xdr:row>
      <xdr:rowOff>57483</xdr:rowOff>
    </xdr:to>
    <xdr:sp macro="" textlink="">
      <xdr:nvSpPr>
        <xdr:cNvPr id="563" name="楕円 562">
          <a:extLst>
            <a:ext uri="{FF2B5EF4-FFF2-40B4-BE49-F238E27FC236}">
              <a16:creationId xmlns:a16="http://schemas.microsoft.com/office/drawing/2014/main" id="{00000000-0008-0000-0700-000033020000}"/>
            </a:ext>
          </a:extLst>
        </xdr:cNvPr>
        <xdr:cNvSpPr/>
      </xdr:nvSpPr>
      <xdr:spPr>
        <a:xfrm>
          <a:off x="12763500" y="6128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74010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547111" y="5903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71" name="正方形/長方形 570">
          <a:extLst>
            <a:ext uri="{FF2B5EF4-FFF2-40B4-BE49-F238E27FC236}">
              <a16:creationId xmlns:a16="http://schemas.microsoft.com/office/drawing/2014/main" id="{00000000-0008-0000-0700-00003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2" name="正方形/長方形 571">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6" name="教育費グラフ枠">
          <a:extLst>
            <a:ext uri="{FF2B5EF4-FFF2-40B4-BE49-F238E27FC236}">
              <a16:creationId xmlns:a16="http://schemas.microsoft.com/office/drawing/2014/main" id="{00000000-0008-0000-0700-00004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8" name="教育費最小値テキスト">
          <a:extLst>
            <a:ext uri="{FF2B5EF4-FFF2-40B4-BE49-F238E27FC236}">
              <a16:creationId xmlns:a16="http://schemas.microsoft.com/office/drawing/2014/main" id="{00000000-0008-0000-0700-00004C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90" name="教育費最大値テキスト">
          <a:extLst>
            <a:ext uri="{FF2B5EF4-FFF2-40B4-BE49-F238E27FC236}">
              <a16:creationId xmlns:a16="http://schemas.microsoft.com/office/drawing/2014/main" id="{00000000-0008-0000-0700-00004E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158354</xdr:rowOff>
    </xdr:from>
    <xdr:to>
      <xdr:col>85</xdr:col>
      <xdr:colOff>127000</xdr:colOff>
      <xdr:row>53</xdr:row>
      <xdr:rowOff>161646</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5481300" y="9245204"/>
          <a:ext cx="8382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134088</xdr:rowOff>
    </xdr:from>
    <xdr:ext cx="534377" cy="259045"/>
    <xdr:sp macro="" textlink="">
      <xdr:nvSpPr>
        <xdr:cNvPr id="593" name="教育費平均値テキスト">
          <a:extLst>
            <a:ext uri="{FF2B5EF4-FFF2-40B4-BE49-F238E27FC236}">
              <a16:creationId xmlns:a16="http://schemas.microsoft.com/office/drawing/2014/main" id="{00000000-0008-0000-0700-000051020000}"/>
            </a:ext>
          </a:extLst>
        </xdr:cNvPr>
        <xdr:cNvSpPr txBox="1"/>
      </xdr:nvSpPr>
      <xdr:spPr>
        <a:xfrm>
          <a:off x="16370300" y="8706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140591</xdr:rowOff>
    </xdr:from>
    <xdr:to>
      <xdr:col>81</xdr:col>
      <xdr:colOff>50800</xdr:colOff>
      <xdr:row>53</xdr:row>
      <xdr:rowOff>158354</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a:off x="14592300" y="9227441"/>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15140</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875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140591</xdr:rowOff>
    </xdr:from>
    <xdr:to>
      <xdr:col>76</xdr:col>
      <xdr:colOff>114300</xdr:colOff>
      <xdr:row>54</xdr:row>
      <xdr:rowOff>66182</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flipV="1">
          <a:off x="13703300" y="9227441"/>
          <a:ext cx="889000" cy="9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81571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8825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66182</xdr:rowOff>
    </xdr:from>
    <xdr:to>
      <xdr:col>71</xdr:col>
      <xdr:colOff>177800</xdr:colOff>
      <xdr:row>59</xdr:row>
      <xdr:rowOff>44100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flipV="1">
          <a:off x="12814300" y="9324482"/>
          <a:ext cx="889000" cy="83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75582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88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4" name="フローチャート: 判断 603">
          <a:extLst>
            <a:ext uri="{FF2B5EF4-FFF2-40B4-BE49-F238E27FC236}">
              <a16:creationId xmlns:a16="http://schemas.microsoft.com/office/drawing/2014/main" id="{00000000-0008-0000-0700-00005C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5882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77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110846</xdr:rowOff>
    </xdr:from>
    <xdr:to>
      <xdr:col>85</xdr:col>
      <xdr:colOff>177800</xdr:colOff>
      <xdr:row>54</xdr:row>
      <xdr:rowOff>40996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6268700" y="919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25773</xdr:rowOff>
    </xdr:from>
    <xdr:ext cx="534377" cy="259045"/>
    <xdr:sp macro="" textlink="">
      <xdr:nvSpPr>
        <xdr:cNvPr id="612" name="教育費該当値テキスト">
          <a:extLst>
            <a:ext uri="{FF2B5EF4-FFF2-40B4-BE49-F238E27FC236}">
              <a16:creationId xmlns:a16="http://schemas.microsoft.com/office/drawing/2014/main" id="{00000000-0008-0000-0700-000064020000}"/>
            </a:ext>
          </a:extLst>
        </xdr:cNvPr>
        <xdr:cNvSpPr txBox="1"/>
      </xdr:nvSpPr>
      <xdr:spPr>
        <a:xfrm>
          <a:off x="16370300" y="911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107554</xdr:rowOff>
    </xdr:from>
    <xdr:to>
      <xdr:col>81</xdr:col>
      <xdr:colOff>101600</xdr:colOff>
      <xdr:row>54</xdr:row>
      <xdr:rowOff>37704</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5430500" y="919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28831</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5214111" y="928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89791</xdr:rowOff>
    </xdr:from>
    <xdr:to>
      <xdr:col>76</xdr:col>
      <xdr:colOff>165100</xdr:colOff>
      <xdr:row>54</xdr:row>
      <xdr:rowOff>19941</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4541500" y="917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11068</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4325111" y="926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15382</xdr:rowOff>
    </xdr:from>
    <xdr:to>
      <xdr:col>72</xdr:col>
      <xdr:colOff>38100</xdr:colOff>
      <xdr:row>54</xdr:row>
      <xdr:rowOff>116982</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3652500" y="92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108109</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3436111" y="93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164750</xdr:rowOff>
    </xdr:from>
    <xdr:to>
      <xdr:col>67</xdr:col>
      <xdr:colOff>101600</xdr:colOff>
      <xdr:row>59</xdr:row>
      <xdr:rowOff>94900</xdr:rowOff>
    </xdr:to>
    <xdr:sp macro="" textlink="">
      <xdr:nvSpPr>
        <xdr:cNvPr id="619" name="楕円 618">
          <a:extLst>
            <a:ext uri="{FF2B5EF4-FFF2-40B4-BE49-F238E27FC236}">
              <a16:creationId xmlns:a16="http://schemas.microsoft.com/office/drawing/2014/main" id="{00000000-0008-0000-0700-00006B020000}"/>
            </a:ext>
          </a:extLst>
        </xdr:cNvPr>
        <xdr:cNvSpPr/>
      </xdr:nvSpPr>
      <xdr:spPr>
        <a:xfrm>
          <a:off x="12763500" y="1010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86027</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547111" y="1020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8" name="正方形/長方形 627">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3" name="災害復旧費グラフ枠">
          <a:extLst>
            <a:ext uri="{FF2B5EF4-FFF2-40B4-BE49-F238E27FC236}">
              <a16:creationId xmlns:a16="http://schemas.microsoft.com/office/drawing/2014/main" id="{00000000-0008-0000-0700-00008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5" name="災害復旧費最小値テキスト">
          <a:extLst>
            <a:ext uri="{FF2B5EF4-FFF2-40B4-BE49-F238E27FC236}">
              <a16:creationId xmlns:a16="http://schemas.microsoft.com/office/drawing/2014/main" id="{00000000-0008-0000-0700-00008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7" name="災害復旧費最大値テキスト">
          <a:extLst>
            <a:ext uri="{FF2B5EF4-FFF2-40B4-BE49-F238E27FC236}">
              <a16:creationId xmlns:a16="http://schemas.microsoft.com/office/drawing/2014/main" id="{00000000-0008-0000-0700-000087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140463</xdr:rowOff>
    </xdr:from>
    <xdr:to>
      <xdr:col>85</xdr:col>
      <xdr:colOff>127000</xdr:colOff>
      <xdr:row>79</xdr:row>
      <xdr:rowOff>22161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5481300" y="13513563"/>
          <a:ext cx="838200" cy="5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103967</xdr:rowOff>
    </xdr:from>
    <xdr:ext cx="469744" cy="259045"/>
    <xdr:sp macro="" textlink="">
      <xdr:nvSpPr>
        <xdr:cNvPr id="650" name="災害復旧費平均値テキスト">
          <a:extLst>
            <a:ext uri="{FF2B5EF4-FFF2-40B4-BE49-F238E27FC236}">
              <a16:creationId xmlns:a16="http://schemas.microsoft.com/office/drawing/2014/main" id="{00000000-0008-0000-0700-00008A020000}"/>
            </a:ext>
          </a:extLst>
        </xdr:cNvPr>
        <xdr:cNvSpPr txBox="1"/>
      </xdr:nvSpPr>
      <xdr:spPr>
        <a:xfrm>
          <a:off x="16370300" y="131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22161</xdr:rowOff>
    </xdr:from>
    <xdr:to>
      <xdr:col>81</xdr:col>
      <xdr:colOff>50800</xdr:colOff>
      <xdr:row>79</xdr:row>
      <xdr:rowOff>44450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4592300" y="13566711"/>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136732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299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7383</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03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61" name="フローチャート: 判断 660">
          <a:extLst>
            <a:ext uri="{FF2B5EF4-FFF2-40B4-BE49-F238E27FC236}">
              <a16:creationId xmlns:a16="http://schemas.microsoft.com/office/drawing/2014/main" id="{00000000-0008-0000-0700-000095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89663</xdr:rowOff>
    </xdr:from>
    <xdr:to>
      <xdr:col>85</xdr:col>
      <xdr:colOff>177800</xdr:colOff>
      <xdr:row>79</xdr:row>
      <xdr:rowOff>19813</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62687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4590</xdr:rowOff>
    </xdr:from>
    <xdr:ext cx="378565" cy="259045"/>
    <xdr:sp macro="" textlink="">
      <xdr:nvSpPr>
        <xdr:cNvPr id="669" name="災害復旧費該当値テキスト">
          <a:extLst>
            <a:ext uri="{FF2B5EF4-FFF2-40B4-BE49-F238E27FC236}">
              <a16:creationId xmlns:a16="http://schemas.microsoft.com/office/drawing/2014/main" id="{00000000-0008-0000-0700-00009D020000}"/>
            </a:ext>
          </a:extLst>
        </xdr:cNvPr>
        <xdr:cNvSpPr txBox="1"/>
      </xdr:nvSpPr>
      <xdr:spPr>
        <a:xfrm>
          <a:off x="16370300" y="13377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142811</xdr:rowOff>
    </xdr:from>
    <xdr:to>
      <xdr:col>81</xdr:col>
      <xdr:colOff>101600</xdr:colOff>
      <xdr:row>79</xdr:row>
      <xdr:rowOff>72961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5430500" y="135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64088</xdr:rowOff>
    </xdr:from>
    <xdr:ext cx="378565"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5292017" y="1360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6" name="楕円 675">
          <a:extLst>
            <a:ext uri="{FF2B5EF4-FFF2-40B4-BE49-F238E27FC236}">
              <a16:creationId xmlns:a16="http://schemas.microsoft.com/office/drawing/2014/main" id="{00000000-0008-0000-0700-0000A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5" name="正方形/長方形 684">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3" name="公債費グラフ枠">
          <a:extLst>
            <a:ext uri="{FF2B5EF4-FFF2-40B4-BE49-F238E27FC236}">
              <a16:creationId xmlns:a16="http://schemas.microsoft.com/office/drawing/2014/main" id="{00000000-0008-0000-0700-0000B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5" name="公債費最小値テキスト">
          <a:extLst>
            <a:ext uri="{FF2B5EF4-FFF2-40B4-BE49-F238E27FC236}">
              <a16:creationId xmlns:a16="http://schemas.microsoft.com/office/drawing/2014/main" id="{00000000-0008-0000-0700-0000C1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7" name="公債費最大値テキスト">
          <a:extLst>
            <a:ext uri="{FF2B5EF4-FFF2-40B4-BE49-F238E27FC236}">
              <a16:creationId xmlns:a16="http://schemas.microsoft.com/office/drawing/2014/main" id="{00000000-0008-0000-0700-0000C3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31507</xdr:rowOff>
    </xdr:from>
    <xdr:to>
      <xdr:col>85</xdr:col>
      <xdr:colOff>127000</xdr:colOff>
      <xdr:row>97</xdr:row>
      <xdr:rowOff>64948</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5481300" y="16662157"/>
          <a:ext cx="8382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88296</xdr:rowOff>
    </xdr:from>
    <xdr:ext cx="534377" cy="259045"/>
    <xdr:sp macro="" textlink="">
      <xdr:nvSpPr>
        <xdr:cNvPr id="710" name="公債費平均値テキスト">
          <a:extLst>
            <a:ext uri="{FF2B5EF4-FFF2-40B4-BE49-F238E27FC236}">
              <a16:creationId xmlns:a16="http://schemas.microsoft.com/office/drawing/2014/main" id="{00000000-0008-0000-0700-0000C6020000}"/>
            </a:ext>
          </a:extLst>
        </xdr:cNvPr>
        <xdr:cNvSpPr txBox="1"/>
      </xdr:nvSpPr>
      <xdr:spPr>
        <a:xfrm>
          <a:off x="16370300" y="16033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64948</xdr:rowOff>
    </xdr:from>
    <xdr:to>
      <xdr:col>81</xdr:col>
      <xdr:colOff>50800</xdr:colOff>
      <xdr:row>97</xdr:row>
      <xdr:rowOff>109558</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4592300" y="16695598"/>
          <a:ext cx="889000" cy="4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131523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590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109558</xdr:rowOff>
    </xdr:from>
    <xdr:to>
      <xdr:col>76</xdr:col>
      <xdr:colOff>114300</xdr:colOff>
      <xdr:row>97</xdr:row>
      <xdr:rowOff>122816</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3703300" y="16740208"/>
          <a:ext cx="8890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83583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85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122816</xdr:rowOff>
    </xdr:from>
    <xdr:to>
      <xdr:col>71</xdr:col>
      <xdr:colOff>177800</xdr:colOff>
      <xdr:row>97</xdr:row>
      <xdr:rowOff>148224</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flipV="1">
          <a:off x="12814300" y="16753466"/>
          <a:ext cx="889000" cy="2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102557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87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21" name="フローチャート: 判断 720">
          <a:extLst>
            <a:ext uri="{FF2B5EF4-FFF2-40B4-BE49-F238E27FC236}">
              <a16:creationId xmlns:a16="http://schemas.microsoft.com/office/drawing/2014/main" id="{00000000-0008-0000-0700-0000D1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81951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85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152157</xdr:rowOff>
    </xdr:from>
    <xdr:to>
      <xdr:col>85</xdr:col>
      <xdr:colOff>177800</xdr:colOff>
      <xdr:row>97</xdr:row>
      <xdr:rowOff>82307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6268700" y="1661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130584</xdr:rowOff>
    </xdr:from>
    <xdr:ext cx="534377" cy="259045"/>
    <xdr:sp macro="" textlink="">
      <xdr:nvSpPr>
        <xdr:cNvPr id="729" name="公債費該当値テキスト">
          <a:extLst>
            <a:ext uri="{FF2B5EF4-FFF2-40B4-BE49-F238E27FC236}">
              <a16:creationId xmlns:a16="http://schemas.microsoft.com/office/drawing/2014/main" id="{00000000-0008-0000-0700-0000D9020000}"/>
            </a:ext>
          </a:extLst>
        </xdr:cNvPr>
        <xdr:cNvSpPr txBox="1"/>
      </xdr:nvSpPr>
      <xdr:spPr>
        <a:xfrm>
          <a:off x="16370300" y="1658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14148</xdr:rowOff>
    </xdr:from>
    <xdr:to>
      <xdr:col>81</xdr:col>
      <xdr:colOff>101600</xdr:colOff>
      <xdr:row>97</xdr:row>
      <xdr:rowOff>115748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5430500" y="166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106875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214111" y="167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58758</xdr:rowOff>
    </xdr:from>
    <xdr:to>
      <xdr:col>76</xdr:col>
      <xdr:colOff>165100</xdr:colOff>
      <xdr:row>97</xdr:row>
      <xdr:rowOff>160358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4541500" y="1668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151485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4325111" y="167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72016</xdr:rowOff>
    </xdr:from>
    <xdr:to>
      <xdr:col>72</xdr:col>
      <xdr:colOff>38100</xdr:colOff>
      <xdr:row>98</xdr:row>
      <xdr:rowOff>2166</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3652500" y="1670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164743</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3436111" y="1679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97424</xdr:rowOff>
    </xdr:from>
    <xdr:to>
      <xdr:col>67</xdr:col>
      <xdr:colOff>101600</xdr:colOff>
      <xdr:row>98</xdr:row>
      <xdr:rowOff>27574</xdr:rowOff>
    </xdr:to>
    <xdr:sp macro="" textlink="">
      <xdr:nvSpPr>
        <xdr:cNvPr id="736" name="楕円 735">
          <a:extLst>
            <a:ext uri="{FF2B5EF4-FFF2-40B4-BE49-F238E27FC236}">
              <a16:creationId xmlns:a16="http://schemas.microsoft.com/office/drawing/2014/main" id="{00000000-0008-0000-0700-0000E0020000}"/>
            </a:ext>
          </a:extLst>
        </xdr:cNvPr>
        <xdr:cNvSpPr/>
      </xdr:nvSpPr>
      <xdr:spPr>
        <a:xfrm>
          <a:off x="12763500" y="1672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18701</xdr:rowOff>
    </xdr:from>
    <xdr:ext cx="534377"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2547111" y="1682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4" name="正方形/長方形 743">
          <a:extLst>
            <a:ext uri="{FF2B5EF4-FFF2-40B4-BE49-F238E27FC236}">
              <a16:creationId xmlns:a16="http://schemas.microsoft.com/office/drawing/2014/main" id="{00000000-0008-0000-0700-0000E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5" name="正方形/長方形 744">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60" name="諸支出金グラフ枠">
          <a:extLst>
            <a:ext uri="{FF2B5EF4-FFF2-40B4-BE49-F238E27FC236}">
              <a16:creationId xmlns:a16="http://schemas.microsoft.com/office/drawing/2014/main" id="{00000000-0008-0000-0700-0000F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2" name="諸支出金最小値テキスト">
          <a:extLst>
            <a:ext uri="{FF2B5EF4-FFF2-40B4-BE49-F238E27FC236}">
              <a16:creationId xmlns:a16="http://schemas.microsoft.com/office/drawing/2014/main" id="{00000000-0008-0000-0700-0000F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4" name="諸支出金最大値テキスト">
          <a:extLst>
            <a:ext uri="{FF2B5EF4-FFF2-40B4-BE49-F238E27FC236}">
              <a16:creationId xmlns:a16="http://schemas.microsoft.com/office/drawing/2014/main" id="{00000000-0008-0000-0700-0000FC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125493</xdr:rowOff>
    </xdr:from>
    <xdr:ext cx="469744" cy="259045"/>
    <xdr:sp macro="" textlink="">
      <xdr:nvSpPr>
        <xdr:cNvPr id="767" name="諸支出金平均値テキスト">
          <a:extLst>
            <a:ext uri="{FF2B5EF4-FFF2-40B4-BE49-F238E27FC236}">
              <a16:creationId xmlns:a16="http://schemas.microsoft.com/office/drawing/2014/main" id="{00000000-0008-0000-0700-0000FF020000}"/>
            </a:ext>
          </a:extLst>
        </xdr:cNvPr>
        <xdr:cNvSpPr txBox="1"/>
      </xdr:nvSpPr>
      <xdr:spPr>
        <a:xfrm>
          <a:off x="22212300" y="6126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43451</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088428" y="604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5351</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428" y="600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148099</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10428"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120921</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421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86" name="諸支出金該当値テキスト">
          <a:extLst>
            <a:ext uri="{FF2B5EF4-FFF2-40B4-BE49-F238E27FC236}">
              <a16:creationId xmlns:a16="http://schemas.microsoft.com/office/drawing/2014/main" id="{00000000-0008-0000-0700-00001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135,205</a:t>
          </a:r>
          <a:r>
            <a:rPr kumimoji="1" lang="ja-JP" altLang="en-US" sz="1300">
              <a:latin typeface="ＭＳ Ｐゴシック" panose="020B0600070205080204" pitchFamily="50" charset="-128"/>
              <a:ea typeface="ＭＳ Ｐゴシック" panose="020B0600070205080204" pitchFamily="50" charset="-128"/>
            </a:rPr>
            <a:t>円となっており、特別定額給付金給付事業の実施により大幅に増加したが、令和２年度決算においても、類似団体平均に近い金額となった。</a:t>
          </a: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153,549</a:t>
          </a:r>
          <a:r>
            <a:rPr kumimoji="1" lang="ja-JP" altLang="en-US" sz="1300">
              <a:latin typeface="ＭＳ Ｐゴシック" panose="020B0600070205080204" pitchFamily="50" charset="-128"/>
              <a:ea typeface="ＭＳ Ｐゴシック" panose="020B0600070205080204" pitchFamily="50" charset="-128"/>
            </a:rPr>
            <a:t>円となっており、類似団体平均を大きく下回って推移している。その要因としては、人口に占める生活保護世帯の割合が小さく、他市に比べて生活保護費が少ないことが挙げられる。一方で、対象者の増加による障害福祉サービスの給付や、保育需要の高まりによる特定教育・保育施設等の給付は毎年増加しており、今後も継続すると見込まれる。</a:t>
          </a: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30,933</a:t>
          </a:r>
          <a:r>
            <a:rPr kumimoji="1" lang="ja-JP" altLang="en-US" sz="1300">
              <a:latin typeface="ＭＳ Ｐゴシック" panose="020B0600070205080204" pitchFamily="50" charset="-128"/>
              <a:ea typeface="ＭＳ Ｐゴシック" panose="020B0600070205080204" pitchFamily="50" charset="-128"/>
            </a:rPr>
            <a:t>円となっており、健康づくり健診事業において、がん検診受診者数が減少したこと等により、前年度決算に比べ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％減少した。</a:t>
          </a: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30,024</a:t>
          </a:r>
          <a:r>
            <a:rPr kumimoji="1" lang="ja-JP" altLang="en-US" sz="1300">
              <a:latin typeface="ＭＳ Ｐゴシック" panose="020B0600070205080204" pitchFamily="50" charset="-128"/>
              <a:ea typeface="ＭＳ Ｐゴシック" panose="020B0600070205080204" pitchFamily="50" charset="-128"/>
            </a:rPr>
            <a:t>円となっており、新型コロナウイルス臨時資金融資の実施等により、前年度決算に比べ</a:t>
          </a:r>
          <a:r>
            <a:rPr kumimoji="1" lang="en-US" altLang="ja-JP" sz="1300">
              <a:latin typeface="ＭＳ Ｐゴシック" panose="020B0600070205080204" pitchFamily="50" charset="-128"/>
              <a:ea typeface="ＭＳ Ｐゴシック" panose="020B0600070205080204" pitchFamily="50" charset="-128"/>
            </a:rPr>
            <a:t>74.8</a:t>
          </a:r>
          <a:r>
            <a:rPr kumimoji="1" lang="ja-JP" altLang="en-US" sz="1300">
              <a:latin typeface="ＭＳ Ｐゴシック" panose="020B0600070205080204" pitchFamily="50" charset="-128"/>
              <a:ea typeface="ＭＳ Ｐゴシック" panose="020B0600070205080204" pitchFamily="50" charset="-128"/>
            </a:rPr>
            <a:t>％増加した。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財政調整基金残高の標準財政規模比は概ね横ばいで推移しており、健全な財政運営を維持している。</a:t>
          </a:r>
        </a:p>
        <a:p>
          <a:r>
            <a:rPr kumimoji="1" lang="ja-JP" altLang="en-US" sz="1400">
              <a:latin typeface="ＭＳ ゴシック" pitchFamily="49" charset="-128"/>
              <a:ea typeface="ＭＳ ゴシック" pitchFamily="49" charset="-128"/>
            </a:rPr>
            <a:t>　実質収支額の標準財政規模比及び実質単年度収支の標準財政規模比は、実質収支額が令和元年度比で約</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億円の増額となったことから増加した。</a:t>
          </a:r>
        </a:p>
        <a:p>
          <a:r>
            <a:rPr kumimoji="1" lang="ja-JP" altLang="en-US" sz="1400">
              <a:latin typeface="ＭＳ ゴシック" pitchFamily="49" charset="-128"/>
              <a:ea typeface="ＭＳ ゴシック" pitchFamily="49" charset="-128"/>
            </a:rPr>
            <a:t>　今後も行財政改革を推進し、事業の選択と集中による歳出削減や歳入の確保を図りながら、健全な財政運営の維持に努めていく必要がある。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埼玉県さいたま市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一般会計及び一般会計等に属する特別会計に係る歳出が、特別定額給付金事業や中小企業資金融資事業等の商工費の増額等により約</a:t>
          </a:r>
          <a:r>
            <a:rPr kumimoji="1" lang="en-US" altLang="ja-JP" sz="1400">
              <a:latin typeface="ＭＳ ゴシック" pitchFamily="49" charset="-128"/>
              <a:ea typeface="ＭＳ ゴシック" pitchFamily="49" charset="-128"/>
            </a:rPr>
            <a:t>1,629</a:t>
          </a:r>
          <a:r>
            <a:rPr kumimoji="1" lang="ja-JP" altLang="en-US" sz="1400">
              <a:latin typeface="ＭＳ ゴシック" pitchFamily="49" charset="-128"/>
              <a:ea typeface="ＭＳ ゴシック" pitchFamily="49" charset="-128"/>
            </a:rPr>
            <a:t>億円の増額となった一方で、国庫支出金の増額や地方消費税の税率引上げに伴う地方消費税交付金の増加等により歳入が約</a:t>
          </a:r>
          <a:r>
            <a:rPr kumimoji="1" lang="en-US" altLang="ja-JP" sz="1400">
              <a:latin typeface="ＭＳ ゴシック" pitchFamily="49" charset="-128"/>
              <a:ea typeface="ＭＳ ゴシック" pitchFamily="49" charset="-128"/>
            </a:rPr>
            <a:t>1,693</a:t>
          </a:r>
          <a:r>
            <a:rPr kumimoji="1" lang="ja-JP" altLang="en-US" sz="1400">
              <a:latin typeface="ＭＳ ゴシック" pitchFamily="49" charset="-128"/>
              <a:ea typeface="ＭＳ ゴシック" pitchFamily="49" charset="-128"/>
            </a:rPr>
            <a:t>億円の増額となり、実質収支額が約</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億円の増額となったことから、連結実質赤字比率の黒字額が拡大した。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全ての会計で黒字となっており、健全な財政運営を維持している。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35519;&#26619;&#32113;&#35336;&#20418;/&#12356;&#12429;&#12356;&#12429;/&#9632;&#36001;&#25919;&#29366;&#27841;&#20844;&#34920;&#36039;&#26009;/02_&#36001;&#25919;&#29366;&#27841;&#36039;&#26009;&#38598;/R02&#27770;&#31639;_&#36001;&#25919;&#29366;&#27841;&#36039;&#26009;&#38598;/07%20&#22238;&#31572;&#12539;&#20462;&#27491;&#65288;3&#26376;&#26411;&#20844;&#34920;&#20998;&#65289;/01%20&#22243;&#20307;&#22238;&#31572;&#65286;&#30906;&#35469;&#20316;&#26989;/04%20&#20225;&#30011;&#20418;&#30906;&#35469;&#20998;&#65288;&#22522;&#37329;&#27531;&#39640;&#12398;&#32076;&#24180;&#20998;&#26512;&#65289;/&#25351;&#23450;&#37117;&#24066;/03&#12373;&#12356;&#12383;&#12414;&#24066;ok/&#65288;&#20462;&#27491;&#65289;&#12304;&#20225;&#30011;&#20418;&#12305;_111007_&#12373;&#12356;&#12383;&#12414;&#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ow r="71">
          <cell r="B71" t="str">
            <v>H30</v>
          </cell>
          <cell r="C71" t="str">
            <v>R01</v>
          </cell>
          <cell r="D71" t="str">
            <v>R02</v>
          </cell>
        </row>
        <row r="72">
          <cell r="A72" t="str">
            <v>財政調整基金</v>
          </cell>
          <cell r="B72">
            <v>22769</v>
          </cell>
          <cell r="C72">
            <v>22748</v>
          </cell>
          <cell r="D72">
            <v>22497</v>
          </cell>
        </row>
        <row r="73">
          <cell r="A73" t="str">
            <v>減債基金</v>
          </cell>
          <cell r="B73">
            <v>4952</v>
          </cell>
          <cell r="C73">
            <v>2172</v>
          </cell>
          <cell r="D73">
            <v>1831</v>
          </cell>
        </row>
        <row r="74">
          <cell r="A74" t="str">
            <v>その他特定目的基金</v>
          </cell>
          <cell r="B74">
            <v>18420</v>
          </cell>
          <cell r="C74">
            <v>17646</v>
          </cell>
          <cell r="D74">
            <v>19892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 zeroHeight="1" x14ac:dyDescent="0.2"/>
  <cols>
    <col min="1" max="11" width="2.08984375" style="188" customWidth="1"/>
    <col min="12" max="12" width="2.1796875" style="188" customWidth="1"/>
    <col min="13" max="17" width="2.36328125" style="188" customWidth="1"/>
    <col min="18" max="119" width="2.08984375" style="188" customWidth="1"/>
    <col min="120" max="16384" width="0" style="188" hidden="1"/>
  </cols>
  <sheetData>
    <row r="1" spans="1:119" ht="33" customHeight="1" x14ac:dyDescent="0.2">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2">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717948173</v>
      </c>
      <c r="BO4" s="395"/>
      <c r="BP4" s="395"/>
      <c r="BQ4" s="395"/>
      <c r="BR4" s="395"/>
      <c r="BS4" s="395"/>
      <c r="BT4" s="395"/>
      <c r="BU4" s="396"/>
      <c r="BV4" s="394">
        <v>553677810</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2.5</v>
      </c>
      <c r="CU4" s="401"/>
      <c r="CV4" s="401"/>
      <c r="CW4" s="401"/>
      <c r="CX4" s="401"/>
      <c r="CY4" s="401"/>
      <c r="CZ4" s="401"/>
      <c r="DA4" s="402"/>
      <c r="DB4" s="400">
        <v>0.6</v>
      </c>
      <c r="DC4" s="401"/>
      <c r="DD4" s="401"/>
      <c r="DE4" s="401"/>
      <c r="DF4" s="401"/>
      <c r="DG4" s="401"/>
      <c r="DH4" s="401"/>
      <c r="DI4" s="402"/>
      <c r="DJ4" s="186"/>
      <c r="DK4" s="186"/>
      <c r="DL4" s="186"/>
      <c r="DM4" s="186"/>
      <c r="DN4" s="186"/>
      <c r="DO4" s="186"/>
    </row>
    <row r="5" spans="1:119" ht="18.75" customHeight="1" x14ac:dyDescent="0.2">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705320564</v>
      </c>
      <c r="BO5" s="432"/>
      <c r="BP5" s="432"/>
      <c r="BQ5" s="432"/>
      <c r="BR5" s="432"/>
      <c r="BS5" s="432"/>
      <c r="BT5" s="432"/>
      <c r="BU5" s="433"/>
      <c r="BV5" s="431">
        <v>547430304</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97.3</v>
      </c>
      <c r="CU5" s="429"/>
      <c r="CV5" s="429"/>
      <c r="CW5" s="429"/>
      <c r="CX5" s="429"/>
      <c r="CY5" s="429"/>
      <c r="CZ5" s="429"/>
      <c r="DA5" s="430"/>
      <c r="DB5" s="428">
        <v>98.9</v>
      </c>
      <c r="DC5" s="429"/>
      <c r="DD5" s="429"/>
      <c r="DE5" s="429"/>
      <c r="DF5" s="429"/>
      <c r="DG5" s="429"/>
      <c r="DH5" s="429"/>
      <c r="DI5" s="430"/>
      <c r="DJ5" s="186"/>
      <c r="DK5" s="186"/>
      <c r="DL5" s="186"/>
      <c r="DM5" s="186"/>
      <c r="DN5" s="186"/>
      <c r="DO5" s="186"/>
    </row>
    <row r="6" spans="1:119" ht="18.75" customHeight="1" x14ac:dyDescent="0.2">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12627609</v>
      </c>
      <c r="BO6" s="432"/>
      <c r="BP6" s="432"/>
      <c r="BQ6" s="432"/>
      <c r="BR6" s="432"/>
      <c r="BS6" s="432"/>
      <c r="BT6" s="432"/>
      <c r="BU6" s="433"/>
      <c r="BV6" s="431">
        <v>6247506</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99.9</v>
      </c>
      <c r="CU6" s="469"/>
      <c r="CV6" s="469"/>
      <c r="CW6" s="469"/>
      <c r="CX6" s="469"/>
      <c r="CY6" s="469"/>
      <c r="CZ6" s="469"/>
      <c r="DA6" s="470"/>
      <c r="DB6" s="468">
        <v>101.7</v>
      </c>
      <c r="DC6" s="469"/>
      <c r="DD6" s="469"/>
      <c r="DE6" s="469"/>
      <c r="DF6" s="469"/>
      <c r="DG6" s="469"/>
      <c r="DH6" s="469"/>
      <c r="DI6" s="470"/>
      <c r="DJ6" s="186"/>
      <c r="DK6" s="186"/>
      <c r="DL6" s="186"/>
      <c r="DM6" s="186"/>
      <c r="DN6" s="186"/>
      <c r="DO6" s="186"/>
    </row>
    <row r="7" spans="1:119" ht="18.75" customHeight="1" x14ac:dyDescent="0.2">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4837427</v>
      </c>
      <c r="BO7" s="432"/>
      <c r="BP7" s="432"/>
      <c r="BQ7" s="432"/>
      <c r="BR7" s="432"/>
      <c r="BS7" s="432"/>
      <c r="BT7" s="432"/>
      <c r="BU7" s="433"/>
      <c r="BV7" s="431">
        <v>4498813</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309502012</v>
      </c>
      <c r="CU7" s="432"/>
      <c r="CV7" s="432"/>
      <c r="CW7" s="432"/>
      <c r="CX7" s="432"/>
      <c r="CY7" s="432"/>
      <c r="CZ7" s="432"/>
      <c r="DA7" s="433"/>
      <c r="DB7" s="431">
        <v>301289416</v>
      </c>
      <c r="DC7" s="432"/>
      <c r="DD7" s="432"/>
      <c r="DE7" s="432"/>
      <c r="DF7" s="432"/>
      <c r="DG7" s="432"/>
      <c r="DH7" s="432"/>
      <c r="DI7" s="433"/>
      <c r="DJ7" s="186"/>
      <c r="DK7" s="186"/>
      <c r="DL7" s="186"/>
      <c r="DM7" s="186"/>
      <c r="DN7" s="186"/>
      <c r="DO7" s="186"/>
    </row>
    <row r="8" spans="1:119" ht="18.75" customHeight="1" thickBot="1" x14ac:dyDescent="0.25">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7790182</v>
      </c>
      <c r="BO8" s="432"/>
      <c r="BP8" s="432"/>
      <c r="BQ8" s="432"/>
      <c r="BR8" s="432"/>
      <c r="BS8" s="432"/>
      <c r="BT8" s="432"/>
      <c r="BU8" s="433"/>
      <c r="BV8" s="431">
        <v>1748693</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0.98</v>
      </c>
      <c r="CU8" s="472"/>
      <c r="CV8" s="472"/>
      <c r="CW8" s="472"/>
      <c r="CX8" s="472"/>
      <c r="CY8" s="472"/>
      <c r="CZ8" s="472"/>
      <c r="DA8" s="473"/>
      <c r="DB8" s="471">
        <v>0.98</v>
      </c>
      <c r="DC8" s="472"/>
      <c r="DD8" s="472"/>
      <c r="DE8" s="472"/>
      <c r="DF8" s="472"/>
      <c r="DG8" s="472"/>
      <c r="DH8" s="472"/>
      <c r="DI8" s="473"/>
      <c r="DJ8" s="186"/>
      <c r="DK8" s="186"/>
      <c r="DL8" s="186"/>
      <c r="DM8" s="186"/>
      <c r="DN8" s="186"/>
      <c r="DO8" s="186"/>
    </row>
    <row r="9" spans="1:119" ht="18.75" customHeight="1" thickBot="1" x14ac:dyDescent="0.25">
      <c r="A9" s="187"/>
      <c r="B9" s="425" t="s">
        <v>111</v>
      </c>
      <c r="C9" s="426"/>
      <c r="D9" s="426"/>
      <c r="E9" s="426"/>
      <c r="F9" s="426"/>
      <c r="G9" s="426"/>
      <c r="H9" s="426"/>
      <c r="I9" s="426"/>
      <c r="J9" s="426"/>
      <c r="K9" s="474"/>
      <c r="L9" s="475" t="s">
        <v>112</v>
      </c>
      <c r="M9" s="476"/>
      <c r="N9" s="476"/>
      <c r="O9" s="476"/>
      <c r="P9" s="476"/>
      <c r="Q9" s="477"/>
      <c r="R9" s="478">
        <v>1324025</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6041489</v>
      </c>
      <c r="BO9" s="432"/>
      <c r="BP9" s="432"/>
      <c r="BQ9" s="432"/>
      <c r="BR9" s="432"/>
      <c r="BS9" s="432"/>
      <c r="BT9" s="432"/>
      <c r="BU9" s="433"/>
      <c r="BV9" s="431">
        <v>271014</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15.9</v>
      </c>
      <c r="CU9" s="429"/>
      <c r="CV9" s="429"/>
      <c r="CW9" s="429"/>
      <c r="CX9" s="429"/>
      <c r="CY9" s="429"/>
      <c r="CZ9" s="429"/>
      <c r="DA9" s="430"/>
      <c r="DB9" s="428">
        <v>15.8</v>
      </c>
      <c r="DC9" s="429"/>
      <c r="DD9" s="429"/>
      <c r="DE9" s="429"/>
      <c r="DF9" s="429"/>
      <c r="DG9" s="429"/>
      <c r="DH9" s="429"/>
      <c r="DI9" s="430"/>
      <c r="DJ9" s="186"/>
      <c r="DK9" s="186"/>
      <c r="DL9" s="186"/>
      <c r="DM9" s="186"/>
      <c r="DN9" s="186"/>
      <c r="DO9" s="186"/>
    </row>
    <row r="10" spans="1:119" ht="18.75" customHeight="1" thickBot="1" x14ac:dyDescent="0.25">
      <c r="A10" s="187"/>
      <c r="B10" s="425"/>
      <c r="C10" s="426"/>
      <c r="D10" s="426"/>
      <c r="E10" s="426"/>
      <c r="F10" s="426"/>
      <c r="G10" s="426"/>
      <c r="H10" s="426"/>
      <c r="I10" s="426"/>
      <c r="J10" s="426"/>
      <c r="K10" s="474"/>
      <c r="L10" s="481" t="s">
        <v>117</v>
      </c>
      <c r="M10" s="461"/>
      <c r="N10" s="461"/>
      <c r="O10" s="461"/>
      <c r="P10" s="461"/>
      <c r="Q10" s="462"/>
      <c r="R10" s="482">
        <v>1263979</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93</v>
      </c>
      <c r="AV10" s="464"/>
      <c r="AW10" s="464"/>
      <c r="AX10" s="464"/>
      <c r="AY10" s="465" t="s">
        <v>119</v>
      </c>
      <c r="AZ10" s="466"/>
      <c r="BA10" s="466"/>
      <c r="BB10" s="466"/>
      <c r="BC10" s="466"/>
      <c r="BD10" s="466"/>
      <c r="BE10" s="466"/>
      <c r="BF10" s="466"/>
      <c r="BG10" s="466"/>
      <c r="BH10" s="466"/>
      <c r="BI10" s="466"/>
      <c r="BJ10" s="466"/>
      <c r="BK10" s="466"/>
      <c r="BL10" s="466"/>
      <c r="BM10" s="467"/>
      <c r="BN10" s="431">
        <v>1749183</v>
      </c>
      <c r="BO10" s="432"/>
      <c r="BP10" s="432"/>
      <c r="BQ10" s="432"/>
      <c r="BR10" s="432"/>
      <c r="BS10" s="432"/>
      <c r="BT10" s="432"/>
      <c r="BU10" s="433"/>
      <c r="BV10" s="431">
        <v>1479657</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2">
      <c r="A12" s="187"/>
      <c r="B12" s="491" t="s">
        <v>128</v>
      </c>
      <c r="C12" s="492"/>
      <c r="D12" s="492"/>
      <c r="E12" s="492"/>
      <c r="F12" s="492"/>
      <c r="G12" s="492"/>
      <c r="H12" s="492"/>
      <c r="I12" s="492"/>
      <c r="J12" s="492"/>
      <c r="K12" s="493"/>
      <c r="L12" s="500" t="s">
        <v>129</v>
      </c>
      <c r="M12" s="501"/>
      <c r="N12" s="501"/>
      <c r="O12" s="501"/>
      <c r="P12" s="501"/>
      <c r="Q12" s="502"/>
      <c r="R12" s="503">
        <v>1324589</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93</v>
      </c>
      <c r="AV12" s="464"/>
      <c r="AW12" s="464"/>
      <c r="AX12" s="464"/>
      <c r="AY12" s="465" t="s">
        <v>133</v>
      </c>
      <c r="AZ12" s="466"/>
      <c r="BA12" s="466"/>
      <c r="BB12" s="466"/>
      <c r="BC12" s="466"/>
      <c r="BD12" s="466"/>
      <c r="BE12" s="466"/>
      <c r="BF12" s="466"/>
      <c r="BG12" s="466"/>
      <c r="BH12" s="466"/>
      <c r="BI12" s="466"/>
      <c r="BJ12" s="466"/>
      <c r="BK12" s="466"/>
      <c r="BL12" s="466"/>
      <c r="BM12" s="467"/>
      <c r="BN12" s="431">
        <v>2000000</v>
      </c>
      <c r="BO12" s="432"/>
      <c r="BP12" s="432"/>
      <c r="BQ12" s="432"/>
      <c r="BR12" s="432"/>
      <c r="BS12" s="432"/>
      <c r="BT12" s="432"/>
      <c r="BU12" s="433"/>
      <c r="BV12" s="431">
        <v>1500000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127</v>
      </c>
      <c r="CU12" s="472"/>
      <c r="CV12" s="472"/>
      <c r="CW12" s="472"/>
      <c r="CX12" s="472"/>
      <c r="CY12" s="472"/>
      <c r="CZ12" s="472"/>
      <c r="DA12" s="473"/>
      <c r="DB12" s="471" t="s">
        <v>127</v>
      </c>
      <c r="DC12" s="472"/>
      <c r="DD12" s="472"/>
      <c r="DE12" s="472"/>
      <c r="DF12" s="472"/>
      <c r="DG12" s="472"/>
      <c r="DH12" s="472"/>
      <c r="DI12" s="473"/>
      <c r="DJ12" s="186"/>
      <c r="DK12" s="186"/>
      <c r="DL12" s="186"/>
      <c r="DM12" s="186"/>
      <c r="DN12" s="186"/>
      <c r="DO12" s="186"/>
    </row>
    <row r="13" spans="1:119" ht="18.75" customHeight="1" x14ac:dyDescent="0.2">
      <c r="A13" s="187"/>
      <c r="B13" s="494"/>
      <c r="C13" s="495"/>
      <c r="D13" s="495"/>
      <c r="E13" s="495"/>
      <c r="F13" s="495"/>
      <c r="G13" s="495"/>
      <c r="H13" s="495"/>
      <c r="I13" s="495"/>
      <c r="J13" s="495"/>
      <c r="K13" s="496"/>
      <c r="L13" s="197"/>
      <c r="M13" s="522" t="s">
        <v>135</v>
      </c>
      <c r="N13" s="523"/>
      <c r="O13" s="523"/>
      <c r="P13" s="523"/>
      <c r="Q13" s="524"/>
      <c r="R13" s="515">
        <v>1297490</v>
      </c>
      <c r="S13" s="516"/>
      <c r="T13" s="516"/>
      <c r="U13" s="516"/>
      <c r="V13" s="517"/>
      <c r="W13" s="447" t="s">
        <v>136</v>
      </c>
      <c r="X13" s="448"/>
      <c r="Y13" s="448"/>
      <c r="Z13" s="448"/>
      <c r="AA13" s="448"/>
      <c r="AB13" s="438"/>
      <c r="AC13" s="482">
        <v>4129</v>
      </c>
      <c r="AD13" s="483"/>
      <c r="AE13" s="483"/>
      <c r="AF13" s="483"/>
      <c r="AG13" s="525"/>
      <c r="AH13" s="482">
        <v>4382</v>
      </c>
      <c r="AI13" s="483"/>
      <c r="AJ13" s="483"/>
      <c r="AK13" s="483"/>
      <c r="AL13" s="484"/>
      <c r="AM13" s="460" t="s">
        <v>137</v>
      </c>
      <c r="AN13" s="461"/>
      <c r="AO13" s="461"/>
      <c r="AP13" s="461"/>
      <c r="AQ13" s="461"/>
      <c r="AR13" s="461"/>
      <c r="AS13" s="461"/>
      <c r="AT13" s="462"/>
      <c r="AU13" s="463" t="s">
        <v>138</v>
      </c>
      <c r="AV13" s="464"/>
      <c r="AW13" s="464"/>
      <c r="AX13" s="464"/>
      <c r="AY13" s="465" t="s">
        <v>139</v>
      </c>
      <c r="AZ13" s="466"/>
      <c r="BA13" s="466"/>
      <c r="BB13" s="466"/>
      <c r="BC13" s="466"/>
      <c r="BD13" s="466"/>
      <c r="BE13" s="466"/>
      <c r="BF13" s="466"/>
      <c r="BG13" s="466"/>
      <c r="BH13" s="466"/>
      <c r="BI13" s="466"/>
      <c r="BJ13" s="466"/>
      <c r="BK13" s="466"/>
      <c r="BL13" s="466"/>
      <c r="BM13" s="467"/>
      <c r="BN13" s="431">
        <v>5790672</v>
      </c>
      <c r="BO13" s="432"/>
      <c r="BP13" s="432"/>
      <c r="BQ13" s="432"/>
      <c r="BR13" s="432"/>
      <c r="BS13" s="432"/>
      <c r="BT13" s="432"/>
      <c r="BU13" s="433"/>
      <c r="BV13" s="431">
        <v>250671</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5.8</v>
      </c>
      <c r="CU13" s="429"/>
      <c r="CV13" s="429"/>
      <c r="CW13" s="429"/>
      <c r="CX13" s="429"/>
      <c r="CY13" s="429"/>
      <c r="CZ13" s="429"/>
      <c r="DA13" s="430"/>
      <c r="DB13" s="428">
        <v>5.3</v>
      </c>
      <c r="DC13" s="429"/>
      <c r="DD13" s="429"/>
      <c r="DE13" s="429"/>
      <c r="DF13" s="429"/>
      <c r="DG13" s="429"/>
      <c r="DH13" s="429"/>
      <c r="DI13" s="430"/>
      <c r="DJ13" s="186"/>
      <c r="DK13" s="186"/>
      <c r="DL13" s="186"/>
      <c r="DM13" s="186"/>
      <c r="DN13" s="186"/>
      <c r="DO13" s="186"/>
    </row>
    <row r="14" spans="1:119" ht="18.75" customHeight="1" thickBot="1" x14ac:dyDescent="0.25">
      <c r="A14" s="187"/>
      <c r="B14" s="494"/>
      <c r="C14" s="495"/>
      <c r="D14" s="495"/>
      <c r="E14" s="495"/>
      <c r="F14" s="495"/>
      <c r="G14" s="495"/>
      <c r="H14" s="495"/>
      <c r="I14" s="495"/>
      <c r="J14" s="495"/>
      <c r="K14" s="496"/>
      <c r="L14" s="512" t="s">
        <v>141</v>
      </c>
      <c r="M14" s="513"/>
      <c r="N14" s="513"/>
      <c r="O14" s="513"/>
      <c r="P14" s="513"/>
      <c r="Q14" s="514"/>
      <c r="R14" s="515">
        <v>1314145</v>
      </c>
      <c r="S14" s="516"/>
      <c r="T14" s="516"/>
      <c r="U14" s="516"/>
      <c r="V14" s="517"/>
      <c r="W14" s="421"/>
      <c r="X14" s="422"/>
      <c r="Y14" s="422"/>
      <c r="Z14" s="422"/>
      <c r="AA14" s="422"/>
      <c r="AB14" s="411"/>
      <c r="AC14" s="518">
        <v>0.8</v>
      </c>
      <c r="AD14" s="519"/>
      <c r="AE14" s="519"/>
      <c r="AF14" s="519"/>
      <c r="AG14" s="520"/>
      <c r="AH14" s="518">
        <v>0.8</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v>28.2</v>
      </c>
      <c r="CU14" s="530"/>
      <c r="CV14" s="530"/>
      <c r="CW14" s="530"/>
      <c r="CX14" s="530"/>
      <c r="CY14" s="530"/>
      <c r="CZ14" s="530"/>
      <c r="DA14" s="531"/>
      <c r="DB14" s="529">
        <v>32</v>
      </c>
      <c r="DC14" s="530"/>
      <c r="DD14" s="530"/>
      <c r="DE14" s="530"/>
      <c r="DF14" s="530"/>
      <c r="DG14" s="530"/>
      <c r="DH14" s="530"/>
      <c r="DI14" s="531"/>
      <c r="DJ14" s="186"/>
      <c r="DK14" s="186"/>
      <c r="DL14" s="186"/>
      <c r="DM14" s="186"/>
      <c r="DN14" s="186"/>
      <c r="DO14" s="186"/>
    </row>
    <row r="15" spans="1:119" ht="18.75" customHeight="1" x14ac:dyDescent="0.2">
      <c r="A15" s="187"/>
      <c r="B15" s="494"/>
      <c r="C15" s="495"/>
      <c r="D15" s="495"/>
      <c r="E15" s="495"/>
      <c r="F15" s="495"/>
      <c r="G15" s="495"/>
      <c r="H15" s="495"/>
      <c r="I15" s="495"/>
      <c r="J15" s="495"/>
      <c r="K15" s="496"/>
      <c r="L15" s="197"/>
      <c r="M15" s="522" t="s">
        <v>143</v>
      </c>
      <c r="N15" s="523"/>
      <c r="O15" s="523"/>
      <c r="P15" s="523"/>
      <c r="Q15" s="524"/>
      <c r="R15" s="515">
        <v>1287168</v>
      </c>
      <c r="S15" s="516"/>
      <c r="T15" s="516"/>
      <c r="U15" s="516"/>
      <c r="V15" s="517"/>
      <c r="W15" s="447" t="s">
        <v>144</v>
      </c>
      <c r="X15" s="448"/>
      <c r="Y15" s="448"/>
      <c r="Z15" s="448"/>
      <c r="AA15" s="448"/>
      <c r="AB15" s="438"/>
      <c r="AC15" s="482">
        <v>108703</v>
      </c>
      <c r="AD15" s="483"/>
      <c r="AE15" s="483"/>
      <c r="AF15" s="483"/>
      <c r="AG15" s="525"/>
      <c r="AH15" s="482">
        <v>108368</v>
      </c>
      <c r="AI15" s="483"/>
      <c r="AJ15" s="483"/>
      <c r="AK15" s="483"/>
      <c r="AL15" s="484"/>
      <c r="AM15" s="460"/>
      <c r="AN15" s="461"/>
      <c r="AO15" s="461"/>
      <c r="AP15" s="461"/>
      <c r="AQ15" s="461"/>
      <c r="AR15" s="461"/>
      <c r="AS15" s="461"/>
      <c r="AT15" s="462"/>
      <c r="AU15" s="463"/>
      <c r="AV15" s="464"/>
      <c r="AW15" s="464"/>
      <c r="AX15" s="464"/>
      <c r="AY15" s="391" t="s">
        <v>145</v>
      </c>
      <c r="AZ15" s="392"/>
      <c r="BA15" s="392"/>
      <c r="BB15" s="392"/>
      <c r="BC15" s="392"/>
      <c r="BD15" s="392"/>
      <c r="BE15" s="392"/>
      <c r="BF15" s="392"/>
      <c r="BG15" s="392"/>
      <c r="BH15" s="392"/>
      <c r="BI15" s="392"/>
      <c r="BJ15" s="392"/>
      <c r="BK15" s="392"/>
      <c r="BL15" s="392"/>
      <c r="BM15" s="393"/>
      <c r="BN15" s="394">
        <v>236511386</v>
      </c>
      <c r="BO15" s="395"/>
      <c r="BP15" s="395"/>
      <c r="BQ15" s="395"/>
      <c r="BR15" s="395"/>
      <c r="BS15" s="395"/>
      <c r="BT15" s="395"/>
      <c r="BU15" s="396"/>
      <c r="BV15" s="394">
        <v>228855331</v>
      </c>
      <c r="BW15" s="395"/>
      <c r="BX15" s="395"/>
      <c r="BY15" s="395"/>
      <c r="BZ15" s="395"/>
      <c r="CA15" s="395"/>
      <c r="CB15" s="395"/>
      <c r="CC15" s="396"/>
      <c r="CD15" s="532" t="s">
        <v>146</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494"/>
      <c r="C16" s="495"/>
      <c r="D16" s="495"/>
      <c r="E16" s="495"/>
      <c r="F16" s="495"/>
      <c r="G16" s="495"/>
      <c r="H16" s="495"/>
      <c r="I16" s="495"/>
      <c r="J16" s="495"/>
      <c r="K16" s="496"/>
      <c r="L16" s="512" t="s">
        <v>147</v>
      </c>
      <c r="M16" s="543"/>
      <c r="N16" s="543"/>
      <c r="O16" s="543"/>
      <c r="P16" s="543"/>
      <c r="Q16" s="544"/>
      <c r="R16" s="535" t="s">
        <v>148</v>
      </c>
      <c r="S16" s="536"/>
      <c r="T16" s="536"/>
      <c r="U16" s="536"/>
      <c r="V16" s="537"/>
      <c r="W16" s="421"/>
      <c r="X16" s="422"/>
      <c r="Y16" s="422"/>
      <c r="Z16" s="422"/>
      <c r="AA16" s="422"/>
      <c r="AB16" s="411"/>
      <c r="AC16" s="518">
        <v>20.2</v>
      </c>
      <c r="AD16" s="519"/>
      <c r="AE16" s="519"/>
      <c r="AF16" s="519"/>
      <c r="AG16" s="520"/>
      <c r="AH16" s="518">
        <v>19.899999999999999</v>
      </c>
      <c r="AI16" s="519"/>
      <c r="AJ16" s="519"/>
      <c r="AK16" s="519"/>
      <c r="AL16" s="521"/>
      <c r="AM16" s="460"/>
      <c r="AN16" s="461"/>
      <c r="AO16" s="461"/>
      <c r="AP16" s="461"/>
      <c r="AQ16" s="461"/>
      <c r="AR16" s="461"/>
      <c r="AS16" s="461"/>
      <c r="AT16" s="462"/>
      <c r="AU16" s="463"/>
      <c r="AV16" s="464"/>
      <c r="AW16" s="464"/>
      <c r="AX16" s="464"/>
      <c r="AY16" s="465" t="s">
        <v>149</v>
      </c>
      <c r="AZ16" s="466"/>
      <c r="BA16" s="466"/>
      <c r="BB16" s="466"/>
      <c r="BC16" s="466"/>
      <c r="BD16" s="466"/>
      <c r="BE16" s="466"/>
      <c r="BF16" s="466"/>
      <c r="BG16" s="466"/>
      <c r="BH16" s="466"/>
      <c r="BI16" s="466"/>
      <c r="BJ16" s="466"/>
      <c r="BK16" s="466"/>
      <c r="BL16" s="466"/>
      <c r="BM16" s="467"/>
      <c r="BN16" s="431">
        <v>241433512</v>
      </c>
      <c r="BO16" s="432"/>
      <c r="BP16" s="432"/>
      <c r="BQ16" s="432"/>
      <c r="BR16" s="432"/>
      <c r="BS16" s="432"/>
      <c r="BT16" s="432"/>
      <c r="BU16" s="433"/>
      <c r="BV16" s="431">
        <v>233949200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5">
      <c r="A17" s="187"/>
      <c r="B17" s="497"/>
      <c r="C17" s="498"/>
      <c r="D17" s="498"/>
      <c r="E17" s="498"/>
      <c r="F17" s="498"/>
      <c r="G17" s="498"/>
      <c r="H17" s="498"/>
      <c r="I17" s="498"/>
      <c r="J17" s="498"/>
      <c r="K17" s="499"/>
      <c r="L17" s="202"/>
      <c r="M17" s="538" t="s">
        <v>150</v>
      </c>
      <c r="N17" s="539"/>
      <c r="O17" s="539"/>
      <c r="P17" s="539"/>
      <c r="Q17" s="540"/>
      <c r="R17" s="535" t="s">
        <v>151</v>
      </c>
      <c r="S17" s="536"/>
      <c r="T17" s="536"/>
      <c r="U17" s="536"/>
      <c r="V17" s="537"/>
      <c r="W17" s="447" t="s">
        <v>152</v>
      </c>
      <c r="X17" s="448"/>
      <c r="Y17" s="448"/>
      <c r="Z17" s="448"/>
      <c r="AA17" s="448"/>
      <c r="AB17" s="438"/>
      <c r="AC17" s="482">
        <v>425008</v>
      </c>
      <c r="AD17" s="483"/>
      <c r="AE17" s="483"/>
      <c r="AF17" s="483"/>
      <c r="AG17" s="525"/>
      <c r="AH17" s="482">
        <v>430826</v>
      </c>
      <c r="AI17" s="483"/>
      <c r="AJ17" s="483"/>
      <c r="AK17" s="483"/>
      <c r="AL17" s="484"/>
      <c r="AM17" s="460"/>
      <c r="AN17" s="461"/>
      <c r="AO17" s="461"/>
      <c r="AP17" s="461"/>
      <c r="AQ17" s="461"/>
      <c r="AR17" s="461"/>
      <c r="AS17" s="461"/>
      <c r="AT17" s="462"/>
      <c r="AU17" s="463"/>
      <c r="AV17" s="464"/>
      <c r="AW17" s="464"/>
      <c r="AX17" s="464"/>
      <c r="AY17" s="465" t="s">
        <v>153</v>
      </c>
      <c r="AZ17" s="466"/>
      <c r="BA17" s="466"/>
      <c r="BB17" s="466"/>
      <c r="BC17" s="466"/>
      <c r="BD17" s="466"/>
      <c r="BE17" s="466"/>
      <c r="BF17" s="466"/>
      <c r="BG17" s="466"/>
      <c r="BH17" s="466"/>
      <c r="BI17" s="466"/>
      <c r="BJ17" s="466"/>
      <c r="BK17" s="466"/>
      <c r="BL17" s="466"/>
      <c r="BM17" s="467"/>
      <c r="BN17" s="431">
        <v>296133582</v>
      </c>
      <c r="BO17" s="432"/>
      <c r="BP17" s="432"/>
      <c r="BQ17" s="432"/>
      <c r="BR17" s="432"/>
      <c r="BS17" s="432"/>
      <c r="BT17" s="432"/>
      <c r="BU17" s="433"/>
      <c r="BV17" s="431">
        <v>287658625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5">
      <c r="A18" s="187"/>
      <c r="B18" s="545" t="s">
        <v>154</v>
      </c>
      <c r="C18" s="474"/>
      <c r="D18" s="474"/>
      <c r="E18" s="546"/>
      <c r="F18" s="546"/>
      <c r="G18" s="546"/>
      <c r="H18" s="546"/>
      <c r="I18" s="546"/>
      <c r="J18" s="546"/>
      <c r="K18" s="546"/>
      <c r="L18" s="547">
        <v>217.43</v>
      </c>
      <c r="M18" s="547"/>
      <c r="N18" s="547"/>
      <c r="O18" s="547"/>
      <c r="P18" s="547"/>
      <c r="Q18" s="547"/>
      <c r="R18" s="548"/>
      <c r="S18" s="548"/>
      <c r="T18" s="548"/>
      <c r="U18" s="548"/>
      <c r="V18" s="549"/>
      <c r="W18" s="449"/>
      <c r="X18" s="450"/>
      <c r="Y18" s="450"/>
      <c r="Z18" s="450"/>
      <c r="AA18" s="450"/>
      <c r="AB18" s="441"/>
      <c r="AC18" s="550">
        <v>79</v>
      </c>
      <c r="AD18" s="551"/>
      <c r="AE18" s="551"/>
      <c r="AF18" s="551"/>
      <c r="AG18" s="552"/>
      <c r="AH18" s="550">
        <v>79.3</v>
      </c>
      <c r="AI18" s="551"/>
      <c r="AJ18" s="551"/>
      <c r="AK18" s="551"/>
      <c r="AL18" s="553"/>
      <c r="AM18" s="460"/>
      <c r="AN18" s="461"/>
      <c r="AO18" s="461"/>
      <c r="AP18" s="461"/>
      <c r="AQ18" s="461"/>
      <c r="AR18" s="461"/>
      <c r="AS18" s="461"/>
      <c r="AT18" s="462"/>
      <c r="AU18" s="463"/>
      <c r="AV18" s="464"/>
      <c r="AW18" s="464"/>
      <c r="AX18" s="464"/>
      <c r="AY18" s="465" t="s">
        <v>155</v>
      </c>
      <c r="AZ18" s="466"/>
      <c r="BA18" s="466"/>
      <c r="BB18" s="466"/>
      <c r="BC18" s="466"/>
      <c r="BD18" s="466"/>
      <c r="BE18" s="466"/>
      <c r="BF18" s="466"/>
      <c r="BG18" s="466"/>
      <c r="BH18" s="466"/>
      <c r="BI18" s="466"/>
      <c r="BJ18" s="466"/>
      <c r="BK18" s="466"/>
      <c r="BL18" s="466"/>
      <c r="BM18" s="467"/>
      <c r="BN18" s="431">
        <v>306045449</v>
      </c>
      <c r="BO18" s="432"/>
      <c r="BP18" s="432"/>
      <c r="BQ18" s="432"/>
      <c r="BR18" s="432"/>
      <c r="BS18" s="432"/>
      <c r="BT18" s="432"/>
      <c r="BU18" s="433"/>
      <c r="BV18" s="431">
        <v>306242374</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5">
      <c r="A19" s="187"/>
      <c r="B19" s="545" t="s">
        <v>156</v>
      </c>
      <c r="C19" s="474"/>
      <c r="D19" s="474"/>
      <c r="E19" s="546"/>
      <c r="F19" s="546"/>
      <c r="G19" s="546"/>
      <c r="H19" s="546"/>
      <c r="I19" s="546"/>
      <c r="J19" s="546"/>
      <c r="K19" s="546"/>
      <c r="L19" s="554">
        <v>6089</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157</v>
      </c>
      <c r="AZ19" s="466"/>
      <c r="BA19" s="466"/>
      <c r="BB19" s="466"/>
      <c r="BC19" s="466"/>
      <c r="BD19" s="466"/>
      <c r="BE19" s="466"/>
      <c r="BF19" s="466"/>
      <c r="BG19" s="466"/>
      <c r="BH19" s="466"/>
      <c r="BI19" s="466"/>
      <c r="BJ19" s="466"/>
      <c r="BK19" s="466"/>
      <c r="BL19" s="466"/>
      <c r="BM19" s="467"/>
      <c r="BN19" s="431">
        <v>353960743</v>
      </c>
      <c r="BO19" s="432"/>
      <c r="BP19" s="432"/>
      <c r="BQ19" s="432"/>
      <c r="BR19" s="432"/>
      <c r="BS19" s="432"/>
      <c r="BT19" s="432"/>
      <c r="BU19" s="433"/>
      <c r="BV19" s="431">
        <v>343718651</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5">
      <c r="A20" s="187"/>
      <c r="B20" s="545" t="s">
        <v>158</v>
      </c>
      <c r="C20" s="474"/>
      <c r="D20" s="474"/>
      <c r="E20" s="546"/>
      <c r="F20" s="546"/>
      <c r="G20" s="546"/>
      <c r="H20" s="546"/>
      <c r="I20" s="546"/>
      <c r="J20" s="546"/>
      <c r="K20" s="546"/>
      <c r="L20" s="554">
        <v>582475</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2">
      <c r="A21" s="187"/>
      <c r="B21" s="565" t="s">
        <v>159</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5">
      <c r="A22" s="187"/>
      <c r="B22" s="568" t="s">
        <v>160</v>
      </c>
      <c r="C22" s="569"/>
      <c r="D22" s="570"/>
      <c r="E22" s="443" t="s">
        <v>1</v>
      </c>
      <c r="F22" s="448"/>
      <c r="G22" s="448"/>
      <c r="H22" s="448"/>
      <c r="I22" s="448"/>
      <c r="J22" s="448"/>
      <c r="K22" s="438"/>
      <c r="L22" s="443" t="s">
        <v>161</v>
      </c>
      <c r="M22" s="448"/>
      <c r="N22" s="448"/>
      <c r="O22" s="448"/>
      <c r="P22" s="438"/>
      <c r="Q22" s="577" t="s">
        <v>162</v>
      </c>
      <c r="R22" s="578"/>
      <c r="S22" s="578"/>
      <c r="T22" s="578"/>
      <c r="U22" s="578"/>
      <c r="V22" s="579"/>
      <c r="W22" s="583" t="s">
        <v>163</v>
      </c>
      <c r="X22" s="569"/>
      <c r="Y22" s="570"/>
      <c r="Z22" s="443" t="s">
        <v>1</v>
      </c>
      <c r="AA22" s="448"/>
      <c r="AB22" s="448"/>
      <c r="AC22" s="448"/>
      <c r="AD22" s="448"/>
      <c r="AE22" s="448"/>
      <c r="AF22" s="448"/>
      <c r="AG22" s="438"/>
      <c r="AH22" s="596" t="s">
        <v>164</v>
      </c>
      <c r="AI22" s="448"/>
      <c r="AJ22" s="448"/>
      <c r="AK22" s="448"/>
      <c r="AL22" s="438"/>
      <c r="AM22" s="596" t="s">
        <v>165</v>
      </c>
      <c r="AN22" s="597"/>
      <c r="AO22" s="597"/>
      <c r="AP22" s="597"/>
      <c r="AQ22" s="597"/>
      <c r="AR22" s="598"/>
      <c r="AS22" s="577" t="s">
        <v>162</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2">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166</v>
      </c>
      <c r="AZ23" s="392"/>
      <c r="BA23" s="392"/>
      <c r="BB23" s="392"/>
      <c r="BC23" s="392"/>
      <c r="BD23" s="392"/>
      <c r="BE23" s="392"/>
      <c r="BF23" s="392"/>
      <c r="BG23" s="392"/>
      <c r="BH23" s="392"/>
      <c r="BI23" s="392"/>
      <c r="BJ23" s="392"/>
      <c r="BK23" s="392"/>
      <c r="BL23" s="392"/>
      <c r="BM23" s="393"/>
      <c r="BN23" s="431">
        <v>452628300</v>
      </c>
      <c r="BO23" s="432"/>
      <c r="BP23" s="432"/>
      <c r="BQ23" s="432"/>
      <c r="BR23" s="432"/>
      <c r="BS23" s="432"/>
      <c r="BT23" s="432"/>
      <c r="BU23" s="433"/>
      <c r="BV23" s="431">
        <v>457253851</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5">
      <c r="A24" s="187"/>
      <c r="B24" s="571"/>
      <c r="C24" s="572"/>
      <c r="D24" s="573"/>
      <c r="E24" s="481" t="s">
        <v>167</v>
      </c>
      <c r="F24" s="461"/>
      <c r="G24" s="461"/>
      <c r="H24" s="461"/>
      <c r="I24" s="461"/>
      <c r="J24" s="461"/>
      <c r="K24" s="462"/>
      <c r="L24" s="482">
        <v>1</v>
      </c>
      <c r="M24" s="483"/>
      <c r="N24" s="483"/>
      <c r="O24" s="483"/>
      <c r="P24" s="525"/>
      <c r="Q24" s="482">
        <v>12100</v>
      </c>
      <c r="R24" s="483"/>
      <c r="S24" s="483"/>
      <c r="T24" s="483"/>
      <c r="U24" s="483"/>
      <c r="V24" s="525"/>
      <c r="W24" s="584"/>
      <c r="X24" s="572"/>
      <c r="Y24" s="573"/>
      <c r="Z24" s="481" t="s">
        <v>168</v>
      </c>
      <c r="AA24" s="461"/>
      <c r="AB24" s="461"/>
      <c r="AC24" s="461"/>
      <c r="AD24" s="461"/>
      <c r="AE24" s="461"/>
      <c r="AF24" s="461"/>
      <c r="AG24" s="462"/>
      <c r="AH24" s="482">
        <v>7800</v>
      </c>
      <c r="AI24" s="483"/>
      <c r="AJ24" s="483"/>
      <c r="AK24" s="483"/>
      <c r="AL24" s="525"/>
      <c r="AM24" s="482">
        <v>24538800</v>
      </c>
      <c r="AN24" s="483"/>
      <c r="AO24" s="483"/>
      <c r="AP24" s="483"/>
      <c r="AQ24" s="483"/>
      <c r="AR24" s="525"/>
      <c r="AS24" s="482">
        <v>3146</v>
      </c>
      <c r="AT24" s="483"/>
      <c r="AU24" s="483"/>
      <c r="AV24" s="483"/>
      <c r="AW24" s="483"/>
      <c r="AX24" s="484"/>
      <c r="AY24" s="604" t="s">
        <v>169</v>
      </c>
      <c r="AZ24" s="605"/>
      <c r="BA24" s="605"/>
      <c r="BB24" s="605"/>
      <c r="BC24" s="605"/>
      <c r="BD24" s="605"/>
      <c r="BE24" s="605"/>
      <c r="BF24" s="605"/>
      <c r="BG24" s="605"/>
      <c r="BH24" s="605"/>
      <c r="BI24" s="605"/>
      <c r="BJ24" s="605"/>
      <c r="BK24" s="605"/>
      <c r="BL24" s="605"/>
      <c r="BM24" s="606"/>
      <c r="BN24" s="431">
        <v>63541722</v>
      </c>
      <c r="BO24" s="432"/>
      <c r="BP24" s="432"/>
      <c r="BQ24" s="432"/>
      <c r="BR24" s="432"/>
      <c r="BS24" s="432"/>
      <c r="BT24" s="432"/>
      <c r="BU24" s="433"/>
      <c r="BV24" s="431">
        <v>69278384</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2">
      <c r="A25" s="187"/>
      <c r="B25" s="571"/>
      <c r="C25" s="572"/>
      <c r="D25" s="573"/>
      <c r="E25" s="481" t="s">
        <v>170</v>
      </c>
      <c r="F25" s="461"/>
      <c r="G25" s="461"/>
      <c r="H25" s="461"/>
      <c r="I25" s="461"/>
      <c r="J25" s="461"/>
      <c r="K25" s="462"/>
      <c r="L25" s="482">
        <v>3</v>
      </c>
      <c r="M25" s="483"/>
      <c r="N25" s="483"/>
      <c r="O25" s="483"/>
      <c r="P25" s="525"/>
      <c r="Q25" s="482">
        <v>9510</v>
      </c>
      <c r="R25" s="483"/>
      <c r="S25" s="483"/>
      <c r="T25" s="483"/>
      <c r="U25" s="483"/>
      <c r="V25" s="525"/>
      <c r="W25" s="584"/>
      <c r="X25" s="572"/>
      <c r="Y25" s="573"/>
      <c r="Z25" s="481" t="s">
        <v>171</v>
      </c>
      <c r="AA25" s="461"/>
      <c r="AB25" s="461"/>
      <c r="AC25" s="461"/>
      <c r="AD25" s="461"/>
      <c r="AE25" s="461"/>
      <c r="AF25" s="461"/>
      <c r="AG25" s="462"/>
      <c r="AH25" s="482">
        <v>1341</v>
      </c>
      <c r="AI25" s="483"/>
      <c r="AJ25" s="483"/>
      <c r="AK25" s="483"/>
      <c r="AL25" s="525"/>
      <c r="AM25" s="482">
        <v>4311315</v>
      </c>
      <c r="AN25" s="483"/>
      <c r="AO25" s="483"/>
      <c r="AP25" s="483"/>
      <c r="AQ25" s="483"/>
      <c r="AR25" s="525"/>
      <c r="AS25" s="482">
        <v>3215</v>
      </c>
      <c r="AT25" s="483"/>
      <c r="AU25" s="483"/>
      <c r="AV25" s="483"/>
      <c r="AW25" s="483"/>
      <c r="AX25" s="484"/>
      <c r="AY25" s="391" t="s">
        <v>172</v>
      </c>
      <c r="AZ25" s="392"/>
      <c r="BA25" s="392"/>
      <c r="BB25" s="392"/>
      <c r="BC25" s="392"/>
      <c r="BD25" s="392"/>
      <c r="BE25" s="392"/>
      <c r="BF25" s="392"/>
      <c r="BG25" s="392"/>
      <c r="BH25" s="392"/>
      <c r="BI25" s="392"/>
      <c r="BJ25" s="392"/>
      <c r="BK25" s="392"/>
      <c r="BL25" s="392"/>
      <c r="BM25" s="393"/>
      <c r="BN25" s="394">
        <v>191451171</v>
      </c>
      <c r="BO25" s="395"/>
      <c r="BP25" s="395"/>
      <c r="BQ25" s="395"/>
      <c r="BR25" s="395"/>
      <c r="BS25" s="395"/>
      <c r="BT25" s="395"/>
      <c r="BU25" s="396"/>
      <c r="BV25" s="394">
        <v>184059150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2">
      <c r="A26" s="187"/>
      <c r="B26" s="571"/>
      <c r="C26" s="572"/>
      <c r="D26" s="573"/>
      <c r="E26" s="481" t="s">
        <v>173</v>
      </c>
      <c r="F26" s="461"/>
      <c r="G26" s="461"/>
      <c r="H26" s="461"/>
      <c r="I26" s="461"/>
      <c r="J26" s="461"/>
      <c r="K26" s="462"/>
      <c r="L26" s="482">
        <v>1</v>
      </c>
      <c r="M26" s="483"/>
      <c r="N26" s="483"/>
      <c r="O26" s="483"/>
      <c r="P26" s="525"/>
      <c r="Q26" s="482">
        <v>7920</v>
      </c>
      <c r="R26" s="483"/>
      <c r="S26" s="483"/>
      <c r="T26" s="483"/>
      <c r="U26" s="483"/>
      <c r="V26" s="525"/>
      <c r="W26" s="584"/>
      <c r="X26" s="572"/>
      <c r="Y26" s="573"/>
      <c r="Z26" s="481" t="s">
        <v>174</v>
      </c>
      <c r="AA26" s="594"/>
      <c r="AB26" s="594"/>
      <c r="AC26" s="594"/>
      <c r="AD26" s="594"/>
      <c r="AE26" s="594"/>
      <c r="AF26" s="594"/>
      <c r="AG26" s="595"/>
      <c r="AH26" s="482">
        <v>663</v>
      </c>
      <c r="AI26" s="483"/>
      <c r="AJ26" s="483"/>
      <c r="AK26" s="483"/>
      <c r="AL26" s="525"/>
      <c r="AM26" s="482">
        <v>2248896</v>
      </c>
      <c r="AN26" s="483"/>
      <c r="AO26" s="483"/>
      <c r="AP26" s="483"/>
      <c r="AQ26" s="483"/>
      <c r="AR26" s="525"/>
      <c r="AS26" s="482">
        <v>3392</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v>3226963</v>
      </c>
      <c r="BO26" s="432"/>
      <c r="BP26" s="432"/>
      <c r="BQ26" s="432"/>
      <c r="BR26" s="432"/>
      <c r="BS26" s="432"/>
      <c r="BT26" s="432"/>
      <c r="BU26" s="433"/>
      <c r="BV26" s="431">
        <v>3795232</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7"/>
      <c r="B27" s="571"/>
      <c r="C27" s="572"/>
      <c r="D27" s="573"/>
      <c r="E27" s="481" t="s">
        <v>176</v>
      </c>
      <c r="F27" s="461"/>
      <c r="G27" s="461"/>
      <c r="H27" s="461"/>
      <c r="I27" s="461"/>
      <c r="J27" s="461"/>
      <c r="K27" s="462"/>
      <c r="L27" s="482">
        <v>1</v>
      </c>
      <c r="M27" s="483"/>
      <c r="N27" s="483"/>
      <c r="O27" s="483"/>
      <c r="P27" s="525"/>
      <c r="Q27" s="482">
        <v>9770</v>
      </c>
      <c r="R27" s="483"/>
      <c r="S27" s="483"/>
      <c r="T27" s="483"/>
      <c r="U27" s="483"/>
      <c r="V27" s="525"/>
      <c r="W27" s="584"/>
      <c r="X27" s="572"/>
      <c r="Y27" s="573"/>
      <c r="Z27" s="481" t="s">
        <v>177</v>
      </c>
      <c r="AA27" s="461"/>
      <c r="AB27" s="461"/>
      <c r="AC27" s="461"/>
      <c r="AD27" s="461"/>
      <c r="AE27" s="461"/>
      <c r="AF27" s="461"/>
      <c r="AG27" s="462"/>
      <c r="AH27" s="482">
        <v>5326</v>
      </c>
      <c r="AI27" s="483"/>
      <c r="AJ27" s="483"/>
      <c r="AK27" s="483"/>
      <c r="AL27" s="525"/>
      <c r="AM27" s="482">
        <v>18033167</v>
      </c>
      <c r="AN27" s="483"/>
      <c r="AO27" s="483"/>
      <c r="AP27" s="483"/>
      <c r="AQ27" s="483"/>
      <c r="AR27" s="525"/>
      <c r="AS27" s="482">
        <v>3386</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t="s">
        <v>179</v>
      </c>
      <c r="BO27" s="608"/>
      <c r="BP27" s="608"/>
      <c r="BQ27" s="608"/>
      <c r="BR27" s="608"/>
      <c r="BS27" s="608"/>
      <c r="BT27" s="608"/>
      <c r="BU27" s="609"/>
      <c r="BV27" s="607" t="s">
        <v>126</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2">
      <c r="A28" s="187"/>
      <c r="B28" s="571"/>
      <c r="C28" s="572"/>
      <c r="D28" s="573"/>
      <c r="E28" s="481" t="s">
        <v>180</v>
      </c>
      <c r="F28" s="461"/>
      <c r="G28" s="461"/>
      <c r="H28" s="461"/>
      <c r="I28" s="461"/>
      <c r="J28" s="461"/>
      <c r="K28" s="462"/>
      <c r="L28" s="482">
        <v>1</v>
      </c>
      <c r="M28" s="483"/>
      <c r="N28" s="483"/>
      <c r="O28" s="483"/>
      <c r="P28" s="525"/>
      <c r="Q28" s="482">
        <v>8730</v>
      </c>
      <c r="R28" s="483"/>
      <c r="S28" s="483"/>
      <c r="T28" s="483"/>
      <c r="U28" s="483"/>
      <c r="V28" s="525"/>
      <c r="W28" s="584"/>
      <c r="X28" s="572"/>
      <c r="Y28" s="573"/>
      <c r="Z28" s="481" t="s">
        <v>181</v>
      </c>
      <c r="AA28" s="461"/>
      <c r="AB28" s="461"/>
      <c r="AC28" s="461"/>
      <c r="AD28" s="461"/>
      <c r="AE28" s="461"/>
      <c r="AF28" s="461"/>
      <c r="AG28" s="462"/>
      <c r="AH28" s="482">
        <v>553</v>
      </c>
      <c r="AI28" s="483"/>
      <c r="AJ28" s="483"/>
      <c r="AK28" s="483"/>
      <c r="AL28" s="525"/>
      <c r="AM28" s="482">
        <v>1618078</v>
      </c>
      <c r="AN28" s="483"/>
      <c r="AO28" s="483"/>
      <c r="AP28" s="483"/>
      <c r="AQ28" s="483"/>
      <c r="AR28" s="525"/>
      <c r="AS28" s="482">
        <v>2926</v>
      </c>
      <c r="AT28" s="483"/>
      <c r="AU28" s="483"/>
      <c r="AV28" s="483"/>
      <c r="AW28" s="483"/>
      <c r="AX28" s="484"/>
      <c r="AY28" s="610" t="s">
        <v>182</v>
      </c>
      <c r="AZ28" s="611"/>
      <c r="BA28" s="611"/>
      <c r="BB28" s="612"/>
      <c r="BC28" s="391" t="s">
        <v>47</v>
      </c>
      <c r="BD28" s="392"/>
      <c r="BE28" s="392"/>
      <c r="BF28" s="392"/>
      <c r="BG28" s="392"/>
      <c r="BH28" s="392"/>
      <c r="BI28" s="392"/>
      <c r="BJ28" s="392"/>
      <c r="BK28" s="392"/>
      <c r="BL28" s="392"/>
      <c r="BM28" s="393"/>
      <c r="BN28" s="394">
        <v>22497475</v>
      </c>
      <c r="BO28" s="395"/>
      <c r="BP28" s="395"/>
      <c r="BQ28" s="395"/>
      <c r="BR28" s="395"/>
      <c r="BS28" s="395"/>
      <c r="BT28" s="395"/>
      <c r="BU28" s="396"/>
      <c r="BV28" s="394">
        <v>22748292</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2">
      <c r="A29" s="187"/>
      <c r="B29" s="571"/>
      <c r="C29" s="572"/>
      <c r="D29" s="573"/>
      <c r="E29" s="481" t="s">
        <v>183</v>
      </c>
      <c r="F29" s="461"/>
      <c r="G29" s="461"/>
      <c r="H29" s="461"/>
      <c r="I29" s="461"/>
      <c r="J29" s="461"/>
      <c r="K29" s="462"/>
      <c r="L29" s="482">
        <v>58</v>
      </c>
      <c r="M29" s="483"/>
      <c r="N29" s="483"/>
      <c r="O29" s="483"/>
      <c r="P29" s="525"/>
      <c r="Q29" s="482">
        <v>8070</v>
      </c>
      <c r="R29" s="483"/>
      <c r="S29" s="483"/>
      <c r="T29" s="483"/>
      <c r="U29" s="483"/>
      <c r="V29" s="525"/>
      <c r="W29" s="585"/>
      <c r="X29" s="586"/>
      <c r="Y29" s="587"/>
      <c r="Z29" s="481" t="s">
        <v>184</v>
      </c>
      <c r="AA29" s="461"/>
      <c r="AB29" s="461"/>
      <c r="AC29" s="461"/>
      <c r="AD29" s="461"/>
      <c r="AE29" s="461"/>
      <c r="AF29" s="461"/>
      <c r="AG29" s="462"/>
      <c r="AH29" s="482">
        <v>13679</v>
      </c>
      <c r="AI29" s="483"/>
      <c r="AJ29" s="483"/>
      <c r="AK29" s="483"/>
      <c r="AL29" s="525"/>
      <c r="AM29" s="482">
        <v>44190045</v>
      </c>
      <c r="AN29" s="483"/>
      <c r="AO29" s="483"/>
      <c r="AP29" s="483"/>
      <c r="AQ29" s="483"/>
      <c r="AR29" s="525"/>
      <c r="AS29" s="482">
        <v>3231</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1830788</v>
      </c>
      <c r="BO29" s="432"/>
      <c r="BP29" s="432"/>
      <c r="BQ29" s="432"/>
      <c r="BR29" s="432"/>
      <c r="BS29" s="432"/>
      <c r="BT29" s="432"/>
      <c r="BU29" s="433"/>
      <c r="BV29" s="431">
        <v>2172314</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5">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101.8</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19891770</v>
      </c>
      <c r="BO30" s="608"/>
      <c r="BP30" s="608"/>
      <c r="BQ30" s="608"/>
      <c r="BR30" s="608"/>
      <c r="BS30" s="608"/>
      <c r="BT30" s="608"/>
      <c r="BU30" s="609"/>
      <c r="BV30" s="607">
        <v>17646486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195</v>
      </c>
      <c r="V33" s="455"/>
      <c r="W33" s="420" t="s">
        <v>194</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200</v>
      </c>
      <c r="CP33" s="455"/>
      <c r="CQ33" s="420" t="s">
        <v>201</v>
      </c>
      <c r="CR33" s="420"/>
      <c r="CS33" s="420"/>
      <c r="CT33" s="420"/>
      <c r="CU33" s="420"/>
      <c r="CV33" s="420"/>
      <c r="CW33" s="420"/>
      <c r="CX33" s="420"/>
      <c r="CY33" s="420"/>
      <c r="CZ33" s="420"/>
      <c r="DA33" s="420"/>
      <c r="DB33" s="420"/>
      <c r="DC33" s="420"/>
      <c r="DD33" s="420"/>
      <c r="DE33" s="420"/>
      <c r="DF33" s="216"/>
      <c r="DG33" s="619" t="s">
        <v>202</v>
      </c>
      <c r="DH33" s="619"/>
      <c r="DI33" s="218"/>
      <c r="DJ33" s="186"/>
      <c r="DK33" s="186"/>
      <c r="DL33" s="186"/>
      <c r="DM33" s="186"/>
      <c r="DN33" s="186"/>
      <c r="DO33" s="186"/>
    </row>
    <row r="34" spans="1:119" ht="32.25" customHeight="1" x14ac:dyDescent="0.2">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7</v>
      </c>
      <c r="V34" s="620"/>
      <c r="W34" s="621" t="str">
        <f>IF('各会計、関係団体の財政状況及び健全化判断比率'!B28="","",'各会計、関係団体の財政状況及び健全化判断比率'!B28)</f>
        <v>さいたま市国民健康保険事業特別会計</v>
      </c>
      <c r="X34" s="621"/>
      <c r="Y34" s="621"/>
      <c r="Z34" s="621"/>
      <c r="AA34" s="621"/>
      <c r="AB34" s="621"/>
      <c r="AC34" s="621"/>
      <c r="AD34" s="621"/>
      <c r="AE34" s="621"/>
      <c r="AF34" s="621"/>
      <c r="AG34" s="621"/>
      <c r="AH34" s="621"/>
      <c r="AI34" s="621"/>
      <c r="AJ34" s="621"/>
      <c r="AK34" s="621"/>
      <c r="AL34" s="214"/>
      <c r="AM34" s="620">
        <f>IF(AO34="","",MAX(C34:D43,U34:V43)+1)</f>
        <v>10</v>
      </c>
      <c r="AN34" s="620"/>
      <c r="AO34" s="621" t="str">
        <f>IF('各会計、関係団体の財政状況及び健全化判断比率'!B31="","",'各会計、関係団体の財政状況及び健全化判断比率'!B31)</f>
        <v>さいたま市水道事業会計</v>
      </c>
      <c r="AP34" s="621"/>
      <c r="AQ34" s="621"/>
      <c r="AR34" s="621"/>
      <c r="AS34" s="621"/>
      <c r="AT34" s="621"/>
      <c r="AU34" s="621"/>
      <c r="AV34" s="621"/>
      <c r="AW34" s="621"/>
      <c r="AX34" s="621"/>
      <c r="AY34" s="621"/>
      <c r="AZ34" s="621"/>
      <c r="BA34" s="621"/>
      <c r="BB34" s="621"/>
      <c r="BC34" s="621"/>
      <c r="BD34" s="214"/>
      <c r="BE34" s="620">
        <f>IF(BG34="","",MAX(C34:D43,U34:V43,AM34:AN43)+1)</f>
        <v>13</v>
      </c>
      <c r="BF34" s="620"/>
      <c r="BG34" s="621" t="str">
        <f>IF('各会計、関係団体の財政状況及び健全化判断比率'!B34="","",'各会計、関係団体の財政状況及び健全化判断比率'!B34)</f>
        <v>さいたま市食肉中央卸売市場及びと畜場事業特別会計</v>
      </c>
      <c r="BH34" s="621"/>
      <c r="BI34" s="621"/>
      <c r="BJ34" s="621"/>
      <c r="BK34" s="621"/>
      <c r="BL34" s="621"/>
      <c r="BM34" s="621"/>
      <c r="BN34" s="621"/>
      <c r="BO34" s="621"/>
      <c r="BP34" s="621"/>
      <c r="BQ34" s="621"/>
      <c r="BR34" s="621"/>
      <c r="BS34" s="621"/>
      <c r="BT34" s="621"/>
      <c r="BU34" s="621"/>
      <c r="BV34" s="214"/>
      <c r="BW34" s="620">
        <f>IF(BY34="","",MAX(C34:D43,U34:V43,AM34:AN43,BE34:BF43)+1)</f>
        <v>15</v>
      </c>
      <c r="BX34" s="620"/>
      <c r="BY34" s="621" t="str">
        <f>IF('各会計、関係団体の財政状況及び健全化判断比率'!B68="","",'各会計、関係団体の財政状況及び健全化判断比率'!B68)</f>
        <v>彩の国さいたま人づくり広域連合</v>
      </c>
      <c r="BZ34" s="621"/>
      <c r="CA34" s="621"/>
      <c r="CB34" s="621"/>
      <c r="CC34" s="621"/>
      <c r="CD34" s="621"/>
      <c r="CE34" s="621"/>
      <c r="CF34" s="621"/>
      <c r="CG34" s="621"/>
      <c r="CH34" s="621"/>
      <c r="CI34" s="621"/>
      <c r="CJ34" s="621"/>
      <c r="CK34" s="621"/>
      <c r="CL34" s="621"/>
      <c r="CM34" s="621"/>
      <c r="CN34" s="214"/>
      <c r="CO34" s="620">
        <f>IF(CQ34="","",MAX(C34:D43,U34:V43,AM34:AN43,BE34:BF43,BW34:BX43)+1)</f>
        <v>20</v>
      </c>
      <c r="CP34" s="620"/>
      <c r="CQ34" s="621" t="str">
        <f>IF('各会計、関係団体の財政状況及び健全化判断比率'!BS7="","",'各会計、関係団体の財政状況及び健全化判断比率'!BS7)</f>
        <v>公益財団法人さいたま市スポーツ協会</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2">
      <c r="A35" s="187"/>
      <c r="B35" s="213"/>
      <c r="C35" s="620">
        <f>IF(E35="","",C34+1)</f>
        <v>2</v>
      </c>
      <c r="D35" s="620"/>
      <c r="E35" s="621" t="str">
        <f>IF('各会計、関係団体の財政状況及び健全化判断比率'!B8="","",'各会計、関係団体の財政状況及び健全化判断比率'!B8)</f>
        <v>さいたま市母子父子寡婦福祉資金貸付事業特別会計</v>
      </c>
      <c r="F35" s="621"/>
      <c r="G35" s="621"/>
      <c r="H35" s="621"/>
      <c r="I35" s="621"/>
      <c r="J35" s="621"/>
      <c r="K35" s="621"/>
      <c r="L35" s="621"/>
      <c r="M35" s="621"/>
      <c r="N35" s="621"/>
      <c r="O35" s="621"/>
      <c r="P35" s="621"/>
      <c r="Q35" s="621"/>
      <c r="R35" s="621"/>
      <c r="S35" s="621"/>
      <c r="T35" s="214"/>
      <c r="U35" s="620">
        <f>IF(W35="","",U34+1)</f>
        <v>8</v>
      </c>
      <c r="V35" s="620"/>
      <c r="W35" s="621" t="str">
        <f>IF('各会計、関係団体の財政状況及び健全化判断比率'!B29="","",'各会計、関係団体の財政状況及び健全化判断比率'!B29)</f>
        <v>さいたま市介護保険事業特別会計</v>
      </c>
      <c r="X35" s="621"/>
      <c r="Y35" s="621"/>
      <c r="Z35" s="621"/>
      <c r="AA35" s="621"/>
      <c r="AB35" s="621"/>
      <c r="AC35" s="621"/>
      <c r="AD35" s="621"/>
      <c r="AE35" s="621"/>
      <c r="AF35" s="621"/>
      <c r="AG35" s="621"/>
      <c r="AH35" s="621"/>
      <c r="AI35" s="621"/>
      <c r="AJ35" s="621"/>
      <c r="AK35" s="621"/>
      <c r="AL35" s="214"/>
      <c r="AM35" s="620">
        <f t="shared" ref="AM35:AM43" si="0">IF(AO35="","",AM34+1)</f>
        <v>11</v>
      </c>
      <c r="AN35" s="620"/>
      <c r="AO35" s="621" t="str">
        <f>IF('各会計、関係団体の財政状況及び健全化判断比率'!B32="","",'各会計、関係団体の財政状況及び健全化判断比率'!B32)</f>
        <v>さいたま市病院事業会計</v>
      </c>
      <c r="AP35" s="621"/>
      <c r="AQ35" s="621"/>
      <c r="AR35" s="621"/>
      <c r="AS35" s="621"/>
      <c r="AT35" s="621"/>
      <c r="AU35" s="621"/>
      <c r="AV35" s="621"/>
      <c r="AW35" s="621"/>
      <c r="AX35" s="621"/>
      <c r="AY35" s="621"/>
      <c r="AZ35" s="621"/>
      <c r="BA35" s="621"/>
      <c r="BB35" s="621"/>
      <c r="BC35" s="621"/>
      <c r="BD35" s="214"/>
      <c r="BE35" s="620">
        <f t="shared" ref="BE35:BE43" si="1">IF(BG35="","",BE34+1)</f>
        <v>14</v>
      </c>
      <c r="BF35" s="620"/>
      <c r="BG35" s="621" t="str">
        <f>IF('各会計、関係団体の財政状況及び健全化判断比率'!B35="","",'各会計、関係団体の財政状況及び健全化判断比率'!B35)</f>
        <v>宅地造成事業</v>
      </c>
      <c r="BH35" s="621"/>
      <c r="BI35" s="621"/>
      <c r="BJ35" s="621"/>
      <c r="BK35" s="621"/>
      <c r="BL35" s="621"/>
      <c r="BM35" s="621"/>
      <c r="BN35" s="621"/>
      <c r="BO35" s="621"/>
      <c r="BP35" s="621"/>
      <c r="BQ35" s="621"/>
      <c r="BR35" s="621"/>
      <c r="BS35" s="621"/>
      <c r="BT35" s="621"/>
      <c r="BU35" s="621"/>
      <c r="BV35" s="214"/>
      <c r="BW35" s="620">
        <f t="shared" ref="BW35:BW43" si="2">IF(BY35="","",BW34+1)</f>
        <v>16</v>
      </c>
      <c r="BX35" s="620"/>
      <c r="BY35" s="621" t="str">
        <f>IF('各会計、関係団体の財政状況及び健全化判断比率'!B69="","",'各会計、関係団体の財政状況及び健全化判断比率'!B69)</f>
        <v>埼玉県都市競艇組合</v>
      </c>
      <c r="BZ35" s="621"/>
      <c r="CA35" s="621"/>
      <c r="CB35" s="621"/>
      <c r="CC35" s="621"/>
      <c r="CD35" s="621"/>
      <c r="CE35" s="621"/>
      <c r="CF35" s="621"/>
      <c r="CG35" s="621"/>
      <c r="CH35" s="621"/>
      <c r="CI35" s="621"/>
      <c r="CJ35" s="621"/>
      <c r="CK35" s="621"/>
      <c r="CL35" s="621"/>
      <c r="CM35" s="621"/>
      <c r="CN35" s="214"/>
      <c r="CO35" s="620">
        <f t="shared" ref="CO35:CO43" si="3">IF(CQ35="","",CO34+1)</f>
        <v>21</v>
      </c>
      <c r="CP35" s="620"/>
      <c r="CQ35" s="621" t="str">
        <f>IF('各会計、関係団体の財政状況及び健全化判断比率'!BS8="","",'各会計、関係団体の財政状況及び健全化判断比率'!BS8)</f>
        <v>公益財団法人さいたま市文化振興事業団</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2">
      <c r="A36" s="187"/>
      <c r="B36" s="213"/>
      <c r="C36" s="620">
        <f>IF(E36="","",C35+1)</f>
        <v>3</v>
      </c>
      <c r="D36" s="620"/>
      <c r="E36" s="621" t="str">
        <f>IF('各会計、関係団体の財政状況及び健全化判断比率'!B9="","",'各会計、関係団体の財政状況及び健全化判断比率'!B9)</f>
        <v>さいたま市用地先行取得事業特別会計</v>
      </c>
      <c r="F36" s="621"/>
      <c r="G36" s="621"/>
      <c r="H36" s="621"/>
      <c r="I36" s="621"/>
      <c r="J36" s="621"/>
      <c r="K36" s="621"/>
      <c r="L36" s="621"/>
      <c r="M36" s="621"/>
      <c r="N36" s="621"/>
      <c r="O36" s="621"/>
      <c r="P36" s="621"/>
      <c r="Q36" s="621"/>
      <c r="R36" s="621"/>
      <c r="S36" s="621"/>
      <c r="T36" s="214"/>
      <c r="U36" s="620">
        <f t="shared" ref="U36:U43" si="4">IF(W36="","",U35+1)</f>
        <v>9</v>
      </c>
      <c r="V36" s="620"/>
      <c r="W36" s="621" t="str">
        <f>IF('各会計、関係団体の財政状況及び健全化判断比率'!B30="","",'各会計、関係団体の財政状況及び健全化判断比率'!B30)</f>
        <v>さいたま市後期高齢者医療事業特別会計</v>
      </c>
      <c r="X36" s="621"/>
      <c r="Y36" s="621"/>
      <c r="Z36" s="621"/>
      <c r="AA36" s="621"/>
      <c r="AB36" s="621"/>
      <c r="AC36" s="621"/>
      <c r="AD36" s="621"/>
      <c r="AE36" s="621"/>
      <c r="AF36" s="621"/>
      <c r="AG36" s="621"/>
      <c r="AH36" s="621"/>
      <c r="AI36" s="621"/>
      <c r="AJ36" s="621"/>
      <c r="AK36" s="621"/>
      <c r="AL36" s="214"/>
      <c r="AM36" s="620">
        <f t="shared" si="0"/>
        <v>12</v>
      </c>
      <c r="AN36" s="620"/>
      <c r="AO36" s="621" t="str">
        <f>IF('各会計、関係団体の財政状況及び健全化判断比率'!B33="","",'各会計、関係団体の財政状況及び健全化判断比率'!B33)</f>
        <v>さいたま市下水道事業会計</v>
      </c>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17</v>
      </c>
      <c r="BX36" s="620"/>
      <c r="BY36" s="621" t="str">
        <f>IF('各会計、関係団体の財政状況及び健全化判断比率'!B70="","",'各会計、関係団体の財政状況及び健全化判断比率'!B70)</f>
        <v>埼玉県浦和競馬組合</v>
      </c>
      <c r="BZ36" s="621"/>
      <c r="CA36" s="621"/>
      <c r="CB36" s="621"/>
      <c r="CC36" s="621"/>
      <c r="CD36" s="621"/>
      <c r="CE36" s="621"/>
      <c r="CF36" s="621"/>
      <c r="CG36" s="621"/>
      <c r="CH36" s="621"/>
      <c r="CI36" s="621"/>
      <c r="CJ36" s="621"/>
      <c r="CK36" s="621"/>
      <c r="CL36" s="621"/>
      <c r="CM36" s="621"/>
      <c r="CN36" s="214"/>
      <c r="CO36" s="620">
        <f t="shared" si="3"/>
        <v>22</v>
      </c>
      <c r="CP36" s="620"/>
      <c r="CQ36" s="621" t="str">
        <f>IF('各会計、関係団体の財政状況及び健全化判断比率'!BS9="","",'各会計、関係団体の財政状況及び健全化判断比率'!BS9)</f>
        <v>一般財団法人さいたま市浦和地域医療センター</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2">
      <c r="A37" s="187"/>
      <c r="B37" s="213"/>
      <c r="C37" s="620">
        <f>IF(E37="","",C36+1)</f>
        <v>4</v>
      </c>
      <c r="D37" s="620"/>
      <c r="E37" s="621" t="str">
        <f>IF('各会計、関係団体の財政状況及び健全化判断比率'!B10="","",'各会計、関係団体の財政状況及び健全化判断比率'!B10)</f>
        <v>さいたま市大宮駅西口都市改造事業特別会計</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18</v>
      </c>
      <c r="BX37" s="620"/>
      <c r="BY37" s="621" t="str">
        <f>IF('各会計、関係団体の財政状況及び健全化判断比率'!B71="","",'各会計、関係団体の財政状況及び健全化判断比率'!B71)</f>
        <v>埼玉県後期高齢者医療広域連合（一般会計）</v>
      </c>
      <c r="BZ37" s="621"/>
      <c r="CA37" s="621"/>
      <c r="CB37" s="621"/>
      <c r="CC37" s="621"/>
      <c r="CD37" s="621"/>
      <c r="CE37" s="621"/>
      <c r="CF37" s="621"/>
      <c r="CG37" s="621"/>
      <c r="CH37" s="621"/>
      <c r="CI37" s="621"/>
      <c r="CJ37" s="621"/>
      <c r="CK37" s="621"/>
      <c r="CL37" s="621"/>
      <c r="CM37" s="621"/>
      <c r="CN37" s="214"/>
      <c r="CO37" s="620">
        <f t="shared" si="3"/>
        <v>23</v>
      </c>
      <c r="CP37" s="620"/>
      <c r="CQ37" s="621" t="str">
        <f>IF('各会計、関係団体の財政状況及び健全化判断比率'!BS10="","",'各会計、関係団体の財政状況及び健全化判断比率'!BS10)</f>
        <v>公益財団法人さいたま市産業創造財団</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2">
      <c r="A38" s="187"/>
      <c r="B38" s="213"/>
      <c r="C38" s="620">
        <f t="shared" ref="C38:C43" si="5">IF(E38="","",C37+1)</f>
        <v>5</v>
      </c>
      <c r="D38" s="620"/>
      <c r="E38" s="621" t="str">
        <f>IF('各会計、関係団体の財政状況及び健全化判断比率'!B11="","",'各会計、関係団体の財政状況及び健全化判断比率'!B11)</f>
        <v>さいたま市南与野駅西口土地区画整理事業特別会計</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19</v>
      </c>
      <c r="BX38" s="620"/>
      <c r="BY38" s="621" t="str">
        <f>IF('各会計、関係団体の財政状況及び健全化判断比率'!B72="","",'各会計、関係団体の財政状況及び健全化判断比率'!B72)</f>
        <v>埼玉県後期高齢者医療広域連合（特別会計）</v>
      </c>
      <c r="BZ38" s="621"/>
      <c r="CA38" s="621"/>
      <c r="CB38" s="621"/>
      <c r="CC38" s="621"/>
      <c r="CD38" s="621"/>
      <c r="CE38" s="621"/>
      <c r="CF38" s="621"/>
      <c r="CG38" s="621"/>
      <c r="CH38" s="621"/>
      <c r="CI38" s="621"/>
      <c r="CJ38" s="621"/>
      <c r="CK38" s="621"/>
      <c r="CL38" s="621"/>
      <c r="CM38" s="621"/>
      <c r="CN38" s="214"/>
      <c r="CO38" s="620">
        <f t="shared" si="3"/>
        <v>24</v>
      </c>
      <c r="CP38" s="620"/>
      <c r="CQ38" s="621" t="str">
        <f>IF('各会計、関係団体の財政状況及び健全化判断比率'!BS11="","",'各会計、関係団体の財政状況及び健全化判断比率'!BS11)</f>
        <v>公益社団法人さいたま観光国際協会</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2">
      <c r="A39" s="187"/>
      <c r="B39" s="213"/>
      <c r="C39" s="620">
        <f t="shared" si="5"/>
        <v>6</v>
      </c>
      <c r="D39" s="620"/>
      <c r="E39" s="621" t="str">
        <f>IF('各会計、関係団体の財政状況及び健全化判断比率'!B12="","",'各会計、関係団体の財政状況及び健全化判断比率'!B12)</f>
        <v>さいたま市公債管理特別会計</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f t="shared" si="3"/>
        <v>25</v>
      </c>
      <c r="CP39" s="620"/>
      <c r="CQ39" s="621" t="str">
        <f>IF('各会計、関係団体の財政状況及び健全化判断比率'!BS12="","",'各会計、関係団体の財政状況及び健全化判断比率'!BS12)</f>
        <v>公益財団法人さいたま市公園緑地協会</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2">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f t="shared" si="3"/>
        <v>26</v>
      </c>
      <c r="CP40" s="620"/>
      <c r="CQ40" s="621" t="str">
        <f>IF('各会計、関係団体の財政状況及び健全化判断比率'!BS13="","",'各会計、関係団体の財政状況及び健全化判断比率'!BS13)</f>
        <v>一般財団法人さいたま市都市整備公社</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2">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f t="shared" si="3"/>
        <v>27</v>
      </c>
      <c r="CP41" s="620"/>
      <c r="CQ41" s="621" t="str">
        <f>IF('各会計、関係団体の財政状況及び健全化判断比率'!BS14="","",'各会計、関係団体の財政状況及び健全化判断比率'!BS14)</f>
        <v>北浦和ターミナルビル株式会社</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2">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f t="shared" si="3"/>
        <v>28</v>
      </c>
      <c r="CP42" s="620"/>
      <c r="CQ42" s="621" t="str">
        <f>IF('各会計、関係団体の財政状況及び健全化判断比率'!BS15="","",'各会計、関係団体の財政状況及び健全化判断比率'!BS15)</f>
        <v>与野都市開発株式会社</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2">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f t="shared" si="3"/>
        <v>29</v>
      </c>
      <c r="CP43" s="620"/>
      <c r="CQ43" s="621" t="str">
        <f>IF('各会計、関係団体の財政状況及び健全化判断比率'!BS16="","",'各会計、関係団体の財政状況及び健全化判断比率'!BS16)</f>
        <v>岩槻都市振興株式会社</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wNwCii8IvGH2VAdG1U8B0BgygBTQhn4intdeskF55sqEl6//U9bcJAaH3v74maNtl/SWCZgcdMY1Aai+QypnKw==" saltValue="XTJOtUq3N5xX+Pzs+16cbA==" spinCount="100000" sheet="1" objects="1" scenarios="1"/>
  <customSheetViews>
    <customSheetView guid="{D0A1E3C3-6574-4C5D-A036-A08CF835BD4B}" showGridLines="0" fitToPage="1" hiddenRows="1" hiddenColumns="1" topLeftCell="W28">
      <selection activeCell="BW34" sqref="BW34:BX34"/>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B19" zoomScale="55" zoomScaleNormal="55" zoomScaleSheetLayoutView="100" workbookViewId="0">
      <selection activeCell="I39" sqref="I39"/>
    </sheetView>
  </sheetViews>
  <sheetFormatPr defaultColWidth="0" defaultRowHeight="12.9"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3">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2" t="s">
        <v>571</v>
      </c>
      <c r="D34" s="1212"/>
      <c r="E34" s="1213"/>
      <c r="F34" s="32">
        <v>5.42</v>
      </c>
      <c r="G34" s="33">
        <v>4.88</v>
      </c>
      <c r="H34" s="33">
        <v>4.37</v>
      </c>
      <c r="I34" s="33">
        <v>3.91</v>
      </c>
      <c r="J34" s="34">
        <v>3.64</v>
      </c>
      <c r="K34" s="22"/>
      <c r="L34" s="22"/>
      <c r="M34" s="22"/>
      <c r="N34" s="22"/>
      <c r="O34" s="22"/>
      <c r="P34" s="22"/>
    </row>
    <row r="35" spans="1:16" ht="39" customHeight="1" x14ac:dyDescent="0.2">
      <c r="A35" s="22"/>
      <c r="B35" s="35"/>
      <c r="C35" s="1206" t="s">
        <v>572</v>
      </c>
      <c r="D35" s="1207"/>
      <c r="E35" s="1208"/>
      <c r="F35" s="36">
        <v>0.93</v>
      </c>
      <c r="G35" s="37">
        <v>1.27</v>
      </c>
      <c r="H35" s="37">
        <v>0.49</v>
      </c>
      <c r="I35" s="37">
        <v>0.57999999999999996</v>
      </c>
      <c r="J35" s="38">
        <v>2.5099999999999998</v>
      </c>
      <c r="K35" s="22"/>
      <c r="L35" s="22"/>
      <c r="M35" s="22"/>
      <c r="N35" s="22"/>
      <c r="O35" s="22"/>
      <c r="P35" s="22"/>
    </row>
    <row r="36" spans="1:16" ht="39" customHeight="1" x14ac:dyDescent="0.2">
      <c r="A36" s="22"/>
      <c r="B36" s="35"/>
      <c r="C36" s="1206" t="s">
        <v>573</v>
      </c>
      <c r="D36" s="1207"/>
      <c r="E36" s="1208"/>
      <c r="F36" s="36">
        <v>1.28</v>
      </c>
      <c r="G36" s="37">
        <v>1.06</v>
      </c>
      <c r="H36" s="37">
        <v>1.33</v>
      </c>
      <c r="I36" s="37">
        <v>1.54</v>
      </c>
      <c r="J36" s="38">
        <v>1.68</v>
      </c>
      <c r="K36" s="22"/>
      <c r="L36" s="22"/>
      <c r="M36" s="22"/>
      <c r="N36" s="22"/>
      <c r="O36" s="22"/>
      <c r="P36" s="22"/>
    </row>
    <row r="37" spans="1:16" ht="39" customHeight="1" x14ac:dyDescent="0.2">
      <c r="A37" s="22"/>
      <c r="B37" s="35"/>
      <c r="C37" s="1206" t="s">
        <v>574</v>
      </c>
      <c r="D37" s="1207"/>
      <c r="E37" s="1208"/>
      <c r="F37" s="36">
        <v>2.56</v>
      </c>
      <c r="G37" s="37">
        <v>1.97</v>
      </c>
      <c r="H37" s="37">
        <v>1.85</v>
      </c>
      <c r="I37" s="37">
        <v>0.8</v>
      </c>
      <c r="J37" s="38">
        <v>1.46</v>
      </c>
      <c r="K37" s="22"/>
      <c r="L37" s="22"/>
      <c r="M37" s="22"/>
      <c r="N37" s="22"/>
      <c r="O37" s="22"/>
      <c r="P37" s="22"/>
    </row>
    <row r="38" spans="1:16" ht="39" customHeight="1" x14ac:dyDescent="0.2">
      <c r="A38" s="22"/>
      <c r="B38" s="35"/>
      <c r="C38" s="1206" t="s">
        <v>575</v>
      </c>
      <c r="D38" s="1207"/>
      <c r="E38" s="1208"/>
      <c r="F38" s="36">
        <v>0.57999999999999996</v>
      </c>
      <c r="G38" s="37">
        <v>0.15</v>
      </c>
      <c r="H38" s="37">
        <v>0.33</v>
      </c>
      <c r="I38" s="37">
        <v>0.24</v>
      </c>
      <c r="J38" s="38">
        <v>0.63</v>
      </c>
      <c r="K38" s="22"/>
      <c r="L38" s="22"/>
      <c r="M38" s="22"/>
      <c r="N38" s="22"/>
      <c r="O38" s="22"/>
      <c r="P38" s="22"/>
    </row>
    <row r="39" spans="1:16" ht="39" customHeight="1" x14ac:dyDescent="0.2">
      <c r="A39" s="22"/>
      <c r="B39" s="35"/>
      <c r="C39" s="1206" t="s">
        <v>576</v>
      </c>
      <c r="D39" s="1207"/>
      <c r="E39" s="1208"/>
      <c r="F39" s="36">
        <v>0.38</v>
      </c>
      <c r="G39" s="37">
        <v>0.68</v>
      </c>
      <c r="H39" s="37">
        <v>0.01</v>
      </c>
      <c r="I39" s="37">
        <v>0.03</v>
      </c>
      <c r="J39" s="38">
        <v>0.47</v>
      </c>
      <c r="K39" s="22"/>
      <c r="L39" s="22"/>
      <c r="M39" s="22"/>
      <c r="N39" s="22"/>
      <c r="O39" s="22"/>
      <c r="P39" s="22"/>
    </row>
    <row r="40" spans="1:16" ht="39" customHeight="1" x14ac:dyDescent="0.2">
      <c r="A40" s="22"/>
      <c r="B40" s="35"/>
      <c r="C40" s="1206" t="s">
        <v>577</v>
      </c>
      <c r="D40" s="1207"/>
      <c r="E40" s="1208"/>
      <c r="F40" s="36">
        <v>0</v>
      </c>
      <c r="G40" s="37">
        <v>0</v>
      </c>
      <c r="H40" s="37">
        <v>0</v>
      </c>
      <c r="I40" s="37">
        <v>0</v>
      </c>
      <c r="J40" s="38">
        <v>0.02</v>
      </c>
      <c r="K40" s="22"/>
      <c r="L40" s="22"/>
      <c r="M40" s="22"/>
      <c r="N40" s="22"/>
      <c r="O40" s="22"/>
      <c r="P40" s="22"/>
    </row>
    <row r="41" spans="1:16" ht="39" customHeight="1" x14ac:dyDescent="0.2">
      <c r="A41" s="22"/>
      <c r="B41" s="35"/>
      <c r="C41" s="1206" t="s">
        <v>578</v>
      </c>
      <c r="D41" s="1207"/>
      <c r="E41" s="1208"/>
      <c r="F41" s="36">
        <v>0.01</v>
      </c>
      <c r="G41" s="37">
        <v>0.01</v>
      </c>
      <c r="H41" s="37">
        <v>0.01</v>
      </c>
      <c r="I41" s="37">
        <v>0.01</v>
      </c>
      <c r="J41" s="38">
        <v>0.01</v>
      </c>
      <c r="K41" s="22"/>
      <c r="L41" s="22"/>
      <c r="M41" s="22"/>
      <c r="N41" s="22"/>
      <c r="O41" s="22"/>
      <c r="P41" s="22"/>
    </row>
    <row r="42" spans="1:16" ht="39" customHeight="1" x14ac:dyDescent="0.2">
      <c r="A42" s="22"/>
      <c r="B42" s="39"/>
      <c r="C42" s="1206" t="s">
        <v>579</v>
      </c>
      <c r="D42" s="1207"/>
      <c r="E42" s="1208"/>
      <c r="F42" s="36" t="s">
        <v>522</v>
      </c>
      <c r="G42" s="37" t="s">
        <v>522</v>
      </c>
      <c r="H42" s="37" t="s">
        <v>522</v>
      </c>
      <c r="I42" s="37" t="s">
        <v>522</v>
      </c>
      <c r="J42" s="38" t="s">
        <v>522</v>
      </c>
      <c r="K42" s="22"/>
      <c r="L42" s="22"/>
      <c r="M42" s="22"/>
      <c r="N42" s="22"/>
      <c r="O42" s="22"/>
      <c r="P42" s="22"/>
    </row>
    <row r="43" spans="1:16" ht="39" customHeight="1" thickBot="1" x14ac:dyDescent="0.25">
      <c r="A43" s="22"/>
      <c r="B43" s="40"/>
      <c r="C43" s="1209" t="s">
        <v>580</v>
      </c>
      <c r="D43" s="1210"/>
      <c r="E43" s="1211"/>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ATsrSLM61q+bY1ZcMlKT9PZPSjAFkI1WfssABU5wRx/uAxeAxOirBMmAZlYXfe5TPEZ+valIP4YHdxcrb+0vvQ==" saltValue="No67G+AH+oauhpRpA/Xl3w==" spinCount="100000" sheet="1" objects="1" scenarios="1"/>
  <customSheetViews>
    <customSheetView guid="{D0A1E3C3-6574-4C5D-A036-A08CF835BD4B}" scale="80" showGridLines="0" fitToPage="1" hiddenRows="1" hiddenColumns="1" topLeftCell="A22">
      <rowBreaks count="1" manualBreakCount="1">
        <brk id="47" max="15" man="1"/>
      </rowBreaks>
      <pageMargins left="0" right="0" top="0.19685039370078741" bottom="0" header="0" footer="0"/>
      <printOptions horizontalCentered="1"/>
      <pageSetup paperSize="9" scale="62"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55" zoomScaleNormal="55" zoomScaleSheetLayoutView="55" workbookViewId="0">
      <selection activeCell="U53" sqref="U53"/>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3">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14" t="s">
        <v>10</v>
      </c>
      <c r="C45" s="1215"/>
      <c r="D45" s="58"/>
      <c r="E45" s="1220" t="s">
        <v>11</v>
      </c>
      <c r="F45" s="1220"/>
      <c r="G45" s="1220"/>
      <c r="H45" s="1220"/>
      <c r="I45" s="1220"/>
      <c r="J45" s="1221"/>
      <c r="K45" s="59">
        <v>45011</v>
      </c>
      <c r="L45" s="60">
        <v>46705</v>
      </c>
      <c r="M45" s="60">
        <v>47554</v>
      </c>
      <c r="N45" s="60">
        <v>49397</v>
      </c>
      <c r="O45" s="61">
        <v>51260</v>
      </c>
      <c r="P45" s="48"/>
      <c r="Q45" s="48"/>
      <c r="R45" s="48"/>
      <c r="S45" s="48"/>
      <c r="T45" s="48"/>
      <c r="U45" s="48"/>
    </row>
    <row r="46" spans="1:21" ht="30.75" customHeight="1" x14ac:dyDescent="0.2">
      <c r="A46" s="48"/>
      <c r="B46" s="1216"/>
      <c r="C46" s="1217"/>
      <c r="D46" s="62"/>
      <c r="E46" s="1222" t="s">
        <v>12</v>
      </c>
      <c r="F46" s="1222"/>
      <c r="G46" s="1222"/>
      <c r="H46" s="1222"/>
      <c r="I46" s="1222"/>
      <c r="J46" s="1223"/>
      <c r="K46" s="63" t="s">
        <v>522</v>
      </c>
      <c r="L46" s="64" t="s">
        <v>522</v>
      </c>
      <c r="M46" s="64" t="s">
        <v>522</v>
      </c>
      <c r="N46" s="64" t="s">
        <v>522</v>
      </c>
      <c r="O46" s="65" t="s">
        <v>522</v>
      </c>
      <c r="P46" s="48"/>
      <c r="Q46" s="48"/>
      <c r="R46" s="48"/>
      <c r="S46" s="48"/>
      <c r="T46" s="48"/>
      <c r="U46" s="48"/>
    </row>
    <row r="47" spans="1:21" ht="30.75" customHeight="1" x14ac:dyDescent="0.2">
      <c r="A47" s="48"/>
      <c r="B47" s="1216"/>
      <c r="C47" s="1217"/>
      <c r="D47" s="62"/>
      <c r="E47" s="1222" t="s">
        <v>13</v>
      </c>
      <c r="F47" s="1222"/>
      <c r="G47" s="1222"/>
      <c r="H47" s="1222"/>
      <c r="I47" s="1222"/>
      <c r="J47" s="1223"/>
      <c r="K47" s="63">
        <v>3333</v>
      </c>
      <c r="L47" s="64">
        <v>3333</v>
      </c>
      <c r="M47" s="64">
        <v>3333</v>
      </c>
      <c r="N47" s="64">
        <v>3333</v>
      </c>
      <c r="O47" s="65">
        <v>3333</v>
      </c>
      <c r="P47" s="48"/>
      <c r="Q47" s="48"/>
      <c r="R47" s="48"/>
      <c r="S47" s="48"/>
      <c r="T47" s="48"/>
      <c r="U47" s="48"/>
    </row>
    <row r="48" spans="1:21" ht="30.75" customHeight="1" x14ac:dyDescent="0.2">
      <c r="A48" s="48"/>
      <c r="B48" s="1216"/>
      <c r="C48" s="1217"/>
      <c r="D48" s="62"/>
      <c r="E48" s="1222" t="s">
        <v>14</v>
      </c>
      <c r="F48" s="1222"/>
      <c r="G48" s="1222"/>
      <c r="H48" s="1222"/>
      <c r="I48" s="1222"/>
      <c r="J48" s="1223"/>
      <c r="K48" s="63">
        <v>5489</v>
      </c>
      <c r="L48" s="64">
        <v>4720</v>
      </c>
      <c r="M48" s="64">
        <v>5033</v>
      </c>
      <c r="N48" s="64">
        <v>4435</v>
      </c>
      <c r="O48" s="65">
        <v>5143</v>
      </c>
      <c r="P48" s="48"/>
      <c r="Q48" s="48"/>
      <c r="R48" s="48"/>
      <c r="S48" s="48"/>
      <c r="T48" s="48"/>
      <c r="U48" s="48"/>
    </row>
    <row r="49" spans="1:21" ht="30.75" customHeight="1" x14ac:dyDescent="0.2">
      <c r="A49" s="48"/>
      <c r="B49" s="1216"/>
      <c r="C49" s="1217"/>
      <c r="D49" s="62"/>
      <c r="E49" s="1222" t="s">
        <v>15</v>
      </c>
      <c r="F49" s="1222"/>
      <c r="G49" s="1222"/>
      <c r="H49" s="1222"/>
      <c r="I49" s="1222"/>
      <c r="J49" s="1223"/>
      <c r="K49" s="63" t="s">
        <v>522</v>
      </c>
      <c r="L49" s="64" t="s">
        <v>522</v>
      </c>
      <c r="M49" s="64" t="s">
        <v>522</v>
      </c>
      <c r="N49" s="64" t="s">
        <v>522</v>
      </c>
      <c r="O49" s="65" t="s">
        <v>522</v>
      </c>
      <c r="P49" s="48"/>
      <c r="Q49" s="48"/>
      <c r="R49" s="48"/>
      <c r="S49" s="48"/>
      <c r="T49" s="48"/>
      <c r="U49" s="48"/>
    </row>
    <row r="50" spans="1:21" ht="30.75" customHeight="1" x14ac:dyDescent="0.2">
      <c r="A50" s="48"/>
      <c r="B50" s="1216"/>
      <c r="C50" s="1217"/>
      <c r="D50" s="62"/>
      <c r="E50" s="1222" t="s">
        <v>16</v>
      </c>
      <c r="F50" s="1222"/>
      <c r="G50" s="1222"/>
      <c r="H50" s="1222"/>
      <c r="I50" s="1222"/>
      <c r="J50" s="1223"/>
      <c r="K50" s="63">
        <v>355</v>
      </c>
      <c r="L50" s="64">
        <v>356</v>
      </c>
      <c r="M50" s="64">
        <v>366</v>
      </c>
      <c r="N50" s="64">
        <v>581</v>
      </c>
      <c r="O50" s="65">
        <v>577</v>
      </c>
      <c r="P50" s="48"/>
      <c r="Q50" s="48"/>
      <c r="R50" s="48"/>
      <c r="S50" s="48"/>
      <c r="T50" s="48"/>
      <c r="U50" s="48"/>
    </row>
    <row r="51" spans="1:21" ht="30.75" customHeight="1" x14ac:dyDescent="0.2">
      <c r="A51" s="48"/>
      <c r="B51" s="1218"/>
      <c r="C51" s="1219"/>
      <c r="D51" s="66"/>
      <c r="E51" s="1222" t="s">
        <v>17</v>
      </c>
      <c r="F51" s="1222"/>
      <c r="G51" s="1222"/>
      <c r="H51" s="1222"/>
      <c r="I51" s="1222"/>
      <c r="J51" s="1223"/>
      <c r="K51" s="63" t="s">
        <v>522</v>
      </c>
      <c r="L51" s="64" t="s">
        <v>522</v>
      </c>
      <c r="M51" s="64" t="s">
        <v>522</v>
      </c>
      <c r="N51" s="64" t="s">
        <v>522</v>
      </c>
      <c r="O51" s="65" t="s">
        <v>522</v>
      </c>
      <c r="P51" s="48"/>
      <c r="Q51" s="48"/>
      <c r="R51" s="48"/>
      <c r="S51" s="48"/>
      <c r="T51" s="48"/>
      <c r="U51" s="48"/>
    </row>
    <row r="52" spans="1:21" ht="30.75" customHeight="1" x14ac:dyDescent="0.2">
      <c r="A52" s="48"/>
      <c r="B52" s="1224" t="s">
        <v>18</v>
      </c>
      <c r="C52" s="1225"/>
      <c r="D52" s="66"/>
      <c r="E52" s="1222" t="s">
        <v>19</v>
      </c>
      <c r="F52" s="1222"/>
      <c r="G52" s="1222"/>
      <c r="H52" s="1222"/>
      <c r="I52" s="1222"/>
      <c r="J52" s="1223"/>
      <c r="K52" s="63">
        <v>42135</v>
      </c>
      <c r="L52" s="64">
        <v>41772</v>
      </c>
      <c r="M52" s="64">
        <v>42794</v>
      </c>
      <c r="N52" s="64">
        <v>41621</v>
      </c>
      <c r="O52" s="65">
        <v>41316</v>
      </c>
      <c r="P52" s="48"/>
      <c r="Q52" s="48"/>
      <c r="R52" s="48"/>
      <c r="S52" s="48"/>
      <c r="T52" s="48"/>
      <c r="U52" s="48"/>
    </row>
    <row r="53" spans="1:21" ht="30.75" customHeight="1" thickBot="1" x14ac:dyDescent="0.25">
      <c r="A53" s="48"/>
      <c r="B53" s="1226" t="s">
        <v>20</v>
      </c>
      <c r="C53" s="1227"/>
      <c r="D53" s="67"/>
      <c r="E53" s="1228" t="s">
        <v>21</v>
      </c>
      <c r="F53" s="1228"/>
      <c r="G53" s="1228"/>
      <c r="H53" s="1228"/>
      <c r="I53" s="1228"/>
      <c r="J53" s="1229"/>
      <c r="K53" s="68">
        <v>12053</v>
      </c>
      <c r="L53" s="69">
        <v>13342</v>
      </c>
      <c r="M53" s="69">
        <v>13492</v>
      </c>
      <c r="N53" s="69">
        <v>16125</v>
      </c>
      <c r="O53" s="70">
        <v>18997</v>
      </c>
      <c r="P53" s="48"/>
      <c r="Q53" s="48"/>
      <c r="R53" s="48"/>
      <c r="S53" s="48"/>
      <c r="T53" s="48"/>
      <c r="U53" s="48"/>
    </row>
    <row r="54" spans="1:21" ht="24" customHeight="1" x14ac:dyDescent="0.2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23</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3">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2">
      <c r="B57" s="1230" t="s">
        <v>24</v>
      </c>
      <c r="C57" s="1231"/>
      <c r="D57" s="1234" t="s">
        <v>25</v>
      </c>
      <c r="E57" s="1235"/>
      <c r="F57" s="1235"/>
      <c r="G57" s="1235"/>
      <c r="H57" s="1235"/>
      <c r="I57" s="1235"/>
      <c r="J57" s="1236"/>
      <c r="K57" s="83">
        <v>16800</v>
      </c>
      <c r="L57" s="84">
        <v>16800</v>
      </c>
      <c r="M57" s="84">
        <v>16800</v>
      </c>
      <c r="N57" s="84">
        <v>16800</v>
      </c>
      <c r="O57" s="85">
        <v>16800</v>
      </c>
    </row>
    <row r="58" spans="1:21" ht="31.5" customHeight="1" thickBot="1" x14ac:dyDescent="0.25">
      <c r="B58" s="1232"/>
      <c r="C58" s="1233"/>
      <c r="D58" s="1237" t="s">
        <v>26</v>
      </c>
      <c r="E58" s="1238"/>
      <c r="F58" s="1238"/>
      <c r="G58" s="1238"/>
      <c r="H58" s="1238"/>
      <c r="I58" s="1238"/>
      <c r="J58" s="1239"/>
      <c r="K58" s="86">
        <v>15000</v>
      </c>
      <c r="L58" s="87">
        <v>15000</v>
      </c>
      <c r="M58" s="87">
        <v>15000</v>
      </c>
      <c r="N58" s="87">
        <v>15000</v>
      </c>
      <c r="O58" s="88">
        <v>15000</v>
      </c>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dLjZ75RNIN+KAf8tdy/Ac2rleLxgtngVXpadhy977K6Ib17FeQmkJ27WeQwPMadceSMnHlWl8CcBzNFxKj42g==" saltValue="OA3FvwCC8sGol676yLyHgQ==" spinCount="100000" sheet="1" objects="1" scenarios="1"/>
  <customSheetViews>
    <customSheetView guid="{D0A1E3C3-6574-4C5D-A036-A08CF835BD4B}" scale="80" showGridLines="0" fitToPage="1" hiddenRows="1" hiddenColumns="1" topLeftCell="A34">
      <selection activeCell="M61" sqref="M61"/>
      <rowBreaks count="1" manualBreakCount="1">
        <brk id="62" max="15" man="1"/>
      </rowBreaks>
      <pageMargins left="0" right="0" top="0.19685039370078741" bottom="0.23622047244094491" header="0" footer="0"/>
      <printOptions horizontalCentered="1"/>
      <pageSetup paperSize="9" scale="56" orientation="landscape" horizontalDpi="300" verticalDpi="300"/>
      <headerFooter alignWithMargins="0">
        <oddFooter>&amp;C&amp;P/&amp;N</oddFooter>
      </headerFooter>
    </customSheetView>
  </customSheetViews>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 zoomScale="55" zoomScaleNormal="55" zoomScaleSheetLayoutView="100" workbookViewId="0">
      <selection activeCell="L55" sqref="L55"/>
    </sheetView>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3">
      <c r="B40" s="95" t="s">
        <v>9</v>
      </c>
      <c r="C40" s="96"/>
      <c r="D40" s="96"/>
      <c r="E40" s="97"/>
      <c r="F40" s="97"/>
      <c r="G40" s="97"/>
      <c r="H40" s="98" t="s">
        <v>2</v>
      </c>
      <c r="I40" s="99" t="s">
        <v>565</v>
      </c>
      <c r="J40" s="100" t="s">
        <v>566</v>
      </c>
      <c r="K40" s="100" t="s">
        <v>567</v>
      </c>
      <c r="L40" s="100" t="s">
        <v>568</v>
      </c>
      <c r="M40" s="101" t="s">
        <v>569</v>
      </c>
    </row>
    <row r="41" spans="2:13" ht="27.75" customHeight="1" x14ac:dyDescent="0.2">
      <c r="B41" s="1240" t="s">
        <v>29</v>
      </c>
      <c r="C41" s="1241"/>
      <c r="D41" s="102"/>
      <c r="E41" s="1246" t="s">
        <v>30</v>
      </c>
      <c r="F41" s="1246"/>
      <c r="G41" s="1246"/>
      <c r="H41" s="1247"/>
      <c r="I41" s="103">
        <v>446961</v>
      </c>
      <c r="J41" s="104">
        <v>461232</v>
      </c>
      <c r="K41" s="104">
        <v>471864</v>
      </c>
      <c r="L41" s="104">
        <v>471043</v>
      </c>
      <c r="M41" s="105">
        <v>466542</v>
      </c>
    </row>
    <row r="42" spans="2:13" ht="27.75" customHeight="1" x14ac:dyDescent="0.2">
      <c r="B42" s="1242"/>
      <c r="C42" s="1243"/>
      <c r="D42" s="106"/>
      <c r="E42" s="1248" t="s">
        <v>31</v>
      </c>
      <c r="F42" s="1248"/>
      <c r="G42" s="1248"/>
      <c r="H42" s="1249"/>
      <c r="I42" s="107">
        <v>1910</v>
      </c>
      <c r="J42" s="108">
        <v>1608</v>
      </c>
      <c r="K42" s="108">
        <v>5112</v>
      </c>
      <c r="L42" s="108">
        <v>4599</v>
      </c>
      <c r="M42" s="109">
        <v>4078</v>
      </c>
    </row>
    <row r="43" spans="2:13" ht="27.75" customHeight="1" x14ac:dyDescent="0.2">
      <c r="B43" s="1242"/>
      <c r="C43" s="1243"/>
      <c r="D43" s="106"/>
      <c r="E43" s="1248" t="s">
        <v>32</v>
      </c>
      <c r="F43" s="1248"/>
      <c r="G43" s="1248"/>
      <c r="H43" s="1249"/>
      <c r="I43" s="107">
        <v>57595</v>
      </c>
      <c r="J43" s="108">
        <v>59105</v>
      </c>
      <c r="K43" s="108">
        <v>60801</v>
      </c>
      <c r="L43" s="108">
        <v>75693</v>
      </c>
      <c r="M43" s="109">
        <v>73023</v>
      </c>
    </row>
    <row r="44" spans="2:13" ht="27.75" customHeight="1" x14ac:dyDescent="0.2">
      <c r="B44" s="1242"/>
      <c r="C44" s="1243"/>
      <c r="D44" s="106"/>
      <c r="E44" s="1248" t="s">
        <v>33</v>
      </c>
      <c r="F44" s="1248"/>
      <c r="G44" s="1248"/>
      <c r="H44" s="1249"/>
      <c r="I44" s="107" t="s">
        <v>522</v>
      </c>
      <c r="J44" s="108" t="s">
        <v>522</v>
      </c>
      <c r="K44" s="108" t="s">
        <v>522</v>
      </c>
      <c r="L44" s="108" t="s">
        <v>522</v>
      </c>
      <c r="M44" s="109" t="s">
        <v>522</v>
      </c>
    </row>
    <row r="45" spans="2:13" ht="27.75" customHeight="1" x14ac:dyDescent="0.2">
      <c r="B45" s="1242"/>
      <c r="C45" s="1243"/>
      <c r="D45" s="106"/>
      <c r="E45" s="1248" t="s">
        <v>34</v>
      </c>
      <c r="F45" s="1248"/>
      <c r="G45" s="1248"/>
      <c r="H45" s="1249"/>
      <c r="I45" s="107">
        <v>52828</v>
      </c>
      <c r="J45" s="108">
        <v>77602</v>
      </c>
      <c r="K45" s="108">
        <v>74885</v>
      </c>
      <c r="L45" s="108">
        <v>74154</v>
      </c>
      <c r="M45" s="109">
        <v>75224</v>
      </c>
    </row>
    <row r="46" spans="2:13" ht="27.75" customHeight="1" x14ac:dyDescent="0.2">
      <c r="B46" s="1242"/>
      <c r="C46" s="1243"/>
      <c r="D46" s="110"/>
      <c r="E46" s="1248" t="s">
        <v>35</v>
      </c>
      <c r="F46" s="1248"/>
      <c r="G46" s="1248"/>
      <c r="H46" s="1249"/>
      <c r="I46" s="107">
        <v>716</v>
      </c>
      <c r="J46" s="108">
        <v>637</v>
      </c>
      <c r="K46" s="108">
        <v>530</v>
      </c>
      <c r="L46" s="108">
        <v>435</v>
      </c>
      <c r="M46" s="109">
        <v>407</v>
      </c>
    </row>
    <row r="47" spans="2:13" ht="27.75" customHeight="1" x14ac:dyDescent="0.2">
      <c r="B47" s="1242"/>
      <c r="C47" s="1243"/>
      <c r="D47" s="111"/>
      <c r="E47" s="1250" t="s">
        <v>36</v>
      </c>
      <c r="F47" s="1251"/>
      <c r="G47" s="1251"/>
      <c r="H47" s="1252"/>
      <c r="I47" s="107" t="s">
        <v>522</v>
      </c>
      <c r="J47" s="108" t="s">
        <v>522</v>
      </c>
      <c r="K47" s="108" t="s">
        <v>522</v>
      </c>
      <c r="L47" s="108" t="s">
        <v>522</v>
      </c>
      <c r="M47" s="109" t="s">
        <v>522</v>
      </c>
    </row>
    <row r="48" spans="2:13" ht="27.75" customHeight="1" x14ac:dyDescent="0.2">
      <c r="B48" s="1242"/>
      <c r="C48" s="1243"/>
      <c r="D48" s="106"/>
      <c r="E48" s="1248" t="s">
        <v>37</v>
      </c>
      <c r="F48" s="1248"/>
      <c r="G48" s="1248"/>
      <c r="H48" s="1249"/>
      <c r="I48" s="107" t="s">
        <v>522</v>
      </c>
      <c r="J48" s="108" t="s">
        <v>522</v>
      </c>
      <c r="K48" s="108" t="s">
        <v>522</v>
      </c>
      <c r="L48" s="108" t="s">
        <v>522</v>
      </c>
      <c r="M48" s="109" t="s">
        <v>522</v>
      </c>
    </row>
    <row r="49" spans="2:13" ht="27.75" customHeight="1" x14ac:dyDescent="0.2">
      <c r="B49" s="1244"/>
      <c r="C49" s="1245"/>
      <c r="D49" s="106"/>
      <c r="E49" s="1248" t="s">
        <v>38</v>
      </c>
      <c r="F49" s="1248"/>
      <c r="G49" s="1248"/>
      <c r="H49" s="1249"/>
      <c r="I49" s="107" t="s">
        <v>522</v>
      </c>
      <c r="J49" s="108" t="s">
        <v>522</v>
      </c>
      <c r="K49" s="108" t="s">
        <v>522</v>
      </c>
      <c r="L49" s="108" t="s">
        <v>522</v>
      </c>
      <c r="M49" s="109" t="s">
        <v>522</v>
      </c>
    </row>
    <row r="50" spans="2:13" ht="27.75" customHeight="1" x14ac:dyDescent="0.2">
      <c r="B50" s="1253" t="s">
        <v>39</v>
      </c>
      <c r="C50" s="1254"/>
      <c r="D50" s="112"/>
      <c r="E50" s="1248" t="s">
        <v>40</v>
      </c>
      <c r="F50" s="1248"/>
      <c r="G50" s="1248"/>
      <c r="H50" s="1249"/>
      <c r="I50" s="107">
        <v>66613</v>
      </c>
      <c r="J50" s="108">
        <v>69129</v>
      </c>
      <c r="K50" s="108">
        <v>67555</v>
      </c>
      <c r="L50" s="108">
        <v>61315</v>
      </c>
      <c r="M50" s="109">
        <v>59776</v>
      </c>
    </row>
    <row r="51" spans="2:13" ht="27.75" customHeight="1" x14ac:dyDescent="0.2">
      <c r="B51" s="1242"/>
      <c r="C51" s="1243"/>
      <c r="D51" s="106"/>
      <c r="E51" s="1248" t="s">
        <v>41</v>
      </c>
      <c r="F51" s="1248"/>
      <c r="G51" s="1248"/>
      <c r="H51" s="1249"/>
      <c r="I51" s="107">
        <v>96979</v>
      </c>
      <c r="J51" s="108">
        <v>99629</v>
      </c>
      <c r="K51" s="108">
        <v>103898</v>
      </c>
      <c r="L51" s="108">
        <v>98808</v>
      </c>
      <c r="M51" s="109">
        <v>102481</v>
      </c>
    </row>
    <row r="52" spans="2:13" ht="27.75" customHeight="1" x14ac:dyDescent="0.2">
      <c r="B52" s="1244"/>
      <c r="C52" s="1245"/>
      <c r="D52" s="106"/>
      <c r="E52" s="1248" t="s">
        <v>42</v>
      </c>
      <c r="F52" s="1248"/>
      <c r="G52" s="1248"/>
      <c r="H52" s="1249"/>
      <c r="I52" s="107">
        <v>384048</v>
      </c>
      <c r="J52" s="108">
        <v>390685</v>
      </c>
      <c r="K52" s="108">
        <v>384431</v>
      </c>
      <c r="L52" s="108">
        <v>378372</v>
      </c>
      <c r="M52" s="109">
        <v>377319</v>
      </c>
    </row>
    <row r="53" spans="2:13" ht="27.75" customHeight="1" thickBot="1" x14ac:dyDescent="0.25">
      <c r="B53" s="1255" t="s">
        <v>43</v>
      </c>
      <c r="C53" s="1256"/>
      <c r="D53" s="113"/>
      <c r="E53" s="1257" t="s">
        <v>44</v>
      </c>
      <c r="F53" s="1257"/>
      <c r="G53" s="1257"/>
      <c r="H53" s="1258"/>
      <c r="I53" s="114">
        <v>12370</v>
      </c>
      <c r="J53" s="115">
        <v>40743</v>
      </c>
      <c r="K53" s="115">
        <v>57308</v>
      </c>
      <c r="L53" s="115">
        <v>87430</v>
      </c>
      <c r="M53" s="116">
        <v>79697</v>
      </c>
    </row>
    <row r="54" spans="2:13" ht="27.75" customHeight="1" x14ac:dyDescent="0.25">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ir0qXfzNz2eOcaWDlu1ywsKnPskrCG1+1meqPredSAeF6bmPxrDgzDWBznvNNRzyToTEPreRwa1NACoqhk19Q==" saltValue="4YiqGdjpzIoIb68rtLuRBQ==" spinCount="100000" sheet="1" objects="1" scenarios="1"/>
  <customSheetViews>
    <customSheetView guid="{D0A1E3C3-6574-4C5D-A036-A08CF835BD4B}"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DBA3A-D457-47EB-9BC2-84FE1CC9C423}">
  <sheetPr>
    <pageSetUpPr fitToPage="1"/>
  </sheetPr>
  <dimension ref="B1:W64"/>
  <sheetViews>
    <sheetView showGridLines="0" topLeftCell="D7" zoomScale="70" zoomScaleNormal="70" zoomScaleSheetLayoutView="100" workbookViewId="0">
      <selection activeCell="H61" sqref="H61"/>
    </sheetView>
  </sheetViews>
  <sheetFormatPr defaultColWidth="0" defaultRowHeight="0"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46</v>
      </c>
    </row>
    <row r="54" spans="2:8" ht="29.25" customHeight="1" thickBot="1" x14ac:dyDescent="0.35">
      <c r="B54" s="122" t="s">
        <v>1</v>
      </c>
      <c r="C54" s="123"/>
      <c r="D54" s="123"/>
      <c r="E54" s="124" t="s">
        <v>2</v>
      </c>
      <c r="F54" s="125" t="s">
        <v>567</v>
      </c>
      <c r="G54" s="125" t="s">
        <v>568</v>
      </c>
      <c r="H54" s="126" t="s">
        <v>569</v>
      </c>
    </row>
    <row r="55" spans="2:8" ht="52.5" customHeight="1" x14ac:dyDescent="0.2">
      <c r="B55" s="127"/>
      <c r="C55" s="1267" t="s">
        <v>47</v>
      </c>
      <c r="D55" s="1267"/>
      <c r="E55" s="1268"/>
      <c r="F55" s="128">
        <v>22769</v>
      </c>
      <c r="G55" s="128">
        <v>22748</v>
      </c>
      <c r="H55" s="129">
        <v>22497</v>
      </c>
    </row>
    <row r="56" spans="2:8" ht="52.5" customHeight="1" x14ac:dyDescent="0.2">
      <c r="B56" s="130"/>
      <c r="C56" s="1269" t="s">
        <v>48</v>
      </c>
      <c r="D56" s="1269"/>
      <c r="E56" s="1270"/>
      <c r="F56" s="131">
        <v>4952</v>
      </c>
      <c r="G56" s="131">
        <v>2172</v>
      </c>
      <c r="H56" s="132">
        <v>1831</v>
      </c>
    </row>
    <row r="57" spans="2:8" ht="53.25" customHeight="1" x14ac:dyDescent="0.2">
      <c r="B57" s="130"/>
      <c r="C57" s="1271" t="s">
        <v>49</v>
      </c>
      <c r="D57" s="1271"/>
      <c r="E57" s="1272"/>
      <c r="F57" s="133">
        <v>18420</v>
      </c>
      <c r="G57" s="133">
        <v>17646</v>
      </c>
      <c r="H57" s="134">
        <v>19892</v>
      </c>
    </row>
    <row r="58" spans="2:8" ht="45.75" customHeight="1" x14ac:dyDescent="0.2">
      <c r="B58" s="135"/>
      <c r="C58" s="1259" t="s">
        <v>620</v>
      </c>
      <c r="D58" s="1260"/>
      <c r="E58" s="1261"/>
      <c r="F58" s="136">
        <v>4977</v>
      </c>
      <c r="G58" s="136">
        <v>5477</v>
      </c>
      <c r="H58" s="137">
        <v>5978</v>
      </c>
    </row>
    <row r="59" spans="2:8" ht="45.75" customHeight="1" x14ac:dyDescent="0.2">
      <c r="B59" s="135"/>
      <c r="C59" s="1259" t="s">
        <v>621</v>
      </c>
      <c r="D59" s="1260"/>
      <c r="E59" s="1261"/>
      <c r="F59" s="136">
        <v>3322</v>
      </c>
      <c r="G59" s="136">
        <v>3670</v>
      </c>
      <c r="H59" s="137">
        <v>4670</v>
      </c>
    </row>
    <row r="60" spans="2:8" ht="45.75" customHeight="1" x14ac:dyDescent="0.2">
      <c r="B60" s="135"/>
      <c r="C60" s="1259" t="s">
        <v>622</v>
      </c>
      <c r="D60" s="1260"/>
      <c r="E60" s="1261"/>
      <c r="F60" s="136">
        <v>4000</v>
      </c>
      <c r="G60" s="136">
        <v>4000</v>
      </c>
      <c r="H60" s="137">
        <v>4000</v>
      </c>
    </row>
    <row r="61" spans="2:8" ht="45.75" customHeight="1" x14ac:dyDescent="0.2">
      <c r="B61" s="135"/>
      <c r="C61" s="1259" t="s">
        <v>623</v>
      </c>
      <c r="D61" s="1260"/>
      <c r="E61" s="1261"/>
      <c r="F61" s="136">
        <v>5155</v>
      </c>
      <c r="G61" s="136">
        <v>3655</v>
      </c>
      <c r="H61" s="137">
        <v>3656</v>
      </c>
    </row>
    <row r="62" spans="2:8" ht="45.75" customHeight="1" thickBot="1" x14ac:dyDescent="0.25">
      <c r="B62" s="138"/>
      <c r="C62" s="1262" t="s">
        <v>624</v>
      </c>
      <c r="D62" s="1263"/>
      <c r="E62" s="1264"/>
      <c r="F62" s="139" t="s">
        <v>625</v>
      </c>
      <c r="G62" s="139" t="s">
        <v>625</v>
      </c>
      <c r="H62" s="140">
        <v>674</v>
      </c>
    </row>
    <row r="63" spans="2:8" ht="52.5" customHeight="1" thickBot="1" x14ac:dyDescent="0.25">
      <c r="B63" s="141"/>
      <c r="C63" s="1265" t="s">
        <v>50</v>
      </c>
      <c r="D63" s="1265"/>
      <c r="E63" s="1266"/>
      <c r="F63" s="142">
        <v>46141</v>
      </c>
      <c r="G63" s="142">
        <v>42567</v>
      </c>
      <c r="H63" s="143">
        <v>44220</v>
      </c>
    </row>
    <row r="64" spans="2:8" ht="15" customHeight="1" x14ac:dyDescent="0.2"/>
  </sheetData>
  <sheetProtection algorithmName="SHA-512" hashValue="E/HiIJflDmGCw1szeSnJFD9D7sk4gdMSIVkQFckMX6EQHuv6ucuEcsmQYjHvLjFcD5Ufybi+4MjQOKuhamKlig==" saltValue="QHjp6+Lb/MLyXl5/XSzd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27BD7-3012-4B2C-AD10-28538A2FD688}">
  <sheetPr>
    <pageSetUpPr fitToPage="1"/>
  </sheetPr>
  <dimension ref="A1:WZM160"/>
  <sheetViews>
    <sheetView showGridLines="0" zoomScale="80" zoomScaleNormal="80" zoomScaleSheetLayoutView="55" workbookViewId="0"/>
  </sheetViews>
  <sheetFormatPr defaultColWidth="0" defaultRowHeight="0" customHeight="1" zeroHeight="1" x14ac:dyDescent="0.2"/>
  <cols>
    <col min="1" max="1" width="6.36328125" style="1273" customWidth="1"/>
    <col min="2" max="107" width="2.453125" style="1273" customWidth="1"/>
    <col min="108" max="108" width="6.08984375" style="1275" customWidth="1"/>
    <col min="109" max="109" width="5.90625" style="1274" customWidth="1"/>
    <col min="110" max="110" width="19.08984375" style="1273" hidden="1"/>
    <col min="111" max="115" width="12.6328125" style="1273" hidden="1"/>
    <col min="116" max="349" width="8.6328125" style="1273" hidden="1"/>
    <col min="350" max="355" width="14.90625" style="1273" hidden="1"/>
    <col min="356" max="357" width="15.90625" style="1273" hidden="1"/>
    <col min="358" max="363" width="16.08984375" style="1273" hidden="1"/>
    <col min="364" max="364" width="6.08984375" style="1273" hidden="1"/>
    <col min="365" max="365" width="3" style="1273" hidden="1"/>
    <col min="366" max="605" width="8.6328125" style="1273" hidden="1"/>
    <col min="606" max="611" width="14.90625" style="1273" hidden="1"/>
    <col min="612" max="613" width="15.90625" style="1273" hidden="1"/>
    <col min="614" max="619" width="16.08984375" style="1273" hidden="1"/>
    <col min="620" max="620" width="6.08984375" style="1273" hidden="1"/>
    <col min="621" max="621" width="3" style="1273" hidden="1"/>
    <col min="622" max="861" width="8.6328125" style="1273" hidden="1"/>
    <col min="862" max="867" width="14.90625" style="1273" hidden="1"/>
    <col min="868" max="869" width="15.90625" style="1273" hidden="1"/>
    <col min="870" max="875" width="16.08984375" style="1273" hidden="1"/>
    <col min="876" max="876" width="6.08984375" style="1273" hidden="1"/>
    <col min="877" max="877" width="3" style="1273" hidden="1"/>
    <col min="878" max="1117" width="8.6328125" style="1273" hidden="1"/>
    <col min="1118" max="1123" width="14.90625" style="1273" hidden="1"/>
    <col min="1124" max="1125" width="15.90625" style="1273" hidden="1"/>
    <col min="1126" max="1131" width="16.08984375" style="1273" hidden="1"/>
    <col min="1132" max="1132" width="6.08984375" style="1273" hidden="1"/>
    <col min="1133" max="1133" width="3" style="1273" hidden="1"/>
    <col min="1134" max="1373" width="8.6328125" style="1273" hidden="1"/>
    <col min="1374" max="1379" width="14.90625" style="1273" hidden="1"/>
    <col min="1380" max="1381" width="15.90625" style="1273" hidden="1"/>
    <col min="1382" max="1387" width="16.08984375" style="1273" hidden="1"/>
    <col min="1388" max="1388" width="6.08984375" style="1273" hidden="1"/>
    <col min="1389" max="1389" width="3" style="1273" hidden="1"/>
    <col min="1390" max="1629" width="8.6328125" style="1273" hidden="1"/>
    <col min="1630" max="1635" width="14.90625" style="1273" hidden="1"/>
    <col min="1636" max="1637" width="15.90625" style="1273" hidden="1"/>
    <col min="1638" max="1643" width="16.08984375" style="1273" hidden="1"/>
    <col min="1644" max="1644" width="6.08984375" style="1273" hidden="1"/>
    <col min="1645" max="1645" width="3" style="1273" hidden="1"/>
    <col min="1646" max="1885" width="8.6328125" style="1273" hidden="1"/>
    <col min="1886" max="1891" width="14.90625" style="1273" hidden="1"/>
    <col min="1892" max="1893" width="15.90625" style="1273" hidden="1"/>
    <col min="1894" max="1899" width="16.08984375" style="1273" hidden="1"/>
    <col min="1900" max="1900" width="6.08984375" style="1273" hidden="1"/>
    <col min="1901" max="1901" width="3" style="1273" hidden="1"/>
    <col min="1902" max="2141" width="8.6328125" style="1273" hidden="1"/>
    <col min="2142" max="2147" width="14.90625" style="1273" hidden="1"/>
    <col min="2148" max="2149" width="15.90625" style="1273" hidden="1"/>
    <col min="2150" max="2155" width="16.08984375" style="1273" hidden="1"/>
    <col min="2156" max="2156" width="6.08984375" style="1273" hidden="1"/>
    <col min="2157" max="2157" width="3" style="1273" hidden="1"/>
    <col min="2158" max="2397" width="8.6328125" style="1273" hidden="1"/>
    <col min="2398" max="2403" width="14.90625" style="1273" hidden="1"/>
    <col min="2404" max="2405" width="15.90625" style="1273" hidden="1"/>
    <col min="2406" max="2411" width="16.08984375" style="1273" hidden="1"/>
    <col min="2412" max="2412" width="6.08984375" style="1273" hidden="1"/>
    <col min="2413" max="2413" width="3" style="1273" hidden="1"/>
    <col min="2414" max="2653" width="8.6328125" style="1273" hidden="1"/>
    <col min="2654" max="2659" width="14.90625" style="1273" hidden="1"/>
    <col min="2660" max="2661" width="15.90625" style="1273" hidden="1"/>
    <col min="2662" max="2667" width="16.08984375" style="1273" hidden="1"/>
    <col min="2668" max="2668" width="6.08984375" style="1273" hidden="1"/>
    <col min="2669" max="2669" width="3" style="1273" hidden="1"/>
    <col min="2670" max="2909" width="8.6328125" style="1273" hidden="1"/>
    <col min="2910" max="2915" width="14.90625" style="1273" hidden="1"/>
    <col min="2916" max="2917" width="15.90625" style="1273" hidden="1"/>
    <col min="2918" max="2923" width="16.08984375" style="1273" hidden="1"/>
    <col min="2924" max="2924" width="6.08984375" style="1273" hidden="1"/>
    <col min="2925" max="2925" width="3" style="1273" hidden="1"/>
    <col min="2926" max="3165" width="8.6328125" style="1273" hidden="1"/>
    <col min="3166" max="3171" width="14.90625" style="1273" hidden="1"/>
    <col min="3172" max="3173" width="15.90625" style="1273" hidden="1"/>
    <col min="3174" max="3179" width="16.08984375" style="1273" hidden="1"/>
    <col min="3180" max="3180" width="6.08984375" style="1273" hidden="1"/>
    <col min="3181" max="3181" width="3" style="1273" hidden="1"/>
    <col min="3182" max="3421" width="8.6328125" style="1273" hidden="1"/>
    <col min="3422" max="3427" width="14.90625" style="1273" hidden="1"/>
    <col min="3428" max="3429" width="15.90625" style="1273" hidden="1"/>
    <col min="3430" max="3435" width="16.08984375" style="1273" hidden="1"/>
    <col min="3436" max="3436" width="6.08984375" style="1273" hidden="1"/>
    <col min="3437" max="3437" width="3" style="1273" hidden="1"/>
    <col min="3438" max="3677" width="8.6328125" style="1273" hidden="1"/>
    <col min="3678" max="3683" width="14.90625" style="1273" hidden="1"/>
    <col min="3684" max="3685" width="15.90625" style="1273" hidden="1"/>
    <col min="3686" max="3691" width="16.08984375" style="1273" hidden="1"/>
    <col min="3692" max="3692" width="6.08984375" style="1273" hidden="1"/>
    <col min="3693" max="3693" width="3" style="1273" hidden="1"/>
    <col min="3694" max="3933" width="8.6328125" style="1273" hidden="1"/>
    <col min="3934" max="3939" width="14.90625" style="1273" hidden="1"/>
    <col min="3940" max="3941" width="15.90625" style="1273" hidden="1"/>
    <col min="3942" max="3947" width="16.08984375" style="1273" hidden="1"/>
    <col min="3948" max="3948" width="6.08984375" style="1273" hidden="1"/>
    <col min="3949" max="3949" width="3" style="1273" hidden="1"/>
    <col min="3950" max="4189" width="8.6328125" style="1273" hidden="1"/>
    <col min="4190" max="4195" width="14.90625" style="1273" hidden="1"/>
    <col min="4196" max="4197" width="15.90625" style="1273" hidden="1"/>
    <col min="4198" max="4203" width="16.08984375" style="1273" hidden="1"/>
    <col min="4204" max="4204" width="6.08984375" style="1273" hidden="1"/>
    <col min="4205" max="4205" width="3" style="1273" hidden="1"/>
    <col min="4206" max="4445" width="8.6328125" style="1273" hidden="1"/>
    <col min="4446" max="4451" width="14.90625" style="1273" hidden="1"/>
    <col min="4452" max="4453" width="15.90625" style="1273" hidden="1"/>
    <col min="4454" max="4459" width="16.08984375" style="1273" hidden="1"/>
    <col min="4460" max="4460" width="6.08984375" style="1273" hidden="1"/>
    <col min="4461" max="4461" width="3" style="1273" hidden="1"/>
    <col min="4462" max="4701" width="8.6328125" style="1273" hidden="1"/>
    <col min="4702" max="4707" width="14.90625" style="1273" hidden="1"/>
    <col min="4708" max="4709" width="15.90625" style="1273" hidden="1"/>
    <col min="4710" max="4715" width="16.08984375" style="1273" hidden="1"/>
    <col min="4716" max="4716" width="6.08984375" style="1273" hidden="1"/>
    <col min="4717" max="4717" width="3" style="1273" hidden="1"/>
    <col min="4718" max="4957" width="8.6328125" style="1273" hidden="1"/>
    <col min="4958" max="4963" width="14.90625" style="1273" hidden="1"/>
    <col min="4964" max="4965" width="15.90625" style="1273" hidden="1"/>
    <col min="4966" max="4971" width="16.08984375" style="1273" hidden="1"/>
    <col min="4972" max="4972" width="6.08984375" style="1273" hidden="1"/>
    <col min="4973" max="4973" width="3" style="1273" hidden="1"/>
    <col min="4974" max="5213" width="8.6328125" style="1273" hidden="1"/>
    <col min="5214" max="5219" width="14.90625" style="1273" hidden="1"/>
    <col min="5220" max="5221" width="15.90625" style="1273" hidden="1"/>
    <col min="5222" max="5227" width="16.08984375" style="1273" hidden="1"/>
    <col min="5228" max="5228" width="6.08984375" style="1273" hidden="1"/>
    <col min="5229" max="5229" width="3" style="1273" hidden="1"/>
    <col min="5230" max="5469" width="8.6328125" style="1273" hidden="1"/>
    <col min="5470" max="5475" width="14.90625" style="1273" hidden="1"/>
    <col min="5476" max="5477" width="15.90625" style="1273" hidden="1"/>
    <col min="5478" max="5483" width="16.08984375" style="1273" hidden="1"/>
    <col min="5484" max="5484" width="6.08984375" style="1273" hidden="1"/>
    <col min="5485" max="5485" width="3" style="1273" hidden="1"/>
    <col min="5486" max="5725" width="8.6328125" style="1273" hidden="1"/>
    <col min="5726" max="5731" width="14.90625" style="1273" hidden="1"/>
    <col min="5732" max="5733" width="15.90625" style="1273" hidden="1"/>
    <col min="5734" max="5739" width="16.08984375" style="1273" hidden="1"/>
    <col min="5740" max="5740" width="6.08984375" style="1273" hidden="1"/>
    <col min="5741" max="5741" width="3" style="1273" hidden="1"/>
    <col min="5742" max="5981" width="8.6328125" style="1273" hidden="1"/>
    <col min="5982" max="5987" width="14.90625" style="1273" hidden="1"/>
    <col min="5988" max="5989" width="15.90625" style="1273" hidden="1"/>
    <col min="5990" max="5995" width="16.08984375" style="1273" hidden="1"/>
    <col min="5996" max="5996" width="6.08984375" style="1273" hidden="1"/>
    <col min="5997" max="5997" width="3" style="1273" hidden="1"/>
    <col min="5998" max="6237" width="8.6328125" style="1273" hidden="1"/>
    <col min="6238" max="6243" width="14.90625" style="1273" hidden="1"/>
    <col min="6244" max="6245" width="15.90625" style="1273" hidden="1"/>
    <col min="6246" max="6251" width="16.08984375" style="1273" hidden="1"/>
    <col min="6252" max="6252" width="6.08984375" style="1273" hidden="1"/>
    <col min="6253" max="6253" width="3" style="1273" hidden="1"/>
    <col min="6254" max="6493" width="8.6328125" style="1273" hidden="1"/>
    <col min="6494" max="6499" width="14.90625" style="1273" hidden="1"/>
    <col min="6500" max="6501" width="15.90625" style="1273" hidden="1"/>
    <col min="6502" max="6507" width="16.08984375" style="1273" hidden="1"/>
    <col min="6508" max="6508" width="6.08984375" style="1273" hidden="1"/>
    <col min="6509" max="6509" width="3" style="1273" hidden="1"/>
    <col min="6510" max="6749" width="8.6328125" style="1273" hidden="1"/>
    <col min="6750" max="6755" width="14.90625" style="1273" hidden="1"/>
    <col min="6756" max="6757" width="15.90625" style="1273" hidden="1"/>
    <col min="6758" max="6763" width="16.08984375" style="1273" hidden="1"/>
    <col min="6764" max="6764" width="6.08984375" style="1273" hidden="1"/>
    <col min="6765" max="6765" width="3" style="1273" hidden="1"/>
    <col min="6766" max="7005" width="8.6328125" style="1273" hidden="1"/>
    <col min="7006" max="7011" width="14.90625" style="1273" hidden="1"/>
    <col min="7012" max="7013" width="15.90625" style="1273" hidden="1"/>
    <col min="7014" max="7019" width="16.08984375" style="1273" hidden="1"/>
    <col min="7020" max="7020" width="6.08984375" style="1273" hidden="1"/>
    <col min="7021" max="7021" width="3" style="1273" hidden="1"/>
    <col min="7022" max="7261" width="8.6328125" style="1273" hidden="1"/>
    <col min="7262" max="7267" width="14.90625" style="1273" hidden="1"/>
    <col min="7268" max="7269" width="15.90625" style="1273" hidden="1"/>
    <col min="7270" max="7275" width="16.08984375" style="1273" hidden="1"/>
    <col min="7276" max="7276" width="6.08984375" style="1273" hidden="1"/>
    <col min="7277" max="7277" width="3" style="1273" hidden="1"/>
    <col min="7278" max="7517" width="8.6328125" style="1273" hidden="1"/>
    <col min="7518" max="7523" width="14.90625" style="1273" hidden="1"/>
    <col min="7524" max="7525" width="15.90625" style="1273" hidden="1"/>
    <col min="7526" max="7531" width="16.08984375" style="1273" hidden="1"/>
    <col min="7532" max="7532" width="6.08984375" style="1273" hidden="1"/>
    <col min="7533" max="7533" width="3" style="1273" hidden="1"/>
    <col min="7534" max="7773" width="8.6328125" style="1273" hidden="1"/>
    <col min="7774" max="7779" width="14.90625" style="1273" hidden="1"/>
    <col min="7780" max="7781" width="15.90625" style="1273" hidden="1"/>
    <col min="7782" max="7787" width="16.08984375" style="1273" hidden="1"/>
    <col min="7788" max="7788" width="6.08984375" style="1273" hidden="1"/>
    <col min="7789" max="7789" width="3" style="1273" hidden="1"/>
    <col min="7790" max="8029" width="8.6328125" style="1273" hidden="1"/>
    <col min="8030" max="8035" width="14.90625" style="1273" hidden="1"/>
    <col min="8036" max="8037" width="15.90625" style="1273" hidden="1"/>
    <col min="8038" max="8043" width="16.08984375" style="1273" hidden="1"/>
    <col min="8044" max="8044" width="6.08984375" style="1273" hidden="1"/>
    <col min="8045" max="8045" width="3" style="1273" hidden="1"/>
    <col min="8046" max="8285" width="8.6328125" style="1273" hidden="1"/>
    <col min="8286" max="8291" width="14.90625" style="1273" hidden="1"/>
    <col min="8292" max="8293" width="15.90625" style="1273" hidden="1"/>
    <col min="8294" max="8299" width="16.08984375" style="1273" hidden="1"/>
    <col min="8300" max="8300" width="6.08984375" style="1273" hidden="1"/>
    <col min="8301" max="8301" width="3" style="1273" hidden="1"/>
    <col min="8302" max="8541" width="8.6328125" style="1273" hidden="1"/>
    <col min="8542" max="8547" width="14.90625" style="1273" hidden="1"/>
    <col min="8548" max="8549" width="15.90625" style="1273" hidden="1"/>
    <col min="8550" max="8555" width="16.08984375" style="1273" hidden="1"/>
    <col min="8556" max="8556" width="6.08984375" style="1273" hidden="1"/>
    <col min="8557" max="8557" width="3" style="1273" hidden="1"/>
    <col min="8558" max="8797" width="8.6328125" style="1273" hidden="1"/>
    <col min="8798" max="8803" width="14.90625" style="1273" hidden="1"/>
    <col min="8804" max="8805" width="15.90625" style="1273" hidden="1"/>
    <col min="8806" max="8811" width="16.08984375" style="1273" hidden="1"/>
    <col min="8812" max="8812" width="6.08984375" style="1273" hidden="1"/>
    <col min="8813" max="8813" width="3" style="1273" hidden="1"/>
    <col min="8814" max="9053" width="8.6328125" style="1273" hidden="1"/>
    <col min="9054" max="9059" width="14.90625" style="1273" hidden="1"/>
    <col min="9060" max="9061" width="15.90625" style="1273" hidden="1"/>
    <col min="9062" max="9067" width="16.08984375" style="1273" hidden="1"/>
    <col min="9068" max="9068" width="6.08984375" style="1273" hidden="1"/>
    <col min="9069" max="9069" width="3" style="1273" hidden="1"/>
    <col min="9070" max="9309" width="8.6328125" style="1273" hidden="1"/>
    <col min="9310" max="9315" width="14.90625" style="1273" hidden="1"/>
    <col min="9316" max="9317" width="15.90625" style="1273" hidden="1"/>
    <col min="9318" max="9323" width="16.08984375" style="1273" hidden="1"/>
    <col min="9324" max="9324" width="6.08984375" style="1273" hidden="1"/>
    <col min="9325" max="9325" width="3" style="1273" hidden="1"/>
    <col min="9326" max="9565" width="8.6328125" style="1273" hidden="1"/>
    <col min="9566" max="9571" width="14.90625" style="1273" hidden="1"/>
    <col min="9572" max="9573" width="15.90625" style="1273" hidden="1"/>
    <col min="9574" max="9579" width="16.08984375" style="1273" hidden="1"/>
    <col min="9580" max="9580" width="6.08984375" style="1273" hidden="1"/>
    <col min="9581" max="9581" width="3" style="1273" hidden="1"/>
    <col min="9582" max="9821" width="8.6328125" style="1273" hidden="1"/>
    <col min="9822" max="9827" width="14.90625" style="1273" hidden="1"/>
    <col min="9828" max="9829" width="15.90625" style="1273" hidden="1"/>
    <col min="9830" max="9835" width="16.08984375" style="1273" hidden="1"/>
    <col min="9836" max="9836" width="6.08984375" style="1273" hidden="1"/>
    <col min="9837" max="9837" width="3" style="1273" hidden="1"/>
    <col min="9838" max="10077" width="8.6328125" style="1273" hidden="1"/>
    <col min="10078" max="10083" width="14.90625" style="1273" hidden="1"/>
    <col min="10084" max="10085" width="15.90625" style="1273" hidden="1"/>
    <col min="10086" max="10091" width="16.08984375" style="1273" hidden="1"/>
    <col min="10092" max="10092" width="6.08984375" style="1273" hidden="1"/>
    <col min="10093" max="10093" width="3" style="1273" hidden="1"/>
    <col min="10094" max="10333" width="8.6328125" style="1273" hidden="1"/>
    <col min="10334" max="10339" width="14.90625" style="1273" hidden="1"/>
    <col min="10340" max="10341" width="15.90625" style="1273" hidden="1"/>
    <col min="10342" max="10347" width="16.08984375" style="1273" hidden="1"/>
    <col min="10348" max="10348" width="6.08984375" style="1273" hidden="1"/>
    <col min="10349" max="10349" width="3" style="1273" hidden="1"/>
    <col min="10350" max="10589" width="8.6328125" style="1273" hidden="1"/>
    <col min="10590" max="10595" width="14.90625" style="1273" hidden="1"/>
    <col min="10596" max="10597" width="15.90625" style="1273" hidden="1"/>
    <col min="10598" max="10603" width="16.08984375" style="1273" hidden="1"/>
    <col min="10604" max="10604" width="6.08984375" style="1273" hidden="1"/>
    <col min="10605" max="10605" width="3" style="1273" hidden="1"/>
    <col min="10606" max="10845" width="8.6328125" style="1273" hidden="1"/>
    <col min="10846" max="10851" width="14.90625" style="1273" hidden="1"/>
    <col min="10852" max="10853" width="15.90625" style="1273" hidden="1"/>
    <col min="10854" max="10859" width="16.08984375" style="1273" hidden="1"/>
    <col min="10860" max="10860" width="6.08984375" style="1273" hidden="1"/>
    <col min="10861" max="10861" width="3" style="1273" hidden="1"/>
    <col min="10862" max="11101" width="8.6328125" style="1273" hidden="1"/>
    <col min="11102" max="11107" width="14.90625" style="1273" hidden="1"/>
    <col min="11108" max="11109" width="15.90625" style="1273" hidden="1"/>
    <col min="11110" max="11115" width="16.08984375" style="1273" hidden="1"/>
    <col min="11116" max="11116" width="6.08984375" style="1273" hidden="1"/>
    <col min="11117" max="11117" width="3" style="1273" hidden="1"/>
    <col min="11118" max="11357" width="8.6328125" style="1273" hidden="1"/>
    <col min="11358" max="11363" width="14.90625" style="1273" hidden="1"/>
    <col min="11364" max="11365" width="15.90625" style="1273" hidden="1"/>
    <col min="11366" max="11371" width="16.08984375" style="1273" hidden="1"/>
    <col min="11372" max="11372" width="6.08984375" style="1273" hidden="1"/>
    <col min="11373" max="11373" width="3" style="1273" hidden="1"/>
    <col min="11374" max="11613" width="8.6328125" style="1273" hidden="1"/>
    <col min="11614" max="11619" width="14.90625" style="1273" hidden="1"/>
    <col min="11620" max="11621" width="15.90625" style="1273" hidden="1"/>
    <col min="11622" max="11627" width="16.08984375" style="1273" hidden="1"/>
    <col min="11628" max="11628" width="6.08984375" style="1273" hidden="1"/>
    <col min="11629" max="11629" width="3" style="1273" hidden="1"/>
    <col min="11630" max="11869" width="8.6328125" style="1273" hidden="1"/>
    <col min="11870" max="11875" width="14.90625" style="1273" hidden="1"/>
    <col min="11876" max="11877" width="15.90625" style="1273" hidden="1"/>
    <col min="11878" max="11883" width="16.08984375" style="1273" hidden="1"/>
    <col min="11884" max="11884" width="6.08984375" style="1273" hidden="1"/>
    <col min="11885" max="11885" width="3" style="1273" hidden="1"/>
    <col min="11886" max="12125" width="8.6328125" style="1273" hidden="1"/>
    <col min="12126" max="12131" width="14.90625" style="1273" hidden="1"/>
    <col min="12132" max="12133" width="15.90625" style="1273" hidden="1"/>
    <col min="12134" max="12139" width="16.08984375" style="1273" hidden="1"/>
    <col min="12140" max="12140" width="6.08984375" style="1273" hidden="1"/>
    <col min="12141" max="12141" width="3" style="1273" hidden="1"/>
    <col min="12142" max="12381" width="8.6328125" style="1273" hidden="1"/>
    <col min="12382" max="12387" width="14.90625" style="1273" hidden="1"/>
    <col min="12388" max="12389" width="15.90625" style="1273" hidden="1"/>
    <col min="12390" max="12395" width="16.08984375" style="1273" hidden="1"/>
    <col min="12396" max="12396" width="6.08984375" style="1273" hidden="1"/>
    <col min="12397" max="12397" width="3" style="1273" hidden="1"/>
    <col min="12398" max="12637" width="8.6328125" style="1273" hidden="1"/>
    <col min="12638" max="12643" width="14.90625" style="1273" hidden="1"/>
    <col min="12644" max="12645" width="15.90625" style="1273" hidden="1"/>
    <col min="12646" max="12651" width="16.08984375" style="1273" hidden="1"/>
    <col min="12652" max="12652" width="6.08984375" style="1273" hidden="1"/>
    <col min="12653" max="12653" width="3" style="1273" hidden="1"/>
    <col min="12654" max="12893" width="8.6328125" style="1273" hidden="1"/>
    <col min="12894" max="12899" width="14.90625" style="1273" hidden="1"/>
    <col min="12900" max="12901" width="15.90625" style="1273" hidden="1"/>
    <col min="12902" max="12907" width="16.08984375" style="1273" hidden="1"/>
    <col min="12908" max="12908" width="6.08984375" style="1273" hidden="1"/>
    <col min="12909" max="12909" width="3" style="1273" hidden="1"/>
    <col min="12910" max="13149" width="8.6328125" style="1273" hidden="1"/>
    <col min="13150" max="13155" width="14.90625" style="1273" hidden="1"/>
    <col min="13156" max="13157" width="15.90625" style="1273" hidden="1"/>
    <col min="13158" max="13163" width="16.08984375" style="1273" hidden="1"/>
    <col min="13164" max="13164" width="6.08984375" style="1273" hidden="1"/>
    <col min="13165" max="13165" width="3" style="1273" hidden="1"/>
    <col min="13166" max="13405" width="8.6328125" style="1273" hidden="1"/>
    <col min="13406" max="13411" width="14.90625" style="1273" hidden="1"/>
    <col min="13412" max="13413" width="15.90625" style="1273" hidden="1"/>
    <col min="13414" max="13419" width="16.08984375" style="1273" hidden="1"/>
    <col min="13420" max="13420" width="6.08984375" style="1273" hidden="1"/>
    <col min="13421" max="13421" width="3" style="1273" hidden="1"/>
    <col min="13422" max="13661" width="8.6328125" style="1273" hidden="1"/>
    <col min="13662" max="13667" width="14.90625" style="1273" hidden="1"/>
    <col min="13668" max="13669" width="15.90625" style="1273" hidden="1"/>
    <col min="13670" max="13675" width="16.08984375" style="1273" hidden="1"/>
    <col min="13676" max="13676" width="6.08984375" style="1273" hidden="1"/>
    <col min="13677" max="13677" width="3" style="1273" hidden="1"/>
    <col min="13678" max="13917" width="8.6328125" style="1273" hidden="1"/>
    <col min="13918" max="13923" width="14.90625" style="1273" hidden="1"/>
    <col min="13924" max="13925" width="15.90625" style="1273" hidden="1"/>
    <col min="13926" max="13931" width="16.08984375" style="1273" hidden="1"/>
    <col min="13932" max="13932" width="6.08984375" style="1273" hidden="1"/>
    <col min="13933" max="13933" width="3" style="1273" hidden="1"/>
    <col min="13934" max="14173" width="8.6328125" style="1273" hidden="1"/>
    <col min="14174" max="14179" width="14.90625" style="1273" hidden="1"/>
    <col min="14180" max="14181" width="15.90625" style="1273" hidden="1"/>
    <col min="14182" max="14187" width="16.08984375" style="1273" hidden="1"/>
    <col min="14188" max="14188" width="6.08984375" style="1273" hidden="1"/>
    <col min="14189" max="14189" width="3" style="1273" hidden="1"/>
    <col min="14190" max="14429" width="8.6328125" style="1273" hidden="1"/>
    <col min="14430" max="14435" width="14.90625" style="1273" hidden="1"/>
    <col min="14436" max="14437" width="15.90625" style="1273" hidden="1"/>
    <col min="14438" max="14443" width="16.08984375" style="1273" hidden="1"/>
    <col min="14444" max="14444" width="6.08984375" style="1273" hidden="1"/>
    <col min="14445" max="14445" width="3" style="1273" hidden="1"/>
    <col min="14446" max="14685" width="8.6328125" style="1273" hidden="1"/>
    <col min="14686" max="14691" width="14.90625" style="1273" hidden="1"/>
    <col min="14692" max="14693" width="15.90625" style="1273" hidden="1"/>
    <col min="14694" max="14699" width="16.08984375" style="1273" hidden="1"/>
    <col min="14700" max="14700" width="6.08984375" style="1273" hidden="1"/>
    <col min="14701" max="14701" width="3" style="1273" hidden="1"/>
    <col min="14702" max="14941" width="8.6328125" style="1273" hidden="1"/>
    <col min="14942" max="14947" width="14.90625" style="1273" hidden="1"/>
    <col min="14948" max="14949" width="15.90625" style="1273" hidden="1"/>
    <col min="14950" max="14955" width="16.08984375" style="1273" hidden="1"/>
    <col min="14956" max="14956" width="6.08984375" style="1273" hidden="1"/>
    <col min="14957" max="14957" width="3" style="1273" hidden="1"/>
    <col min="14958" max="15197" width="8.6328125" style="1273" hidden="1"/>
    <col min="15198" max="15203" width="14.90625" style="1273" hidden="1"/>
    <col min="15204" max="15205" width="15.90625" style="1273" hidden="1"/>
    <col min="15206" max="15211" width="16.08984375" style="1273" hidden="1"/>
    <col min="15212" max="15212" width="6.08984375" style="1273" hidden="1"/>
    <col min="15213" max="15213" width="3" style="1273" hidden="1"/>
    <col min="15214" max="15453" width="8.6328125" style="1273" hidden="1"/>
    <col min="15454" max="15459" width="14.90625" style="1273" hidden="1"/>
    <col min="15460" max="15461" width="15.90625" style="1273" hidden="1"/>
    <col min="15462" max="15467" width="16.08984375" style="1273" hidden="1"/>
    <col min="15468" max="15468" width="6.08984375" style="1273" hidden="1"/>
    <col min="15469" max="15469" width="3" style="1273" hidden="1"/>
    <col min="15470" max="15709" width="8.6328125" style="1273" hidden="1"/>
    <col min="15710" max="15715" width="14.90625" style="1273" hidden="1"/>
    <col min="15716" max="15717" width="15.90625" style="1273" hidden="1"/>
    <col min="15718" max="15723" width="16.08984375" style="1273" hidden="1"/>
    <col min="15724" max="15724" width="6.08984375" style="1273" hidden="1"/>
    <col min="15725" max="15725" width="3" style="1273" hidden="1"/>
    <col min="15726" max="15965" width="8.6328125" style="1273" hidden="1"/>
    <col min="15966" max="15971" width="14.90625" style="1273" hidden="1"/>
    <col min="15972" max="15973" width="15.90625" style="1273" hidden="1"/>
    <col min="15974" max="15979" width="16.08984375" style="1273" hidden="1"/>
    <col min="15980" max="15980" width="6.08984375" style="1273" hidden="1"/>
    <col min="15981" max="15981" width="3" style="1273" hidden="1"/>
    <col min="15982" max="16221" width="8.6328125" style="1273" hidden="1"/>
    <col min="16222" max="16227" width="14.90625" style="1273" hidden="1"/>
    <col min="16228" max="16229" width="15.90625" style="1273" hidden="1"/>
    <col min="16230" max="16235" width="16.08984375" style="1273" hidden="1"/>
    <col min="16236" max="16236" width="6.08984375" style="1273" hidden="1"/>
    <col min="16237" max="16237" width="3" style="1273" hidden="1"/>
    <col min="16238" max="16384" width="8.6328125" style="1273" hidden="1"/>
  </cols>
  <sheetData>
    <row r="1" spans="1:143" ht="42.75" customHeight="1" x14ac:dyDescent="0.2">
      <c r="A1" s="1332"/>
      <c r="B1" s="1331"/>
      <c r="DD1" s="1273"/>
      <c r="DE1" s="1273"/>
    </row>
    <row r="2" spans="1:143" ht="25.5" customHeight="1" x14ac:dyDescent="0.2">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2">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 x14ac:dyDescent="0.2">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637</v>
      </c>
    </row>
    <row r="11" spans="1:143" s="292" customFormat="1" ht="13" x14ac:dyDescent="0.2">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637</v>
      </c>
    </row>
    <row r="13" spans="1:143" s="292" customFormat="1" ht="13" x14ac:dyDescent="0.2">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3"/>
      <c r="DE19" s="1273"/>
    </row>
    <row r="20" spans="1:351" ht="13" x14ac:dyDescent="0.2">
      <c r="DD20" s="1273"/>
      <c r="DE20" s="1273"/>
    </row>
    <row r="21" spans="1:351" ht="16.5" x14ac:dyDescent="0.2">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6.5" x14ac:dyDescent="0.2">
      <c r="B22" s="1274"/>
      <c r="MM22" s="1327"/>
    </row>
    <row r="23" spans="1:351" ht="13" x14ac:dyDescent="0.2">
      <c r="B23" s="1274"/>
    </row>
    <row r="24" spans="1:351" ht="13" x14ac:dyDescent="0.2">
      <c r="B24" s="1274"/>
    </row>
    <row r="25" spans="1:351" ht="13" x14ac:dyDescent="0.2">
      <c r="B25" s="1274"/>
    </row>
    <row r="26" spans="1:351" ht="13" x14ac:dyDescent="0.2">
      <c r="B26" s="1274"/>
    </row>
    <row r="27" spans="1:351" ht="13" x14ac:dyDescent="0.2">
      <c r="B27" s="1274"/>
    </row>
    <row r="28" spans="1:351" ht="13" x14ac:dyDescent="0.2">
      <c r="B28" s="1274"/>
    </row>
    <row r="29" spans="1:351" ht="13" x14ac:dyDescent="0.2">
      <c r="B29" s="1274"/>
    </row>
    <row r="30" spans="1:351" ht="13" x14ac:dyDescent="0.2">
      <c r="B30" s="1274"/>
    </row>
    <row r="31" spans="1:351" ht="13" x14ac:dyDescent="0.2">
      <c r="B31" s="1274"/>
    </row>
    <row r="32" spans="1:351" ht="13" x14ac:dyDescent="0.2">
      <c r="B32" s="1274"/>
    </row>
    <row r="33" spans="2:109" ht="13" x14ac:dyDescent="0.2">
      <c r="B33" s="1274"/>
    </row>
    <row r="34" spans="2:109" ht="13" x14ac:dyDescent="0.2">
      <c r="B34" s="1274"/>
    </row>
    <row r="35" spans="2:109" ht="13" x14ac:dyDescent="0.2">
      <c r="B35" s="1274"/>
    </row>
    <row r="36" spans="2:109" ht="13" x14ac:dyDescent="0.2">
      <c r="B36" s="1274"/>
    </row>
    <row r="37" spans="2:109" ht="13" x14ac:dyDescent="0.2">
      <c r="B37" s="1274"/>
    </row>
    <row r="38" spans="2:109" ht="13" x14ac:dyDescent="0.2">
      <c r="B38" s="1274"/>
    </row>
    <row r="39" spans="2:109" ht="13" x14ac:dyDescent="0.2">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 x14ac:dyDescent="0.2">
      <c r="B40" s="1315"/>
      <c r="DD40" s="1315"/>
      <c r="DE40" s="1273"/>
    </row>
    <row r="41" spans="2:109" ht="16.5" x14ac:dyDescent="0.2">
      <c r="B41" s="1326" t="s">
        <v>636</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 x14ac:dyDescent="0.2">
      <c r="B42" s="1274"/>
      <c r="G42" s="1311"/>
      <c r="I42" s="1310"/>
      <c r="J42" s="1310"/>
      <c r="K42" s="1310"/>
      <c r="AM42" s="1311"/>
      <c r="AN42" s="1311" t="s">
        <v>632</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2">
      <c r="B43" s="1274"/>
      <c r="AN43" s="1309" t="s">
        <v>635</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 x14ac:dyDescent="0.2">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 x14ac:dyDescent="0.2">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 x14ac:dyDescent="0.2">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 x14ac:dyDescent="0.2">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 x14ac:dyDescent="0.2">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 x14ac:dyDescent="0.2">
      <c r="B49" s="1274"/>
      <c r="AN49" s="1273" t="s">
        <v>630</v>
      </c>
    </row>
    <row r="50" spans="1:109" ht="13" x14ac:dyDescent="0.2">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565</v>
      </c>
      <c r="BQ50" s="1283"/>
      <c r="BR50" s="1283"/>
      <c r="BS50" s="1283"/>
      <c r="BT50" s="1283"/>
      <c r="BU50" s="1283"/>
      <c r="BV50" s="1283"/>
      <c r="BW50" s="1283"/>
      <c r="BX50" s="1283" t="s">
        <v>566</v>
      </c>
      <c r="BY50" s="1283"/>
      <c r="BZ50" s="1283"/>
      <c r="CA50" s="1283"/>
      <c r="CB50" s="1283"/>
      <c r="CC50" s="1283"/>
      <c r="CD50" s="1283"/>
      <c r="CE50" s="1283"/>
      <c r="CF50" s="1283" t="s">
        <v>567</v>
      </c>
      <c r="CG50" s="1283"/>
      <c r="CH50" s="1283"/>
      <c r="CI50" s="1283"/>
      <c r="CJ50" s="1283"/>
      <c r="CK50" s="1283"/>
      <c r="CL50" s="1283"/>
      <c r="CM50" s="1283"/>
      <c r="CN50" s="1283" t="s">
        <v>568</v>
      </c>
      <c r="CO50" s="1283"/>
      <c r="CP50" s="1283"/>
      <c r="CQ50" s="1283"/>
      <c r="CR50" s="1283"/>
      <c r="CS50" s="1283"/>
      <c r="CT50" s="1283"/>
      <c r="CU50" s="1283"/>
      <c r="CV50" s="1283" t="s">
        <v>569</v>
      </c>
      <c r="CW50" s="1283"/>
      <c r="CX50" s="1283"/>
      <c r="CY50" s="1283"/>
      <c r="CZ50" s="1283"/>
      <c r="DA50" s="1283"/>
      <c r="DB50" s="1283"/>
      <c r="DC50" s="1283"/>
    </row>
    <row r="51" spans="1:109" ht="13.5" customHeight="1" x14ac:dyDescent="0.2">
      <c r="B51" s="1274"/>
      <c r="G51" s="1290"/>
      <c r="H51" s="1290"/>
      <c r="I51" s="1323"/>
      <c r="J51" s="1323"/>
      <c r="K51" s="1289"/>
      <c r="L51" s="1289"/>
      <c r="M51" s="1289"/>
      <c r="N51" s="1289"/>
      <c r="AM51" s="1288"/>
      <c r="AN51" s="1282" t="s">
        <v>629</v>
      </c>
      <c r="AO51" s="1282"/>
      <c r="AP51" s="1282"/>
      <c r="AQ51" s="1282"/>
      <c r="AR51" s="1282"/>
      <c r="AS51" s="1282"/>
      <c r="AT51" s="1282"/>
      <c r="AU51" s="1282"/>
      <c r="AV51" s="1282"/>
      <c r="AW51" s="1282"/>
      <c r="AX51" s="1282"/>
      <c r="AY51" s="1282"/>
      <c r="AZ51" s="1282"/>
      <c r="BA51" s="1282"/>
      <c r="BB51" s="1282" t="s">
        <v>627</v>
      </c>
      <c r="BC51" s="1282"/>
      <c r="BD51" s="1282"/>
      <c r="BE51" s="1282"/>
      <c r="BF51" s="1282"/>
      <c r="BG51" s="1282"/>
      <c r="BH51" s="1282"/>
      <c r="BI51" s="1282"/>
      <c r="BJ51" s="1282"/>
      <c r="BK51" s="1282"/>
      <c r="BL51" s="1282"/>
      <c r="BM51" s="1282"/>
      <c r="BN51" s="1282"/>
      <c r="BO51" s="1282"/>
      <c r="BP51" s="1281">
        <v>5.4</v>
      </c>
      <c r="BQ51" s="1281"/>
      <c r="BR51" s="1281"/>
      <c r="BS51" s="1281"/>
      <c r="BT51" s="1281"/>
      <c r="BU51" s="1281"/>
      <c r="BV51" s="1281"/>
      <c r="BW51" s="1281"/>
      <c r="BX51" s="1281">
        <v>15.3</v>
      </c>
      <c r="BY51" s="1281"/>
      <c r="BZ51" s="1281"/>
      <c r="CA51" s="1281"/>
      <c r="CB51" s="1281"/>
      <c r="CC51" s="1281"/>
      <c r="CD51" s="1281"/>
      <c r="CE51" s="1281"/>
      <c r="CF51" s="1281">
        <v>21.2</v>
      </c>
      <c r="CG51" s="1281"/>
      <c r="CH51" s="1281"/>
      <c r="CI51" s="1281"/>
      <c r="CJ51" s="1281"/>
      <c r="CK51" s="1281"/>
      <c r="CL51" s="1281"/>
      <c r="CM51" s="1281"/>
      <c r="CN51" s="1281">
        <v>32</v>
      </c>
      <c r="CO51" s="1281"/>
      <c r="CP51" s="1281"/>
      <c r="CQ51" s="1281"/>
      <c r="CR51" s="1281"/>
      <c r="CS51" s="1281"/>
      <c r="CT51" s="1281"/>
      <c r="CU51" s="1281"/>
      <c r="CV51" s="1281">
        <v>28.2</v>
      </c>
      <c r="CW51" s="1281"/>
      <c r="CX51" s="1281"/>
      <c r="CY51" s="1281"/>
      <c r="CZ51" s="1281"/>
      <c r="DA51" s="1281"/>
      <c r="DB51" s="1281"/>
      <c r="DC51" s="1281"/>
    </row>
    <row r="52" spans="1:109" ht="13" x14ac:dyDescent="0.2">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x14ac:dyDescent="0.2">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634</v>
      </c>
      <c r="BC53" s="1282"/>
      <c r="BD53" s="1282"/>
      <c r="BE53" s="1282"/>
      <c r="BF53" s="1282"/>
      <c r="BG53" s="1282"/>
      <c r="BH53" s="1282"/>
      <c r="BI53" s="1282"/>
      <c r="BJ53" s="1282"/>
      <c r="BK53" s="1282"/>
      <c r="BL53" s="1282"/>
      <c r="BM53" s="1282"/>
      <c r="BN53" s="1282"/>
      <c r="BO53" s="1282"/>
      <c r="BP53" s="1281">
        <v>57</v>
      </c>
      <c r="BQ53" s="1281"/>
      <c r="BR53" s="1281"/>
      <c r="BS53" s="1281"/>
      <c r="BT53" s="1281"/>
      <c r="BU53" s="1281"/>
      <c r="BV53" s="1281"/>
      <c r="BW53" s="1281"/>
      <c r="BX53" s="1281">
        <v>57.9</v>
      </c>
      <c r="BY53" s="1281"/>
      <c r="BZ53" s="1281"/>
      <c r="CA53" s="1281"/>
      <c r="CB53" s="1281"/>
      <c r="CC53" s="1281"/>
      <c r="CD53" s="1281"/>
      <c r="CE53" s="1281"/>
      <c r="CF53" s="1281">
        <v>58.2</v>
      </c>
      <c r="CG53" s="1281"/>
      <c r="CH53" s="1281"/>
      <c r="CI53" s="1281"/>
      <c r="CJ53" s="1281"/>
      <c r="CK53" s="1281"/>
      <c r="CL53" s="1281"/>
      <c r="CM53" s="1281"/>
      <c r="CN53" s="1281">
        <v>59.1</v>
      </c>
      <c r="CO53" s="1281"/>
      <c r="CP53" s="1281"/>
      <c r="CQ53" s="1281"/>
      <c r="CR53" s="1281"/>
      <c r="CS53" s="1281"/>
      <c r="CT53" s="1281"/>
      <c r="CU53" s="1281"/>
      <c r="CV53" s="1281">
        <v>60.5</v>
      </c>
      <c r="CW53" s="1281"/>
      <c r="CX53" s="1281"/>
      <c r="CY53" s="1281"/>
      <c r="CZ53" s="1281"/>
      <c r="DA53" s="1281"/>
      <c r="DB53" s="1281"/>
      <c r="DC53" s="1281"/>
    </row>
    <row r="54" spans="1:109" ht="13" x14ac:dyDescent="0.2">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x14ac:dyDescent="0.2">
      <c r="A55" s="1310"/>
      <c r="B55" s="1274"/>
      <c r="G55" s="1286"/>
      <c r="H55" s="1286"/>
      <c r="I55" s="1286"/>
      <c r="J55" s="1286"/>
      <c r="K55" s="1289"/>
      <c r="L55" s="1289"/>
      <c r="M55" s="1289"/>
      <c r="N55" s="1289"/>
      <c r="AN55" s="1283" t="s">
        <v>628</v>
      </c>
      <c r="AO55" s="1283"/>
      <c r="AP55" s="1283"/>
      <c r="AQ55" s="1283"/>
      <c r="AR55" s="1283"/>
      <c r="AS55" s="1283"/>
      <c r="AT55" s="1283"/>
      <c r="AU55" s="1283"/>
      <c r="AV55" s="1283"/>
      <c r="AW55" s="1283"/>
      <c r="AX55" s="1283"/>
      <c r="AY55" s="1283"/>
      <c r="AZ55" s="1283"/>
      <c r="BA55" s="1283"/>
      <c r="BB55" s="1282" t="s">
        <v>627</v>
      </c>
      <c r="BC55" s="1282"/>
      <c r="BD55" s="1282"/>
      <c r="BE55" s="1282"/>
      <c r="BF55" s="1282"/>
      <c r="BG55" s="1282"/>
      <c r="BH55" s="1282"/>
      <c r="BI55" s="1282"/>
      <c r="BJ55" s="1282"/>
      <c r="BK55" s="1282"/>
      <c r="BL55" s="1282"/>
      <c r="BM55" s="1282"/>
      <c r="BN55" s="1282"/>
      <c r="BO55" s="1282"/>
      <c r="BP55" s="1281">
        <v>115.7</v>
      </c>
      <c r="BQ55" s="1281"/>
      <c r="BR55" s="1281"/>
      <c r="BS55" s="1281"/>
      <c r="BT55" s="1281"/>
      <c r="BU55" s="1281"/>
      <c r="BV55" s="1281"/>
      <c r="BW55" s="1281"/>
      <c r="BX55" s="1281">
        <v>106</v>
      </c>
      <c r="BY55" s="1281"/>
      <c r="BZ55" s="1281"/>
      <c r="CA55" s="1281"/>
      <c r="CB55" s="1281"/>
      <c r="CC55" s="1281"/>
      <c r="CD55" s="1281"/>
      <c r="CE55" s="1281"/>
      <c r="CF55" s="1281">
        <v>97.6</v>
      </c>
      <c r="CG55" s="1281"/>
      <c r="CH55" s="1281"/>
      <c r="CI55" s="1281"/>
      <c r="CJ55" s="1281"/>
      <c r="CK55" s="1281"/>
      <c r="CL55" s="1281"/>
      <c r="CM55" s="1281"/>
      <c r="CN55" s="1281">
        <v>91.6</v>
      </c>
      <c r="CO55" s="1281"/>
      <c r="CP55" s="1281"/>
      <c r="CQ55" s="1281"/>
      <c r="CR55" s="1281"/>
      <c r="CS55" s="1281"/>
      <c r="CT55" s="1281"/>
      <c r="CU55" s="1281"/>
      <c r="CV55" s="1281">
        <v>86</v>
      </c>
      <c r="CW55" s="1281"/>
      <c r="CX55" s="1281"/>
      <c r="CY55" s="1281"/>
      <c r="CZ55" s="1281"/>
      <c r="DA55" s="1281"/>
      <c r="DB55" s="1281"/>
      <c r="DC55" s="1281"/>
    </row>
    <row r="56" spans="1:109" ht="13" x14ac:dyDescent="0.2">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 x14ac:dyDescent="0.2">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634</v>
      </c>
      <c r="BC57" s="1282"/>
      <c r="BD57" s="1282"/>
      <c r="BE57" s="1282"/>
      <c r="BF57" s="1282"/>
      <c r="BG57" s="1282"/>
      <c r="BH57" s="1282"/>
      <c r="BI57" s="1282"/>
      <c r="BJ57" s="1282"/>
      <c r="BK57" s="1282"/>
      <c r="BL57" s="1282"/>
      <c r="BM57" s="1282"/>
      <c r="BN57" s="1282"/>
      <c r="BO57" s="1282"/>
      <c r="BP57" s="1281">
        <v>61</v>
      </c>
      <c r="BQ57" s="1281"/>
      <c r="BR57" s="1281"/>
      <c r="BS57" s="1281"/>
      <c r="BT57" s="1281"/>
      <c r="BU57" s="1281"/>
      <c r="BV57" s="1281"/>
      <c r="BW57" s="1281"/>
      <c r="BX57" s="1281">
        <v>62</v>
      </c>
      <c r="BY57" s="1281"/>
      <c r="BZ57" s="1281"/>
      <c r="CA57" s="1281"/>
      <c r="CB57" s="1281"/>
      <c r="CC57" s="1281"/>
      <c r="CD57" s="1281"/>
      <c r="CE57" s="1281"/>
      <c r="CF57" s="1281">
        <v>62.9</v>
      </c>
      <c r="CG57" s="1281"/>
      <c r="CH57" s="1281"/>
      <c r="CI57" s="1281"/>
      <c r="CJ57" s="1281"/>
      <c r="CK57" s="1281"/>
      <c r="CL57" s="1281"/>
      <c r="CM57" s="1281"/>
      <c r="CN57" s="1281">
        <v>63.4</v>
      </c>
      <c r="CO57" s="1281"/>
      <c r="CP57" s="1281"/>
      <c r="CQ57" s="1281"/>
      <c r="CR57" s="1281"/>
      <c r="CS57" s="1281"/>
      <c r="CT57" s="1281"/>
      <c r="CU57" s="1281"/>
      <c r="CV57" s="1281">
        <v>64.2</v>
      </c>
      <c r="CW57" s="1281"/>
      <c r="CX57" s="1281"/>
      <c r="CY57" s="1281"/>
      <c r="CZ57" s="1281"/>
      <c r="DA57" s="1281"/>
      <c r="DB57" s="1281"/>
      <c r="DC57" s="1281"/>
      <c r="DD57" s="1321"/>
      <c r="DE57" s="1316"/>
    </row>
    <row r="58" spans="1:109" s="1310" customFormat="1" ht="13" x14ac:dyDescent="0.2">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 x14ac:dyDescent="0.2">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 x14ac:dyDescent="0.2">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 x14ac:dyDescent="0.2">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 x14ac:dyDescent="0.2">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6.5" x14ac:dyDescent="0.2">
      <c r="B63" s="1314" t="s">
        <v>633</v>
      </c>
    </row>
    <row r="64" spans="1:109" ht="13" x14ac:dyDescent="0.2">
      <c r="B64" s="1274"/>
      <c r="G64" s="1311"/>
      <c r="I64" s="1313"/>
      <c r="J64" s="1313"/>
      <c r="K64" s="1313"/>
      <c r="L64" s="1313"/>
      <c r="M64" s="1313"/>
      <c r="N64" s="1312"/>
      <c r="AM64" s="1311"/>
      <c r="AN64" s="1311" t="s">
        <v>632</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 x14ac:dyDescent="0.2">
      <c r="B65" s="1274"/>
      <c r="AN65" s="1309" t="s">
        <v>631</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 x14ac:dyDescent="0.2">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 x14ac:dyDescent="0.2">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 x14ac:dyDescent="0.2">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 x14ac:dyDescent="0.2">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 x14ac:dyDescent="0.2">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 x14ac:dyDescent="0.2">
      <c r="B71" s="1274"/>
      <c r="G71" s="1296"/>
      <c r="I71" s="1299"/>
      <c r="J71" s="1298"/>
      <c r="K71" s="1298"/>
      <c r="L71" s="1297"/>
      <c r="M71" s="1298"/>
      <c r="N71" s="1297"/>
      <c r="AM71" s="1296"/>
      <c r="AN71" s="1273" t="s">
        <v>630</v>
      </c>
    </row>
    <row r="72" spans="2:107" ht="13" x14ac:dyDescent="0.2">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565</v>
      </c>
      <c r="BQ72" s="1283"/>
      <c r="BR72" s="1283"/>
      <c r="BS72" s="1283"/>
      <c r="BT72" s="1283"/>
      <c r="BU72" s="1283"/>
      <c r="BV72" s="1283"/>
      <c r="BW72" s="1283"/>
      <c r="BX72" s="1283" t="s">
        <v>566</v>
      </c>
      <c r="BY72" s="1283"/>
      <c r="BZ72" s="1283"/>
      <c r="CA72" s="1283"/>
      <c r="CB72" s="1283"/>
      <c r="CC72" s="1283"/>
      <c r="CD72" s="1283"/>
      <c r="CE72" s="1283"/>
      <c r="CF72" s="1283" t="s">
        <v>567</v>
      </c>
      <c r="CG72" s="1283"/>
      <c r="CH72" s="1283"/>
      <c r="CI72" s="1283"/>
      <c r="CJ72" s="1283"/>
      <c r="CK72" s="1283"/>
      <c r="CL72" s="1283"/>
      <c r="CM72" s="1283"/>
      <c r="CN72" s="1283" t="s">
        <v>568</v>
      </c>
      <c r="CO72" s="1283"/>
      <c r="CP72" s="1283"/>
      <c r="CQ72" s="1283"/>
      <c r="CR72" s="1283"/>
      <c r="CS72" s="1283"/>
      <c r="CT72" s="1283"/>
      <c r="CU72" s="1283"/>
      <c r="CV72" s="1283" t="s">
        <v>569</v>
      </c>
      <c r="CW72" s="1283"/>
      <c r="CX72" s="1283"/>
      <c r="CY72" s="1283"/>
      <c r="CZ72" s="1283"/>
      <c r="DA72" s="1283"/>
      <c r="DB72" s="1283"/>
      <c r="DC72" s="1283"/>
    </row>
    <row r="73" spans="2:107" ht="13" x14ac:dyDescent="0.2">
      <c r="B73" s="1274"/>
      <c r="G73" s="1290"/>
      <c r="H73" s="1290"/>
      <c r="I73" s="1290"/>
      <c r="J73" s="1290"/>
      <c r="K73" s="1287"/>
      <c r="L73" s="1287"/>
      <c r="M73" s="1287"/>
      <c r="N73" s="1287"/>
      <c r="AM73" s="1288"/>
      <c r="AN73" s="1282" t="s">
        <v>629</v>
      </c>
      <c r="AO73" s="1282"/>
      <c r="AP73" s="1282"/>
      <c r="AQ73" s="1282"/>
      <c r="AR73" s="1282"/>
      <c r="AS73" s="1282"/>
      <c r="AT73" s="1282"/>
      <c r="AU73" s="1282"/>
      <c r="AV73" s="1282"/>
      <c r="AW73" s="1282"/>
      <c r="AX73" s="1282"/>
      <c r="AY73" s="1282"/>
      <c r="AZ73" s="1282"/>
      <c r="BA73" s="1282"/>
      <c r="BB73" s="1282" t="s">
        <v>627</v>
      </c>
      <c r="BC73" s="1282"/>
      <c r="BD73" s="1282"/>
      <c r="BE73" s="1282"/>
      <c r="BF73" s="1282"/>
      <c r="BG73" s="1282"/>
      <c r="BH73" s="1282"/>
      <c r="BI73" s="1282"/>
      <c r="BJ73" s="1282"/>
      <c r="BK73" s="1282"/>
      <c r="BL73" s="1282"/>
      <c r="BM73" s="1282"/>
      <c r="BN73" s="1282"/>
      <c r="BO73" s="1282"/>
      <c r="BP73" s="1281">
        <v>5.4</v>
      </c>
      <c r="BQ73" s="1281"/>
      <c r="BR73" s="1281"/>
      <c r="BS73" s="1281"/>
      <c r="BT73" s="1281"/>
      <c r="BU73" s="1281"/>
      <c r="BV73" s="1281"/>
      <c r="BW73" s="1281"/>
      <c r="BX73" s="1281">
        <v>15.3</v>
      </c>
      <c r="BY73" s="1281"/>
      <c r="BZ73" s="1281"/>
      <c r="CA73" s="1281"/>
      <c r="CB73" s="1281"/>
      <c r="CC73" s="1281"/>
      <c r="CD73" s="1281"/>
      <c r="CE73" s="1281"/>
      <c r="CF73" s="1281">
        <v>21.2</v>
      </c>
      <c r="CG73" s="1281"/>
      <c r="CH73" s="1281"/>
      <c r="CI73" s="1281"/>
      <c r="CJ73" s="1281"/>
      <c r="CK73" s="1281"/>
      <c r="CL73" s="1281"/>
      <c r="CM73" s="1281"/>
      <c r="CN73" s="1281">
        <v>32</v>
      </c>
      <c r="CO73" s="1281"/>
      <c r="CP73" s="1281"/>
      <c r="CQ73" s="1281"/>
      <c r="CR73" s="1281"/>
      <c r="CS73" s="1281"/>
      <c r="CT73" s="1281"/>
      <c r="CU73" s="1281"/>
      <c r="CV73" s="1281">
        <v>28.2</v>
      </c>
      <c r="CW73" s="1281"/>
      <c r="CX73" s="1281"/>
      <c r="CY73" s="1281"/>
      <c r="CZ73" s="1281"/>
      <c r="DA73" s="1281"/>
      <c r="DB73" s="1281"/>
      <c r="DC73" s="1281"/>
    </row>
    <row r="74" spans="2:107" ht="13" x14ac:dyDescent="0.2">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x14ac:dyDescent="0.2">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626</v>
      </c>
      <c r="BC75" s="1282"/>
      <c r="BD75" s="1282"/>
      <c r="BE75" s="1282"/>
      <c r="BF75" s="1282"/>
      <c r="BG75" s="1282"/>
      <c r="BH75" s="1282"/>
      <c r="BI75" s="1282"/>
      <c r="BJ75" s="1282"/>
      <c r="BK75" s="1282"/>
      <c r="BL75" s="1282"/>
      <c r="BM75" s="1282"/>
      <c r="BN75" s="1282"/>
      <c r="BO75" s="1282"/>
      <c r="BP75" s="1281">
        <v>5</v>
      </c>
      <c r="BQ75" s="1281"/>
      <c r="BR75" s="1281"/>
      <c r="BS75" s="1281"/>
      <c r="BT75" s="1281"/>
      <c r="BU75" s="1281"/>
      <c r="BV75" s="1281"/>
      <c r="BW75" s="1281"/>
      <c r="BX75" s="1281">
        <v>5.0999999999999996</v>
      </c>
      <c r="BY75" s="1281"/>
      <c r="BZ75" s="1281"/>
      <c r="CA75" s="1281"/>
      <c r="CB75" s="1281"/>
      <c r="CC75" s="1281"/>
      <c r="CD75" s="1281"/>
      <c r="CE75" s="1281"/>
      <c r="CF75" s="1281">
        <v>5.0999999999999996</v>
      </c>
      <c r="CG75" s="1281"/>
      <c r="CH75" s="1281"/>
      <c r="CI75" s="1281"/>
      <c r="CJ75" s="1281"/>
      <c r="CK75" s="1281"/>
      <c r="CL75" s="1281"/>
      <c r="CM75" s="1281"/>
      <c r="CN75" s="1281">
        <v>5.3</v>
      </c>
      <c r="CO75" s="1281"/>
      <c r="CP75" s="1281"/>
      <c r="CQ75" s="1281"/>
      <c r="CR75" s="1281"/>
      <c r="CS75" s="1281"/>
      <c r="CT75" s="1281"/>
      <c r="CU75" s="1281"/>
      <c r="CV75" s="1281">
        <v>5.8</v>
      </c>
      <c r="CW75" s="1281"/>
      <c r="CX75" s="1281"/>
      <c r="CY75" s="1281"/>
      <c r="CZ75" s="1281"/>
      <c r="DA75" s="1281"/>
      <c r="DB75" s="1281"/>
      <c r="DC75" s="1281"/>
    </row>
    <row r="76" spans="2:107" ht="13" x14ac:dyDescent="0.2">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x14ac:dyDescent="0.2">
      <c r="B77" s="1274"/>
      <c r="G77" s="1286"/>
      <c r="H77" s="1286"/>
      <c r="I77" s="1286"/>
      <c r="J77" s="1286"/>
      <c r="K77" s="1287"/>
      <c r="L77" s="1287"/>
      <c r="M77" s="1287"/>
      <c r="N77" s="1287"/>
      <c r="AN77" s="1283" t="s">
        <v>628</v>
      </c>
      <c r="AO77" s="1283"/>
      <c r="AP77" s="1283"/>
      <c r="AQ77" s="1283"/>
      <c r="AR77" s="1283"/>
      <c r="AS77" s="1283"/>
      <c r="AT77" s="1283"/>
      <c r="AU77" s="1283"/>
      <c r="AV77" s="1283"/>
      <c r="AW77" s="1283"/>
      <c r="AX77" s="1283"/>
      <c r="AY77" s="1283"/>
      <c r="AZ77" s="1283"/>
      <c r="BA77" s="1283"/>
      <c r="BB77" s="1282" t="s">
        <v>627</v>
      </c>
      <c r="BC77" s="1282"/>
      <c r="BD77" s="1282"/>
      <c r="BE77" s="1282"/>
      <c r="BF77" s="1282"/>
      <c r="BG77" s="1282"/>
      <c r="BH77" s="1282"/>
      <c r="BI77" s="1282"/>
      <c r="BJ77" s="1282"/>
      <c r="BK77" s="1282"/>
      <c r="BL77" s="1282"/>
      <c r="BM77" s="1282"/>
      <c r="BN77" s="1282"/>
      <c r="BO77" s="1282"/>
      <c r="BP77" s="1281">
        <v>115.7</v>
      </c>
      <c r="BQ77" s="1281"/>
      <c r="BR77" s="1281"/>
      <c r="BS77" s="1281"/>
      <c r="BT77" s="1281"/>
      <c r="BU77" s="1281"/>
      <c r="BV77" s="1281"/>
      <c r="BW77" s="1281"/>
      <c r="BX77" s="1281">
        <v>106</v>
      </c>
      <c r="BY77" s="1281"/>
      <c r="BZ77" s="1281"/>
      <c r="CA77" s="1281"/>
      <c r="CB77" s="1281"/>
      <c r="CC77" s="1281"/>
      <c r="CD77" s="1281"/>
      <c r="CE77" s="1281"/>
      <c r="CF77" s="1281">
        <v>97.6</v>
      </c>
      <c r="CG77" s="1281"/>
      <c r="CH77" s="1281"/>
      <c r="CI77" s="1281"/>
      <c r="CJ77" s="1281"/>
      <c r="CK77" s="1281"/>
      <c r="CL77" s="1281"/>
      <c r="CM77" s="1281"/>
      <c r="CN77" s="1281">
        <v>91.6</v>
      </c>
      <c r="CO77" s="1281"/>
      <c r="CP77" s="1281"/>
      <c r="CQ77" s="1281"/>
      <c r="CR77" s="1281"/>
      <c r="CS77" s="1281"/>
      <c r="CT77" s="1281"/>
      <c r="CU77" s="1281"/>
      <c r="CV77" s="1281">
        <v>86</v>
      </c>
      <c r="CW77" s="1281"/>
      <c r="CX77" s="1281"/>
      <c r="CY77" s="1281"/>
      <c r="CZ77" s="1281"/>
      <c r="DA77" s="1281"/>
      <c r="DB77" s="1281"/>
      <c r="DC77" s="1281"/>
    </row>
    <row r="78" spans="2:107" ht="13" x14ac:dyDescent="0.2">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x14ac:dyDescent="0.2">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626</v>
      </c>
      <c r="BC79" s="1282"/>
      <c r="BD79" s="1282"/>
      <c r="BE79" s="1282"/>
      <c r="BF79" s="1282"/>
      <c r="BG79" s="1282"/>
      <c r="BH79" s="1282"/>
      <c r="BI79" s="1282"/>
      <c r="BJ79" s="1282"/>
      <c r="BK79" s="1282"/>
      <c r="BL79" s="1282"/>
      <c r="BM79" s="1282"/>
      <c r="BN79" s="1282"/>
      <c r="BO79" s="1282"/>
      <c r="BP79" s="1281">
        <v>10.3</v>
      </c>
      <c r="BQ79" s="1281"/>
      <c r="BR79" s="1281"/>
      <c r="BS79" s="1281"/>
      <c r="BT79" s="1281"/>
      <c r="BU79" s="1281"/>
      <c r="BV79" s="1281"/>
      <c r="BW79" s="1281"/>
      <c r="BX79" s="1281">
        <v>9</v>
      </c>
      <c r="BY79" s="1281"/>
      <c r="BZ79" s="1281"/>
      <c r="CA79" s="1281"/>
      <c r="CB79" s="1281"/>
      <c r="CC79" s="1281"/>
      <c r="CD79" s="1281"/>
      <c r="CE79" s="1281"/>
      <c r="CF79" s="1281">
        <v>8</v>
      </c>
      <c r="CG79" s="1281"/>
      <c r="CH79" s="1281"/>
      <c r="CI79" s="1281"/>
      <c r="CJ79" s="1281"/>
      <c r="CK79" s="1281"/>
      <c r="CL79" s="1281"/>
      <c r="CM79" s="1281"/>
      <c r="CN79" s="1281">
        <v>7.3</v>
      </c>
      <c r="CO79" s="1281"/>
      <c r="CP79" s="1281"/>
      <c r="CQ79" s="1281"/>
      <c r="CR79" s="1281"/>
      <c r="CS79" s="1281"/>
      <c r="CT79" s="1281"/>
      <c r="CU79" s="1281"/>
      <c r="CV79" s="1281">
        <v>7.3</v>
      </c>
      <c r="CW79" s="1281"/>
      <c r="CX79" s="1281"/>
      <c r="CY79" s="1281"/>
      <c r="CZ79" s="1281"/>
      <c r="DA79" s="1281"/>
      <c r="DB79" s="1281"/>
      <c r="DC79" s="1281"/>
    </row>
    <row r="80" spans="2:107" ht="13" x14ac:dyDescent="0.2">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x14ac:dyDescent="0.2">
      <c r="B81" s="1274"/>
    </row>
    <row r="82" spans="2:109" ht="16.5" x14ac:dyDescent="0.2">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 x14ac:dyDescent="0.2">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 x14ac:dyDescent="0.2">
      <c r="DD84" s="1273"/>
      <c r="DE84" s="1273"/>
    </row>
    <row r="85" spans="2:109" ht="13" x14ac:dyDescent="0.2">
      <c r="DD85" s="1273"/>
      <c r="DE85" s="1273"/>
    </row>
    <row r="86" spans="2:109" ht="13" hidden="1" x14ac:dyDescent="0.2">
      <c r="DD86" s="1273"/>
      <c r="DE86" s="1273"/>
    </row>
    <row r="87" spans="2:109" ht="13" hidden="1" x14ac:dyDescent="0.2">
      <c r="K87" s="1276"/>
      <c r="AQ87" s="1276"/>
      <c r="BC87" s="1276"/>
      <c r="BO87" s="1276"/>
      <c r="CA87" s="1276"/>
      <c r="CM87" s="1276"/>
      <c r="CY87" s="1276"/>
      <c r="DD87" s="1273"/>
      <c r="DE87" s="1273"/>
    </row>
    <row r="88" spans="2:109" ht="13" hidden="1" x14ac:dyDescent="0.2">
      <c r="DD88" s="1273"/>
      <c r="DE88" s="1273"/>
    </row>
    <row r="89" spans="2:109" ht="13" hidden="1" x14ac:dyDescent="0.2">
      <c r="DD89" s="1273"/>
      <c r="DE89" s="1273"/>
    </row>
    <row r="90" spans="2:109" ht="13" hidden="1" x14ac:dyDescent="0.2">
      <c r="DD90" s="1273"/>
      <c r="DE90" s="1273"/>
    </row>
    <row r="91" spans="2:109" ht="13" hidden="1" x14ac:dyDescent="0.2">
      <c r="DD91" s="1273"/>
      <c r="DE91" s="1273"/>
    </row>
    <row r="92" spans="2:109" ht="13.5" hidden="1" customHeight="1" x14ac:dyDescent="0.2">
      <c r="DD92" s="1273"/>
      <c r="DE92" s="1273"/>
    </row>
    <row r="93" spans="2:109" ht="13.5" hidden="1" customHeight="1" x14ac:dyDescent="0.2">
      <c r="DD93" s="1273"/>
      <c r="DE93" s="1273"/>
    </row>
    <row r="94" spans="2:109" ht="13.5" hidden="1" customHeight="1" x14ac:dyDescent="0.2">
      <c r="DD94" s="1273"/>
      <c r="DE94" s="1273"/>
    </row>
    <row r="95" spans="2:109" ht="13.5" hidden="1" customHeight="1" x14ac:dyDescent="0.2">
      <c r="DD95" s="1273"/>
      <c r="DE95" s="1273"/>
    </row>
    <row r="96" spans="2:109" ht="13.5" hidden="1" customHeight="1" x14ac:dyDescent="0.2">
      <c r="DD96" s="1273"/>
      <c r="DE96" s="1273"/>
    </row>
    <row r="97" s="1273" customFormat="1" ht="13.5" hidden="1" customHeight="1" x14ac:dyDescent="0.2"/>
    <row r="98" s="1273" customFormat="1" ht="13.5" hidden="1" customHeight="1" x14ac:dyDescent="0.2"/>
    <row r="99" s="1273" customFormat="1" ht="13.5" hidden="1" customHeight="1" x14ac:dyDescent="0.2"/>
    <row r="100" s="1273" customFormat="1" ht="13.5" hidden="1" customHeight="1" x14ac:dyDescent="0.2"/>
    <row r="101" s="1273" customFormat="1" ht="13.5" hidden="1" customHeight="1" x14ac:dyDescent="0.2"/>
    <row r="102" s="1273" customFormat="1" ht="13.5" hidden="1" customHeight="1" x14ac:dyDescent="0.2"/>
    <row r="103" s="1273" customFormat="1" ht="13.5" hidden="1" customHeight="1" x14ac:dyDescent="0.2"/>
    <row r="104" s="1273" customFormat="1" ht="13.5" hidden="1" customHeight="1" x14ac:dyDescent="0.2"/>
    <row r="105" s="1273" customFormat="1" ht="13.5" hidden="1" customHeight="1" x14ac:dyDescent="0.2"/>
    <row r="106" s="1273" customFormat="1" ht="13.5" hidden="1" customHeight="1" x14ac:dyDescent="0.2"/>
    <row r="107" s="1273" customFormat="1" ht="13.5" hidden="1" customHeight="1" x14ac:dyDescent="0.2"/>
    <row r="108" s="1273" customFormat="1" ht="13.5" hidden="1" customHeight="1" x14ac:dyDescent="0.2"/>
    <row r="109" s="1273" customFormat="1" ht="13.5" hidden="1" customHeight="1" x14ac:dyDescent="0.2"/>
    <row r="110" s="1273" customFormat="1" ht="13.5" hidden="1" customHeight="1" x14ac:dyDescent="0.2"/>
    <row r="111" s="1273" customFormat="1" ht="13.5" hidden="1" customHeight="1" x14ac:dyDescent="0.2"/>
    <row r="112" s="1273" customFormat="1" ht="13.5" hidden="1" customHeight="1" x14ac:dyDescent="0.2"/>
    <row r="113" s="1273" customFormat="1" ht="13.5" hidden="1" customHeight="1" x14ac:dyDescent="0.2"/>
    <row r="114" s="1273" customFormat="1" ht="13.5" hidden="1" customHeight="1" x14ac:dyDescent="0.2"/>
    <row r="115" s="1273" customFormat="1" ht="13.5" hidden="1" customHeight="1" x14ac:dyDescent="0.2"/>
    <row r="116" s="1273" customFormat="1" ht="13.5" hidden="1" customHeight="1" x14ac:dyDescent="0.2"/>
    <row r="117" s="1273" customFormat="1" ht="13.5" hidden="1" customHeight="1" x14ac:dyDescent="0.2"/>
    <row r="118" s="1273" customFormat="1" ht="13.5" hidden="1" customHeight="1" x14ac:dyDescent="0.2"/>
    <row r="119" s="1273" customFormat="1" ht="13.5" hidden="1" customHeight="1" x14ac:dyDescent="0.2"/>
    <row r="120" s="1273" customFormat="1" ht="13.5" hidden="1" customHeight="1" x14ac:dyDescent="0.2"/>
    <row r="121" s="1273" customFormat="1" ht="13.5" hidden="1" customHeight="1" x14ac:dyDescent="0.2"/>
    <row r="122" s="1273" customFormat="1" ht="13.5" hidden="1" customHeight="1" x14ac:dyDescent="0.2"/>
    <row r="123" s="1273" customFormat="1" ht="13.5" hidden="1" customHeight="1" x14ac:dyDescent="0.2"/>
    <row r="124" s="1273" customFormat="1" ht="13.5" hidden="1" customHeight="1" x14ac:dyDescent="0.2"/>
    <row r="125" s="1273" customFormat="1" ht="13.5" hidden="1" customHeight="1" x14ac:dyDescent="0.2"/>
    <row r="126" s="1273" customFormat="1" ht="13.5" hidden="1" customHeight="1" x14ac:dyDescent="0.2"/>
    <row r="127" s="1273" customFormat="1" ht="13.5" hidden="1" customHeight="1" x14ac:dyDescent="0.2"/>
    <row r="128" s="1273" customFormat="1" ht="13.5" hidden="1" customHeight="1" x14ac:dyDescent="0.2"/>
    <row r="129" s="1273" customFormat="1" ht="13.5" hidden="1" customHeight="1" x14ac:dyDescent="0.2"/>
    <row r="130" s="1273" customFormat="1" ht="13.5" hidden="1" customHeight="1" x14ac:dyDescent="0.2"/>
    <row r="131" s="1273" customFormat="1" ht="13.5" hidden="1" customHeight="1" x14ac:dyDescent="0.2"/>
    <row r="132" s="1273" customFormat="1" ht="13.5" hidden="1" customHeight="1" x14ac:dyDescent="0.2"/>
    <row r="133" s="1273" customFormat="1" ht="13.5" hidden="1" customHeight="1" x14ac:dyDescent="0.2"/>
    <row r="134" s="1273" customFormat="1" ht="13.5" hidden="1" customHeight="1" x14ac:dyDescent="0.2"/>
    <row r="135" s="1273" customFormat="1" ht="13.5" hidden="1" customHeight="1" x14ac:dyDescent="0.2"/>
    <row r="136" s="1273" customFormat="1" ht="13.5" hidden="1" customHeight="1" x14ac:dyDescent="0.2"/>
    <row r="137" s="1273" customFormat="1" ht="13.5" hidden="1" customHeight="1" x14ac:dyDescent="0.2"/>
    <row r="138" s="1273" customFormat="1" ht="13.5" hidden="1" customHeight="1" x14ac:dyDescent="0.2"/>
    <row r="139" s="1273" customFormat="1" ht="13.5" hidden="1" customHeight="1" x14ac:dyDescent="0.2"/>
    <row r="140" s="1273" customFormat="1" ht="13.5" hidden="1" customHeight="1" x14ac:dyDescent="0.2"/>
    <row r="141" s="1273" customFormat="1" ht="13.5" hidden="1" customHeight="1" x14ac:dyDescent="0.2"/>
    <row r="142" s="1273" customFormat="1" ht="13.5" hidden="1" customHeight="1" x14ac:dyDescent="0.2"/>
    <row r="143" s="1273" customFormat="1" ht="13.5" hidden="1" customHeight="1" x14ac:dyDescent="0.2"/>
    <row r="144" s="1273" customFormat="1" ht="13.5" hidden="1" customHeight="1" x14ac:dyDescent="0.2"/>
    <row r="145" s="1273" customFormat="1" ht="13.5" hidden="1" customHeight="1" x14ac:dyDescent="0.2"/>
    <row r="146" s="1273" customFormat="1" ht="13.5" hidden="1" customHeight="1" x14ac:dyDescent="0.2"/>
    <row r="147" s="1273" customFormat="1" ht="13.5" hidden="1" customHeight="1" x14ac:dyDescent="0.2"/>
    <row r="148" s="1273" customFormat="1" ht="13.5" hidden="1" customHeight="1" x14ac:dyDescent="0.2"/>
    <row r="149" s="1273" customFormat="1" ht="13.5" hidden="1" customHeight="1" x14ac:dyDescent="0.2"/>
    <row r="150" s="1273" customFormat="1" ht="13.5" hidden="1" customHeight="1" x14ac:dyDescent="0.2"/>
    <row r="151" s="1273" customFormat="1" ht="13.5" hidden="1" customHeight="1" x14ac:dyDescent="0.2"/>
    <row r="152" s="1273" customFormat="1" ht="13.5" hidden="1" customHeight="1" x14ac:dyDescent="0.2"/>
    <row r="153" s="1273" customFormat="1" ht="13.5" hidden="1" customHeight="1" x14ac:dyDescent="0.2"/>
    <row r="154" s="1273" customFormat="1" ht="13.5" hidden="1" customHeight="1" x14ac:dyDescent="0.2"/>
    <row r="155" s="1273" customFormat="1" ht="13.5" hidden="1" customHeight="1" x14ac:dyDescent="0.2"/>
    <row r="156" s="1273" customFormat="1" ht="13.5" hidden="1" customHeight="1" x14ac:dyDescent="0.2"/>
    <row r="157" s="1273" customFormat="1" ht="13.5" hidden="1" customHeight="1" x14ac:dyDescent="0.2"/>
    <row r="158" s="1273" customFormat="1" ht="13.5" hidden="1" customHeight="1" x14ac:dyDescent="0.2"/>
    <row r="159" s="1273" customFormat="1" ht="13.5" hidden="1" customHeight="1" x14ac:dyDescent="0.2"/>
    <row r="160" s="1273" customFormat="1" ht="13.5" hidden="1" customHeight="1" x14ac:dyDescent="0.2"/>
  </sheetData>
  <sheetProtection algorithmName="SHA-512" hashValue="y8D3+mIMlw0p8yeBna8Wg8vpHlBzFMZpdq7EJBL8v4KSNXB/yT1ZoV+Fb+1TeS08DgAJSMIMusx2bPrcNBkcJw==" saltValue="F3AqCSz4Fc6k0zKQafZIbQ=="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8270-EFD8-458A-A999-99AE9A22D5E2}">
  <sheetPr>
    <pageSetUpPr fitToPage="1"/>
  </sheetPr>
  <dimension ref="A1:DR125"/>
  <sheetViews>
    <sheetView showGridLines="0" zoomScale="80" zoomScaleNormal="80" zoomScaleSheetLayoutView="70"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UZ19wBScGTCoqG4UtyDuAO/ebvfKEVphRPa1enOpR/ibWXkVAD6fO8DObNALHj0RwkduAya0nFOoJdZlNbR5GQ==" saltValue="hFxoH8VL6gz7RpFkxRzhWA=="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251E4-F513-496E-BA89-3242FF69ABDC}">
  <sheetPr>
    <pageSetUpPr fitToPage="1"/>
  </sheetPr>
  <dimension ref="A1:DR125"/>
  <sheetViews>
    <sheetView showGridLines="0" zoomScale="80" zoomScaleNormal="80" zoomScaleSheetLayoutView="55" workbookViewId="0"/>
  </sheetViews>
  <sheetFormatPr defaultColWidth="0" defaultRowHeight="13.5" customHeight="1" zeroHeight="1" x14ac:dyDescent="0.2"/>
  <cols>
    <col min="1" max="34" width="2.453125" style="293" customWidth="1"/>
    <col min="35" max="122" width="2.453125" style="292" customWidth="1"/>
    <col min="123"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PFJo9e+zuKpInZORqr9VIAG1K/5oe+bVh2VXpnoAisO7a1U2kzUkGO92d4IX39tM1jyQK1uP7teiWFZQd3wP1A==" saltValue="T8zlLv3d/+LtCbL+FdBoLQ==" spinCount="100000" sheet="1" objects="1" scenarios="1"/>
  <dataConsolidate/>
  <phoneticPr fontId="2"/>
  <printOptions horizontalCentered="1" verticalCentered="1"/>
  <pageMargins left="0" right="0" top="0.19685039370078741" bottom="0"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51</v>
      </c>
      <c r="E2" s="155"/>
      <c r="F2" s="156" t="s">
        <v>562</v>
      </c>
      <c r="G2" s="157"/>
      <c r="H2" s="158"/>
    </row>
    <row r="3" spans="1:8" x14ac:dyDescent="0.2">
      <c r="A3" s="154" t="s">
        <v>555</v>
      </c>
      <c r="B3" s="159"/>
      <c r="C3" s="160"/>
      <c r="D3" s="161">
        <v>47067</v>
      </c>
      <c r="E3" s="162"/>
      <c r="F3" s="163">
        <v>51684</v>
      </c>
      <c r="G3" s="164"/>
      <c r="H3" s="165"/>
    </row>
    <row r="4" spans="1:8" x14ac:dyDescent="0.2">
      <c r="A4" s="166"/>
      <c r="B4" s="167"/>
      <c r="C4" s="168"/>
      <c r="D4" s="169">
        <v>33607</v>
      </c>
      <c r="E4" s="170"/>
      <c r="F4" s="171">
        <v>26671</v>
      </c>
      <c r="G4" s="172"/>
      <c r="H4" s="173"/>
    </row>
    <row r="5" spans="1:8" x14ac:dyDescent="0.2">
      <c r="A5" s="154" t="s">
        <v>557</v>
      </c>
      <c r="B5" s="159"/>
      <c r="C5" s="160"/>
      <c r="D5" s="161">
        <v>61078</v>
      </c>
      <c r="E5" s="162"/>
      <c r="F5" s="163">
        <v>52897</v>
      </c>
      <c r="G5" s="164"/>
      <c r="H5" s="165"/>
    </row>
    <row r="6" spans="1:8" x14ac:dyDescent="0.2">
      <c r="A6" s="166"/>
      <c r="B6" s="167"/>
      <c r="C6" s="168"/>
      <c r="D6" s="169">
        <v>48001</v>
      </c>
      <c r="E6" s="170"/>
      <c r="F6" s="171">
        <v>27013</v>
      </c>
      <c r="G6" s="172"/>
      <c r="H6" s="173"/>
    </row>
    <row r="7" spans="1:8" x14ac:dyDescent="0.2">
      <c r="A7" s="154" t="s">
        <v>558</v>
      </c>
      <c r="B7" s="159"/>
      <c r="C7" s="160"/>
      <c r="D7" s="161">
        <v>62747</v>
      </c>
      <c r="E7" s="162"/>
      <c r="F7" s="163">
        <v>54945</v>
      </c>
      <c r="G7" s="164"/>
      <c r="H7" s="165"/>
    </row>
    <row r="8" spans="1:8" x14ac:dyDescent="0.2">
      <c r="A8" s="166"/>
      <c r="B8" s="167"/>
      <c r="C8" s="168"/>
      <c r="D8" s="169">
        <v>37116</v>
      </c>
      <c r="E8" s="170"/>
      <c r="F8" s="171">
        <v>29293</v>
      </c>
      <c r="G8" s="172"/>
      <c r="H8" s="173"/>
    </row>
    <row r="9" spans="1:8" x14ac:dyDescent="0.2">
      <c r="A9" s="154" t="s">
        <v>559</v>
      </c>
      <c r="B9" s="159"/>
      <c r="C9" s="160"/>
      <c r="D9" s="161">
        <v>55672</v>
      </c>
      <c r="E9" s="162"/>
      <c r="F9" s="163">
        <v>57132</v>
      </c>
      <c r="G9" s="164"/>
      <c r="H9" s="165"/>
    </row>
    <row r="10" spans="1:8" x14ac:dyDescent="0.2">
      <c r="A10" s="166"/>
      <c r="B10" s="167"/>
      <c r="C10" s="168"/>
      <c r="D10" s="169">
        <v>40277</v>
      </c>
      <c r="E10" s="170"/>
      <c r="F10" s="171">
        <v>30126</v>
      </c>
      <c r="G10" s="172"/>
      <c r="H10" s="173"/>
    </row>
    <row r="11" spans="1:8" x14ac:dyDescent="0.2">
      <c r="A11" s="154" t="s">
        <v>560</v>
      </c>
      <c r="B11" s="159"/>
      <c r="C11" s="160"/>
      <c r="D11" s="161">
        <v>51789</v>
      </c>
      <c r="E11" s="162"/>
      <c r="F11" s="163">
        <v>58766</v>
      </c>
      <c r="G11" s="164"/>
      <c r="H11" s="165"/>
    </row>
    <row r="12" spans="1:8" x14ac:dyDescent="0.2">
      <c r="A12" s="166"/>
      <c r="B12" s="167"/>
      <c r="C12" s="174"/>
      <c r="D12" s="169">
        <v>31598</v>
      </c>
      <c r="E12" s="170"/>
      <c r="F12" s="171">
        <v>29363</v>
      </c>
      <c r="G12" s="172"/>
      <c r="H12" s="173"/>
    </row>
    <row r="13" spans="1:8" x14ac:dyDescent="0.2">
      <c r="A13" s="154"/>
      <c r="B13" s="159"/>
      <c r="C13" s="175"/>
      <c r="D13" s="176">
        <v>55671</v>
      </c>
      <c r="E13" s="177"/>
      <c r="F13" s="178">
        <v>55085</v>
      </c>
      <c r="G13" s="179"/>
      <c r="H13" s="165"/>
    </row>
    <row r="14" spans="1:8" x14ac:dyDescent="0.2">
      <c r="A14" s="166"/>
      <c r="B14" s="167"/>
      <c r="C14" s="168"/>
      <c r="D14" s="169">
        <v>38120</v>
      </c>
      <c r="E14" s="170"/>
      <c r="F14" s="171">
        <v>28493</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0.93</v>
      </c>
      <c r="C19" s="180">
        <f>ROUND(VALUE(SUBSTITUTE(実質収支比率等に係る経年分析!G$48,"▲","-")),2)</f>
        <v>1.28</v>
      </c>
      <c r="D19" s="180">
        <f>ROUND(VALUE(SUBSTITUTE(実質収支比率等に係る経年分析!H$48,"▲","-")),2)</f>
        <v>0.49</v>
      </c>
      <c r="E19" s="180">
        <f>ROUND(VALUE(SUBSTITUTE(実質収支比率等に係る経年分析!I$48,"▲","-")),2)</f>
        <v>0.57999999999999996</v>
      </c>
      <c r="F19" s="180">
        <f>ROUND(VALUE(SUBSTITUTE(実質収支比率等に係る経年分析!J$48,"▲","-")),2)</f>
        <v>2.52</v>
      </c>
    </row>
    <row r="20" spans="1:11" x14ac:dyDescent="0.2">
      <c r="A20" s="180" t="s">
        <v>54</v>
      </c>
      <c r="B20" s="180">
        <f>ROUND(VALUE(SUBSTITUTE(実質収支比率等に係る経年分析!F$47,"▲","-")),2)</f>
        <v>7.44</v>
      </c>
      <c r="C20" s="180">
        <f>ROUND(VALUE(SUBSTITUTE(実質収支比率等に係る経年分析!G$47,"▲","-")),2)</f>
        <v>6.42</v>
      </c>
      <c r="D20" s="180">
        <f>ROUND(VALUE(SUBSTITUTE(実質収支比率等に係る経年分析!H$47,"▲","-")),2)</f>
        <v>7.61</v>
      </c>
      <c r="E20" s="180">
        <f>ROUND(VALUE(SUBSTITUTE(実質収支比率等に係る経年分析!I$47,"▲","-")),2)</f>
        <v>7.55</v>
      </c>
      <c r="F20" s="180">
        <f>ROUND(VALUE(SUBSTITUTE(実質収支比率等に係る経年分析!J$47,"▲","-")),2)</f>
        <v>7.27</v>
      </c>
    </row>
    <row r="21" spans="1:11" x14ac:dyDescent="0.2">
      <c r="A21" s="180" t="s">
        <v>55</v>
      </c>
      <c r="B21" s="180">
        <f>IF(ISNUMBER(VALUE(SUBSTITUTE(実質収支比率等に係る経年分析!F$49,"▲","-"))),ROUND(VALUE(SUBSTITUTE(実質収支比率等に係る経年分析!F$49,"▲","-")),2),NA())</f>
        <v>-0.88</v>
      </c>
      <c r="C21" s="180">
        <f>IF(ISNUMBER(VALUE(SUBSTITUTE(実質収支比率等に係る経年分析!G$49,"▲","-"))),ROUND(VALUE(SUBSTITUTE(実質収支比率等に係る経年分析!G$49,"▲","-")),2),NA())</f>
        <v>0.47</v>
      </c>
      <c r="D21" s="180">
        <f>IF(ISNUMBER(VALUE(SUBSTITUTE(実質収支比率等に係る経年分析!H$49,"▲","-"))),ROUND(VALUE(SUBSTITUTE(実質収支比率等に係る経年分析!H$49,"▲","-")),2),NA())</f>
        <v>0.49</v>
      </c>
      <c r="E21" s="180">
        <f>IF(ISNUMBER(VALUE(SUBSTITUTE(実質収支比率等に係る経年分析!I$49,"▲","-"))),ROUND(VALUE(SUBSTITUTE(実質収支比率等に係る経年分析!I$49,"▲","-")),2),NA())</f>
        <v>0.08</v>
      </c>
      <c r="F21" s="180">
        <f>IF(ISNUMBER(VALUE(SUBSTITUTE(実質収支比率等に係る経年分析!J$49,"▲","-"))),ROUND(VALUE(SUBSTITUTE(実質収支比率等に係る経年分析!J$49,"▲","-")),2),NA())</f>
        <v>1.87</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さいたま市後期高齢者医療事業特別会計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2">
      <c r="A30" s="181" t="str">
        <f>IF(連結実質赤字比率に係る赤字・黒字の構成分析!C$40="",NA(),連結実質赤字比率に係る赤字・黒字の構成分析!C$40)</f>
        <v>さいたま市食肉中央卸売市場及びと畜場事業特別会計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2">
      <c r="A31" s="181" t="str">
        <f>IF(連結実質赤字比率に係る赤字・黒字の構成分析!C$39="",NA(),連結実質赤字比率に係る赤字・黒字の構成分析!C$39)</f>
        <v>さいたま市国民健康保険事業特別会計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0.68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0.47</v>
      </c>
    </row>
    <row r="32" spans="1:11" x14ac:dyDescent="0.2">
      <c r="A32" s="181" t="str">
        <f>IF(連結実質赤字比率に係る赤字・黒字の構成分析!C$38="",NA(),連結実質赤字比率に係る赤字・黒字の構成分析!C$38)</f>
        <v>さいたま市介護保険事業特別会計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0.57999999999999996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2">
      <c r="A33" s="181" t="str">
        <f>IF(連結実質赤字比率に係る赤字・黒字の構成分析!C$37="",NA(),連結実質赤字比率に係る赤字・黒字の構成分析!C$37)</f>
        <v>さいたま市病院事業会計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2.56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1.97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1.85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1.46</v>
      </c>
    </row>
    <row r="34" spans="1:16" x14ac:dyDescent="0.2">
      <c r="A34" s="181" t="str">
        <f>IF(連結実質赤字比率に係る赤字・黒字の構成分析!C$36="",NA(),連結実質赤字比率に係る赤字・黒字の構成分析!C$36)</f>
        <v>さいたま市下水道事業会計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1.28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1.68</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0.93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0.57999999999999996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2.5099999999999998</v>
      </c>
    </row>
    <row r="36" spans="1:16" x14ac:dyDescent="0.2">
      <c r="A36" s="181" t="str">
        <f>IF(連結実質赤字比率に係る赤字・黒字の構成分析!C$34="",NA(),連結実質赤字比率に係る赤字・黒字の構成分析!C$34)</f>
        <v>さいたま市水道事業会計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4.37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3.91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3.64</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42135</v>
      </c>
      <c r="E42" s="182"/>
      <c r="F42" s="182"/>
      <c r="G42" s="182">
        <f>'実質公債費比率（分子）の構造'!L$52</f>
        <v>41772</v>
      </c>
      <c r="H42" s="182"/>
      <c r="I42" s="182"/>
      <c r="J42" s="182">
        <f>'実質公債費比率（分子）の構造'!M$52</f>
        <v>42794</v>
      </c>
      <c r="K42" s="182"/>
      <c r="L42" s="182"/>
      <c r="M42" s="182">
        <f>'実質公債費比率（分子）の構造'!N$52</f>
        <v>41621</v>
      </c>
      <c r="N42" s="182"/>
      <c r="O42" s="182"/>
      <c r="P42" s="182">
        <f>'実質公債費比率（分子）の構造'!O$52</f>
        <v>41316</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355</v>
      </c>
      <c r="C44" s="182"/>
      <c r="D44" s="182"/>
      <c r="E44" s="182">
        <f>'実質公債費比率（分子）の構造'!L$50</f>
        <v>356</v>
      </c>
      <c r="F44" s="182"/>
      <c r="G44" s="182"/>
      <c r="H44" s="182">
        <f>'実質公債費比率（分子）の構造'!M$50</f>
        <v>366</v>
      </c>
      <c r="I44" s="182"/>
      <c r="J44" s="182"/>
      <c r="K44" s="182">
        <f>'実質公債費比率（分子）の構造'!N$50</f>
        <v>581</v>
      </c>
      <c r="L44" s="182"/>
      <c r="M44" s="182"/>
      <c r="N44" s="182">
        <f>'実質公債費比率（分子）の構造'!O$50</f>
        <v>577</v>
      </c>
      <c r="O44" s="182"/>
      <c r="P44" s="182"/>
    </row>
    <row r="45" spans="1:16" x14ac:dyDescent="0.2">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2">
      <c r="A46" s="182" t="s">
        <v>66</v>
      </c>
      <c r="B46" s="182">
        <f>'実質公債費比率（分子）の構造'!K$48</f>
        <v>5489</v>
      </c>
      <c r="C46" s="182"/>
      <c r="D46" s="182"/>
      <c r="E46" s="182">
        <f>'実質公債費比率（分子）の構造'!L$48</f>
        <v>4720</v>
      </c>
      <c r="F46" s="182"/>
      <c r="G46" s="182"/>
      <c r="H46" s="182">
        <f>'実質公債費比率（分子）の構造'!M$48</f>
        <v>5033</v>
      </c>
      <c r="I46" s="182"/>
      <c r="J46" s="182"/>
      <c r="K46" s="182">
        <f>'実質公債費比率（分子）の構造'!N$48</f>
        <v>4435</v>
      </c>
      <c r="L46" s="182"/>
      <c r="M46" s="182"/>
      <c r="N46" s="182">
        <f>'実質公債費比率（分子）の構造'!O$48</f>
        <v>5143</v>
      </c>
      <c r="O46" s="182"/>
      <c r="P46" s="182"/>
    </row>
    <row r="47" spans="1:16" x14ac:dyDescent="0.2">
      <c r="A47" s="182" t="s">
        <v>67</v>
      </c>
      <c r="B47" s="182">
        <f>'実質公債費比率（分子）の構造'!K$47</f>
        <v>3333</v>
      </c>
      <c r="C47" s="182"/>
      <c r="D47" s="182"/>
      <c r="E47" s="182">
        <f>'実質公債費比率（分子）の構造'!L$47</f>
        <v>3333</v>
      </c>
      <c r="F47" s="182"/>
      <c r="G47" s="182"/>
      <c r="H47" s="182">
        <f>'実質公債費比率（分子）の構造'!M$47</f>
        <v>3333</v>
      </c>
      <c r="I47" s="182"/>
      <c r="J47" s="182"/>
      <c r="K47" s="182">
        <f>'実質公債費比率（分子）の構造'!N$47</f>
        <v>3333</v>
      </c>
      <c r="L47" s="182"/>
      <c r="M47" s="182"/>
      <c r="N47" s="182">
        <f>'実質公債費比率（分子）の構造'!O$47</f>
        <v>3333</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45011</v>
      </c>
      <c r="C49" s="182"/>
      <c r="D49" s="182"/>
      <c r="E49" s="182">
        <f>'実質公債費比率（分子）の構造'!L$45</f>
        <v>46705</v>
      </c>
      <c r="F49" s="182"/>
      <c r="G49" s="182"/>
      <c r="H49" s="182">
        <f>'実質公債費比率（分子）の構造'!M$45</f>
        <v>47554</v>
      </c>
      <c r="I49" s="182"/>
      <c r="J49" s="182"/>
      <c r="K49" s="182">
        <f>'実質公債費比率（分子）の構造'!N$45</f>
        <v>49397</v>
      </c>
      <c r="L49" s="182"/>
      <c r="M49" s="182"/>
      <c r="N49" s="182">
        <f>'実質公債費比率（分子）の構造'!O$45</f>
        <v>51260</v>
      </c>
      <c r="O49" s="182"/>
      <c r="P49" s="182"/>
    </row>
    <row r="50" spans="1:16" x14ac:dyDescent="0.2">
      <c r="A50" s="182" t="s">
        <v>70</v>
      </c>
      <c r="B50" s="182" t="e">
        <f>NA()</f>
        <v>#N/A</v>
      </c>
      <c r="C50" s="182">
        <f>IF(ISNUMBER('実質公債費比率（分子）の構造'!K$53),'実質公債費比率（分子）の構造'!K$53,NA())</f>
        <v>12053</v>
      </c>
      <c r="D50" s="182" t="e">
        <f>NA()</f>
        <v>#N/A</v>
      </c>
      <c r="E50" s="182" t="e">
        <f>NA()</f>
        <v>#N/A</v>
      </c>
      <c r="F50" s="182">
        <f>IF(ISNUMBER('実質公債費比率（分子）の構造'!L$53),'実質公債費比率（分子）の構造'!L$53,NA())</f>
        <v>13342</v>
      </c>
      <c r="G50" s="182" t="e">
        <f>NA()</f>
        <v>#N/A</v>
      </c>
      <c r="H50" s="182" t="e">
        <f>NA()</f>
        <v>#N/A</v>
      </c>
      <c r="I50" s="182">
        <f>IF(ISNUMBER('実質公債費比率（分子）の構造'!M$53),'実質公債費比率（分子）の構造'!M$53,NA())</f>
        <v>13492</v>
      </c>
      <c r="J50" s="182" t="e">
        <f>NA()</f>
        <v>#N/A</v>
      </c>
      <c r="K50" s="182" t="e">
        <f>NA()</f>
        <v>#N/A</v>
      </c>
      <c r="L50" s="182">
        <f>IF(ISNUMBER('実質公債費比率（分子）の構造'!N$53),'実質公債費比率（分子）の構造'!N$53,NA())</f>
        <v>16125</v>
      </c>
      <c r="M50" s="182" t="e">
        <f>NA()</f>
        <v>#N/A</v>
      </c>
      <c r="N50" s="182" t="e">
        <f>NA()</f>
        <v>#N/A</v>
      </c>
      <c r="O50" s="182">
        <f>IF(ISNUMBER('実質公債費比率（分子）の構造'!O$53),'実質公債費比率（分子）の構造'!O$53,NA())</f>
        <v>18997</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384048</v>
      </c>
      <c r="E56" s="181"/>
      <c r="F56" s="181"/>
      <c r="G56" s="181">
        <f>'将来負担比率（分子）の構造'!J$52</f>
        <v>390685</v>
      </c>
      <c r="H56" s="181"/>
      <c r="I56" s="181"/>
      <c r="J56" s="181">
        <f>'将来負担比率（分子）の構造'!K$52</f>
        <v>384431</v>
      </c>
      <c r="K56" s="181"/>
      <c r="L56" s="181"/>
      <c r="M56" s="181">
        <f>'将来負担比率（分子）の構造'!L$52</f>
        <v>378372</v>
      </c>
      <c r="N56" s="181"/>
      <c r="O56" s="181"/>
      <c r="P56" s="181">
        <f>'将来負担比率（分子）の構造'!M$52</f>
        <v>377319</v>
      </c>
    </row>
    <row r="57" spans="1:16" x14ac:dyDescent="0.2">
      <c r="A57" s="181" t="s">
        <v>41</v>
      </c>
      <c r="B57" s="181"/>
      <c r="C57" s="181"/>
      <c r="D57" s="181">
        <f>'将来負担比率（分子）の構造'!I$51</f>
        <v>96979</v>
      </c>
      <c r="E57" s="181"/>
      <c r="F57" s="181"/>
      <c r="G57" s="181">
        <f>'将来負担比率（分子）の構造'!J$51</f>
        <v>99629</v>
      </c>
      <c r="H57" s="181"/>
      <c r="I57" s="181"/>
      <c r="J57" s="181">
        <f>'将来負担比率（分子）の構造'!K$51</f>
        <v>103898</v>
      </c>
      <c r="K57" s="181"/>
      <c r="L57" s="181"/>
      <c r="M57" s="181">
        <f>'将来負担比率（分子）の構造'!L$51</f>
        <v>98808</v>
      </c>
      <c r="N57" s="181"/>
      <c r="O57" s="181"/>
      <c r="P57" s="181">
        <f>'将来負担比率（分子）の構造'!M$51</f>
        <v>102481</v>
      </c>
    </row>
    <row r="58" spans="1:16" x14ac:dyDescent="0.2">
      <c r="A58" s="181" t="s">
        <v>40</v>
      </c>
      <c r="B58" s="181"/>
      <c r="C58" s="181"/>
      <c r="D58" s="181">
        <f>'将来負担比率（分子）の構造'!I$50</f>
        <v>66613</v>
      </c>
      <c r="E58" s="181"/>
      <c r="F58" s="181"/>
      <c r="G58" s="181">
        <f>'将来負担比率（分子）の構造'!J$50</f>
        <v>69129</v>
      </c>
      <c r="H58" s="181"/>
      <c r="I58" s="181"/>
      <c r="J58" s="181">
        <f>'将来負担比率（分子）の構造'!K$50</f>
        <v>67555</v>
      </c>
      <c r="K58" s="181"/>
      <c r="L58" s="181"/>
      <c r="M58" s="181">
        <f>'将来負担比率（分子）の構造'!L$50</f>
        <v>61315</v>
      </c>
      <c r="N58" s="181"/>
      <c r="O58" s="181"/>
      <c r="P58" s="181">
        <f>'将来負担比率（分子）の構造'!M$50</f>
        <v>59776</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716</v>
      </c>
      <c r="C61" s="181"/>
      <c r="D61" s="181"/>
      <c r="E61" s="181">
        <f>'将来負担比率（分子）の構造'!J$46</f>
        <v>637</v>
      </c>
      <c r="F61" s="181"/>
      <c r="G61" s="181"/>
      <c r="H61" s="181">
        <f>'将来負担比率（分子）の構造'!K$46</f>
        <v>530</v>
      </c>
      <c r="I61" s="181"/>
      <c r="J61" s="181"/>
      <c r="K61" s="181">
        <f>'将来負担比率（分子）の構造'!L$46</f>
        <v>435</v>
      </c>
      <c r="L61" s="181"/>
      <c r="M61" s="181"/>
      <c r="N61" s="181">
        <f>'将来負担比率（分子）の構造'!M$46</f>
        <v>407</v>
      </c>
      <c r="O61" s="181"/>
      <c r="P61" s="181"/>
    </row>
    <row r="62" spans="1:16" x14ac:dyDescent="0.2">
      <c r="A62" s="181" t="s">
        <v>34</v>
      </c>
      <c r="B62" s="181">
        <f>'将来負担比率（分子）の構造'!I$45</f>
        <v>52828</v>
      </c>
      <c r="C62" s="181"/>
      <c r="D62" s="181"/>
      <c r="E62" s="181">
        <f>'将来負担比率（分子）の構造'!J$45</f>
        <v>77602</v>
      </c>
      <c r="F62" s="181"/>
      <c r="G62" s="181"/>
      <c r="H62" s="181">
        <f>'将来負担比率（分子）の構造'!K$45</f>
        <v>74885</v>
      </c>
      <c r="I62" s="181"/>
      <c r="J62" s="181"/>
      <c r="K62" s="181">
        <f>'将来負担比率（分子）の構造'!L$45</f>
        <v>74154</v>
      </c>
      <c r="L62" s="181"/>
      <c r="M62" s="181"/>
      <c r="N62" s="181">
        <f>'将来負担比率（分子）の構造'!M$45</f>
        <v>75224</v>
      </c>
      <c r="O62" s="181"/>
      <c r="P62" s="181"/>
    </row>
    <row r="63" spans="1:16" x14ac:dyDescent="0.2">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2">
      <c r="A64" s="181" t="s">
        <v>32</v>
      </c>
      <c r="B64" s="181">
        <f>'将来負担比率（分子）の構造'!I$43</f>
        <v>57595</v>
      </c>
      <c r="C64" s="181"/>
      <c r="D64" s="181"/>
      <c r="E64" s="181">
        <f>'将来負担比率（分子）の構造'!J$43</f>
        <v>59105</v>
      </c>
      <c r="F64" s="181"/>
      <c r="G64" s="181"/>
      <c r="H64" s="181">
        <f>'将来負担比率（分子）の構造'!K$43</f>
        <v>60801</v>
      </c>
      <c r="I64" s="181"/>
      <c r="J64" s="181"/>
      <c r="K64" s="181">
        <f>'将来負担比率（分子）の構造'!L$43</f>
        <v>75693</v>
      </c>
      <c r="L64" s="181"/>
      <c r="M64" s="181"/>
      <c r="N64" s="181">
        <f>'将来負担比率（分子）の構造'!M$43</f>
        <v>73023</v>
      </c>
      <c r="O64" s="181"/>
      <c r="P64" s="181"/>
    </row>
    <row r="65" spans="1:16" x14ac:dyDescent="0.2">
      <c r="A65" s="181" t="s">
        <v>31</v>
      </c>
      <c r="B65" s="181">
        <f>'将来負担比率（分子）の構造'!I$42</f>
        <v>1910</v>
      </c>
      <c r="C65" s="181"/>
      <c r="D65" s="181"/>
      <c r="E65" s="181">
        <f>'将来負担比率（分子）の構造'!J$42</f>
        <v>1608</v>
      </c>
      <c r="F65" s="181"/>
      <c r="G65" s="181"/>
      <c r="H65" s="181">
        <f>'将来負担比率（分子）の構造'!K$42</f>
        <v>5112</v>
      </c>
      <c r="I65" s="181"/>
      <c r="J65" s="181"/>
      <c r="K65" s="181">
        <f>'将来負担比率（分子）の構造'!L$42</f>
        <v>4599</v>
      </c>
      <c r="L65" s="181"/>
      <c r="M65" s="181"/>
      <c r="N65" s="181">
        <f>'将来負担比率（分子）の構造'!M$42</f>
        <v>4078</v>
      </c>
      <c r="O65" s="181"/>
      <c r="P65" s="181"/>
    </row>
    <row r="66" spans="1:16" x14ac:dyDescent="0.2">
      <c r="A66" s="181" t="s">
        <v>30</v>
      </c>
      <c r="B66" s="181">
        <f>'将来負担比率（分子）の構造'!I$41</f>
        <v>446961</v>
      </c>
      <c r="C66" s="181"/>
      <c r="D66" s="181"/>
      <c r="E66" s="181">
        <f>'将来負担比率（分子）の構造'!J$41</f>
        <v>461232</v>
      </c>
      <c r="F66" s="181"/>
      <c r="G66" s="181"/>
      <c r="H66" s="181">
        <f>'将来負担比率（分子）の構造'!K$41</f>
        <v>471864</v>
      </c>
      <c r="I66" s="181"/>
      <c r="J66" s="181"/>
      <c r="K66" s="181">
        <f>'将来負担比率（分子）の構造'!L$41</f>
        <v>471043</v>
      </c>
      <c r="L66" s="181"/>
      <c r="M66" s="181"/>
      <c r="N66" s="181">
        <f>'将来負担比率（分子）の構造'!M$41</f>
        <v>466542</v>
      </c>
      <c r="O66" s="181"/>
      <c r="P66" s="181"/>
    </row>
    <row r="67" spans="1:16" x14ac:dyDescent="0.2">
      <c r="A67" s="181" t="s">
        <v>74</v>
      </c>
      <c r="B67" s="181" t="e">
        <f>NA()</f>
        <v>#N/A</v>
      </c>
      <c r="C67" s="181">
        <f>IF(ISNUMBER('将来負担比率（分子）の構造'!I$53), IF('将来負担比率（分子）の構造'!I$53 &lt; 0, 0, '将来負担比率（分子）の構造'!I$53), NA())</f>
        <v>12370</v>
      </c>
      <c r="D67" s="181" t="e">
        <f>NA()</f>
        <v>#N/A</v>
      </c>
      <c r="E67" s="181" t="e">
        <f>NA()</f>
        <v>#N/A</v>
      </c>
      <c r="F67" s="181">
        <f>IF(ISNUMBER('将来負担比率（分子）の構造'!J$53), IF('将来負担比率（分子）の構造'!J$53 &lt; 0, 0, '将来負担比率（分子）の構造'!J$53), NA())</f>
        <v>40743</v>
      </c>
      <c r="G67" s="181" t="e">
        <f>NA()</f>
        <v>#N/A</v>
      </c>
      <c r="H67" s="181" t="e">
        <f>NA()</f>
        <v>#N/A</v>
      </c>
      <c r="I67" s="181">
        <f>IF(ISNUMBER('将来負担比率（分子）の構造'!K$53), IF('将来負担比率（分子）の構造'!K$53 &lt; 0, 0, '将来負担比率（分子）の構造'!K$53), NA())</f>
        <v>57308</v>
      </c>
      <c r="J67" s="181" t="e">
        <f>NA()</f>
        <v>#N/A</v>
      </c>
      <c r="K67" s="181" t="e">
        <f>NA()</f>
        <v>#N/A</v>
      </c>
      <c r="L67" s="181">
        <f>IF(ISNUMBER('将来負担比率（分子）の構造'!L$53), IF('将来負担比率（分子）の構造'!L$53 &lt; 0, 0, '将来負担比率（分子）の構造'!L$53), NA())</f>
        <v>87430</v>
      </c>
      <c r="M67" s="181" t="e">
        <f>NA()</f>
        <v>#N/A</v>
      </c>
      <c r="N67" s="181" t="e">
        <f>NA()</f>
        <v>#N/A</v>
      </c>
      <c r="O67" s="181">
        <f>IF(ISNUMBER('将来負担比率（分子）の構造'!M$53), IF('将来負担比率（分子）の構造'!M$53 &lt; 0, 0, '将来負担比率（分子）の構造'!M$53), NA())</f>
        <v>79697</v>
      </c>
      <c r="P67" s="181" t="e">
        <f>NA()</f>
        <v>#N/A</v>
      </c>
    </row>
    <row r="70" spans="1:16" x14ac:dyDescent="0.2">
      <c r="A70" s="183" t="s">
        <v>75</v>
      </c>
      <c r="B70" s="183"/>
      <c r="C70" s="183"/>
      <c r="D70" s="183"/>
      <c r="E70" s="183"/>
      <c r="F70" s="183"/>
    </row>
    <row r="71" spans="1:16" x14ac:dyDescent="0.2">
      <c r="A71" s="184"/>
      <c r="B71" s="184" t="e">
        <f>#REF!</f>
        <v>#REF!</v>
      </c>
      <c r="C71" s="184" t="e">
        <f>#REF!</f>
        <v>#REF!</v>
      </c>
      <c r="D71" s="184" t="e">
        <f>#REF!</f>
        <v>#REF!</v>
      </c>
    </row>
    <row r="72" spans="1:16" x14ac:dyDescent="0.2">
      <c r="A72" s="184" t="s">
        <v>76</v>
      </c>
      <c r="B72" s="185" t="e">
        <f>#REF!</f>
        <v>#REF!</v>
      </c>
      <c r="C72" s="185" t="e">
        <f>#REF!</f>
        <v>#REF!</v>
      </c>
      <c r="D72" s="185" t="e">
        <f>#REF!</f>
        <v>#REF!</v>
      </c>
    </row>
    <row r="73" spans="1:16" x14ac:dyDescent="0.2">
      <c r="A73" s="184" t="s">
        <v>77</v>
      </c>
      <c r="B73" s="185" t="e">
        <f>#REF!</f>
        <v>#REF!</v>
      </c>
      <c r="C73" s="185" t="e">
        <f>#REF!</f>
        <v>#REF!</v>
      </c>
      <c r="D73" s="185" t="e">
        <f>#REF!</f>
        <v>#REF!</v>
      </c>
    </row>
    <row r="74" spans="1:16" x14ac:dyDescent="0.2">
      <c r="A74" s="184" t="s">
        <v>78</v>
      </c>
      <c r="B74" s="185" t="e">
        <f>#REF!</f>
        <v>#REF!</v>
      </c>
      <c r="C74" s="185" t="e">
        <f>#REF!</f>
        <v>#REF!</v>
      </c>
      <c r="D74" s="185" t="e">
        <f>#REF!</f>
        <v>#REF!</v>
      </c>
    </row>
  </sheetData>
  <sheetProtection algorithmName="SHA-512" hashValue="TQL8kDBcLcyd3NqlQgz1OPMBRsWgVoAbyRTZCC/vJ5Q3OVsOw+peULV+n6gF9DUhL22dFTHlKPLIK1PFy9k5eg==" saltValue="9ajUsrW5MQRuATXkPgeVBw==" spinCount="100000" sheet="1" objects="1" scenarios="1"/>
  <customSheetViews>
    <customSheetView guid="{D0A1E3C3-6574-4C5D-A036-A08CF835BD4B}"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T1"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211</v>
      </c>
      <c r="DI1" s="624"/>
      <c r="DJ1" s="624"/>
      <c r="DK1" s="624"/>
      <c r="DL1" s="624"/>
      <c r="DM1" s="624"/>
      <c r="DN1" s="625"/>
      <c r="DO1" s="226"/>
      <c r="DP1" s="623" t="s">
        <v>212</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26" t="s">
        <v>214</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215</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216</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2">
      <c r="B4" s="626" t="s">
        <v>1</v>
      </c>
      <c r="C4" s="627"/>
      <c r="D4" s="627"/>
      <c r="E4" s="627"/>
      <c r="F4" s="627"/>
      <c r="G4" s="627"/>
      <c r="H4" s="627"/>
      <c r="I4" s="627"/>
      <c r="J4" s="627"/>
      <c r="K4" s="627"/>
      <c r="L4" s="627"/>
      <c r="M4" s="627"/>
      <c r="N4" s="627"/>
      <c r="O4" s="627"/>
      <c r="P4" s="627"/>
      <c r="Q4" s="628"/>
      <c r="R4" s="626" t="s">
        <v>217</v>
      </c>
      <c r="S4" s="627"/>
      <c r="T4" s="627"/>
      <c r="U4" s="627"/>
      <c r="V4" s="627"/>
      <c r="W4" s="627"/>
      <c r="X4" s="627"/>
      <c r="Y4" s="628"/>
      <c r="Z4" s="626" t="s">
        <v>218</v>
      </c>
      <c r="AA4" s="627"/>
      <c r="AB4" s="627"/>
      <c r="AC4" s="628"/>
      <c r="AD4" s="626" t="s">
        <v>219</v>
      </c>
      <c r="AE4" s="627"/>
      <c r="AF4" s="627"/>
      <c r="AG4" s="627"/>
      <c r="AH4" s="627"/>
      <c r="AI4" s="627"/>
      <c r="AJ4" s="627"/>
      <c r="AK4" s="628"/>
      <c r="AL4" s="626" t="s">
        <v>218</v>
      </c>
      <c r="AM4" s="627"/>
      <c r="AN4" s="627"/>
      <c r="AO4" s="628"/>
      <c r="AP4" s="632" t="s">
        <v>220</v>
      </c>
      <c r="AQ4" s="632"/>
      <c r="AR4" s="632"/>
      <c r="AS4" s="632"/>
      <c r="AT4" s="632"/>
      <c r="AU4" s="632"/>
      <c r="AV4" s="632"/>
      <c r="AW4" s="632"/>
      <c r="AX4" s="632"/>
      <c r="AY4" s="632"/>
      <c r="AZ4" s="632"/>
      <c r="BA4" s="632"/>
      <c r="BB4" s="632"/>
      <c r="BC4" s="632"/>
      <c r="BD4" s="632"/>
      <c r="BE4" s="632"/>
      <c r="BF4" s="632"/>
      <c r="BG4" s="632" t="s">
        <v>221</v>
      </c>
      <c r="BH4" s="632"/>
      <c r="BI4" s="632"/>
      <c r="BJ4" s="632"/>
      <c r="BK4" s="632"/>
      <c r="BL4" s="632"/>
      <c r="BM4" s="632"/>
      <c r="BN4" s="632"/>
      <c r="BO4" s="632" t="s">
        <v>218</v>
      </c>
      <c r="BP4" s="632"/>
      <c r="BQ4" s="632"/>
      <c r="BR4" s="632"/>
      <c r="BS4" s="632" t="s">
        <v>222</v>
      </c>
      <c r="BT4" s="632"/>
      <c r="BU4" s="632"/>
      <c r="BV4" s="632"/>
      <c r="BW4" s="632"/>
      <c r="BX4" s="632"/>
      <c r="BY4" s="632"/>
      <c r="BZ4" s="632"/>
      <c r="CA4" s="632"/>
      <c r="CB4" s="632"/>
      <c r="CD4" s="629" t="s">
        <v>223</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2">
      <c r="B5" s="633" t="s">
        <v>224</v>
      </c>
      <c r="C5" s="634"/>
      <c r="D5" s="634"/>
      <c r="E5" s="634"/>
      <c r="F5" s="634"/>
      <c r="G5" s="634"/>
      <c r="H5" s="634"/>
      <c r="I5" s="634"/>
      <c r="J5" s="634"/>
      <c r="K5" s="634"/>
      <c r="L5" s="634"/>
      <c r="M5" s="634"/>
      <c r="N5" s="634"/>
      <c r="O5" s="634"/>
      <c r="P5" s="634"/>
      <c r="Q5" s="635"/>
      <c r="R5" s="636">
        <v>274685901</v>
      </c>
      <c r="S5" s="637"/>
      <c r="T5" s="637"/>
      <c r="U5" s="637"/>
      <c r="V5" s="637"/>
      <c r="W5" s="637"/>
      <c r="X5" s="637"/>
      <c r="Y5" s="638"/>
      <c r="Z5" s="639">
        <v>38.299999999999997</v>
      </c>
      <c r="AA5" s="639"/>
      <c r="AB5" s="639"/>
      <c r="AC5" s="639"/>
      <c r="AD5" s="640">
        <v>255870435</v>
      </c>
      <c r="AE5" s="640"/>
      <c r="AF5" s="640"/>
      <c r="AG5" s="640"/>
      <c r="AH5" s="640"/>
      <c r="AI5" s="640"/>
      <c r="AJ5" s="640"/>
      <c r="AK5" s="640"/>
      <c r="AL5" s="641">
        <v>83.5</v>
      </c>
      <c r="AM5" s="642"/>
      <c r="AN5" s="642"/>
      <c r="AO5" s="643"/>
      <c r="AP5" s="633" t="s">
        <v>225</v>
      </c>
      <c r="AQ5" s="634"/>
      <c r="AR5" s="634"/>
      <c r="AS5" s="634"/>
      <c r="AT5" s="634"/>
      <c r="AU5" s="634"/>
      <c r="AV5" s="634"/>
      <c r="AW5" s="634"/>
      <c r="AX5" s="634"/>
      <c r="AY5" s="634"/>
      <c r="AZ5" s="634"/>
      <c r="BA5" s="634"/>
      <c r="BB5" s="634"/>
      <c r="BC5" s="634"/>
      <c r="BD5" s="634"/>
      <c r="BE5" s="634"/>
      <c r="BF5" s="635"/>
      <c r="BG5" s="647">
        <v>251136782</v>
      </c>
      <c r="BH5" s="648"/>
      <c r="BI5" s="648"/>
      <c r="BJ5" s="648"/>
      <c r="BK5" s="648"/>
      <c r="BL5" s="648"/>
      <c r="BM5" s="648"/>
      <c r="BN5" s="649"/>
      <c r="BO5" s="650">
        <v>91.4</v>
      </c>
      <c r="BP5" s="650"/>
      <c r="BQ5" s="650"/>
      <c r="BR5" s="650"/>
      <c r="BS5" s="651">
        <v>3168355</v>
      </c>
      <c r="BT5" s="651"/>
      <c r="BU5" s="651"/>
      <c r="BV5" s="651"/>
      <c r="BW5" s="651"/>
      <c r="BX5" s="651"/>
      <c r="BY5" s="651"/>
      <c r="BZ5" s="651"/>
      <c r="CA5" s="651"/>
      <c r="CB5" s="655"/>
      <c r="CD5" s="629" t="s">
        <v>220</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218</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2">
      <c r="B6" s="644" t="s">
        <v>229</v>
      </c>
      <c r="C6" s="645"/>
      <c r="D6" s="645"/>
      <c r="E6" s="645"/>
      <c r="F6" s="645"/>
      <c r="G6" s="645"/>
      <c r="H6" s="645"/>
      <c r="I6" s="645"/>
      <c r="J6" s="645"/>
      <c r="K6" s="645"/>
      <c r="L6" s="645"/>
      <c r="M6" s="645"/>
      <c r="N6" s="645"/>
      <c r="O6" s="645"/>
      <c r="P6" s="645"/>
      <c r="Q6" s="646"/>
      <c r="R6" s="647">
        <v>2901407</v>
      </c>
      <c r="S6" s="648"/>
      <c r="T6" s="648"/>
      <c r="U6" s="648"/>
      <c r="V6" s="648"/>
      <c r="W6" s="648"/>
      <c r="X6" s="648"/>
      <c r="Y6" s="649"/>
      <c r="Z6" s="650">
        <v>0.4</v>
      </c>
      <c r="AA6" s="650"/>
      <c r="AB6" s="650"/>
      <c r="AC6" s="650"/>
      <c r="AD6" s="651">
        <v>2901407</v>
      </c>
      <c r="AE6" s="651"/>
      <c r="AF6" s="651"/>
      <c r="AG6" s="651"/>
      <c r="AH6" s="651"/>
      <c r="AI6" s="651"/>
      <c r="AJ6" s="651"/>
      <c r="AK6" s="651"/>
      <c r="AL6" s="652">
        <v>0.9</v>
      </c>
      <c r="AM6" s="653"/>
      <c r="AN6" s="653"/>
      <c r="AO6" s="654"/>
      <c r="AP6" s="644" t="s">
        <v>230</v>
      </c>
      <c r="AQ6" s="645"/>
      <c r="AR6" s="645"/>
      <c r="AS6" s="645"/>
      <c r="AT6" s="645"/>
      <c r="AU6" s="645"/>
      <c r="AV6" s="645"/>
      <c r="AW6" s="645"/>
      <c r="AX6" s="645"/>
      <c r="AY6" s="645"/>
      <c r="AZ6" s="645"/>
      <c r="BA6" s="645"/>
      <c r="BB6" s="645"/>
      <c r="BC6" s="645"/>
      <c r="BD6" s="645"/>
      <c r="BE6" s="645"/>
      <c r="BF6" s="646"/>
      <c r="BG6" s="647">
        <v>251136782</v>
      </c>
      <c r="BH6" s="648"/>
      <c r="BI6" s="648"/>
      <c r="BJ6" s="648"/>
      <c r="BK6" s="648"/>
      <c r="BL6" s="648"/>
      <c r="BM6" s="648"/>
      <c r="BN6" s="649"/>
      <c r="BO6" s="650">
        <v>91.4</v>
      </c>
      <c r="BP6" s="650"/>
      <c r="BQ6" s="650"/>
      <c r="BR6" s="650"/>
      <c r="BS6" s="651">
        <v>3168355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1548859</v>
      </c>
      <c r="CS6" s="648"/>
      <c r="CT6" s="648"/>
      <c r="CU6" s="648"/>
      <c r="CV6" s="648"/>
      <c r="CW6" s="648"/>
      <c r="CX6" s="648"/>
      <c r="CY6" s="649"/>
      <c r="CZ6" s="641">
        <v>0.2</v>
      </c>
      <c r="DA6" s="642"/>
      <c r="DB6" s="642"/>
      <c r="DC6" s="661"/>
      <c r="DD6" s="656" t="s">
        <v>232</v>
      </c>
      <c r="DE6" s="648"/>
      <c r="DF6" s="648"/>
      <c r="DG6" s="648"/>
      <c r="DH6" s="648"/>
      <c r="DI6" s="648"/>
      <c r="DJ6" s="648"/>
      <c r="DK6" s="648"/>
      <c r="DL6" s="648"/>
      <c r="DM6" s="648"/>
      <c r="DN6" s="648"/>
      <c r="DO6" s="648"/>
      <c r="DP6" s="649"/>
      <c r="DQ6" s="656">
        <v>1548217</v>
      </c>
      <c r="DR6" s="648"/>
      <c r="DS6" s="648"/>
      <c r="DT6" s="648"/>
      <c r="DU6" s="648"/>
      <c r="DV6" s="648"/>
      <c r="DW6" s="648"/>
      <c r="DX6" s="648"/>
      <c r="DY6" s="648"/>
      <c r="DZ6" s="648"/>
      <c r="EA6" s="648"/>
      <c r="EB6" s="648"/>
      <c r="EC6" s="657"/>
    </row>
    <row r="7" spans="2:143" ht="11.25" customHeight="1" x14ac:dyDescent="0.2">
      <c r="B7" s="644" t="s">
        <v>233</v>
      </c>
      <c r="C7" s="645"/>
      <c r="D7" s="645"/>
      <c r="E7" s="645"/>
      <c r="F7" s="645"/>
      <c r="G7" s="645"/>
      <c r="H7" s="645"/>
      <c r="I7" s="645"/>
      <c r="J7" s="645"/>
      <c r="K7" s="645"/>
      <c r="L7" s="645"/>
      <c r="M7" s="645"/>
      <c r="N7" s="645"/>
      <c r="O7" s="645"/>
      <c r="P7" s="645"/>
      <c r="Q7" s="646"/>
      <c r="R7" s="647">
        <v>191361</v>
      </c>
      <c r="S7" s="648"/>
      <c r="T7" s="648"/>
      <c r="U7" s="648"/>
      <c r="V7" s="648"/>
      <c r="W7" s="648"/>
      <c r="X7" s="648"/>
      <c r="Y7" s="649"/>
      <c r="Z7" s="650">
        <v>0</v>
      </c>
      <c r="AA7" s="650"/>
      <c r="AB7" s="650"/>
      <c r="AC7" s="650"/>
      <c r="AD7" s="651">
        <v>191361</v>
      </c>
      <c r="AE7" s="651"/>
      <c r="AF7" s="651"/>
      <c r="AG7" s="651"/>
      <c r="AH7" s="651"/>
      <c r="AI7" s="651"/>
      <c r="AJ7" s="651"/>
      <c r="AK7" s="651"/>
      <c r="AL7" s="652">
        <v>0.1</v>
      </c>
      <c r="AM7" s="653"/>
      <c r="AN7" s="653"/>
      <c r="AO7" s="654"/>
      <c r="AP7" s="644" t="s">
        <v>234</v>
      </c>
      <c r="AQ7" s="645"/>
      <c r="AR7" s="645"/>
      <c r="AS7" s="645"/>
      <c r="AT7" s="645"/>
      <c r="AU7" s="645"/>
      <c r="AV7" s="645"/>
      <c r="AW7" s="645"/>
      <c r="AX7" s="645"/>
      <c r="AY7" s="645"/>
      <c r="AZ7" s="645"/>
      <c r="BA7" s="645"/>
      <c r="BB7" s="645"/>
      <c r="BC7" s="645"/>
      <c r="BD7" s="645"/>
      <c r="BE7" s="645"/>
      <c r="BF7" s="646"/>
      <c r="BG7" s="647">
        <v>154445013</v>
      </c>
      <c r="BH7" s="648"/>
      <c r="BI7" s="648"/>
      <c r="BJ7" s="648"/>
      <c r="BK7" s="648"/>
      <c r="BL7" s="648"/>
      <c r="BM7" s="648"/>
      <c r="BN7" s="649"/>
      <c r="BO7" s="650">
        <v>56.2</v>
      </c>
      <c r="BP7" s="650"/>
      <c r="BQ7" s="650"/>
      <c r="BR7" s="650"/>
      <c r="BS7" s="651">
        <v>3168355</v>
      </c>
      <c r="BT7" s="651"/>
      <c r="BU7" s="651"/>
      <c r="BV7" s="651"/>
      <c r="BW7" s="651"/>
      <c r="BX7" s="651"/>
      <c r="BY7" s="651"/>
      <c r="BZ7" s="651"/>
      <c r="CA7" s="651"/>
      <c r="CB7" s="655"/>
      <c r="CD7" s="662" t="s">
        <v>235</v>
      </c>
      <c r="CE7" s="663"/>
      <c r="CF7" s="663"/>
      <c r="CG7" s="663"/>
      <c r="CH7" s="663"/>
      <c r="CI7" s="663"/>
      <c r="CJ7" s="663"/>
      <c r="CK7" s="663"/>
      <c r="CL7" s="663"/>
      <c r="CM7" s="663"/>
      <c r="CN7" s="663"/>
      <c r="CO7" s="663"/>
      <c r="CP7" s="663"/>
      <c r="CQ7" s="664"/>
      <c r="CR7" s="647">
        <v>179091452</v>
      </c>
      <c r="CS7" s="648"/>
      <c r="CT7" s="648"/>
      <c r="CU7" s="648"/>
      <c r="CV7" s="648"/>
      <c r="CW7" s="648"/>
      <c r="CX7" s="648"/>
      <c r="CY7" s="649"/>
      <c r="CZ7" s="650">
        <v>25.4</v>
      </c>
      <c r="DA7" s="650"/>
      <c r="DB7" s="650"/>
      <c r="DC7" s="650"/>
      <c r="DD7" s="656">
        <v>7174473</v>
      </c>
      <c r="DE7" s="648"/>
      <c r="DF7" s="648"/>
      <c r="DG7" s="648"/>
      <c r="DH7" s="648"/>
      <c r="DI7" s="648"/>
      <c r="DJ7" s="648"/>
      <c r="DK7" s="648"/>
      <c r="DL7" s="648"/>
      <c r="DM7" s="648"/>
      <c r="DN7" s="648"/>
      <c r="DO7" s="648"/>
      <c r="DP7" s="649"/>
      <c r="DQ7" s="656">
        <v>35224439</v>
      </c>
      <c r="DR7" s="648"/>
      <c r="DS7" s="648"/>
      <c r="DT7" s="648"/>
      <c r="DU7" s="648"/>
      <c r="DV7" s="648"/>
      <c r="DW7" s="648"/>
      <c r="DX7" s="648"/>
      <c r="DY7" s="648"/>
      <c r="DZ7" s="648"/>
      <c r="EA7" s="648"/>
      <c r="EB7" s="648"/>
      <c r="EC7" s="657"/>
    </row>
    <row r="8" spans="2:143" ht="11.25" customHeight="1" x14ac:dyDescent="0.2">
      <c r="B8" s="644" t="s">
        <v>236</v>
      </c>
      <c r="C8" s="645"/>
      <c r="D8" s="645"/>
      <c r="E8" s="645"/>
      <c r="F8" s="645"/>
      <c r="G8" s="645"/>
      <c r="H8" s="645"/>
      <c r="I8" s="645"/>
      <c r="J8" s="645"/>
      <c r="K8" s="645"/>
      <c r="L8" s="645"/>
      <c r="M8" s="645"/>
      <c r="N8" s="645"/>
      <c r="O8" s="645"/>
      <c r="P8" s="645"/>
      <c r="Q8" s="646"/>
      <c r="R8" s="647">
        <v>1014268</v>
      </c>
      <c r="S8" s="648"/>
      <c r="T8" s="648"/>
      <c r="U8" s="648"/>
      <c r="V8" s="648"/>
      <c r="W8" s="648"/>
      <c r="X8" s="648"/>
      <c r="Y8" s="649"/>
      <c r="Z8" s="650">
        <v>0.1</v>
      </c>
      <c r="AA8" s="650"/>
      <c r="AB8" s="650"/>
      <c r="AC8" s="650"/>
      <c r="AD8" s="651">
        <v>1014268</v>
      </c>
      <c r="AE8" s="651"/>
      <c r="AF8" s="651"/>
      <c r="AG8" s="651"/>
      <c r="AH8" s="651"/>
      <c r="AI8" s="651"/>
      <c r="AJ8" s="651"/>
      <c r="AK8" s="651"/>
      <c r="AL8" s="652">
        <v>0.3</v>
      </c>
      <c r="AM8" s="653"/>
      <c r="AN8" s="653"/>
      <c r="AO8" s="654"/>
      <c r="AP8" s="644" t="s">
        <v>237</v>
      </c>
      <c r="AQ8" s="645"/>
      <c r="AR8" s="645"/>
      <c r="AS8" s="645"/>
      <c r="AT8" s="645"/>
      <c r="AU8" s="645"/>
      <c r="AV8" s="645"/>
      <c r="AW8" s="645"/>
      <c r="AX8" s="645"/>
      <c r="AY8" s="645"/>
      <c r="AZ8" s="645"/>
      <c r="BA8" s="645"/>
      <c r="BB8" s="645"/>
      <c r="BC8" s="645"/>
      <c r="BD8" s="645"/>
      <c r="BE8" s="645"/>
      <c r="BF8" s="646"/>
      <c r="BG8" s="647">
        <v>2404812</v>
      </c>
      <c r="BH8" s="648"/>
      <c r="BI8" s="648"/>
      <c r="BJ8" s="648"/>
      <c r="BK8" s="648"/>
      <c r="BL8" s="648"/>
      <c r="BM8" s="648"/>
      <c r="BN8" s="649"/>
      <c r="BO8" s="650">
        <v>0.9</v>
      </c>
      <c r="BP8" s="650"/>
      <c r="BQ8" s="650"/>
      <c r="BR8" s="650"/>
      <c r="BS8" s="656" t="s">
        <v>127</v>
      </c>
      <c r="BT8" s="648"/>
      <c r="BU8" s="648"/>
      <c r="BV8" s="648"/>
      <c r="BW8" s="648"/>
      <c r="BX8" s="648"/>
      <c r="BY8" s="648"/>
      <c r="BZ8" s="648"/>
      <c r="CA8" s="648"/>
      <c r="CB8" s="657"/>
      <c r="CD8" s="662" t="s">
        <v>238</v>
      </c>
      <c r="CE8" s="663"/>
      <c r="CF8" s="663"/>
      <c r="CG8" s="663"/>
      <c r="CH8" s="663"/>
      <c r="CI8" s="663"/>
      <c r="CJ8" s="663"/>
      <c r="CK8" s="663"/>
      <c r="CL8" s="663"/>
      <c r="CM8" s="663"/>
      <c r="CN8" s="663"/>
      <c r="CO8" s="663"/>
      <c r="CP8" s="663"/>
      <c r="CQ8" s="664"/>
      <c r="CR8" s="647">
        <v>203389154</v>
      </c>
      <c r="CS8" s="648"/>
      <c r="CT8" s="648"/>
      <c r="CU8" s="648"/>
      <c r="CV8" s="648"/>
      <c r="CW8" s="648"/>
      <c r="CX8" s="648"/>
      <c r="CY8" s="649"/>
      <c r="CZ8" s="650">
        <v>28.8</v>
      </c>
      <c r="DA8" s="650"/>
      <c r="DB8" s="650"/>
      <c r="DC8" s="650"/>
      <c r="DD8" s="656">
        <v>8334524</v>
      </c>
      <c r="DE8" s="648"/>
      <c r="DF8" s="648"/>
      <c r="DG8" s="648"/>
      <c r="DH8" s="648"/>
      <c r="DI8" s="648"/>
      <c r="DJ8" s="648"/>
      <c r="DK8" s="648"/>
      <c r="DL8" s="648"/>
      <c r="DM8" s="648"/>
      <c r="DN8" s="648"/>
      <c r="DO8" s="648"/>
      <c r="DP8" s="649"/>
      <c r="DQ8" s="656">
        <v>93061685</v>
      </c>
      <c r="DR8" s="648"/>
      <c r="DS8" s="648"/>
      <c r="DT8" s="648"/>
      <c r="DU8" s="648"/>
      <c r="DV8" s="648"/>
      <c r="DW8" s="648"/>
      <c r="DX8" s="648"/>
      <c r="DY8" s="648"/>
      <c r="DZ8" s="648"/>
      <c r="EA8" s="648"/>
      <c r="EB8" s="648"/>
      <c r="EC8" s="657"/>
    </row>
    <row r="9" spans="2:143" ht="11.25" customHeight="1" x14ac:dyDescent="0.2">
      <c r="B9" s="644" t="s">
        <v>239</v>
      </c>
      <c r="C9" s="645"/>
      <c r="D9" s="645"/>
      <c r="E9" s="645"/>
      <c r="F9" s="645"/>
      <c r="G9" s="645"/>
      <c r="H9" s="645"/>
      <c r="I9" s="645"/>
      <c r="J9" s="645"/>
      <c r="K9" s="645"/>
      <c r="L9" s="645"/>
      <c r="M9" s="645"/>
      <c r="N9" s="645"/>
      <c r="O9" s="645"/>
      <c r="P9" s="645"/>
      <c r="Q9" s="646"/>
      <c r="R9" s="647">
        <v>1216158</v>
      </c>
      <c r="S9" s="648"/>
      <c r="T9" s="648"/>
      <c r="U9" s="648"/>
      <c r="V9" s="648"/>
      <c r="W9" s="648"/>
      <c r="X9" s="648"/>
      <c r="Y9" s="649"/>
      <c r="Z9" s="650">
        <v>0.2</v>
      </c>
      <c r="AA9" s="650"/>
      <c r="AB9" s="650"/>
      <c r="AC9" s="650"/>
      <c r="AD9" s="651">
        <v>1216158</v>
      </c>
      <c r="AE9" s="651"/>
      <c r="AF9" s="651"/>
      <c r="AG9" s="651"/>
      <c r="AH9" s="651"/>
      <c r="AI9" s="651"/>
      <c r="AJ9" s="651"/>
      <c r="AK9" s="651"/>
      <c r="AL9" s="652">
        <v>0.4</v>
      </c>
      <c r="AM9" s="653"/>
      <c r="AN9" s="653"/>
      <c r="AO9" s="654"/>
      <c r="AP9" s="644" t="s">
        <v>240</v>
      </c>
      <c r="AQ9" s="645"/>
      <c r="AR9" s="645"/>
      <c r="AS9" s="645"/>
      <c r="AT9" s="645"/>
      <c r="AU9" s="645"/>
      <c r="AV9" s="645"/>
      <c r="AW9" s="645"/>
      <c r="AX9" s="645"/>
      <c r="AY9" s="645"/>
      <c r="AZ9" s="645"/>
      <c r="BA9" s="645"/>
      <c r="BB9" s="645"/>
      <c r="BC9" s="645"/>
      <c r="BD9" s="645"/>
      <c r="BE9" s="645"/>
      <c r="BF9" s="646"/>
      <c r="BG9" s="647">
        <v>132842781</v>
      </c>
      <c r="BH9" s="648"/>
      <c r="BI9" s="648"/>
      <c r="BJ9" s="648"/>
      <c r="BK9" s="648"/>
      <c r="BL9" s="648"/>
      <c r="BM9" s="648"/>
      <c r="BN9" s="649"/>
      <c r="BO9" s="650">
        <v>48.4</v>
      </c>
      <c r="BP9" s="650"/>
      <c r="BQ9" s="650"/>
      <c r="BR9" s="650"/>
      <c r="BS9" s="656" t="s">
        <v>127</v>
      </c>
      <c r="BT9" s="648"/>
      <c r="BU9" s="648"/>
      <c r="BV9" s="648"/>
      <c r="BW9" s="648"/>
      <c r="BX9" s="648"/>
      <c r="BY9" s="648"/>
      <c r="BZ9" s="648"/>
      <c r="CA9" s="648"/>
      <c r="CB9" s="657"/>
      <c r="CD9" s="662" t="s">
        <v>241</v>
      </c>
      <c r="CE9" s="663"/>
      <c r="CF9" s="663"/>
      <c r="CG9" s="663"/>
      <c r="CH9" s="663"/>
      <c r="CI9" s="663"/>
      <c r="CJ9" s="663"/>
      <c r="CK9" s="663"/>
      <c r="CL9" s="663"/>
      <c r="CM9" s="663"/>
      <c r="CN9" s="663"/>
      <c r="CO9" s="663"/>
      <c r="CP9" s="663"/>
      <c r="CQ9" s="664"/>
      <c r="CR9" s="647">
        <v>40973546</v>
      </c>
      <c r="CS9" s="648"/>
      <c r="CT9" s="648"/>
      <c r="CU9" s="648"/>
      <c r="CV9" s="648"/>
      <c r="CW9" s="648"/>
      <c r="CX9" s="648"/>
      <c r="CY9" s="649"/>
      <c r="CZ9" s="650">
        <v>5.8</v>
      </c>
      <c r="DA9" s="650"/>
      <c r="DB9" s="650"/>
      <c r="DC9" s="650"/>
      <c r="DD9" s="656">
        <v>2053894</v>
      </c>
      <c r="DE9" s="648"/>
      <c r="DF9" s="648"/>
      <c r="DG9" s="648"/>
      <c r="DH9" s="648"/>
      <c r="DI9" s="648"/>
      <c r="DJ9" s="648"/>
      <c r="DK9" s="648"/>
      <c r="DL9" s="648"/>
      <c r="DM9" s="648"/>
      <c r="DN9" s="648"/>
      <c r="DO9" s="648"/>
      <c r="DP9" s="649"/>
      <c r="DQ9" s="656">
        <v>33680123</v>
      </c>
      <c r="DR9" s="648"/>
      <c r="DS9" s="648"/>
      <c r="DT9" s="648"/>
      <c r="DU9" s="648"/>
      <c r="DV9" s="648"/>
      <c r="DW9" s="648"/>
      <c r="DX9" s="648"/>
      <c r="DY9" s="648"/>
      <c r="DZ9" s="648"/>
      <c r="EA9" s="648"/>
      <c r="EB9" s="648"/>
      <c r="EC9" s="657"/>
    </row>
    <row r="10" spans="2:143" ht="11.25" customHeight="1" x14ac:dyDescent="0.2">
      <c r="B10" s="644" t="s">
        <v>242</v>
      </c>
      <c r="C10" s="645"/>
      <c r="D10" s="645"/>
      <c r="E10" s="645"/>
      <c r="F10" s="645"/>
      <c r="G10" s="645"/>
      <c r="H10" s="645"/>
      <c r="I10" s="645"/>
      <c r="J10" s="645"/>
      <c r="K10" s="645"/>
      <c r="L10" s="645"/>
      <c r="M10" s="645"/>
      <c r="N10" s="645"/>
      <c r="O10" s="645"/>
      <c r="P10" s="645"/>
      <c r="Q10" s="646"/>
      <c r="R10" s="647">
        <v>325846</v>
      </c>
      <c r="S10" s="648"/>
      <c r="T10" s="648"/>
      <c r="U10" s="648"/>
      <c r="V10" s="648"/>
      <c r="W10" s="648"/>
      <c r="X10" s="648"/>
      <c r="Y10" s="649"/>
      <c r="Z10" s="650">
        <v>0</v>
      </c>
      <c r="AA10" s="650"/>
      <c r="AB10" s="650"/>
      <c r="AC10" s="650"/>
      <c r="AD10" s="651">
        <v>325846</v>
      </c>
      <c r="AE10" s="651"/>
      <c r="AF10" s="651"/>
      <c r="AG10" s="651"/>
      <c r="AH10" s="651"/>
      <c r="AI10" s="651"/>
      <c r="AJ10" s="651"/>
      <c r="AK10" s="651"/>
      <c r="AL10" s="652">
        <v>0.1</v>
      </c>
      <c r="AM10" s="653"/>
      <c r="AN10" s="653"/>
      <c r="AO10" s="654"/>
      <c r="AP10" s="644" t="s">
        <v>243</v>
      </c>
      <c r="AQ10" s="645"/>
      <c r="AR10" s="645"/>
      <c r="AS10" s="645"/>
      <c r="AT10" s="645"/>
      <c r="AU10" s="645"/>
      <c r="AV10" s="645"/>
      <c r="AW10" s="645"/>
      <c r="AX10" s="645"/>
      <c r="AY10" s="645"/>
      <c r="AZ10" s="645"/>
      <c r="BA10" s="645"/>
      <c r="BB10" s="645"/>
      <c r="BC10" s="645"/>
      <c r="BD10" s="645"/>
      <c r="BE10" s="645"/>
      <c r="BF10" s="646"/>
      <c r="BG10" s="647">
        <v>4635827</v>
      </c>
      <c r="BH10" s="648"/>
      <c r="BI10" s="648"/>
      <c r="BJ10" s="648"/>
      <c r="BK10" s="648"/>
      <c r="BL10" s="648"/>
      <c r="BM10" s="648"/>
      <c r="BN10" s="649"/>
      <c r="BO10" s="650">
        <v>1.7</v>
      </c>
      <c r="BP10" s="650"/>
      <c r="BQ10" s="650"/>
      <c r="BR10" s="650"/>
      <c r="BS10" s="656" t="s">
        <v>127</v>
      </c>
      <c r="BT10" s="648"/>
      <c r="BU10" s="648"/>
      <c r="BV10" s="648"/>
      <c r="BW10" s="648"/>
      <c r="BX10" s="648"/>
      <c r="BY10" s="648"/>
      <c r="BZ10" s="648"/>
      <c r="CA10" s="648"/>
      <c r="CB10" s="657"/>
      <c r="CD10" s="662" t="s">
        <v>244</v>
      </c>
      <c r="CE10" s="663"/>
      <c r="CF10" s="663"/>
      <c r="CG10" s="663"/>
      <c r="CH10" s="663"/>
      <c r="CI10" s="663"/>
      <c r="CJ10" s="663"/>
      <c r="CK10" s="663"/>
      <c r="CL10" s="663"/>
      <c r="CM10" s="663"/>
      <c r="CN10" s="663"/>
      <c r="CO10" s="663"/>
      <c r="CP10" s="663"/>
      <c r="CQ10" s="664"/>
      <c r="CR10" s="647">
        <v>258563</v>
      </c>
      <c r="CS10" s="648"/>
      <c r="CT10" s="648"/>
      <c r="CU10" s="648"/>
      <c r="CV10" s="648"/>
      <c r="CW10" s="648"/>
      <c r="CX10" s="648"/>
      <c r="CY10" s="649"/>
      <c r="CZ10" s="650">
        <v>0</v>
      </c>
      <c r="DA10" s="650"/>
      <c r="DB10" s="650"/>
      <c r="DC10" s="650"/>
      <c r="DD10" s="656" t="s">
        <v>127</v>
      </c>
      <c r="DE10" s="648"/>
      <c r="DF10" s="648"/>
      <c r="DG10" s="648"/>
      <c r="DH10" s="648"/>
      <c r="DI10" s="648"/>
      <c r="DJ10" s="648"/>
      <c r="DK10" s="648"/>
      <c r="DL10" s="648"/>
      <c r="DM10" s="648"/>
      <c r="DN10" s="648"/>
      <c r="DO10" s="648"/>
      <c r="DP10" s="649"/>
      <c r="DQ10" s="656">
        <v>214369</v>
      </c>
      <c r="DR10" s="648"/>
      <c r="DS10" s="648"/>
      <c r="DT10" s="648"/>
      <c r="DU10" s="648"/>
      <c r="DV10" s="648"/>
      <c r="DW10" s="648"/>
      <c r="DX10" s="648"/>
      <c r="DY10" s="648"/>
      <c r="DZ10" s="648"/>
      <c r="EA10" s="648"/>
      <c r="EB10" s="648"/>
      <c r="EC10" s="657"/>
    </row>
    <row r="11" spans="2:143" ht="11.25" customHeight="1" x14ac:dyDescent="0.2">
      <c r="B11" s="644" t="s">
        <v>245</v>
      </c>
      <c r="C11" s="645"/>
      <c r="D11" s="645"/>
      <c r="E11" s="645"/>
      <c r="F11" s="645"/>
      <c r="G11" s="645"/>
      <c r="H11" s="645"/>
      <c r="I11" s="645"/>
      <c r="J11" s="645"/>
      <c r="K11" s="645"/>
      <c r="L11" s="645"/>
      <c r="M11" s="645"/>
      <c r="N11" s="645"/>
      <c r="O11" s="645"/>
      <c r="P11" s="645"/>
      <c r="Q11" s="646"/>
      <c r="R11" s="647">
        <v>26617881</v>
      </c>
      <c r="S11" s="648"/>
      <c r="T11" s="648"/>
      <c r="U11" s="648"/>
      <c r="V11" s="648"/>
      <c r="W11" s="648"/>
      <c r="X11" s="648"/>
      <c r="Y11" s="649"/>
      <c r="Z11" s="652">
        <v>3.7</v>
      </c>
      <c r="AA11" s="653"/>
      <c r="AB11" s="653"/>
      <c r="AC11" s="665"/>
      <c r="AD11" s="656">
        <v>26617881</v>
      </c>
      <c r="AE11" s="648"/>
      <c r="AF11" s="648"/>
      <c r="AG11" s="648"/>
      <c r="AH11" s="648"/>
      <c r="AI11" s="648"/>
      <c r="AJ11" s="648"/>
      <c r="AK11" s="649"/>
      <c r="AL11" s="652">
        <v>8.6999999999999993</v>
      </c>
      <c r="AM11" s="653"/>
      <c r="AN11" s="653"/>
      <c r="AO11" s="654"/>
      <c r="AP11" s="644" t="s">
        <v>246</v>
      </c>
      <c r="AQ11" s="645"/>
      <c r="AR11" s="645"/>
      <c r="AS11" s="645"/>
      <c r="AT11" s="645"/>
      <c r="AU11" s="645"/>
      <c r="AV11" s="645"/>
      <c r="AW11" s="645"/>
      <c r="AX11" s="645"/>
      <c r="AY11" s="645"/>
      <c r="AZ11" s="645"/>
      <c r="BA11" s="645"/>
      <c r="BB11" s="645"/>
      <c r="BC11" s="645"/>
      <c r="BD11" s="645"/>
      <c r="BE11" s="645"/>
      <c r="BF11" s="646"/>
      <c r="BG11" s="647">
        <v>14561593</v>
      </c>
      <c r="BH11" s="648"/>
      <c r="BI11" s="648"/>
      <c r="BJ11" s="648"/>
      <c r="BK11" s="648"/>
      <c r="BL11" s="648"/>
      <c r="BM11" s="648"/>
      <c r="BN11" s="649"/>
      <c r="BO11" s="650">
        <v>5.3</v>
      </c>
      <c r="BP11" s="650"/>
      <c r="BQ11" s="650"/>
      <c r="BR11" s="650"/>
      <c r="BS11" s="656">
        <v>3168355</v>
      </c>
      <c r="BT11" s="648"/>
      <c r="BU11" s="648"/>
      <c r="BV11" s="648"/>
      <c r="BW11" s="648"/>
      <c r="BX11" s="648"/>
      <c r="BY11" s="648"/>
      <c r="BZ11" s="648"/>
      <c r="CA11" s="648"/>
      <c r="CB11" s="657"/>
      <c r="CD11" s="662" t="s">
        <v>247</v>
      </c>
      <c r="CE11" s="663"/>
      <c r="CF11" s="663"/>
      <c r="CG11" s="663"/>
      <c r="CH11" s="663"/>
      <c r="CI11" s="663"/>
      <c r="CJ11" s="663"/>
      <c r="CK11" s="663"/>
      <c r="CL11" s="663"/>
      <c r="CM11" s="663"/>
      <c r="CN11" s="663"/>
      <c r="CO11" s="663"/>
      <c r="CP11" s="663"/>
      <c r="CQ11" s="664"/>
      <c r="CR11" s="647">
        <v>1275148</v>
      </c>
      <c r="CS11" s="648"/>
      <c r="CT11" s="648"/>
      <c r="CU11" s="648"/>
      <c r="CV11" s="648"/>
      <c r="CW11" s="648"/>
      <c r="CX11" s="648"/>
      <c r="CY11" s="649"/>
      <c r="CZ11" s="650">
        <v>0.2</v>
      </c>
      <c r="DA11" s="650"/>
      <c r="DB11" s="650"/>
      <c r="DC11" s="650"/>
      <c r="DD11" s="656">
        <v>92907</v>
      </c>
      <c r="DE11" s="648"/>
      <c r="DF11" s="648"/>
      <c r="DG11" s="648"/>
      <c r="DH11" s="648"/>
      <c r="DI11" s="648"/>
      <c r="DJ11" s="648"/>
      <c r="DK11" s="648"/>
      <c r="DL11" s="648"/>
      <c r="DM11" s="648"/>
      <c r="DN11" s="648"/>
      <c r="DO11" s="648"/>
      <c r="DP11" s="649"/>
      <c r="DQ11" s="656">
        <v>1139152</v>
      </c>
      <c r="DR11" s="648"/>
      <c r="DS11" s="648"/>
      <c r="DT11" s="648"/>
      <c r="DU11" s="648"/>
      <c r="DV11" s="648"/>
      <c r="DW11" s="648"/>
      <c r="DX11" s="648"/>
      <c r="DY11" s="648"/>
      <c r="DZ11" s="648"/>
      <c r="EA11" s="648"/>
      <c r="EB11" s="648"/>
      <c r="EC11" s="657"/>
    </row>
    <row r="12" spans="2:143" ht="11.25" customHeight="1" x14ac:dyDescent="0.2">
      <c r="B12" s="644" t="s">
        <v>248</v>
      </c>
      <c r="C12" s="645"/>
      <c r="D12" s="645"/>
      <c r="E12" s="645"/>
      <c r="F12" s="645"/>
      <c r="G12" s="645"/>
      <c r="H12" s="645"/>
      <c r="I12" s="645"/>
      <c r="J12" s="645"/>
      <c r="K12" s="645"/>
      <c r="L12" s="645"/>
      <c r="M12" s="645"/>
      <c r="N12" s="645"/>
      <c r="O12" s="645"/>
      <c r="P12" s="645"/>
      <c r="Q12" s="646"/>
      <c r="R12" s="647">
        <v>57145</v>
      </c>
      <c r="S12" s="648"/>
      <c r="T12" s="648"/>
      <c r="U12" s="648"/>
      <c r="V12" s="648"/>
      <c r="W12" s="648"/>
      <c r="X12" s="648"/>
      <c r="Y12" s="649"/>
      <c r="Z12" s="650">
        <v>0</v>
      </c>
      <c r="AA12" s="650"/>
      <c r="AB12" s="650"/>
      <c r="AC12" s="650"/>
      <c r="AD12" s="651">
        <v>57145</v>
      </c>
      <c r="AE12" s="651"/>
      <c r="AF12" s="651"/>
      <c r="AG12" s="651"/>
      <c r="AH12" s="651"/>
      <c r="AI12" s="651"/>
      <c r="AJ12" s="651"/>
      <c r="AK12" s="651"/>
      <c r="AL12" s="652">
        <v>0</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87962133</v>
      </c>
      <c r="BH12" s="648"/>
      <c r="BI12" s="648"/>
      <c r="BJ12" s="648"/>
      <c r="BK12" s="648"/>
      <c r="BL12" s="648"/>
      <c r="BM12" s="648"/>
      <c r="BN12" s="649"/>
      <c r="BO12" s="650">
        <v>32</v>
      </c>
      <c r="BP12" s="650"/>
      <c r="BQ12" s="650"/>
      <c r="BR12" s="650"/>
      <c r="BS12" s="656" t="s">
        <v>127</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39768930</v>
      </c>
      <c r="CS12" s="648"/>
      <c r="CT12" s="648"/>
      <c r="CU12" s="648"/>
      <c r="CV12" s="648"/>
      <c r="CW12" s="648"/>
      <c r="CX12" s="648"/>
      <c r="CY12" s="649"/>
      <c r="CZ12" s="650">
        <v>5.6</v>
      </c>
      <c r="DA12" s="650"/>
      <c r="DB12" s="650"/>
      <c r="DC12" s="650"/>
      <c r="DD12" s="656">
        <v>86295</v>
      </c>
      <c r="DE12" s="648"/>
      <c r="DF12" s="648"/>
      <c r="DG12" s="648"/>
      <c r="DH12" s="648"/>
      <c r="DI12" s="648"/>
      <c r="DJ12" s="648"/>
      <c r="DK12" s="648"/>
      <c r="DL12" s="648"/>
      <c r="DM12" s="648"/>
      <c r="DN12" s="648"/>
      <c r="DO12" s="648"/>
      <c r="DP12" s="649"/>
      <c r="DQ12" s="656">
        <v>6728883</v>
      </c>
      <c r="DR12" s="648"/>
      <c r="DS12" s="648"/>
      <c r="DT12" s="648"/>
      <c r="DU12" s="648"/>
      <c r="DV12" s="648"/>
      <c r="DW12" s="648"/>
      <c r="DX12" s="648"/>
      <c r="DY12" s="648"/>
      <c r="DZ12" s="648"/>
      <c r="EA12" s="648"/>
      <c r="EB12" s="648"/>
      <c r="EC12" s="657"/>
    </row>
    <row r="13" spans="2:143" ht="11.25" customHeight="1" x14ac:dyDescent="0.2">
      <c r="B13" s="644" t="s">
        <v>251</v>
      </c>
      <c r="C13" s="645"/>
      <c r="D13" s="645"/>
      <c r="E13" s="645"/>
      <c r="F13" s="645"/>
      <c r="G13" s="645"/>
      <c r="H13" s="645"/>
      <c r="I13" s="645"/>
      <c r="J13" s="645"/>
      <c r="K13" s="645"/>
      <c r="L13" s="645"/>
      <c r="M13" s="645"/>
      <c r="N13" s="645"/>
      <c r="O13" s="645"/>
      <c r="P13" s="645"/>
      <c r="Q13" s="646"/>
      <c r="R13" s="647" t="s">
        <v>127</v>
      </c>
      <c r="S13" s="648"/>
      <c r="T13" s="648"/>
      <c r="U13" s="648"/>
      <c r="V13" s="648"/>
      <c r="W13" s="648"/>
      <c r="X13" s="648"/>
      <c r="Y13" s="649"/>
      <c r="Z13" s="650" t="s">
        <v>127</v>
      </c>
      <c r="AA13" s="650"/>
      <c r="AB13" s="650"/>
      <c r="AC13" s="650"/>
      <c r="AD13" s="651" t="s">
        <v>127</v>
      </c>
      <c r="AE13" s="651"/>
      <c r="AF13" s="651"/>
      <c r="AG13" s="651"/>
      <c r="AH13" s="651"/>
      <c r="AI13" s="651"/>
      <c r="AJ13" s="651"/>
      <c r="AK13" s="651"/>
      <c r="AL13" s="652" t="s">
        <v>232</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87254767</v>
      </c>
      <c r="BH13" s="648"/>
      <c r="BI13" s="648"/>
      <c r="BJ13" s="648"/>
      <c r="BK13" s="648"/>
      <c r="BL13" s="648"/>
      <c r="BM13" s="648"/>
      <c r="BN13" s="649"/>
      <c r="BO13" s="650">
        <v>31.8</v>
      </c>
      <c r="BP13" s="650"/>
      <c r="BQ13" s="650"/>
      <c r="BR13" s="650"/>
      <c r="BS13" s="656" t="s">
        <v>127</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64389641</v>
      </c>
      <c r="CS13" s="648"/>
      <c r="CT13" s="648"/>
      <c r="CU13" s="648"/>
      <c r="CV13" s="648"/>
      <c r="CW13" s="648"/>
      <c r="CX13" s="648"/>
      <c r="CY13" s="649"/>
      <c r="CZ13" s="650">
        <v>9.1</v>
      </c>
      <c r="DA13" s="650"/>
      <c r="DB13" s="650"/>
      <c r="DC13" s="650"/>
      <c r="DD13" s="656">
        <v>38609328</v>
      </c>
      <c r="DE13" s="648"/>
      <c r="DF13" s="648"/>
      <c r="DG13" s="648"/>
      <c r="DH13" s="648"/>
      <c r="DI13" s="648"/>
      <c r="DJ13" s="648"/>
      <c r="DK13" s="648"/>
      <c r="DL13" s="648"/>
      <c r="DM13" s="648"/>
      <c r="DN13" s="648"/>
      <c r="DO13" s="648"/>
      <c r="DP13" s="649"/>
      <c r="DQ13" s="656">
        <v>25920566</v>
      </c>
      <c r="DR13" s="648"/>
      <c r="DS13" s="648"/>
      <c r="DT13" s="648"/>
      <c r="DU13" s="648"/>
      <c r="DV13" s="648"/>
      <c r="DW13" s="648"/>
      <c r="DX13" s="648"/>
      <c r="DY13" s="648"/>
      <c r="DZ13" s="648"/>
      <c r="EA13" s="648"/>
      <c r="EB13" s="648"/>
      <c r="EC13" s="657"/>
    </row>
    <row r="14" spans="2:143" ht="11.25" customHeight="1" x14ac:dyDescent="0.2">
      <c r="B14" s="644" t="s">
        <v>254</v>
      </c>
      <c r="C14" s="645"/>
      <c r="D14" s="645"/>
      <c r="E14" s="645"/>
      <c r="F14" s="645"/>
      <c r="G14" s="645"/>
      <c r="H14" s="645"/>
      <c r="I14" s="645"/>
      <c r="J14" s="645"/>
      <c r="K14" s="645"/>
      <c r="L14" s="645"/>
      <c r="M14" s="645"/>
      <c r="N14" s="645"/>
      <c r="O14" s="645"/>
      <c r="P14" s="645"/>
      <c r="Q14" s="646"/>
      <c r="R14" s="647" t="s">
        <v>232</v>
      </c>
      <c r="S14" s="648"/>
      <c r="T14" s="648"/>
      <c r="U14" s="648"/>
      <c r="V14" s="648"/>
      <c r="W14" s="648"/>
      <c r="X14" s="648"/>
      <c r="Y14" s="649"/>
      <c r="Z14" s="650" t="s">
        <v>127</v>
      </c>
      <c r="AA14" s="650"/>
      <c r="AB14" s="650"/>
      <c r="AC14" s="650"/>
      <c r="AD14" s="651" t="s">
        <v>127</v>
      </c>
      <c r="AE14" s="651"/>
      <c r="AF14" s="651"/>
      <c r="AG14" s="651"/>
      <c r="AH14" s="651"/>
      <c r="AI14" s="651"/>
      <c r="AJ14" s="651"/>
      <c r="AK14" s="651"/>
      <c r="AL14" s="652" t="s">
        <v>127</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1498257</v>
      </c>
      <c r="BH14" s="648"/>
      <c r="BI14" s="648"/>
      <c r="BJ14" s="648"/>
      <c r="BK14" s="648"/>
      <c r="BL14" s="648"/>
      <c r="BM14" s="648"/>
      <c r="BN14" s="649"/>
      <c r="BO14" s="650">
        <v>0.5</v>
      </c>
      <c r="BP14" s="650"/>
      <c r="BQ14" s="650"/>
      <c r="BR14" s="650"/>
      <c r="BS14" s="656" t="s">
        <v>127</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16337907</v>
      </c>
      <c r="CS14" s="648"/>
      <c r="CT14" s="648"/>
      <c r="CU14" s="648"/>
      <c r="CV14" s="648"/>
      <c r="CW14" s="648"/>
      <c r="CX14" s="648"/>
      <c r="CY14" s="649"/>
      <c r="CZ14" s="650">
        <v>2.2999999999999998</v>
      </c>
      <c r="DA14" s="650"/>
      <c r="DB14" s="650"/>
      <c r="DC14" s="650"/>
      <c r="DD14" s="656">
        <v>1653345</v>
      </c>
      <c r="DE14" s="648"/>
      <c r="DF14" s="648"/>
      <c r="DG14" s="648"/>
      <c r="DH14" s="648"/>
      <c r="DI14" s="648"/>
      <c r="DJ14" s="648"/>
      <c r="DK14" s="648"/>
      <c r="DL14" s="648"/>
      <c r="DM14" s="648"/>
      <c r="DN14" s="648"/>
      <c r="DO14" s="648"/>
      <c r="DP14" s="649"/>
      <c r="DQ14" s="656">
        <v>14859726</v>
      </c>
      <c r="DR14" s="648"/>
      <c r="DS14" s="648"/>
      <c r="DT14" s="648"/>
      <c r="DU14" s="648"/>
      <c r="DV14" s="648"/>
      <c r="DW14" s="648"/>
      <c r="DX14" s="648"/>
      <c r="DY14" s="648"/>
      <c r="DZ14" s="648"/>
      <c r="EA14" s="648"/>
      <c r="EB14" s="648"/>
      <c r="EC14" s="657"/>
    </row>
    <row r="15" spans="2:143" ht="11.25" customHeight="1" x14ac:dyDescent="0.2">
      <c r="B15" s="644" t="s">
        <v>257</v>
      </c>
      <c r="C15" s="645"/>
      <c r="D15" s="645"/>
      <c r="E15" s="645"/>
      <c r="F15" s="645"/>
      <c r="G15" s="645"/>
      <c r="H15" s="645"/>
      <c r="I15" s="645"/>
      <c r="J15" s="645"/>
      <c r="K15" s="645"/>
      <c r="L15" s="645"/>
      <c r="M15" s="645"/>
      <c r="N15" s="645"/>
      <c r="O15" s="645"/>
      <c r="P15" s="645"/>
      <c r="Q15" s="646"/>
      <c r="R15" s="647">
        <v>6503661</v>
      </c>
      <c r="S15" s="648"/>
      <c r="T15" s="648"/>
      <c r="U15" s="648"/>
      <c r="V15" s="648"/>
      <c r="W15" s="648"/>
      <c r="X15" s="648"/>
      <c r="Y15" s="649"/>
      <c r="Z15" s="650">
        <v>0.9</v>
      </c>
      <c r="AA15" s="650"/>
      <c r="AB15" s="650"/>
      <c r="AC15" s="650"/>
      <c r="AD15" s="651">
        <v>6503661</v>
      </c>
      <c r="AE15" s="651"/>
      <c r="AF15" s="651"/>
      <c r="AG15" s="651"/>
      <c r="AH15" s="651"/>
      <c r="AI15" s="651"/>
      <c r="AJ15" s="651"/>
      <c r="AK15" s="651"/>
      <c r="AL15" s="652">
        <v>2.1</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7231379</v>
      </c>
      <c r="BH15" s="648"/>
      <c r="BI15" s="648"/>
      <c r="BJ15" s="648"/>
      <c r="BK15" s="648"/>
      <c r="BL15" s="648"/>
      <c r="BM15" s="648"/>
      <c r="BN15" s="649"/>
      <c r="BO15" s="650">
        <v>2.6</v>
      </c>
      <c r="BP15" s="650"/>
      <c r="BQ15" s="650"/>
      <c r="BR15" s="650"/>
      <c r="BS15" s="656" t="s">
        <v>127</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101384389</v>
      </c>
      <c r="CS15" s="648"/>
      <c r="CT15" s="648"/>
      <c r="CU15" s="648"/>
      <c r="CV15" s="648"/>
      <c r="CW15" s="648"/>
      <c r="CX15" s="648"/>
      <c r="CY15" s="649"/>
      <c r="CZ15" s="650">
        <v>14.4</v>
      </c>
      <c r="DA15" s="650"/>
      <c r="DB15" s="650"/>
      <c r="DC15" s="650"/>
      <c r="DD15" s="656">
        <v>10594653</v>
      </c>
      <c r="DE15" s="648"/>
      <c r="DF15" s="648"/>
      <c r="DG15" s="648"/>
      <c r="DH15" s="648"/>
      <c r="DI15" s="648"/>
      <c r="DJ15" s="648"/>
      <c r="DK15" s="648"/>
      <c r="DL15" s="648"/>
      <c r="DM15" s="648"/>
      <c r="DN15" s="648"/>
      <c r="DO15" s="648"/>
      <c r="DP15" s="649"/>
      <c r="DQ15" s="656">
        <v>72662462</v>
      </c>
      <c r="DR15" s="648"/>
      <c r="DS15" s="648"/>
      <c r="DT15" s="648"/>
      <c r="DU15" s="648"/>
      <c r="DV15" s="648"/>
      <c r="DW15" s="648"/>
      <c r="DX15" s="648"/>
      <c r="DY15" s="648"/>
      <c r="DZ15" s="648"/>
      <c r="EA15" s="648"/>
      <c r="EB15" s="648"/>
      <c r="EC15" s="657"/>
    </row>
    <row r="16" spans="2:143" ht="11.25" customHeight="1" x14ac:dyDescent="0.2">
      <c r="B16" s="644" t="s">
        <v>260</v>
      </c>
      <c r="C16" s="645"/>
      <c r="D16" s="645"/>
      <c r="E16" s="645"/>
      <c r="F16" s="645"/>
      <c r="G16" s="645"/>
      <c r="H16" s="645"/>
      <c r="I16" s="645"/>
      <c r="J16" s="645"/>
      <c r="K16" s="645"/>
      <c r="L16" s="645"/>
      <c r="M16" s="645"/>
      <c r="N16" s="645"/>
      <c r="O16" s="645"/>
      <c r="P16" s="645"/>
      <c r="Q16" s="646"/>
      <c r="R16" s="647">
        <v>572461</v>
      </c>
      <c r="S16" s="648"/>
      <c r="T16" s="648"/>
      <c r="U16" s="648"/>
      <c r="V16" s="648"/>
      <c r="W16" s="648"/>
      <c r="X16" s="648"/>
      <c r="Y16" s="649"/>
      <c r="Z16" s="650">
        <v>0.1</v>
      </c>
      <c r="AA16" s="650"/>
      <c r="AB16" s="650"/>
      <c r="AC16" s="650"/>
      <c r="AD16" s="651">
        <v>572461</v>
      </c>
      <c r="AE16" s="651"/>
      <c r="AF16" s="651"/>
      <c r="AG16" s="651"/>
      <c r="AH16" s="651"/>
      <c r="AI16" s="651"/>
      <c r="AJ16" s="651"/>
      <c r="AK16" s="651"/>
      <c r="AL16" s="652">
        <v>0.2</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127</v>
      </c>
      <c r="BH16" s="648"/>
      <c r="BI16" s="648"/>
      <c r="BJ16" s="648"/>
      <c r="BK16" s="648"/>
      <c r="BL16" s="648"/>
      <c r="BM16" s="648"/>
      <c r="BN16" s="649"/>
      <c r="BO16" s="650" t="s">
        <v>127</v>
      </c>
      <c r="BP16" s="650"/>
      <c r="BQ16" s="650"/>
      <c r="BR16" s="650"/>
      <c r="BS16" s="656" t="s">
        <v>127</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v>524728</v>
      </c>
      <c r="CS16" s="648"/>
      <c r="CT16" s="648"/>
      <c r="CU16" s="648"/>
      <c r="CV16" s="648"/>
      <c r="CW16" s="648"/>
      <c r="CX16" s="648"/>
      <c r="CY16" s="649"/>
      <c r="CZ16" s="650">
        <v>0.1</v>
      </c>
      <c r="DA16" s="650"/>
      <c r="DB16" s="650"/>
      <c r="DC16" s="650"/>
      <c r="DD16" s="656" t="s">
        <v>127</v>
      </c>
      <c r="DE16" s="648"/>
      <c r="DF16" s="648"/>
      <c r="DG16" s="648"/>
      <c r="DH16" s="648"/>
      <c r="DI16" s="648"/>
      <c r="DJ16" s="648"/>
      <c r="DK16" s="648"/>
      <c r="DL16" s="648"/>
      <c r="DM16" s="648"/>
      <c r="DN16" s="648"/>
      <c r="DO16" s="648"/>
      <c r="DP16" s="649"/>
      <c r="DQ16" s="656">
        <v>22332</v>
      </c>
      <c r="DR16" s="648"/>
      <c r="DS16" s="648"/>
      <c r="DT16" s="648"/>
      <c r="DU16" s="648"/>
      <c r="DV16" s="648"/>
      <c r="DW16" s="648"/>
      <c r="DX16" s="648"/>
      <c r="DY16" s="648"/>
      <c r="DZ16" s="648"/>
      <c r="EA16" s="648"/>
      <c r="EB16" s="648"/>
      <c r="EC16" s="657"/>
    </row>
    <row r="17" spans="2:133" ht="11.25" customHeight="1" x14ac:dyDescent="0.2">
      <c r="B17" s="644" t="s">
        <v>263</v>
      </c>
      <c r="C17" s="645"/>
      <c r="D17" s="645"/>
      <c r="E17" s="645"/>
      <c r="F17" s="645"/>
      <c r="G17" s="645"/>
      <c r="H17" s="645"/>
      <c r="I17" s="645"/>
      <c r="J17" s="645"/>
      <c r="K17" s="645"/>
      <c r="L17" s="645"/>
      <c r="M17" s="645"/>
      <c r="N17" s="645"/>
      <c r="O17" s="645"/>
      <c r="P17" s="645"/>
      <c r="Q17" s="646"/>
      <c r="R17" s="647">
        <v>1849039</v>
      </c>
      <c r="S17" s="648"/>
      <c r="T17" s="648"/>
      <c r="U17" s="648"/>
      <c r="V17" s="648"/>
      <c r="W17" s="648"/>
      <c r="X17" s="648"/>
      <c r="Y17" s="649"/>
      <c r="Z17" s="650">
        <v>0.3</v>
      </c>
      <c r="AA17" s="650"/>
      <c r="AB17" s="650"/>
      <c r="AC17" s="650"/>
      <c r="AD17" s="651">
        <v>1849039</v>
      </c>
      <c r="AE17" s="651"/>
      <c r="AF17" s="651"/>
      <c r="AG17" s="651"/>
      <c r="AH17" s="651"/>
      <c r="AI17" s="651"/>
      <c r="AJ17" s="651"/>
      <c r="AK17" s="651"/>
      <c r="AL17" s="652">
        <v>0.6</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127</v>
      </c>
      <c r="BH17" s="648"/>
      <c r="BI17" s="648"/>
      <c r="BJ17" s="648"/>
      <c r="BK17" s="648"/>
      <c r="BL17" s="648"/>
      <c r="BM17" s="648"/>
      <c r="BN17" s="649"/>
      <c r="BO17" s="650" t="s">
        <v>127</v>
      </c>
      <c r="BP17" s="650"/>
      <c r="BQ17" s="650"/>
      <c r="BR17" s="650"/>
      <c r="BS17" s="656" t="s">
        <v>127</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56378247</v>
      </c>
      <c r="CS17" s="648"/>
      <c r="CT17" s="648"/>
      <c r="CU17" s="648"/>
      <c r="CV17" s="648"/>
      <c r="CW17" s="648"/>
      <c r="CX17" s="648"/>
      <c r="CY17" s="649"/>
      <c r="CZ17" s="650">
        <v>8</v>
      </c>
      <c r="DA17" s="650"/>
      <c r="DB17" s="650"/>
      <c r="DC17" s="650"/>
      <c r="DD17" s="656" t="s">
        <v>127</v>
      </c>
      <c r="DE17" s="648"/>
      <c r="DF17" s="648"/>
      <c r="DG17" s="648"/>
      <c r="DH17" s="648"/>
      <c r="DI17" s="648"/>
      <c r="DJ17" s="648"/>
      <c r="DK17" s="648"/>
      <c r="DL17" s="648"/>
      <c r="DM17" s="648"/>
      <c r="DN17" s="648"/>
      <c r="DO17" s="648"/>
      <c r="DP17" s="649"/>
      <c r="DQ17" s="656">
        <v>56271180</v>
      </c>
      <c r="DR17" s="648"/>
      <c r="DS17" s="648"/>
      <c r="DT17" s="648"/>
      <c r="DU17" s="648"/>
      <c r="DV17" s="648"/>
      <c r="DW17" s="648"/>
      <c r="DX17" s="648"/>
      <c r="DY17" s="648"/>
      <c r="DZ17" s="648"/>
      <c r="EA17" s="648"/>
      <c r="EB17" s="648"/>
      <c r="EC17" s="657"/>
    </row>
    <row r="18" spans="2:133" ht="11.25" customHeight="1" x14ac:dyDescent="0.2">
      <c r="B18" s="644" t="s">
        <v>266</v>
      </c>
      <c r="C18" s="645"/>
      <c r="D18" s="645"/>
      <c r="E18" s="645"/>
      <c r="F18" s="645"/>
      <c r="G18" s="645"/>
      <c r="H18" s="645"/>
      <c r="I18" s="645"/>
      <c r="J18" s="645"/>
      <c r="K18" s="645"/>
      <c r="L18" s="645"/>
      <c r="M18" s="645"/>
      <c r="N18" s="645"/>
      <c r="O18" s="645"/>
      <c r="P18" s="645"/>
      <c r="Q18" s="646"/>
      <c r="R18" s="647">
        <v>2122513</v>
      </c>
      <c r="S18" s="648"/>
      <c r="T18" s="648"/>
      <c r="U18" s="648"/>
      <c r="V18" s="648"/>
      <c r="W18" s="648"/>
      <c r="X18" s="648"/>
      <c r="Y18" s="649"/>
      <c r="Z18" s="650">
        <v>0.3</v>
      </c>
      <c r="AA18" s="650"/>
      <c r="AB18" s="650"/>
      <c r="AC18" s="650"/>
      <c r="AD18" s="651">
        <v>2122513</v>
      </c>
      <c r="AE18" s="651"/>
      <c r="AF18" s="651"/>
      <c r="AG18" s="651"/>
      <c r="AH18" s="651"/>
      <c r="AI18" s="651"/>
      <c r="AJ18" s="651"/>
      <c r="AK18" s="651"/>
      <c r="AL18" s="652">
        <v>0.7</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127</v>
      </c>
      <c r="BH18" s="648"/>
      <c r="BI18" s="648"/>
      <c r="BJ18" s="648"/>
      <c r="BK18" s="648"/>
      <c r="BL18" s="648"/>
      <c r="BM18" s="648"/>
      <c r="BN18" s="649"/>
      <c r="BO18" s="650" t="s">
        <v>127</v>
      </c>
      <c r="BP18" s="650"/>
      <c r="BQ18" s="650"/>
      <c r="BR18" s="650"/>
      <c r="BS18" s="656" t="s">
        <v>127</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127</v>
      </c>
      <c r="CS18" s="648"/>
      <c r="CT18" s="648"/>
      <c r="CU18" s="648"/>
      <c r="CV18" s="648"/>
      <c r="CW18" s="648"/>
      <c r="CX18" s="648"/>
      <c r="CY18" s="649"/>
      <c r="CZ18" s="650" t="s">
        <v>127</v>
      </c>
      <c r="DA18" s="650"/>
      <c r="DB18" s="650"/>
      <c r="DC18" s="650"/>
      <c r="DD18" s="656" t="s">
        <v>127</v>
      </c>
      <c r="DE18" s="648"/>
      <c r="DF18" s="648"/>
      <c r="DG18" s="648"/>
      <c r="DH18" s="648"/>
      <c r="DI18" s="648"/>
      <c r="DJ18" s="648"/>
      <c r="DK18" s="648"/>
      <c r="DL18" s="648"/>
      <c r="DM18" s="648"/>
      <c r="DN18" s="648"/>
      <c r="DO18" s="648"/>
      <c r="DP18" s="649"/>
      <c r="DQ18" s="656" t="s">
        <v>127</v>
      </c>
      <c r="DR18" s="648"/>
      <c r="DS18" s="648"/>
      <c r="DT18" s="648"/>
      <c r="DU18" s="648"/>
      <c r="DV18" s="648"/>
      <c r="DW18" s="648"/>
      <c r="DX18" s="648"/>
      <c r="DY18" s="648"/>
      <c r="DZ18" s="648"/>
      <c r="EA18" s="648"/>
      <c r="EB18" s="648"/>
      <c r="EC18" s="657"/>
    </row>
    <row r="19" spans="2:133" ht="11.25" customHeight="1" x14ac:dyDescent="0.2">
      <c r="B19" s="644" t="s">
        <v>269</v>
      </c>
      <c r="C19" s="645"/>
      <c r="D19" s="645"/>
      <c r="E19" s="645"/>
      <c r="F19" s="645"/>
      <c r="G19" s="645"/>
      <c r="H19" s="645"/>
      <c r="I19" s="645"/>
      <c r="J19" s="645"/>
      <c r="K19" s="645"/>
      <c r="L19" s="645"/>
      <c r="M19" s="645"/>
      <c r="N19" s="645"/>
      <c r="O19" s="645"/>
      <c r="P19" s="645"/>
      <c r="Q19" s="646"/>
      <c r="R19" s="647">
        <v>1774799</v>
      </c>
      <c r="S19" s="648"/>
      <c r="T19" s="648"/>
      <c r="U19" s="648"/>
      <c r="V19" s="648"/>
      <c r="W19" s="648"/>
      <c r="X19" s="648"/>
      <c r="Y19" s="649"/>
      <c r="Z19" s="650">
        <v>0.2</v>
      </c>
      <c r="AA19" s="650"/>
      <c r="AB19" s="650"/>
      <c r="AC19" s="650"/>
      <c r="AD19" s="651">
        <v>1774799</v>
      </c>
      <c r="AE19" s="651"/>
      <c r="AF19" s="651"/>
      <c r="AG19" s="651"/>
      <c r="AH19" s="651"/>
      <c r="AI19" s="651"/>
      <c r="AJ19" s="651"/>
      <c r="AK19" s="651"/>
      <c r="AL19" s="652">
        <v>0.6</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23549119</v>
      </c>
      <c r="BH19" s="648"/>
      <c r="BI19" s="648"/>
      <c r="BJ19" s="648"/>
      <c r="BK19" s="648"/>
      <c r="BL19" s="648"/>
      <c r="BM19" s="648"/>
      <c r="BN19" s="649"/>
      <c r="BO19" s="650">
        <v>8.6</v>
      </c>
      <c r="BP19" s="650"/>
      <c r="BQ19" s="650"/>
      <c r="BR19" s="650"/>
      <c r="BS19" s="656" t="s">
        <v>127</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127</v>
      </c>
      <c r="CS19" s="648"/>
      <c r="CT19" s="648"/>
      <c r="CU19" s="648"/>
      <c r="CV19" s="648"/>
      <c r="CW19" s="648"/>
      <c r="CX19" s="648"/>
      <c r="CY19" s="649"/>
      <c r="CZ19" s="650" t="s">
        <v>127</v>
      </c>
      <c r="DA19" s="650"/>
      <c r="DB19" s="650"/>
      <c r="DC19" s="650"/>
      <c r="DD19" s="656" t="s">
        <v>127</v>
      </c>
      <c r="DE19" s="648"/>
      <c r="DF19" s="648"/>
      <c r="DG19" s="648"/>
      <c r="DH19" s="648"/>
      <c r="DI19" s="648"/>
      <c r="DJ19" s="648"/>
      <c r="DK19" s="648"/>
      <c r="DL19" s="648"/>
      <c r="DM19" s="648"/>
      <c r="DN19" s="648"/>
      <c r="DO19" s="648"/>
      <c r="DP19" s="649"/>
      <c r="DQ19" s="656" t="s">
        <v>232</v>
      </c>
      <c r="DR19" s="648"/>
      <c r="DS19" s="648"/>
      <c r="DT19" s="648"/>
      <c r="DU19" s="648"/>
      <c r="DV19" s="648"/>
      <c r="DW19" s="648"/>
      <c r="DX19" s="648"/>
      <c r="DY19" s="648"/>
      <c r="DZ19" s="648"/>
      <c r="EA19" s="648"/>
      <c r="EB19" s="648"/>
      <c r="EC19" s="657"/>
    </row>
    <row r="20" spans="2:133" ht="11.25" customHeight="1" x14ac:dyDescent="0.2">
      <c r="B20" s="644" t="s">
        <v>272</v>
      </c>
      <c r="C20" s="645"/>
      <c r="D20" s="645"/>
      <c r="E20" s="645"/>
      <c r="F20" s="645"/>
      <c r="G20" s="645"/>
      <c r="H20" s="645"/>
      <c r="I20" s="645"/>
      <c r="J20" s="645"/>
      <c r="K20" s="645"/>
      <c r="L20" s="645"/>
      <c r="M20" s="645"/>
      <c r="N20" s="645"/>
      <c r="O20" s="645"/>
      <c r="P20" s="645"/>
      <c r="Q20" s="646"/>
      <c r="R20" s="647">
        <v>290860</v>
      </c>
      <c r="S20" s="648"/>
      <c r="T20" s="648"/>
      <c r="U20" s="648"/>
      <c r="V20" s="648"/>
      <c r="W20" s="648"/>
      <c r="X20" s="648"/>
      <c r="Y20" s="649"/>
      <c r="Z20" s="650">
        <v>0</v>
      </c>
      <c r="AA20" s="650"/>
      <c r="AB20" s="650"/>
      <c r="AC20" s="650"/>
      <c r="AD20" s="651">
        <v>290860</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23549119</v>
      </c>
      <c r="BH20" s="648"/>
      <c r="BI20" s="648"/>
      <c r="BJ20" s="648"/>
      <c r="BK20" s="648"/>
      <c r="BL20" s="648"/>
      <c r="BM20" s="648"/>
      <c r="BN20" s="649"/>
      <c r="BO20" s="650">
        <v>8.6</v>
      </c>
      <c r="BP20" s="650"/>
      <c r="BQ20" s="650"/>
      <c r="BR20" s="650"/>
      <c r="BS20" s="656" t="s">
        <v>127</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705320564</v>
      </c>
      <c r="CS20" s="648"/>
      <c r="CT20" s="648"/>
      <c r="CU20" s="648"/>
      <c r="CV20" s="648"/>
      <c r="CW20" s="648"/>
      <c r="CX20" s="648"/>
      <c r="CY20" s="649"/>
      <c r="CZ20" s="650">
        <v>100</v>
      </c>
      <c r="DA20" s="650"/>
      <c r="DB20" s="650"/>
      <c r="DC20" s="650"/>
      <c r="DD20" s="656">
        <v>68599419</v>
      </c>
      <c r="DE20" s="648"/>
      <c r="DF20" s="648"/>
      <c r="DG20" s="648"/>
      <c r="DH20" s="648"/>
      <c r="DI20" s="648"/>
      <c r="DJ20" s="648"/>
      <c r="DK20" s="648"/>
      <c r="DL20" s="648"/>
      <c r="DM20" s="648"/>
      <c r="DN20" s="648"/>
      <c r="DO20" s="648"/>
      <c r="DP20" s="649"/>
      <c r="DQ20" s="656">
        <v>341333134</v>
      </c>
      <c r="DR20" s="648"/>
      <c r="DS20" s="648"/>
      <c r="DT20" s="648"/>
      <c r="DU20" s="648"/>
      <c r="DV20" s="648"/>
      <c r="DW20" s="648"/>
      <c r="DX20" s="648"/>
      <c r="DY20" s="648"/>
      <c r="DZ20" s="648"/>
      <c r="EA20" s="648"/>
      <c r="EB20" s="648"/>
      <c r="EC20" s="657"/>
    </row>
    <row r="21" spans="2:133" ht="11.25" customHeight="1" x14ac:dyDescent="0.2">
      <c r="B21" s="644" t="s">
        <v>275</v>
      </c>
      <c r="C21" s="645"/>
      <c r="D21" s="645"/>
      <c r="E21" s="645"/>
      <c r="F21" s="645"/>
      <c r="G21" s="645"/>
      <c r="H21" s="645"/>
      <c r="I21" s="645"/>
      <c r="J21" s="645"/>
      <c r="K21" s="645"/>
      <c r="L21" s="645"/>
      <c r="M21" s="645"/>
      <c r="N21" s="645"/>
      <c r="O21" s="645"/>
      <c r="P21" s="645"/>
      <c r="Q21" s="646"/>
      <c r="R21" s="647">
        <v>56854</v>
      </c>
      <c r="S21" s="648"/>
      <c r="T21" s="648"/>
      <c r="U21" s="648"/>
      <c r="V21" s="648"/>
      <c r="W21" s="648"/>
      <c r="X21" s="648"/>
      <c r="Y21" s="649"/>
      <c r="Z21" s="650">
        <v>0</v>
      </c>
      <c r="AA21" s="650"/>
      <c r="AB21" s="650"/>
      <c r="AC21" s="650"/>
      <c r="AD21" s="651">
        <v>56854</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3048</v>
      </c>
      <c r="BH21" s="648"/>
      <c r="BI21" s="648"/>
      <c r="BJ21" s="648"/>
      <c r="BK21" s="648"/>
      <c r="BL21" s="648"/>
      <c r="BM21" s="648"/>
      <c r="BN21" s="649"/>
      <c r="BO21" s="650">
        <v>0</v>
      </c>
      <c r="BP21" s="650"/>
      <c r="BQ21" s="650"/>
      <c r="BR21" s="650"/>
      <c r="BS21" s="656" t="s">
        <v>127</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2">
      <c r="B22" s="644" t="s">
        <v>277</v>
      </c>
      <c r="C22" s="645"/>
      <c r="D22" s="645"/>
      <c r="E22" s="645"/>
      <c r="F22" s="645"/>
      <c r="G22" s="645"/>
      <c r="H22" s="645"/>
      <c r="I22" s="645"/>
      <c r="J22" s="645"/>
      <c r="K22" s="645"/>
      <c r="L22" s="645"/>
      <c r="M22" s="645"/>
      <c r="N22" s="645"/>
      <c r="O22" s="645"/>
      <c r="P22" s="645"/>
      <c r="Q22" s="646"/>
      <c r="R22" s="647">
        <v>6605372</v>
      </c>
      <c r="S22" s="648"/>
      <c r="T22" s="648"/>
      <c r="U22" s="648"/>
      <c r="V22" s="648"/>
      <c r="W22" s="648"/>
      <c r="X22" s="648"/>
      <c r="Y22" s="649"/>
      <c r="Z22" s="650">
        <v>0.9</v>
      </c>
      <c r="AA22" s="650"/>
      <c r="AB22" s="650"/>
      <c r="AC22" s="650"/>
      <c r="AD22" s="651">
        <v>5052736</v>
      </c>
      <c r="AE22" s="651"/>
      <c r="AF22" s="651"/>
      <c r="AG22" s="651"/>
      <c r="AH22" s="651"/>
      <c r="AI22" s="651"/>
      <c r="AJ22" s="651"/>
      <c r="AK22" s="651"/>
      <c r="AL22" s="652">
        <v>1.6</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v>4730605</v>
      </c>
      <c r="BH22" s="648"/>
      <c r="BI22" s="648"/>
      <c r="BJ22" s="648"/>
      <c r="BK22" s="648"/>
      <c r="BL22" s="648"/>
      <c r="BM22" s="648"/>
      <c r="BN22" s="649"/>
      <c r="BO22" s="650">
        <v>1.7</v>
      </c>
      <c r="BP22" s="650"/>
      <c r="BQ22" s="650"/>
      <c r="BR22" s="650"/>
      <c r="BS22" s="656" t="s">
        <v>127</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2">
      <c r="B23" s="644" t="s">
        <v>280</v>
      </c>
      <c r="C23" s="645"/>
      <c r="D23" s="645"/>
      <c r="E23" s="645"/>
      <c r="F23" s="645"/>
      <c r="G23" s="645"/>
      <c r="H23" s="645"/>
      <c r="I23" s="645"/>
      <c r="J23" s="645"/>
      <c r="K23" s="645"/>
      <c r="L23" s="645"/>
      <c r="M23" s="645"/>
      <c r="N23" s="645"/>
      <c r="O23" s="645"/>
      <c r="P23" s="645"/>
      <c r="Q23" s="646"/>
      <c r="R23" s="647">
        <v>5052736</v>
      </c>
      <c r="S23" s="648"/>
      <c r="T23" s="648"/>
      <c r="U23" s="648"/>
      <c r="V23" s="648"/>
      <c r="W23" s="648"/>
      <c r="X23" s="648"/>
      <c r="Y23" s="649"/>
      <c r="Z23" s="650">
        <v>0.7</v>
      </c>
      <c r="AA23" s="650"/>
      <c r="AB23" s="650"/>
      <c r="AC23" s="650"/>
      <c r="AD23" s="651">
        <v>5052736</v>
      </c>
      <c r="AE23" s="651"/>
      <c r="AF23" s="651"/>
      <c r="AG23" s="651"/>
      <c r="AH23" s="651"/>
      <c r="AI23" s="651"/>
      <c r="AJ23" s="651"/>
      <c r="AK23" s="651"/>
      <c r="AL23" s="652">
        <v>1.6</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v>18815466</v>
      </c>
      <c r="BH23" s="648"/>
      <c r="BI23" s="648"/>
      <c r="BJ23" s="648"/>
      <c r="BK23" s="648"/>
      <c r="BL23" s="648"/>
      <c r="BM23" s="648"/>
      <c r="BN23" s="649"/>
      <c r="BO23" s="650">
        <v>6.8</v>
      </c>
      <c r="BP23" s="650"/>
      <c r="BQ23" s="650"/>
      <c r="BR23" s="650"/>
      <c r="BS23" s="656" t="s">
        <v>127</v>
      </c>
      <c r="BT23" s="648"/>
      <c r="BU23" s="648"/>
      <c r="BV23" s="648"/>
      <c r="BW23" s="648"/>
      <c r="BX23" s="648"/>
      <c r="BY23" s="648"/>
      <c r="BZ23" s="648"/>
      <c r="CA23" s="648"/>
      <c r="CB23" s="657"/>
      <c r="CD23" s="629" t="s">
        <v>220</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2">
      <c r="B24" s="644" t="s">
        <v>287</v>
      </c>
      <c r="C24" s="645"/>
      <c r="D24" s="645"/>
      <c r="E24" s="645"/>
      <c r="F24" s="645"/>
      <c r="G24" s="645"/>
      <c r="H24" s="645"/>
      <c r="I24" s="645"/>
      <c r="J24" s="645"/>
      <c r="K24" s="645"/>
      <c r="L24" s="645"/>
      <c r="M24" s="645"/>
      <c r="N24" s="645"/>
      <c r="O24" s="645"/>
      <c r="P24" s="645"/>
      <c r="Q24" s="646"/>
      <c r="R24" s="647">
        <v>1551812</v>
      </c>
      <c r="S24" s="648"/>
      <c r="T24" s="648"/>
      <c r="U24" s="648"/>
      <c r="V24" s="648"/>
      <c r="W24" s="648"/>
      <c r="X24" s="648"/>
      <c r="Y24" s="649"/>
      <c r="Z24" s="650">
        <v>0.2</v>
      </c>
      <c r="AA24" s="650"/>
      <c r="AB24" s="650"/>
      <c r="AC24" s="650"/>
      <c r="AD24" s="651" t="s">
        <v>127</v>
      </c>
      <c r="AE24" s="651"/>
      <c r="AF24" s="651"/>
      <c r="AG24" s="651"/>
      <c r="AH24" s="651"/>
      <c r="AI24" s="651"/>
      <c r="AJ24" s="651"/>
      <c r="AK24" s="651"/>
      <c r="AL24" s="652" t="s">
        <v>127</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127</v>
      </c>
      <c r="BH24" s="648"/>
      <c r="BI24" s="648"/>
      <c r="BJ24" s="648"/>
      <c r="BK24" s="648"/>
      <c r="BL24" s="648"/>
      <c r="BM24" s="648"/>
      <c r="BN24" s="649"/>
      <c r="BO24" s="650" t="s">
        <v>127</v>
      </c>
      <c r="BP24" s="650"/>
      <c r="BQ24" s="650"/>
      <c r="BR24" s="650"/>
      <c r="BS24" s="656" t="s">
        <v>127</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318985438</v>
      </c>
      <c r="CS24" s="637"/>
      <c r="CT24" s="637"/>
      <c r="CU24" s="637"/>
      <c r="CV24" s="637"/>
      <c r="CW24" s="637"/>
      <c r="CX24" s="637"/>
      <c r="CY24" s="638"/>
      <c r="CZ24" s="641">
        <v>45.2</v>
      </c>
      <c r="DA24" s="642"/>
      <c r="DB24" s="642"/>
      <c r="DC24" s="661"/>
      <c r="DD24" s="686">
        <v>208686278</v>
      </c>
      <c r="DE24" s="637"/>
      <c r="DF24" s="637"/>
      <c r="DG24" s="637"/>
      <c r="DH24" s="637"/>
      <c r="DI24" s="637"/>
      <c r="DJ24" s="637"/>
      <c r="DK24" s="638"/>
      <c r="DL24" s="686">
        <v>207556262</v>
      </c>
      <c r="DM24" s="637"/>
      <c r="DN24" s="637"/>
      <c r="DO24" s="637"/>
      <c r="DP24" s="637"/>
      <c r="DQ24" s="637"/>
      <c r="DR24" s="637"/>
      <c r="DS24" s="637"/>
      <c r="DT24" s="637"/>
      <c r="DU24" s="637"/>
      <c r="DV24" s="638"/>
      <c r="DW24" s="641">
        <v>66</v>
      </c>
      <c r="DX24" s="642"/>
      <c r="DY24" s="642"/>
      <c r="DZ24" s="642"/>
      <c r="EA24" s="642"/>
      <c r="EB24" s="642"/>
      <c r="EC24" s="643"/>
    </row>
    <row r="25" spans="2:133" ht="11.25" customHeight="1" x14ac:dyDescent="0.2">
      <c r="B25" s="644" t="s">
        <v>290</v>
      </c>
      <c r="C25" s="645"/>
      <c r="D25" s="645"/>
      <c r="E25" s="645"/>
      <c r="F25" s="645"/>
      <c r="G25" s="645"/>
      <c r="H25" s="645"/>
      <c r="I25" s="645"/>
      <c r="J25" s="645"/>
      <c r="K25" s="645"/>
      <c r="L25" s="645"/>
      <c r="M25" s="645"/>
      <c r="N25" s="645"/>
      <c r="O25" s="645"/>
      <c r="P25" s="645"/>
      <c r="Q25" s="646"/>
      <c r="R25" s="647">
        <v>824</v>
      </c>
      <c r="S25" s="648"/>
      <c r="T25" s="648"/>
      <c r="U25" s="648"/>
      <c r="V25" s="648"/>
      <c r="W25" s="648"/>
      <c r="X25" s="648"/>
      <c r="Y25" s="649"/>
      <c r="Z25" s="650">
        <v>0</v>
      </c>
      <c r="AA25" s="650"/>
      <c r="AB25" s="650"/>
      <c r="AC25" s="650"/>
      <c r="AD25" s="651" t="s">
        <v>127</v>
      </c>
      <c r="AE25" s="651"/>
      <c r="AF25" s="651"/>
      <c r="AG25" s="651"/>
      <c r="AH25" s="651"/>
      <c r="AI25" s="651"/>
      <c r="AJ25" s="651"/>
      <c r="AK25" s="651"/>
      <c r="AL25" s="652" t="s">
        <v>127</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127</v>
      </c>
      <c r="BH25" s="648"/>
      <c r="BI25" s="648"/>
      <c r="BJ25" s="648"/>
      <c r="BK25" s="648"/>
      <c r="BL25" s="648"/>
      <c r="BM25" s="648"/>
      <c r="BN25" s="649"/>
      <c r="BO25" s="650" t="s">
        <v>127</v>
      </c>
      <c r="BP25" s="650"/>
      <c r="BQ25" s="650"/>
      <c r="BR25" s="650"/>
      <c r="BS25" s="656" t="s">
        <v>127</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126284400</v>
      </c>
      <c r="CS25" s="683"/>
      <c r="CT25" s="683"/>
      <c r="CU25" s="683"/>
      <c r="CV25" s="683"/>
      <c r="CW25" s="683"/>
      <c r="CX25" s="683"/>
      <c r="CY25" s="684"/>
      <c r="CZ25" s="652">
        <v>17.899999999999999</v>
      </c>
      <c r="DA25" s="681"/>
      <c r="DB25" s="681"/>
      <c r="DC25" s="685"/>
      <c r="DD25" s="656">
        <v>109405918</v>
      </c>
      <c r="DE25" s="683"/>
      <c r="DF25" s="683"/>
      <c r="DG25" s="683"/>
      <c r="DH25" s="683"/>
      <c r="DI25" s="683"/>
      <c r="DJ25" s="683"/>
      <c r="DK25" s="684"/>
      <c r="DL25" s="656">
        <v>108752207</v>
      </c>
      <c r="DM25" s="683"/>
      <c r="DN25" s="683"/>
      <c r="DO25" s="683"/>
      <c r="DP25" s="683"/>
      <c r="DQ25" s="683"/>
      <c r="DR25" s="683"/>
      <c r="DS25" s="683"/>
      <c r="DT25" s="683"/>
      <c r="DU25" s="683"/>
      <c r="DV25" s="684"/>
      <c r="DW25" s="652">
        <v>34.6</v>
      </c>
      <c r="DX25" s="681"/>
      <c r="DY25" s="681"/>
      <c r="DZ25" s="681"/>
      <c r="EA25" s="681"/>
      <c r="EB25" s="681"/>
      <c r="EC25" s="682"/>
    </row>
    <row r="26" spans="2:133" ht="11.25" customHeight="1" x14ac:dyDescent="0.2">
      <c r="B26" s="644" t="s">
        <v>293</v>
      </c>
      <c r="C26" s="645"/>
      <c r="D26" s="645"/>
      <c r="E26" s="645"/>
      <c r="F26" s="645"/>
      <c r="G26" s="645"/>
      <c r="H26" s="645"/>
      <c r="I26" s="645"/>
      <c r="J26" s="645"/>
      <c r="K26" s="645"/>
      <c r="L26" s="645"/>
      <c r="M26" s="645"/>
      <c r="N26" s="645"/>
      <c r="O26" s="645"/>
      <c r="P26" s="645"/>
      <c r="Q26" s="646"/>
      <c r="R26" s="647">
        <v>324663013</v>
      </c>
      <c r="S26" s="648"/>
      <c r="T26" s="648"/>
      <c r="U26" s="648"/>
      <c r="V26" s="648"/>
      <c r="W26" s="648"/>
      <c r="X26" s="648"/>
      <c r="Y26" s="649"/>
      <c r="Z26" s="650">
        <v>45.2</v>
      </c>
      <c r="AA26" s="650"/>
      <c r="AB26" s="650"/>
      <c r="AC26" s="650"/>
      <c r="AD26" s="651">
        <v>304294911</v>
      </c>
      <c r="AE26" s="651"/>
      <c r="AF26" s="651"/>
      <c r="AG26" s="651"/>
      <c r="AH26" s="651"/>
      <c r="AI26" s="651"/>
      <c r="AJ26" s="651"/>
      <c r="AK26" s="651"/>
      <c r="AL26" s="652">
        <v>99.3</v>
      </c>
      <c r="AM26" s="653"/>
      <c r="AN26" s="653"/>
      <c r="AO26" s="654"/>
      <c r="AP26" s="666" t="s">
        <v>294</v>
      </c>
      <c r="AQ26" s="696"/>
      <c r="AR26" s="696"/>
      <c r="AS26" s="696"/>
      <c r="AT26" s="696"/>
      <c r="AU26" s="696"/>
      <c r="AV26" s="696"/>
      <c r="AW26" s="696"/>
      <c r="AX26" s="696"/>
      <c r="AY26" s="696"/>
      <c r="AZ26" s="696"/>
      <c r="BA26" s="696"/>
      <c r="BB26" s="696"/>
      <c r="BC26" s="696"/>
      <c r="BD26" s="696"/>
      <c r="BE26" s="696"/>
      <c r="BF26" s="668"/>
      <c r="BG26" s="647" t="s">
        <v>127</v>
      </c>
      <c r="BH26" s="648"/>
      <c r="BI26" s="648"/>
      <c r="BJ26" s="648"/>
      <c r="BK26" s="648"/>
      <c r="BL26" s="648"/>
      <c r="BM26" s="648"/>
      <c r="BN26" s="649"/>
      <c r="BO26" s="650" t="s">
        <v>127</v>
      </c>
      <c r="BP26" s="650"/>
      <c r="BQ26" s="650"/>
      <c r="BR26" s="650"/>
      <c r="BS26" s="656" t="s">
        <v>127</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93470608</v>
      </c>
      <c r="CS26" s="648"/>
      <c r="CT26" s="648"/>
      <c r="CU26" s="648"/>
      <c r="CV26" s="648"/>
      <c r="CW26" s="648"/>
      <c r="CX26" s="648"/>
      <c r="CY26" s="649"/>
      <c r="CZ26" s="652">
        <v>13.3</v>
      </c>
      <c r="DA26" s="681"/>
      <c r="DB26" s="681"/>
      <c r="DC26" s="685"/>
      <c r="DD26" s="656">
        <v>78430508</v>
      </c>
      <c r="DE26" s="648"/>
      <c r="DF26" s="648"/>
      <c r="DG26" s="648"/>
      <c r="DH26" s="648"/>
      <c r="DI26" s="648"/>
      <c r="DJ26" s="648"/>
      <c r="DK26" s="649"/>
      <c r="DL26" s="656" t="s">
        <v>127</v>
      </c>
      <c r="DM26" s="648"/>
      <c r="DN26" s="648"/>
      <c r="DO26" s="648"/>
      <c r="DP26" s="648"/>
      <c r="DQ26" s="648"/>
      <c r="DR26" s="648"/>
      <c r="DS26" s="648"/>
      <c r="DT26" s="648"/>
      <c r="DU26" s="648"/>
      <c r="DV26" s="649"/>
      <c r="DW26" s="652" t="s">
        <v>127</v>
      </c>
      <c r="DX26" s="681"/>
      <c r="DY26" s="681"/>
      <c r="DZ26" s="681"/>
      <c r="EA26" s="681"/>
      <c r="EB26" s="681"/>
      <c r="EC26" s="682"/>
    </row>
    <row r="27" spans="2:133" ht="11.25" customHeight="1" x14ac:dyDescent="0.2">
      <c r="B27" s="644" t="s">
        <v>296</v>
      </c>
      <c r="C27" s="645"/>
      <c r="D27" s="645"/>
      <c r="E27" s="645"/>
      <c r="F27" s="645"/>
      <c r="G27" s="645"/>
      <c r="H27" s="645"/>
      <c r="I27" s="645"/>
      <c r="J27" s="645"/>
      <c r="K27" s="645"/>
      <c r="L27" s="645"/>
      <c r="M27" s="645"/>
      <c r="N27" s="645"/>
      <c r="O27" s="645"/>
      <c r="P27" s="645"/>
      <c r="Q27" s="646"/>
      <c r="R27" s="647">
        <v>330286</v>
      </c>
      <c r="S27" s="648"/>
      <c r="T27" s="648"/>
      <c r="U27" s="648"/>
      <c r="V27" s="648"/>
      <c r="W27" s="648"/>
      <c r="X27" s="648"/>
      <c r="Y27" s="649"/>
      <c r="Z27" s="650">
        <v>0</v>
      </c>
      <c r="AA27" s="650"/>
      <c r="AB27" s="650"/>
      <c r="AC27" s="650"/>
      <c r="AD27" s="651">
        <v>330286</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274685901</v>
      </c>
      <c r="BH27" s="648"/>
      <c r="BI27" s="648"/>
      <c r="BJ27" s="648"/>
      <c r="BK27" s="648"/>
      <c r="BL27" s="648"/>
      <c r="BM27" s="648"/>
      <c r="BN27" s="649"/>
      <c r="BO27" s="650">
        <v>100</v>
      </c>
      <c r="BP27" s="650"/>
      <c r="BQ27" s="650"/>
      <c r="BR27" s="650"/>
      <c r="BS27" s="656">
        <v>3168355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136362453</v>
      </c>
      <c r="CS27" s="683"/>
      <c r="CT27" s="683"/>
      <c r="CU27" s="683"/>
      <c r="CV27" s="683"/>
      <c r="CW27" s="683"/>
      <c r="CX27" s="683"/>
      <c r="CY27" s="684"/>
      <c r="CZ27" s="652">
        <v>19.3</v>
      </c>
      <c r="DA27" s="681"/>
      <c r="DB27" s="681"/>
      <c r="DC27" s="685"/>
      <c r="DD27" s="656">
        <v>43048842</v>
      </c>
      <c r="DE27" s="683"/>
      <c r="DF27" s="683"/>
      <c r="DG27" s="683"/>
      <c r="DH27" s="683"/>
      <c r="DI27" s="683"/>
      <c r="DJ27" s="683"/>
      <c r="DK27" s="684"/>
      <c r="DL27" s="656">
        <v>42572537</v>
      </c>
      <c r="DM27" s="683"/>
      <c r="DN27" s="683"/>
      <c r="DO27" s="683"/>
      <c r="DP27" s="683"/>
      <c r="DQ27" s="683"/>
      <c r="DR27" s="683"/>
      <c r="DS27" s="683"/>
      <c r="DT27" s="683"/>
      <c r="DU27" s="683"/>
      <c r="DV27" s="684"/>
      <c r="DW27" s="652">
        <v>13.5</v>
      </c>
      <c r="DX27" s="681"/>
      <c r="DY27" s="681"/>
      <c r="DZ27" s="681"/>
      <c r="EA27" s="681"/>
      <c r="EB27" s="681"/>
      <c r="EC27" s="682"/>
    </row>
    <row r="28" spans="2:133" ht="11.25" customHeight="1" x14ac:dyDescent="0.2">
      <c r="B28" s="644" t="s">
        <v>299</v>
      </c>
      <c r="C28" s="645"/>
      <c r="D28" s="645"/>
      <c r="E28" s="645"/>
      <c r="F28" s="645"/>
      <c r="G28" s="645"/>
      <c r="H28" s="645"/>
      <c r="I28" s="645"/>
      <c r="J28" s="645"/>
      <c r="K28" s="645"/>
      <c r="L28" s="645"/>
      <c r="M28" s="645"/>
      <c r="N28" s="645"/>
      <c r="O28" s="645"/>
      <c r="P28" s="645"/>
      <c r="Q28" s="646"/>
      <c r="R28" s="647">
        <v>2719527</v>
      </c>
      <c r="S28" s="648"/>
      <c r="T28" s="648"/>
      <c r="U28" s="648"/>
      <c r="V28" s="648"/>
      <c r="W28" s="648"/>
      <c r="X28" s="648"/>
      <c r="Y28" s="649"/>
      <c r="Z28" s="650">
        <v>0.4</v>
      </c>
      <c r="AA28" s="650"/>
      <c r="AB28" s="650"/>
      <c r="AC28" s="650"/>
      <c r="AD28" s="651">
        <v>203</v>
      </c>
      <c r="AE28" s="651"/>
      <c r="AF28" s="651"/>
      <c r="AG28" s="651"/>
      <c r="AH28" s="651"/>
      <c r="AI28" s="651"/>
      <c r="AJ28" s="651"/>
      <c r="AK28" s="651"/>
      <c r="AL28" s="652">
        <v>0</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56338585</v>
      </c>
      <c r="CS28" s="648"/>
      <c r="CT28" s="648"/>
      <c r="CU28" s="648"/>
      <c r="CV28" s="648"/>
      <c r="CW28" s="648"/>
      <c r="CX28" s="648"/>
      <c r="CY28" s="649"/>
      <c r="CZ28" s="652">
        <v>8</v>
      </c>
      <c r="DA28" s="681"/>
      <c r="DB28" s="681"/>
      <c r="DC28" s="685"/>
      <c r="DD28" s="656">
        <v>56231518</v>
      </c>
      <c r="DE28" s="648"/>
      <c r="DF28" s="648"/>
      <c r="DG28" s="648"/>
      <c r="DH28" s="648"/>
      <c r="DI28" s="648"/>
      <c r="DJ28" s="648"/>
      <c r="DK28" s="649"/>
      <c r="DL28" s="656">
        <v>56231518</v>
      </c>
      <c r="DM28" s="648"/>
      <c r="DN28" s="648"/>
      <c r="DO28" s="648"/>
      <c r="DP28" s="648"/>
      <c r="DQ28" s="648"/>
      <c r="DR28" s="648"/>
      <c r="DS28" s="648"/>
      <c r="DT28" s="648"/>
      <c r="DU28" s="648"/>
      <c r="DV28" s="649"/>
      <c r="DW28" s="652">
        <v>17.899999999999999</v>
      </c>
      <c r="DX28" s="681"/>
      <c r="DY28" s="681"/>
      <c r="DZ28" s="681"/>
      <c r="EA28" s="681"/>
      <c r="EB28" s="681"/>
      <c r="EC28" s="682"/>
    </row>
    <row r="29" spans="2:133" ht="11.25" customHeight="1" x14ac:dyDescent="0.2">
      <c r="B29" s="644" t="s">
        <v>301</v>
      </c>
      <c r="C29" s="645"/>
      <c r="D29" s="645"/>
      <c r="E29" s="645"/>
      <c r="F29" s="645"/>
      <c r="G29" s="645"/>
      <c r="H29" s="645"/>
      <c r="I29" s="645"/>
      <c r="J29" s="645"/>
      <c r="K29" s="645"/>
      <c r="L29" s="645"/>
      <c r="M29" s="645"/>
      <c r="N29" s="645"/>
      <c r="O29" s="645"/>
      <c r="P29" s="645"/>
      <c r="Q29" s="646"/>
      <c r="R29" s="647">
        <v>4105816</v>
      </c>
      <c r="S29" s="648"/>
      <c r="T29" s="648"/>
      <c r="U29" s="648"/>
      <c r="V29" s="648"/>
      <c r="W29" s="648"/>
      <c r="X29" s="648"/>
      <c r="Y29" s="649"/>
      <c r="Z29" s="650">
        <v>0.6</v>
      </c>
      <c r="AA29" s="650"/>
      <c r="AB29" s="650"/>
      <c r="AC29" s="650"/>
      <c r="AD29" s="651">
        <v>1156359</v>
      </c>
      <c r="AE29" s="651"/>
      <c r="AF29" s="651"/>
      <c r="AG29" s="651"/>
      <c r="AH29" s="651"/>
      <c r="AI29" s="651"/>
      <c r="AJ29" s="651"/>
      <c r="AK29" s="651"/>
      <c r="AL29" s="652">
        <v>0.4</v>
      </c>
      <c r="AM29" s="653"/>
      <c r="AN29" s="653"/>
      <c r="AO29" s="654"/>
      <c r="AP29" s="697"/>
      <c r="AQ29" s="698"/>
      <c r="AR29" s="698"/>
      <c r="AS29" s="698"/>
      <c r="AT29" s="698"/>
      <c r="AU29" s="698"/>
      <c r="AV29" s="698"/>
      <c r="AW29" s="698"/>
      <c r="AX29" s="698"/>
      <c r="AY29" s="698"/>
      <c r="AZ29" s="698"/>
      <c r="BA29" s="698"/>
      <c r="BB29" s="698"/>
      <c r="BC29" s="698"/>
      <c r="BD29" s="698"/>
      <c r="BE29" s="698"/>
      <c r="BF29" s="699"/>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87" t="s">
        <v>302</v>
      </c>
      <c r="CE29" s="688"/>
      <c r="CF29" s="662" t="s">
        <v>69</v>
      </c>
      <c r="CG29" s="663"/>
      <c r="CH29" s="663"/>
      <c r="CI29" s="663"/>
      <c r="CJ29" s="663"/>
      <c r="CK29" s="663"/>
      <c r="CL29" s="663"/>
      <c r="CM29" s="663"/>
      <c r="CN29" s="663"/>
      <c r="CO29" s="663"/>
      <c r="CP29" s="663"/>
      <c r="CQ29" s="664"/>
      <c r="CR29" s="647">
        <v>56337758</v>
      </c>
      <c r="CS29" s="683"/>
      <c r="CT29" s="683"/>
      <c r="CU29" s="683"/>
      <c r="CV29" s="683"/>
      <c r="CW29" s="683"/>
      <c r="CX29" s="683"/>
      <c r="CY29" s="684"/>
      <c r="CZ29" s="652">
        <v>8</v>
      </c>
      <c r="DA29" s="681"/>
      <c r="DB29" s="681"/>
      <c r="DC29" s="685"/>
      <c r="DD29" s="656">
        <v>56230691</v>
      </c>
      <c r="DE29" s="683"/>
      <c r="DF29" s="683"/>
      <c r="DG29" s="683"/>
      <c r="DH29" s="683"/>
      <c r="DI29" s="683"/>
      <c r="DJ29" s="683"/>
      <c r="DK29" s="684"/>
      <c r="DL29" s="656">
        <v>56230691</v>
      </c>
      <c r="DM29" s="683"/>
      <c r="DN29" s="683"/>
      <c r="DO29" s="683"/>
      <c r="DP29" s="683"/>
      <c r="DQ29" s="683"/>
      <c r="DR29" s="683"/>
      <c r="DS29" s="683"/>
      <c r="DT29" s="683"/>
      <c r="DU29" s="683"/>
      <c r="DV29" s="684"/>
      <c r="DW29" s="652">
        <v>17.899999999999999</v>
      </c>
      <c r="DX29" s="681"/>
      <c r="DY29" s="681"/>
      <c r="DZ29" s="681"/>
      <c r="EA29" s="681"/>
      <c r="EB29" s="681"/>
      <c r="EC29" s="682"/>
    </row>
    <row r="30" spans="2:133" ht="11.25" customHeight="1" x14ac:dyDescent="0.2">
      <c r="B30" s="644" t="s">
        <v>303</v>
      </c>
      <c r="C30" s="645"/>
      <c r="D30" s="645"/>
      <c r="E30" s="645"/>
      <c r="F30" s="645"/>
      <c r="G30" s="645"/>
      <c r="H30" s="645"/>
      <c r="I30" s="645"/>
      <c r="J30" s="645"/>
      <c r="K30" s="645"/>
      <c r="L30" s="645"/>
      <c r="M30" s="645"/>
      <c r="N30" s="645"/>
      <c r="O30" s="645"/>
      <c r="P30" s="645"/>
      <c r="Q30" s="646"/>
      <c r="R30" s="647">
        <v>2788746</v>
      </c>
      <c r="S30" s="648"/>
      <c r="T30" s="648"/>
      <c r="U30" s="648"/>
      <c r="V30" s="648"/>
      <c r="W30" s="648"/>
      <c r="X30" s="648"/>
      <c r="Y30" s="649"/>
      <c r="Z30" s="650">
        <v>0.4</v>
      </c>
      <c r="AA30" s="650"/>
      <c r="AB30" s="650"/>
      <c r="AC30" s="650"/>
      <c r="AD30" s="651" t="s">
        <v>127</v>
      </c>
      <c r="AE30" s="651"/>
      <c r="AF30" s="651"/>
      <c r="AG30" s="651"/>
      <c r="AH30" s="651"/>
      <c r="AI30" s="651"/>
      <c r="AJ30" s="651"/>
      <c r="AK30" s="651"/>
      <c r="AL30" s="652" t="s">
        <v>127</v>
      </c>
      <c r="AM30" s="653"/>
      <c r="AN30" s="653"/>
      <c r="AO30" s="654"/>
      <c r="AP30" s="626" t="s">
        <v>220</v>
      </c>
      <c r="AQ30" s="627"/>
      <c r="AR30" s="627"/>
      <c r="AS30" s="627"/>
      <c r="AT30" s="627"/>
      <c r="AU30" s="627"/>
      <c r="AV30" s="627"/>
      <c r="AW30" s="627"/>
      <c r="AX30" s="627"/>
      <c r="AY30" s="627"/>
      <c r="AZ30" s="627"/>
      <c r="BA30" s="627"/>
      <c r="BB30" s="627"/>
      <c r="BC30" s="627"/>
      <c r="BD30" s="627"/>
      <c r="BE30" s="627"/>
      <c r="BF30" s="628"/>
      <c r="BG30" s="626" t="s">
        <v>304</v>
      </c>
      <c r="BH30" s="700"/>
      <c r="BI30" s="700"/>
      <c r="BJ30" s="700"/>
      <c r="BK30" s="700"/>
      <c r="BL30" s="700"/>
      <c r="BM30" s="700"/>
      <c r="BN30" s="700"/>
      <c r="BO30" s="700"/>
      <c r="BP30" s="700"/>
      <c r="BQ30" s="701"/>
      <c r="BR30" s="626" t="s">
        <v>305</v>
      </c>
      <c r="BS30" s="700"/>
      <c r="BT30" s="700"/>
      <c r="BU30" s="700"/>
      <c r="BV30" s="700"/>
      <c r="BW30" s="700"/>
      <c r="BX30" s="700"/>
      <c r="BY30" s="700"/>
      <c r="BZ30" s="700"/>
      <c r="CA30" s="700"/>
      <c r="CB30" s="701"/>
      <c r="CD30" s="689"/>
      <c r="CE30" s="690"/>
      <c r="CF30" s="662" t="s">
        <v>306</v>
      </c>
      <c r="CG30" s="663"/>
      <c r="CH30" s="663"/>
      <c r="CI30" s="663"/>
      <c r="CJ30" s="663"/>
      <c r="CK30" s="663"/>
      <c r="CL30" s="663"/>
      <c r="CM30" s="663"/>
      <c r="CN30" s="663"/>
      <c r="CO30" s="663"/>
      <c r="CP30" s="663"/>
      <c r="CQ30" s="664"/>
      <c r="CR30" s="647">
        <v>54280160</v>
      </c>
      <c r="CS30" s="648"/>
      <c r="CT30" s="648"/>
      <c r="CU30" s="648"/>
      <c r="CV30" s="648"/>
      <c r="CW30" s="648"/>
      <c r="CX30" s="648"/>
      <c r="CY30" s="649"/>
      <c r="CZ30" s="652">
        <v>7.7</v>
      </c>
      <c r="DA30" s="681"/>
      <c r="DB30" s="681"/>
      <c r="DC30" s="685"/>
      <c r="DD30" s="656">
        <v>54173093</v>
      </c>
      <c r="DE30" s="648"/>
      <c r="DF30" s="648"/>
      <c r="DG30" s="648"/>
      <c r="DH30" s="648"/>
      <c r="DI30" s="648"/>
      <c r="DJ30" s="648"/>
      <c r="DK30" s="649"/>
      <c r="DL30" s="656">
        <v>54173093</v>
      </c>
      <c r="DM30" s="648"/>
      <c r="DN30" s="648"/>
      <c r="DO30" s="648"/>
      <c r="DP30" s="648"/>
      <c r="DQ30" s="648"/>
      <c r="DR30" s="648"/>
      <c r="DS30" s="648"/>
      <c r="DT30" s="648"/>
      <c r="DU30" s="648"/>
      <c r="DV30" s="649"/>
      <c r="DW30" s="652">
        <v>17.2</v>
      </c>
      <c r="DX30" s="681"/>
      <c r="DY30" s="681"/>
      <c r="DZ30" s="681"/>
      <c r="EA30" s="681"/>
      <c r="EB30" s="681"/>
      <c r="EC30" s="682"/>
    </row>
    <row r="31" spans="2:133" ht="11.25" customHeight="1" x14ac:dyDescent="0.2">
      <c r="B31" s="644" t="s">
        <v>307</v>
      </c>
      <c r="C31" s="645"/>
      <c r="D31" s="645"/>
      <c r="E31" s="645"/>
      <c r="F31" s="645"/>
      <c r="G31" s="645"/>
      <c r="H31" s="645"/>
      <c r="I31" s="645"/>
      <c r="J31" s="645"/>
      <c r="K31" s="645"/>
      <c r="L31" s="645"/>
      <c r="M31" s="645"/>
      <c r="N31" s="645"/>
      <c r="O31" s="645"/>
      <c r="P31" s="645"/>
      <c r="Q31" s="646"/>
      <c r="R31" s="647">
        <v>250846500</v>
      </c>
      <c r="S31" s="648"/>
      <c r="T31" s="648"/>
      <c r="U31" s="648"/>
      <c r="V31" s="648"/>
      <c r="W31" s="648"/>
      <c r="X31" s="648"/>
      <c r="Y31" s="649"/>
      <c r="Z31" s="650">
        <v>34.9</v>
      </c>
      <c r="AA31" s="650"/>
      <c r="AB31" s="650"/>
      <c r="AC31" s="650"/>
      <c r="AD31" s="651" t="s">
        <v>232</v>
      </c>
      <c r="AE31" s="651"/>
      <c r="AF31" s="651"/>
      <c r="AG31" s="651"/>
      <c r="AH31" s="651"/>
      <c r="AI31" s="651"/>
      <c r="AJ31" s="651"/>
      <c r="AK31" s="651"/>
      <c r="AL31" s="652" t="s">
        <v>127</v>
      </c>
      <c r="AM31" s="653"/>
      <c r="AN31" s="653"/>
      <c r="AO31" s="654"/>
      <c r="AP31" s="704" t="s">
        <v>308</v>
      </c>
      <c r="AQ31" s="705"/>
      <c r="AR31" s="705"/>
      <c r="AS31" s="705"/>
      <c r="AT31" s="710" t="s">
        <v>309</v>
      </c>
      <c r="AU31" s="231"/>
      <c r="AV31" s="231"/>
      <c r="AW31" s="231"/>
      <c r="AX31" s="633" t="s">
        <v>184</v>
      </c>
      <c r="AY31" s="634"/>
      <c r="AZ31" s="634"/>
      <c r="BA31" s="634"/>
      <c r="BB31" s="634"/>
      <c r="BC31" s="634"/>
      <c r="BD31" s="634"/>
      <c r="BE31" s="634"/>
      <c r="BF31" s="635"/>
      <c r="BG31" s="715">
        <v>99.1</v>
      </c>
      <c r="BH31" s="702"/>
      <c r="BI31" s="702"/>
      <c r="BJ31" s="702"/>
      <c r="BK31" s="702"/>
      <c r="BL31" s="702"/>
      <c r="BM31" s="642">
        <v>98</v>
      </c>
      <c r="BN31" s="702"/>
      <c r="BO31" s="702"/>
      <c r="BP31" s="702"/>
      <c r="BQ31" s="703"/>
      <c r="BR31" s="715">
        <v>99.3</v>
      </c>
      <c r="BS31" s="702"/>
      <c r="BT31" s="702"/>
      <c r="BU31" s="702"/>
      <c r="BV31" s="702"/>
      <c r="BW31" s="702"/>
      <c r="BX31" s="642">
        <v>98.2</v>
      </c>
      <c r="BY31" s="702"/>
      <c r="BZ31" s="702"/>
      <c r="CA31" s="702"/>
      <c r="CB31" s="703"/>
      <c r="CD31" s="689"/>
      <c r="CE31" s="690"/>
      <c r="CF31" s="662" t="s">
        <v>310</v>
      </c>
      <c r="CG31" s="663"/>
      <c r="CH31" s="663"/>
      <c r="CI31" s="663"/>
      <c r="CJ31" s="663"/>
      <c r="CK31" s="663"/>
      <c r="CL31" s="663"/>
      <c r="CM31" s="663"/>
      <c r="CN31" s="663"/>
      <c r="CO31" s="663"/>
      <c r="CP31" s="663"/>
      <c r="CQ31" s="664"/>
      <c r="CR31" s="647">
        <v>2057598</v>
      </c>
      <c r="CS31" s="683"/>
      <c r="CT31" s="683"/>
      <c r="CU31" s="683"/>
      <c r="CV31" s="683"/>
      <c r="CW31" s="683"/>
      <c r="CX31" s="683"/>
      <c r="CY31" s="684"/>
      <c r="CZ31" s="652">
        <v>0.3</v>
      </c>
      <c r="DA31" s="681"/>
      <c r="DB31" s="681"/>
      <c r="DC31" s="685"/>
      <c r="DD31" s="656">
        <v>2057598</v>
      </c>
      <c r="DE31" s="683"/>
      <c r="DF31" s="683"/>
      <c r="DG31" s="683"/>
      <c r="DH31" s="683"/>
      <c r="DI31" s="683"/>
      <c r="DJ31" s="683"/>
      <c r="DK31" s="684"/>
      <c r="DL31" s="656">
        <v>2057598</v>
      </c>
      <c r="DM31" s="683"/>
      <c r="DN31" s="683"/>
      <c r="DO31" s="683"/>
      <c r="DP31" s="683"/>
      <c r="DQ31" s="683"/>
      <c r="DR31" s="683"/>
      <c r="DS31" s="683"/>
      <c r="DT31" s="683"/>
      <c r="DU31" s="683"/>
      <c r="DV31" s="684"/>
      <c r="DW31" s="652">
        <v>0.7</v>
      </c>
      <c r="DX31" s="681"/>
      <c r="DY31" s="681"/>
      <c r="DZ31" s="681"/>
      <c r="EA31" s="681"/>
      <c r="EB31" s="681"/>
      <c r="EC31" s="682"/>
    </row>
    <row r="32" spans="2:133" ht="11.25" customHeight="1" x14ac:dyDescent="0.2">
      <c r="B32" s="693" t="s">
        <v>311</v>
      </c>
      <c r="C32" s="694"/>
      <c r="D32" s="694"/>
      <c r="E32" s="694"/>
      <c r="F32" s="694"/>
      <c r="G32" s="694"/>
      <c r="H32" s="694"/>
      <c r="I32" s="694"/>
      <c r="J32" s="694"/>
      <c r="K32" s="694"/>
      <c r="L32" s="694"/>
      <c r="M32" s="694"/>
      <c r="N32" s="694"/>
      <c r="O32" s="694"/>
      <c r="P32" s="694"/>
      <c r="Q32" s="695"/>
      <c r="R32" s="647" t="s">
        <v>127</v>
      </c>
      <c r="S32" s="648"/>
      <c r="T32" s="648"/>
      <c r="U32" s="648"/>
      <c r="V32" s="648"/>
      <c r="W32" s="648"/>
      <c r="X32" s="648"/>
      <c r="Y32" s="649"/>
      <c r="Z32" s="650" t="s">
        <v>127</v>
      </c>
      <c r="AA32" s="650"/>
      <c r="AB32" s="650"/>
      <c r="AC32" s="650"/>
      <c r="AD32" s="651" t="s">
        <v>127</v>
      </c>
      <c r="AE32" s="651"/>
      <c r="AF32" s="651"/>
      <c r="AG32" s="651"/>
      <c r="AH32" s="651"/>
      <c r="AI32" s="651"/>
      <c r="AJ32" s="651"/>
      <c r="AK32" s="651"/>
      <c r="AL32" s="652" t="s">
        <v>127</v>
      </c>
      <c r="AM32" s="653"/>
      <c r="AN32" s="653"/>
      <c r="AO32" s="654"/>
      <c r="AP32" s="706"/>
      <c r="AQ32" s="707"/>
      <c r="AR32" s="707"/>
      <c r="AS32" s="707"/>
      <c r="AT32" s="711"/>
      <c r="AU32" s="230" t="s">
        <v>312</v>
      </c>
      <c r="AV32" s="230"/>
      <c r="AW32" s="230"/>
      <c r="AX32" s="644" t="s">
        <v>313</v>
      </c>
      <c r="AY32" s="645"/>
      <c r="AZ32" s="645"/>
      <c r="BA32" s="645"/>
      <c r="BB32" s="645"/>
      <c r="BC32" s="645"/>
      <c r="BD32" s="645"/>
      <c r="BE32" s="645"/>
      <c r="BF32" s="646"/>
      <c r="BG32" s="716">
        <v>99</v>
      </c>
      <c r="BH32" s="683"/>
      <c r="BI32" s="683"/>
      <c r="BJ32" s="683"/>
      <c r="BK32" s="683"/>
      <c r="BL32" s="683"/>
      <c r="BM32" s="653">
        <v>97.5</v>
      </c>
      <c r="BN32" s="713"/>
      <c r="BO32" s="713"/>
      <c r="BP32" s="713"/>
      <c r="BQ32" s="714"/>
      <c r="BR32" s="716">
        <v>99.2</v>
      </c>
      <c r="BS32" s="683"/>
      <c r="BT32" s="683"/>
      <c r="BU32" s="683"/>
      <c r="BV32" s="683"/>
      <c r="BW32" s="683"/>
      <c r="BX32" s="653">
        <v>97.8</v>
      </c>
      <c r="BY32" s="713"/>
      <c r="BZ32" s="713"/>
      <c r="CA32" s="713"/>
      <c r="CB32" s="714"/>
      <c r="CD32" s="691"/>
      <c r="CE32" s="692"/>
      <c r="CF32" s="662" t="s">
        <v>314</v>
      </c>
      <c r="CG32" s="663"/>
      <c r="CH32" s="663"/>
      <c r="CI32" s="663"/>
      <c r="CJ32" s="663"/>
      <c r="CK32" s="663"/>
      <c r="CL32" s="663"/>
      <c r="CM32" s="663"/>
      <c r="CN32" s="663"/>
      <c r="CO32" s="663"/>
      <c r="CP32" s="663"/>
      <c r="CQ32" s="664"/>
      <c r="CR32" s="647">
        <v>827</v>
      </c>
      <c r="CS32" s="648"/>
      <c r="CT32" s="648"/>
      <c r="CU32" s="648"/>
      <c r="CV32" s="648"/>
      <c r="CW32" s="648"/>
      <c r="CX32" s="648"/>
      <c r="CY32" s="649"/>
      <c r="CZ32" s="652">
        <v>0</v>
      </c>
      <c r="DA32" s="681"/>
      <c r="DB32" s="681"/>
      <c r="DC32" s="685"/>
      <c r="DD32" s="656">
        <v>827</v>
      </c>
      <c r="DE32" s="648"/>
      <c r="DF32" s="648"/>
      <c r="DG32" s="648"/>
      <c r="DH32" s="648"/>
      <c r="DI32" s="648"/>
      <c r="DJ32" s="648"/>
      <c r="DK32" s="649"/>
      <c r="DL32" s="656">
        <v>827</v>
      </c>
      <c r="DM32" s="648"/>
      <c r="DN32" s="648"/>
      <c r="DO32" s="648"/>
      <c r="DP32" s="648"/>
      <c r="DQ32" s="648"/>
      <c r="DR32" s="648"/>
      <c r="DS32" s="648"/>
      <c r="DT32" s="648"/>
      <c r="DU32" s="648"/>
      <c r="DV32" s="649"/>
      <c r="DW32" s="652">
        <v>0</v>
      </c>
      <c r="DX32" s="681"/>
      <c r="DY32" s="681"/>
      <c r="DZ32" s="681"/>
      <c r="EA32" s="681"/>
      <c r="EB32" s="681"/>
      <c r="EC32" s="682"/>
    </row>
    <row r="33" spans="2:133" ht="11.25" customHeight="1" x14ac:dyDescent="0.2">
      <c r="B33" s="644" t="s">
        <v>315</v>
      </c>
      <c r="C33" s="645"/>
      <c r="D33" s="645"/>
      <c r="E33" s="645"/>
      <c r="F33" s="645"/>
      <c r="G33" s="645"/>
      <c r="H33" s="645"/>
      <c r="I33" s="645"/>
      <c r="J33" s="645"/>
      <c r="K33" s="645"/>
      <c r="L33" s="645"/>
      <c r="M33" s="645"/>
      <c r="N33" s="645"/>
      <c r="O33" s="645"/>
      <c r="P33" s="645"/>
      <c r="Q33" s="646"/>
      <c r="R33" s="647">
        <v>28160281</v>
      </c>
      <c r="S33" s="648"/>
      <c r="T33" s="648"/>
      <c r="U33" s="648"/>
      <c r="V33" s="648"/>
      <c r="W33" s="648"/>
      <c r="X33" s="648"/>
      <c r="Y33" s="649"/>
      <c r="Z33" s="650">
        <v>3.9</v>
      </c>
      <c r="AA33" s="650"/>
      <c r="AB33" s="650"/>
      <c r="AC33" s="650"/>
      <c r="AD33" s="651" t="s">
        <v>127</v>
      </c>
      <c r="AE33" s="651"/>
      <c r="AF33" s="651"/>
      <c r="AG33" s="651"/>
      <c r="AH33" s="651"/>
      <c r="AI33" s="651"/>
      <c r="AJ33" s="651"/>
      <c r="AK33" s="651"/>
      <c r="AL33" s="652" t="s">
        <v>127</v>
      </c>
      <c r="AM33" s="653"/>
      <c r="AN33" s="653"/>
      <c r="AO33" s="654"/>
      <c r="AP33" s="708"/>
      <c r="AQ33" s="709"/>
      <c r="AR33" s="709"/>
      <c r="AS33" s="709"/>
      <c r="AT33" s="712"/>
      <c r="AU33" s="232"/>
      <c r="AV33" s="232"/>
      <c r="AW33" s="232"/>
      <c r="AX33" s="697" t="s">
        <v>316</v>
      </c>
      <c r="AY33" s="698"/>
      <c r="AZ33" s="698"/>
      <c r="BA33" s="698"/>
      <c r="BB33" s="698"/>
      <c r="BC33" s="698"/>
      <c r="BD33" s="698"/>
      <c r="BE33" s="698"/>
      <c r="BF33" s="699"/>
      <c r="BG33" s="717">
        <v>99.2</v>
      </c>
      <c r="BH33" s="718"/>
      <c r="BI33" s="718"/>
      <c r="BJ33" s="718"/>
      <c r="BK33" s="718"/>
      <c r="BL33" s="718"/>
      <c r="BM33" s="719">
        <v>98.6</v>
      </c>
      <c r="BN33" s="718"/>
      <c r="BO33" s="718"/>
      <c r="BP33" s="718"/>
      <c r="BQ33" s="720"/>
      <c r="BR33" s="717">
        <v>99.4</v>
      </c>
      <c r="BS33" s="718"/>
      <c r="BT33" s="718"/>
      <c r="BU33" s="718"/>
      <c r="BV33" s="718"/>
      <c r="BW33" s="718"/>
      <c r="BX33" s="719">
        <v>98.8</v>
      </c>
      <c r="BY33" s="718"/>
      <c r="BZ33" s="718"/>
      <c r="CA33" s="718"/>
      <c r="CB33" s="720"/>
      <c r="CD33" s="662" t="s">
        <v>317</v>
      </c>
      <c r="CE33" s="663"/>
      <c r="CF33" s="663"/>
      <c r="CG33" s="663"/>
      <c r="CH33" s="663"/>
      <c r="CI33" s="663"/>
      <c r="CJ33" s="663"/>
      <c r="CK33" s="663"/>
      <c r="CL33" s="663"/>
      <c r="CM33" s="663"/>
      <c r="CN33" s="663"/>
      <c r="CO33" s="663"/>
      <c r="CP33" s="663"/>
      <c r="CQ33" s="664"/>
      <c r="CR33" s="647">
        <v>317210979</v>
      </c>
      <c r="CS33" s="683"/>
      <c r="CT33" s="683"/>
      <c r="CU33" s="683"/>
      <c r="CV33" s="683"/>
      <c r="CW33" s="683"/>
      <c r="CX33" s="683"/>
      <c r="CY33" s="684"/>
      <c r="CZ33" s="652">
        <v>45</v>
      </c>
      <c r="DA33" s="681"/>
      <c r="DB33" s="681"/>
      <c r="DC33" s="685"/>
      <c r="DD33" s="656">
        <v>122602014</v>
      </c>
      <c r="DE33" s="683"/>
      <c r="DF33" s="683"/>
      <c r="DG33" s="683"/>
      <c r="DH33" s="683"/>
      <c r="DI33" s="683"/>
      <c r="DJ33" s="683"/>
      <c r="DK33" s="684"/>
      <c r="DL33" s="656">
        <v>98489187</v>
      </c>
      <c r="DM33" s="683"/>
      <c r="DN33" s="683"/>
      <c r="DO33" s="683"/>
      <c r="DP33" s="683"/>
      <c r="DQ33" s="683"/>
      <c r="DR33" s="683"/>
      <c r="DS33" s="683"/>
      <c r="DT33" s="683"/>
      <c r="DU33" s="683"/>
      <c r="DV33" s="684"/>
      <c r="DW33" s="652">
        <v>31.3</v>
      </c>
      <c r="DX33" s="681"/>
      <c r="DY33" s="681"/>
      <c r="DZ33" s="681"/>
      <c r="EA33" s="681"/>
      <c r="EB33" s="681"/>
      <c r="EC33" s="682"/>
    </row>
    <row r="34" spans="2:133" ht="11.25" customHeight="1" x14ac:dyDescent="0.2">
      <c r="B34" s="644" t="s">
        <v>318</v>
      </c>
      <c r="C34" s="645"/>
      <c r="D34" s="645"/>
      <c r="E34" s="645"/>
      <c r="F34" s="645"/>
      <c r="G34" s="645"/>
      <c r="H34" s="645"/>
      <c r="I34" s="645"/>
      <c r="J34" s="645"/>
      <c r="K34" s="645"/>
      <c r="L34" s="645"/>
      <c r="M34" s="645"/>
      <c r="N34" s="645"/>
      <c r="O34" s="645"/>
      <c r="P34" s="645"/>
      <c r="Q34" s="646"/>
      <c r="R34" s="647">
        <v>1267781</v>
      </c>
      <c r="S34" s="648"/>
      <c r="T34" s="648"/>
      <c r="U34" s="648"/>
      <c r="V34" s="648"/>
      <c r="W34" s="648"/>
      <c r="X34" s="648"/>
      <c r="Y34" s="649"/>
      <c r="Z34" s="650">
        <v>0.2</v>
      </c>
      <c r="AA34" s="650"/>
      <c r="AB34" s="650"/>
      <c r="AC34" s="650"/>
      <c r="AD34" s="651">
        <v>409017</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319</v>
      </c>
      <c r="CE34" s="663"/>
      <c r="CF34" s="663"/>
      <c r="CG34" s="663"/>
      <c r="CH34" s="663"/>
      <c r="CI34" s="663"/>
      <c r="CJ34" s="663"/>
      <c r="CK34" s="663"/>
      <c r="CL34" s="663"/>
      <c r="CM34" s="663"/>
      <c r="CN34" s="663"/>
      <c r="CO34" s="663"/>
      <c r="CP34" s="663"/>
      <c r="CQ34" s="664"/>
      <c r="CR34" s="647">
        <v>70691122</v>
      </c>
      <c r="CS34" s="648"/>
      <c r="CT34" s="648"/>
      <c r="CU34" s="648"/>
      <c r="CV34" s="648"/>
      <c r="CW34" s="648"/>
      <c r="CX34" s="648"/>
      <c r="CY34" s="649"/>
      <c r="CZ34" s="652">
        <v>10</v>
      </c>
      <c r="DA34" s="681"/>
      <c r="DB34" s="681"/>
      <c r="DC34" s="685"/>
      <c r="DD34" s="656">
        <v>59538498</v>
      </c>
      <c r="DE34" s="648"/>
      <c r="DF34" s="648"/>
      <c r="DG34" s="648"/>
      <c r="DH34" s="648"/>
      <c r="DI34" s="648"/>
      <c r="DJ34" s="648"/>
      <c r="DK34" s="649"/>
      <c r="DL34" s="656">
        <v>57173014</v>
      </c>
      <c r="DM34" s="648"/>
      <c r="DN34" s="648"/>
      <c r="DO34" s="648"/>
      <c r="DP34" s="648"/>
      <c r="DQ34" s="648"/>
      <c r="DR34" s="648"/>
      <c r="DS34" s="648"/>
      <c r="DT34" s="648"/>
      <c r="DU34" s="648"/>
      <c r="DV34" s="649"/>
      <c r="DW34" s="652">
        <v>18.2</v>
      </c>
      <c r="DX34" s="681"/>
      <c r="DY34" s="681"/>
      <c r="DZ34" s="681"/>
      <c r="EA34" s="681"/>
      <c r="EB34" s="681"/>
      <c r="EC34" s="682"/>
    </row>
    <row r="35" spans="2:133" ht="11.25" customHeight="1" x14ac:dyDescent="0.2">
      <c r="B35" s="644" t="s">
        <v>320</v>
      </c>
      <c r="C35" s="645"/>
      <c r="D35" s="645"/>
      <c r="E35" s="645"/>
      <c r="F35" s="645"/>
      <c r="G35" s="645"/>
      <c r="H35" s="645"/>
      <c r="I35" s="645"/>
      <c r="J35" s="645"/>
      <c r="K35" s="645"/>
      <c r="L35" s="645"/>
      <c r="M35" s="645"/>
      <c r="N35" s="645"/>
      <c r="O35" s="645"/>
      <c r="P35" s="645"/>
      <c r="Q35" s="646"/>
      <c r="R35" s="647">
        <v>289556</v>
      </c>
      <c r="S35" s="648"/>
      <c r="T35" s="648"/>
      <c r="U35" s="648"/>
      <c r="V35" s="648"/>
      <c r="W35" s="648"/>
      <c r="X35" s="648"/>
      <c r="Y35" s="649"/>
      <c r="Z35" s="650">
        <v>0</v>
      </c>
      <c r="AA35" s="650"/>
      <c r="AB35" s="650"/>
      <c r="AC35" s="650"/>
      <c r="AD35" s="651" t="s">
        <v>127</v>
      </c>
      <c r="AE35" s="651"/>
      <c r="AF35" s="651"/>
      <c r="AG35" s="651"/>
      <c r="AH35" s="651"/>
      <c r="AI35" s="651"/>
      <c r="AJ35" s="651"/>
      <c r="AK35" s="651"/>
      <c r="AL35" s="652" t="s">
        <v>127</v>
      </c>
      <c r="AM35" s="653"/>
      <c r="AN35" s="653"/>
      <c r="AO35" s="654"/>
      <c r="AP35" s="235"/>
      <c r="AQ35" s="626" t="s">
        <v>321</v>
      </c>
      <c r="AR35" s="627"/>
      <c r="AS35" s="627"/>
      <c r="AT35" s="627"/>
      <c r="AU35" s="627"/>
      <c r="AV35" s="627"/>
      <c r="AW35" s="627"/>
      <c r="AX35" s="627"/>
      <c r="AY35" s="627"/>
      <c r="AZ35" s="627"/>
      <c r="BA35" s="627"/>
      <c r="BB35" s="627"/>
      <c r="BC35" s="627"/>
      <c r="BD35" s="627"/>
      <c r="BE35" s="627"/>
      <c r="BF35" s="628"/>
      <c r="BG35" s="626" t="s">
        <v>322</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323</v>
      </c>
      <c r="CE35" s="663"/>
      <c r="CF35" s="663"/>
      <c r="CG35" s="663"/>
      <c r="CH35" s="663"/>
      <c r="CI35" s="663"/>
      <c r="CJ35" s="663"/>
      <c r="CK35" s="663"/>
      <c r="CL35" s="663"/>
      <c r="CM35" s="663"/>
      <c r="CN35" s="663"/>
      <c r="CO35" s="663"/>
      <c r="CP35" s="663"/>
      <c r="CQ35" s="664"/>
      <c r="CR35" s="647">
        <v>5013567</v>
      </c>
      <c r="CS35" s="683"/>
      <c r="CT35" s="683"/>
      <c r="CU35" s="683"/>
      <c r="CV35" s="683"/>
      <c r="CW35" s="683"/>
      <c r="CX35" s="683"/>
      <c r="CY35" s="684"/>
      <c r="CZ35" s="652">
        <v>0.7</v>
      </c>
      <c r="DA35" s="681"/>
      <c r="DB35" s="681"/>
      <c r="DC35" s="685"/>
      <c r="DD35" s="656">
        <v>4735682</v>
      </c>
      <c r="DE35" s="683"/>
      <c r="DF35" s="683"/>
      <c r="DG35" s="683"/>
      <c r="DH35" s="683"/>
      <c r="DI35" s="683"/>
      <c r="DJ35" s="683"/>
      <c r="DK35" s="684"/>
      <c r="DL35" s="656">
        <v>4724361</v>
      </c>
      <c r="DM35" s="683"/>
      <c r="DN35" s="683"/>
      <c r="DO35" s="683"/>
      <c r="DP35" s="683"/>
      <c r="DQ35" s="683"/>
      <c r="DR35" s="683"/>
      <c r="DS35" s="683"/>
      <c r="DT35" s="683"/>
      <c r="DU35" s="683"/>
      <c r="DV35" s="684"/>
      <c r="DW35" s="652">
        <v>1.5</v>
      </c>
      <c r="DX35" s="681"/>
      <c r="DY35" s="681"/>
      <c r="DZ35" s="681"/>
      <c r="EA35" s="681"/>
      <c r="EB35" s="681"/>
      <c r="EC35" s="682"/>
    </row>
    <row r="36" spans="2:133" ht="11.25" customHeight="1" x14ac:dyDescent="0.2">
      <c r="B36" s="644" t="s">
        <v>324</v>
      </c>
      <c r="C36" s="645"/>
      <c r="D36" s="645"/>
      <c r="E36" s="645"/>
      <c r="F36" s="645"/>
      <c r="G36" s="645"/>
      <c r="H36" s="645"/>
      <c r="I36" s="645"/>
      <c r="J36" s="645"/>
      <c r="K36" s="645"/>
      <c r="L36" s="645"/>
      <c r="M36" s="645"/>
      <c r="N36" s="645"/>
      <c r="O36" s="645"/>
      <c r="P36" s="645"/>
      <c r="Q36" s="646"/>
      <c r="R36" s="647">
        <v>2424048</v>
      </c>
      <c r="S36" s="648"/>
      <c r="T36" s="648"/>
      <c r="U36" s="648"/>
      <c r="V36" s="648"/>
      <c r="W36" s="648"/>
      <c r="X36" s="648"/>
      <c r="Y36" s="649"/>
      <c r="Z36" s="650">
        <v>0.3</v>
      </c>
      <c r="AA36" s="650"/>
      <c r="AB36" s="650"/>
      <c r="AC36" s="650"/>
      <c r="AD36" s="651" t="s">
        <v>127</v>
      </c>
      <c r="AE36" s="651"/>
      <c r="AF36" s="651"/>
      <c r="AG36" s="651"/>
      <c r="AH36" s="651"/>
      <c r="AI36" s="651"/>
      <c r="AJ36" s="651"/>
      <c r="AK36" s="651"/>
      <c r="AL36" s="652" t="s">
        <v>127</v>
      </c>
      <c r="AM36" s="653"/>
      <c r="AN36" s="653"/>
      <c r="AO36" s="654"/>
      <c r="AP36" s="235"/>
      <c r="AQ36" s="721" t="s">
        <v>325</v>
      </c>
      <c r="AR36" s="722"/>
      <c r="AS36" s="722"/>
      <c r="AT36" s="722"/>
      <c r="AU36" s="722"/>
      <c r="AV36" s="722"/>
      <c r="AW36" s="722"/>
      <c r="AX36" s="722"/>
      <c r="AY36" s="723"/>
      <c r="AZ36" s="636">
        <v>40813068</v>
      </c>
      <c r="BA36" s="637"/>
      <c r="BB36" s="637"/>
      <c r="BC36" s="637"/>
      <c r="BD36" s="637"/>
      <c r="BE36" s="637"/>
      <c r="BF36" s="724"/>
      <c r="BG36" s="658" t="s">
        <v>326</v>
      </c>
      <c r="BH36" s="659"/>
      <c r="BI36" s="659"/>
      <c r="BJ36" s="659"/>
      <c r="BK36" s="659"/>
      <c r="BL36" s="659"/>
      <c r="BM36" s="659"/>
      <c r="BN36" s="659"/>
      <c r="BO36" s="659"/>
      <c r="BP36" s="659"/>
      <c r="BQ36" s="659"/>
      <c r="BR36" s="659"/>
      <c r="BS36" s="659"/>
      <c r="BT36" s="659"/>
      <c r="BU36" s="660"/>
      <c r="BV36" s="636">
        <v>1467660</v>
      </c>
      <c r="BW36" s="637"/>
      <c r="BX36" s="637"/>
      <c r="BY36" s="637"/>
      <c r="BZ36" s="637"/>
      <c r="CA36" s="637"/>
      <c r="CB36" s="724"/>
      <c r="CD36" s="662" t="s">
        <v>327</v>
      </c>
      <c r="CE36" s="663"/>
      <c r="CF36" s="663"/>
      <c r="CG36" s="663"/>
      <c r="CH36" s="663"/>
      <c r="CI36" s="663"/>
      <c r="CJ36" s="663"/>
      <c r="CK36" s="663"/>
      <c r="CL36" s="663"/>
      <c r="CM36" s="663"/>
      <c r="CN36" s="663"/>
      <c r="CO36" s="663"/>
      <c r="CP36" s="663"/>
      <c r="CQ36" s="664"/>
      <c r="CR36" s="647">
        <v>166563838</v>
      </c>
      <c r="CS36" s="648"/>
      <c r="CT36" s="648"/>
      <c r="CU36" s="648"/>
      <c r="CV36" s="648"/>
      <c r="CW36" s="648"/>
      <c r="CX36" s="648"/>
      <c r="CY36" s="649"/>
      <c r="CZ36" s="652">
        <v>23.6</v>
      </c>
      <c r="DA36" s="681"/>
      <c r="DB36" s="681"/>
      <c r="DC36" s="685"/>
      <c r="DD36" s="656">
        <v>26208532</v>
      </c>
      <c r="DE36" s="648"/>
      <c r="DF36" s="648"/>
      <c r="DG36" s="648"/>
      <c r="DH36" s="648"/>
      <c r="DI36" s="648"/>
      <c r="DJ36" s="648"/>
      <c r="DK36" s="649"/>
      <c r="DL36" s="656">
        <v>13195351</v>
      </c>
      <c r="DM36" s="648"/>
      <c r="DN36" s="648"/>
      <c r="DO36" s="648"/>
      <c r="DP36" s="648"/>
      <c r="DQ36" s="648"/>
      <c r="DR36" s="648"/>
      <c r="DS36" s="648"/>
      <c r="DT36" s="648"/>
      <c r="DU36" s="648"/>
      <c r="DV36" s="649"/>
      <c r="DW36" s="652">
        <v>4.2</v>
      </c>
      <c r="DX36" s="681"/>
      <c r="DY36" s="681"/>
      <c r="DZ36" s="681"/>
      <c r="EA36" s="681"/>
      <c r="EB36" s="681"/>
      <c r="EC36" s="682"/>
    </row>
    <row r="37" spans="2:133" ht="11.25" customHeight="1" x14ac:dyDescent="0.2">
      <c r="B37" s="644" t="s">
        <v>328</v>
      </c>
      <c r="C37" s="645"/>
      <c r="D37" s="645"/>
      <c r="E37" s="645"/>
      <c r="F37" s="645"/>
      <c r="G37" s="645"/>
      <c r="H37" s="645"/>
      <c r="I37" s="645"/>
      <c r="J37" s="645"/>
      <c r="K37" s="645"/>
      <c r="L37" s="645"/>
      <c r="M37" s="645"/>
      <c r="N37" s="645"/>
      <c r="O37" s="645"/>
      <c r="P37" s="645"/>
      <c r="Q37" s="646"/>
      <c r="R37" s="647">
        <v>6247507</v>
      </c>
      <c r="S37" s="648"/>
      <c r="T37" s="648"/>
      <c r="U37" s="648"/>
      <c r="V37" s="648"/>
      <c r="W37" s="648"/>
      <c r="X37" s="648"/>
      <c r="Y37" s="649"/>
      <c r="Z37" s="650">
        <v>0.9</v>
      </c>
      <c r="AA37" s="650"/>
      <c r="AB37" s="650"/>
      <c r="AC37" s="650"/>
      <c r="AD37" s="651" t="s">
        <v>127</v>
      </c>
      <c r="AE37" s="651"/>
      <c r="AF37" s="651"/>
      <c r="AG37" s="651"/>
      <c r="AH37" s="651"/>
      <c r="AI37" s="651"/>
      <c r="AJ37" s="651"/>
      <c r="AK37" s="651"/>
      <c r="AL37" s="652" t="s">
        <v>127</v>
      </c>
      <c r="AM37" s="653"/>
      <c r="AN37" s="653"/>
      <c r="AO37" s="654"/>
      <c r="AQ37" s="725" t="s">
        <v>329</v>
      </c>
      <c r="AR37" s="726"/>
      <c r="AS37" s="726"/>
      <c r="AT37" s="726"/>
      <c r="AU37" s="726"/>
      <c r="AV37" s="726"/>
      <c r="AW37" s="726"/>
      <c r="AX37" s="726"/>
      <c r="AY37" s="727"/>
      <c r="AZ37" s="647">
        <v>4786562</v>
      </c>
      <c r="BA37" s="648"/>
      <c r="BB37" s="648"/>
      <c r="BC37" s="648"/>
      <c r="BD37" s="683"/>
      <c r="BE37" s="683"/>
      <c r="BF37" s="714"/>
      <c r="BG37" s="662" t="s">
        <v>330</v>
      </c>
      <c r="BH37" s="663"/>
      <c r="BI37" s="663"/>
      <c r="BJ37" s="663"/>
      <c r="BK37" s="663"/>
      <c r="BL37" s="663"/>
      <c r="BM37" s="663"/>
      <c r="BN37" s="663"/>
      <c r="BO37" s="663"/>
      <c r="BP37" s="663"/>
      <c r="BQ37" s="663"/>
      <c r="BR37" s="663"/>
      <c r="BS37" s="663"/>
      <c r="BT37" s="663"/>
      <c r="BU37" s="664"/>
      <c r="BV37" s="647">
        <v>752019</v>
      </c>
      <c r="BW37" s="648"/>
      <c r="BX37" s="648"/>
      <c r="BY37" s="648"/>
      <c r="BZ37" s="648"/>
      <c r="CA37" s="648"/>
      <c r="CB37" s="657"/>
      <c r="CD37" s="662" t="s">
        <v>331</v>
      </c>
      <c r="CE37" s="663"/>
      <c r="CF37" s="663"/>
      <c r="CG37" s="663"/>
      <c r="CH37" s="663"/>
      <c r="CI37" s="663"/>
      <c r="CJ37" s="663"/>
      <c r="CK37" s="663"/>
      <c r="CL37" s="663"/>
      <c r="CM37" s="663"/>
      <c r="CN37" s="663"/>
      <c r="CO37" s="663"/>
      <c r="CP37" s="663"/>
      <c r="CQ37" s="664"/>
      <c r="CR37" s="647">
        <v>24134</v>
      </c>
      <c r="CS37" s="683"/>
      <c r="CT37" s="683"/>
      <c r="CU37" s="683"/>
      <c r="CV37" s="683"/>
      <c r="CW37" s="683"/>
      <c r="CX37" s="683"/>
      <c r="CY37" s="684"/>
      <c r="CZ37" s="652">
        <v>0</v>
      </c>
      <c r="DA37" s="681"/>
      <c r="DB37" s="681"/>
      <c r="DC37" s="685"/>
      <c r="DD37" s="656">
        <v>23921</v>
      </c>
      <c r="DE37" s="683"/>
      <c r="DF37" s="683"/>
      <c r="DG37" s="683"/>
      <c r="DH37" s="683"/>
      <c r="DI37" s="683"/>
      <c r="DJ37" s="683"/>
      <c r="DK37" s="684"/>
      <c r="DL37" s="656">
        <v>22342</v>
      </c>
      <c r="DM37" s="683"/>
      <c r="DN37" s="683"/>
      <c r="DO37" s="683"/>
      <c r="DP37" s="683"/>
      <c r="DQ37" s="683"/>
      <c r="DR37" s="683"/>
      <c r="DS37" s="683"/>
      <c r="DT37" s="683"/>
      <c r="DU37" s="683"/>
      <c r="DV37" s="684"/>
      <c r="DW37" s="652">
        <v>0</v>
      </c>
      <c r="DX37" s="681"/>
      <c r="DY37" s="681"/>
      <c r="DZ37" s="681"/>
      <c r="EA37" s="681"/>
      <c r="EB37" s="681"/>
      <c r="EC37" s="682"/>
    </row>
    <row r="38" spans="2:133" ht="11.25" customHeight="1" x14ac:dyDescent="0.2">
      <c r="B38" s="644" t="s">
        <v>332</v>
      </c>
      <c r="C38" s="645"/>
      <c r="D38" s="645"/>
      <c r="E38" s="645"/>
      <c r="F38" s="645"/>
      <c r="G38" s="645"/>
      <c r="H38" s="645"/>
      <c r="I38" s="645"/>
      <c r="J38" s="645"/>
      <c r="K38" s="645"/>
      <c r="L38" s="645"/>
      <c r="M38" s="645"/>
      <c r="N38" s="645"/>
      <c r="O38" s="645"/>
      <c r="P38" s="645"/>
      <c r="Q38" s="646"/>
      <c r="R38" s="647">
        <v>44450503</v>
      </c>
      <c r="S38" s="648"/>
      <c r="T38" s="648"/>
      <c r="U38" s="648"/>
      <c r="V38" s="648"/>
      <c r="W38" s="648"/>
      <c r="X38" s="648"/>
      <c r="Y38" s="649"/>
      <c r="Z38" s="650">
        <v>6.2</v>
      </c>
      <c r="AA38" s="650"/>
      <c r="AB38" s="650"/>
      <c r="AC38" s="650"/>
      <c r="AD38" s="651">
        <v>123668</v>
      </c>
      <c r="AE38" s="651"/>
      <c r="AF38" s="651"/>
      <c r="AG38" s="651"/>
      <c r="AH38" s="651"/>
      <c r="AI38" s="651"/>
      <c r="AJ38" s="651"/>
      <c r="AK38" s="651"/>
      <c r="AL38" s="652">
        <v>0</v>
      </c>
      <c r="AM38" s="653"/>
      <c r="AN38" s="653"/>
      <c r="AO38" s="654"/>
      <c r="AQ38" s="725" t="s">
        <v>333</v>
      </c>
      <c r="AR38" s="726"/>
      <c r="AS38" s="726"/>
      <c r="AT38" s="726"/>
      <c r="AU38" s="726"/>
      <c r="AV38" s="726"/>
      <c r="AW38" s="726"/>
      <c r="AX38" s="726"/>
      <c r="AY38" s="727"/>
      <c r="AZ38" s="647">
        <v>2627395</v>
      </c>
      <c r="BA38" s="648"/>
      <c r="BB38" s="648"/>
      <c r="BC38" s="648"/>
      <c r="BD38" s="683"/>
      <c r="BE38" s="683"/>
      <c r="BF38" s="714"/>
      <c r="BG38" s="662" t="s">
        <v>334</v>
      </c>
      <c r="BH38" s="663"/>
      <c r="BI38" s="663"/>
      <c r="BJ38" s="663"/>
      <c r="BK38" s="663"/>
      <c r="BL38" s="663"/>
      <c r="BM38" s="663"/>
      <c r="BN38" s="663"/>
      <c r="BO38" s="663"/>
      <c r="BP38" s="663"/>
      <c r="BQ38" s="663"/>
      <c r="BR38" s="663"/>
      <c r="BS38" s="663"/>
      <c r="BT38" s="663"/>
      <c r="BU38" s="664"/>
      <c r="BV38" s="647">
        <v>157667</v>
      </c>
      <c r="BW38" s="648"/>
      <c r="BX38" s="648"/>
      <c r="BY38" s="648"/>
      <c r="BZ38" s="648"/>
      <c r="CA38" s="648"/>
      <c r="CB38" s="657"/>
      <c r="CD38" s="662" t="s">
        <v>335</v>
      </c>
      <c r="CE38" s="663"/>
      <c r="CF38" s="663"/>
      <c r="CG38" s="663"/>
      <c r="CH38" s="663"/>
      <c r="CI38" s="663"/>
      <c r="CJ38" s="663"/>
      <c r="CK38" s="663"/>
      <c r="CL38" s="663"/>
      <c r="CM38" s="663"/>
      <c r="CN38" s="663"/>
      <c r="CO38" s="663"/>
      <c r="CP38" s="663"/>
      <c r="CQ38" s="664"/>
      <c r="CR38" s="647">
        <v>33315922</v>
      </c>
      <c r="CS38" s="648"/>
      <c r="CT38" s="648"/>
      <c r="CU38" s="648"/>
      <c r="CV38" s="648"/>
      <c r="CW38" s="648"/>
      <c r="CX38" s="648"/>
      <c r="CY38" s="649"/>
      <c r="CZ38" s="652">
        <v>4.7</v>
      </c>
      <c r="DA38" s="681"/>
      <c r="DB38" s="681"/>
      <c r="DC38" s="685"/>
      <c r="DD38" s="656">
        <v>27973898</v>
      </c>
      <c r="DE38" s="648"/>
      <c r="DF38" s="648"/>
      <c r="DG38" s="648"/>
      <c r="DH38" s="648"/>
      <c r="DI38" s="648"/>
      <c r="DJ38" s="648"/>
      <c r="DK38" s="649"/>
      <c r="DL38" s="656">
        <v>23396461</v>
      </c>
      <c r="DM38" s="648"/>
      <c r="DN38" s="648"/>
      <c r="DO38" s="648"/>
      <c r="DP38" s="648"/>
      <c r="DQ38" s="648"/>
      <c r="DR38" s="648"/>
      <c r="DS38" s="648"/>
      <c r="DT38" s="648"/>
      <c r="DU38" s="648"/>
      <c r="DV38" s="649"/>
      <c r="DW38" s="652">
        <v>7.4</v>
      </c>
      <c r="DX38" s="681"/>
      <c r="DY38" s="681"/>
      <c r="DZ38" s="681"/>
      <c r="EA38" s="681"/>
      <c r="EB38" s="681"/>
      <c r="EC38" s="682"/>
    </row>
    <row r="39" spans="2:133" ht="11.25" customHeight="1" x14ac:dyDescent="0.2">
      <c r="B39" s="644" t="s">
        <v>336</v>
      </c>
      <c r="C39" s="645"/>
      <c r="D39" s="645"/>
      <c r="E39" s="645"/>
      <c r="F39" s="645"/>
      <c r="G39" s="645"/>
      <c r="H39" s="645"/>
      <c r="I39" s="645"/>
      <c r="J39" s="645"/>
      <c r="K39" s="645"/>
      <c r="L39" s="645"/>
      <c r="M39" s="645"/>
      <c r="N39" s="645"/>
      <c r="O39" s="645"/>
      <c r="P39" s="645"/>
      <c r="Q39" s="646"/>
      <c r="R39" s="647">
        <v>49654609</v>
      </c>
      <c r="S39" s="648"/>
      <c r="T39" s="648"/>
      <c r="U39" s="648"/>
      <c r="V39" s="648"/>
      <c r="W39" s="648"/>
      <c r="X39" s="648"/>
      <c r="Y39" s="649"/>
      <c r="Z39" s="650">
        <v>6.9</v>
      </c>
      <c r="AA39" s="650"/>
      <c r="AB39" s="650"/>
      <c r="AC39" s="650"/>
      <c r="AD39" s="651" t="s">
        <v>127</v>
      </c>
      <c r="AE39" s="651"/>
      <c r="AF39" s="651"/>
      <c r="AG39" s="651"/>
      <c r="AH39" s="651"/>
      <c r="AI39" s="651"/>
      <c r="AJ39" s="651"/>
      <c r="AK39" s="651"/>
      <c r="AL39" s="652" t="s">
        <v>232</v>
      </c>
      <c r="AM39" s="653"/>
      <c r="AN39" s="653"/>
      <c r="AO39" s="654"/>
      <c r="AQ39" s="725" t="s">
        <v>337</v>
      </c>
      <c r="AR39" s="726"/>
      <c r="AS39" s="726"/>
      <c r="AT39" s="726"/>
      <c r="AU39" s="726"/>
      <c r="AV39" s="726"/>
      <c r="AW39" s="726"/>
      <c r="AX39" s="726"/>
      <c r="AY39" s="727"/>
      <c r="AZ39" s="647">
        <v>1682594</v>
      </c>
      <c r="BA39" s="648"/>
      <c r="BB39" s="648"/>
      <c r="BC39" s="648"/>
      <c r="BD39" s="683"/>
      <c r="BE39" s="683"/>
      <c r="BF39" s="714"/>
      <c r="BG39" s="662" t="s">
        <v>338</v>
      </c>
      <c r="BH39" s="663"/>
      <c r="BI39" s="663"/>
      <c r="BJ39" s="663"/>
      <c r="BK39" s="663"/>
      <c r="BL39" s="663"/>
      <c r="BM39" s="663"/>
      <c r="BN39" s="663"/>
      <c r="BO39" s="663"/>
      <c r="BP39" s="663"/>
      <c r="BQ39" s="663"/>
      <c r="BR39" s="663"/>
      <c r="BS39" s="663"/>
      <c r="BT39" s="663"/>
      <c r="BU39" s="664"/>
      <c r="BV39" s="647">
        <v>233253</v>
      </c>
      <c r="BW39" s="648"/>
      <c r="BX39" s="648"/>
      <c r="BY39" s="648"/>
      <c r="BZ39" s="648"/>
      <c r="CA39" s="648"/>
      <c r="CB39" s="657"/>
      <c r="CD39" s="662" t="s">
        <v>339</v>
      </c>
      <c r="CE39" s="663"/>
      <c r="CF39" s="663"/>
      <c r="CG39" s="663"/>
      <c r="CH39" s="663"/>
      <c r="CI39" s="663"/>
      <c r="CJ39" s="663"/>
      <c r="CK39" s="663"/>
      <c r="CL39" s="663"/>
      <c r="CM39" s="663"/>
      <c r="CN39" s="663"/>
      <c r="CO39" s="663"/>
      <c r="CP39" s="663"/>
      <c r="CQ39" s="664"/>
      <c r="CR39" s="647">
        <v>4076940</v>
      </c>
      <c r="CS39" s="683"/>
      <c r="CT39" s="683"/>
      <c r="CU39" s="683"/>
      <c r="CV39" s="683"/>
      <c r="CW39" s="683"/>
      <c r="CX39" s="683"/>
      <c r="CY39" s="684"/>
      <c r="CZ39" s="652">
        <v>0.6</v>
      </c>
      <c r="DA39" s="681"/>
      <c r="DB39" s="681"/>
      <c r="DC39" s="685"/>
      <c r="DD39" s="656">
        <v>4034736</v>
      </c>
      <c r="DE39" s="683"/>
      <c r="DF39" s="683"/>
      <c r="DG39" s="683"/>
      <c r="DH39" s="683"/>
      <c r="DI39" s="683"/>
      <c r="DJ39" s="683"/>
      <c r="DK39" s="684"/>
      <c r="DL39" s="656" t="s">
        <v>127</v>
      </c>
      <c r="DM39" s="683"/>
      <c r="DN39" s="683"/>
      <c r="DO39" s="683"/>
      <c r="DP39" s="683"/>
      <c r="DQ39" s="683"/>
      <c r="DR39" s="683"/>
      <c r="DS39" s="683"/>
      <c r="DT39" s="683"/>
      <c r="DU39" s="683"/>
      <c r="DV39" s="684"/>
      <c r="DW39" s="652" t="s">
        <v>127</v>
      </c>
      <c r="DX39" s="681"/>
      <c r="DY39" s="681"/>
      <c r="DZ39" s="681"/>
      <c r="EA39" s="681"/>
      <c r="EB39" s="681"/>
      <c r="EC39" s="682"/>
    </row>
    <row r="40" spans="2:133" ht="11.25" customHeight="1" x14ac:dyDescent="0.2">
      <c r="B40" s="644" t="s">
        <v>340</v>
      </c>
      <c r="C40" s="645"/>
      <c r="D40" s="645"/>
      <c r="E40" s="645"/>
      <c r="F40" s="645"/>
      <c r="G40" s="645"/>
      <c r="H40" s="645"/>
      <c r="I40" s="645"/>
      <c r="J40" s="645"/>
      <c r="K40" s="645"/>
      <c r="L40" s="645"/>
      <c r="M40" s="645"/>
      <c r="N40" s="645"/>
      <c r="O40" s="645"/>
      <c r="P40" s="645"/>
      <c r="Q40" s="646"/>
      <c r="R40" s="647" t="s">
        <v>127</v>
      </c>
      <c r="S40" s="648"/>
      <c r="T40" s="648"/>
      <c r="U40" s="648"/>
      <c r="V40" s="648"/>
      <c r="W40" s="648"/>
      <c r="X40" s="648"/>
      <c r="Y40" s="649"/>
      <c r="Z40" s="650" t="s">
        <v>127</v>
      </c>
      <c r="AA40" s="650"/>
      <c r="AB40" s="650"/>
      <c r="AC40" s="650"/>
      <c r="AD40" s="651" t="s">
        <v>127</v>
      </c>
      <c r="AE40" s="651"/>
      <c r="AF40" s="651"/>
      <c r="AG40" s="651"/>
      <c r="AH40" s="651"/>
      <c r="AI40" s="651"/>
      <c r="AJ40" s="651"/>
      <c r="AK40" s="651"/>
      <c r="AL40" s="652" t="s">
        <v>127</v>
      </c>
      <c r="AM40" s="653"/>
      <c r="AN40" s="653"/>
      <c r="AO40" s="654"/>
      <c r="AQ40" s="725" t="s">
        <v>341</v>
      </c>
      <c r="AR40" s="726"/>
      <c r="AS40" s="726"/>
      <c r="AT40" s="726"/>
      <c r="AU40" s="726"/>
      <c r="AV40" s="726"/>
      <c r="AW40" s="726"/>
      <c r="AX40" s="726"/>
      <c r="AY40" s="727"/>
      <c r="AZ40" s="647">
        <v>208580</v>
      </c>
      <c r="BA40" s="648"/>
      <c r="BB40" s="648"/>
      <c r="BC40" s="648"/>
      <c r="BD40" s="683"/>
      <c r="BE40" s="683"/>
      <c r="BF40" s="714"/>
      <c r="BG40" s="734" t="s">
        <v>342</v>
      </c>
      <c r="BH40" s="735"/>
      <c r="BI40" s="735"/>
      <c r="BJ40" s="735"/>
      <c r="BK40" s="735"/>
      <c r="BL40" s="236"/>
      <c r="BM40" s="663" t="s">
        <v>343</v>
      </c>
      <c r="BN40" s="663"/>
      <c r="BO40" s="663"/>
      <c r="BP40" s="663"/>
      <c r="BQ40" s="663"/>
      <c r="BR40" s="663"/>
      <c r="BS40" s="663"/>
      <c r="BT40" s="663"/>
      <c r="BU40" s="664"/>
      <c r="BV40" s="647">
        <v>102</v>
      </c>
      <c r="BW40" s="648"/>
      <c r="BX40" s="648"/>
      <c r="BY40" s="648"/>
      <c r="BZ40" s="648"/>
      <c r="CA40" s="648"/>
      <c r="CB40" s="657"/>
      <c r="CD40" s="662" t="s">
        <v>344</v>
      </c>
      <c r="CE40" s="663"/>
      <c r="CF40" s="663"/>
      <c r="CG40" s="663"/>
      <c r="CH40" s="663"/>
      <c r="CI40" s="663"/>
      <c r="CJ40" s="663"/>
      <c r="CK40" s="663"/>
      <c r="CL40" s="663"/>
      <c r="CM40" s="663"/>
      <c r="CN40" s="663"/>
      <c r="CO40" s="663"/>
      <c r="CP40" s="663"/>
      <c r="CQ40" s="664"/>
      <c r="CR40" s="647">
        <v>37549590</v>
      </c>
      <c r="CS40" s="648"/>
      <c r="CT40" s="648"/>
      <c r="CU40" s="648"/>
      <c r="CV40" s="648"/>
      <c r="CW40" s="648"/>
      <c r="CX40" s="648"/>
      <c r="CY40" s="649"/>
      <c r="CZ40" s="652">
        <v>5.3</v>
      </c>
      <c r="DA40" s="681"/>
      <c r="DB40" s="681"/>
      <c r="DC40" s="685"/>
      <c r="DD40" s="656">
        <v>110668</v>
      </c>
      <c r="DE40" s="648"/>
      <c r="DF40" s="648"/>
      <c r="DG40" s="648"/>
      <c r="DH40" s="648"/>
      <c r="DI40" s="648"/>
      <c r="DJ40" s="648"/>
      <c r="DK40" s="649"/>
      <c r="DL40" s="656" t="s">
        <v>127</v>
      </c>
      <c r="DM40" s="648"/>
      <c r="DN40" s="648"/>
      <c r="DO40" s="648"/>
      <c r="DP40" s="648"/>
      <c r="DQ40" s="648"/>
      <c r="DR40" s="648"/>
      <c r="DS40" s="648"/>
      <c r="DT40" s="648"/>
      <c r="DU40" s="648"/>
      <c r="DV40" s="649"/>
      <c r="DW40" s="652" t="s">
        <v>232</v>
      </c>
      <c r="DX40" s="681"/>
      <c r="DY40" s="681"/>
      <c r="DZ40" s="681"/>
      <c r="EA40" s="681"/>
      <c r="EB40" s="681"/>
      <c r="EC40" s="682"/>
    </row>
    <row r="41" spans="2:133" ht="11.25" customHeight="1" x14ac:dyDescent="0.2">
      <c r="B41" s="644" t="s">
        <v>345</v>
      </c>
      <c r="C41" s="645"/>
      <c r="D41" s="645"/>
      <c r="E41" s="645"/>
      <c r="F41" s="645"/>
      <c r="G41" s="645"/>
      <c r="H41" s="645"/>
      <c r="I41" s="645"/>
      <c r="J41" s="645"/>
      <c r="K41" s="645"/>
      <c r="L41" s="645"/>
      <c r="M41" s="645"/>
      <c r="N41" s="645"/>
      <c r="O41" s="645"/>
      <c r="P41" s="645"/>
      <c r="Q41" s="646"/>
      <c r="R41" s="647" t="s">
        <v>127</v>
      </c>
      <c r="S41" s="648"/>
      <c r="T41" s="648"/>
      <c r="U41" s="648"/>
      <c r="V41" s="648"/>
      <c r="W41" s="648"/>
      <c r="X41" s="648"/>
      <c r="Y41" s="649"/>
      <c r="Z41" s="650" t="s">
        <v>127</v>
      </c>
      <c r="AA41" s="650"/>
      <c r="AB41" s="650"/>
      <c r="AC41" s="650"/>
      <c r="AD41" s="651" t="s">
        <v>127</v>
      </c>
      <c r="AE41" s="651"/>
      <c r="AF41" s="651"/>
      <c r="AG41" s="651"/>
      <c r="AH41" s="651"/>
      <c r="AI41" s="651"/>
      <c r="AJ41" s="651"/>
      <c r="AK41" s="651"/>
      <c r="AL41" s="652" t="s">
        <v>127</v>
      </c>
      <c r="AM41" s="653"/>
      <c r="AN41" s="653"/>
      <c r="AO41" s="654"/>
      <c r="AQ41" s="725" t="s">
        <v>346</v>
      </c>
      <c r="AR41" s="726"/>
      <c r="AS41" s="726"/>
      <c r="AT41" s="726"/>
      <c r="AU41" s="726"/>
      <c r="AV41" s="726"/>
      <c r="AW41" s="726"/>
      <c r="AX41" s="726"/>
      <c r="AY41" s="727"/>
      <c r="AZ41" s="647">
        <v>6222342</v>
      </c>
      <c r="BA41" s="648"/>
      <c r="BB41" s="648"/>
      <c r="BC41" s="648"/>
      <c r="BD41" s="683"/>
      <c r="BE41" s="683"/>
      <c r="BF41" s="714"/>
      <c r="BG41" s="734"/>
      <c r="BH41" s="735"/>
      <c r="BI41" s="735"/>
      <c r="BJ41" s="735"/>
      <c r="BK41" s="735"/>
      <c r="BL41" s="236"/>
      <c r="BM41" s="663" t="s">
        <v>347</v>
      </c>
      <c r="BN41" s="663"/>
      <c r="BO41" s="663"/>
      <c r="BP41" s="663"/>
      <c r="BQ41" s="663"/>
      <c r="BR41" s="663"/>
      <c r="BS41" s="663"/>
      <c r="BT41" s="663"/>
      <c r="BU41" s="664"/>
      <c r="BV41" s="647">
        <v>2</v>
      </c>
      <c r="BW41" s="648"/>
      <c r="BX41" s="648"/>
      <c r="BY41" s="648"/>
      <c r="BZ41" s="648"/>
      <c r="CA41" s="648"/>
      <c r="CB41" s="657"/>
      <c r="CD41" s="662" t="s">
        <v>348</v>
      </c>
      <c r="CE41" s="663"/>
      <c r="CF41" s="663"/>
      <c r="CG41" s="663"/>
      <c r="CH41" s="663"/>
      <c r="CI41" s="663"/>
      <c r="CJ41" s="663"/>
      <c r="CK41" s="663"/>
      <c r="CL41" s="663"/>
      <c r="CM41" s="663"/>
      <c r="CN41" s="663"/>
      <c r="CO41" s="663"/>
      <c r="CP41" s="663"/>
      <c r="CQ41" s="664"/>
      <c r="CR41" s="647" t="s">
        <v>127</v>
      </c>
      <c r="CS41" s="683"/>
      <c r="CT41" s="683"/>
      <c r="CU41" s="683"/>
      <c r="CV41" s="683"/>
      <c r="CW41" s="683"/>
      <c r="CX41" s="683"/>
      <c r="CY41" s="684"/>
      <c r="CZ41" s="652" t="s">
        <v>127</v>
      </c>
      <c r="DA41" s="681"/>
      <c r="DB41" s="681"/>
      <c r="DC41" s="685"/>
      <c r="DD41" s="656" t="s">
        <v>127</v>
      </c>
      <c r="DE41" s="683"/>
      <c r="DF41" s="683"/>
      <c r="DG41" s="683"/>
      <c r="DH41" s="683"/>
      <c r="DI41" s="683"/>
      <c r="DJ41" s="683"/>
      <c r="DK41" s="684"/>
      <c r="DL41" s="728"/>
      <c r="DM41" s="729"/>
      <c r="DN41" s="729"/>
      <c r="DO41" s="729"/>
      <c r="DP41" s="729"/>
      <c r="DQ41" s="729"/>
      <c r="DR41" s="729"/>
      <c r="DS41" s="729"/>
      <c r="DT41" s="729"/>
      <c r="DU41" s="729"/>
      <c r="DV41" s="730"/>
      <c r="DW41" s="731"/>
      <c r="DX41" s="732"/>
      <c r="DY41" s="732"/>
      <c r="DZ41" s="732"/>
      <c r="EA41" s="732"/>
      <c r="EB41" s="732"/>
      <c r="EC41" s="733"/>
    </row>
    <row r="42" spans="2:133" ht="11.25" customHeight="1" x14ac:dyDescent="0.2">
      <c r="B42" s="644" t="s">
        <v>349</v>
      </c>
      <c r="C42" s="645"/>
      <c r="D42" s="645"/>
      <c r="E42" s="645"/>
      <c r="F42" s="645"/>
      <c r="G42" s="645"/>
      <c r="H42" s="645"/>
      <c r="I42" s="645"/>
      <c r="J42" s="645"/>
      <c r="K42" s="645"/>
      <c r="L42" s="645"/>
      <c r="M42" s="645"/>
      <c r="N42" s="645"/>
      <c r="O42" s="645"/>
      <c r="P42" s="645"/>
      <c r="Q42" s="646"/>
      <c r="R42" s="647">
        <v>8315694</v>
      </c>
      <c r="S42" s="648"/>
      <c r="T42" s="648"/>
      <c r="U42" s="648"/>
      <c r="V42" s="648"/>
      <c r="W42" s="648"/>
      <c r="X42" s="648"/>
      <c r="Y42" s="649"/>
      <c r="Z42" s="650">
        <v>1.2</v>
      </c>
      <c r="AA42" s="650"/>
      <c r="AB42" s="650"/>
      <c r="AC42" s="650"/>
      <c r="AD42" s="651" t="s">
        <v>127</v>
      </c>
      <c r="AE42" s="651"/>
      <c r="AF42" s="651"/>
      <c r="AG42" s="651"/>
      <c r="AH42" s="651"/>
      <c r="AI42" s="651"/>
      <c r="AJ42" s="651"/>
      <c r="AK42" s="651"/>
      <c r="AL42" s="652" t="s">
        <v>127</v>
      </c>
      <c r="AM42" s="653"/>
      <c r="AN42" s="653"/>
      <c r="AO42" s="654"/>
      <c r="AQ42" s="746" t="s">
        <v>350</v>
      </c>
      <c r="AR42" s="747"/>
      <c r="AS42" s="747"/>
      <c r="AT42" s="747"/>
      <c r="AU42" s="747"/>
      <c r="AV42" s="747"/>
      <c r="AW42" s="747"/>
      <c r="AX42" s="747"/>
      <c r="AY42" s="748"/>
      <c r="AZ42" s="738">
        <v>25285595</v>
      </c>
      <c r="BA42" s="739"/>
      <c r="BB42" s="739"/>
      <c r="BC42" s="739"/>
      <c r="BD42" s="718"/>
      <c r="BE42" s="718"/>
      <c r="BF42" s="720"/>
      <c r="BG42" s="736"/>
      <c r="BH42" s="737"/>
      <c r="BI42" s="737"/>
      <c r="BJ42" s="737"/>
      <c r="BK42" s="737"/>
      <c r="BL42" s="237"/>
      <c r="BM42" s="673" t="s">
        <v>351</v>
      </c>
      <c r="BN42" s="673"/>
      <c r="BO42" s="673"/>
      <c r="BP42" s="673"/>
      <c r="BQ42" s="673"/>
      <c r="BR42" s="673"/>
      <c r="BS42" s="673"/>
      <c r="BT42" s="673"/>
      <c r="BU42" s="674"/>
      <c r="BV42" s="738">
        <v>282</v>
      </c>
      <c r="BW42" s="739"/>
      <c r="BX42" s="739"/>
      <c r="BY42" s="739"/>
      <c r="BZ42" s="739"/>
      <c r="CA42" s="739"/>
      <c r="CB42" s="745"/>
      <c r="CD42" s="644" t="s">
        <v>352</v>
      </c>
      <c r="CE42" s="645"/>
      <c r="CF42" s="645"/>
      <c r="CG42" s="645"/>
      <c r="CH42" s="645"/>
      <c r="CI42" s="645"/>
      <c r="CJ42" s="645"/>
      <c r="CK42" s="645"/>
      <c r="CL42" s="645"/>
      <c r="CM42" s="645"/>
      <c r="CN42" s="645"/>
      <c r="CO42" s="645"/>
      <c r="CP42" s="645"/>
      <c r="CQ42" s="646"/>
      <c r="CR42" s="647">
        <v>69124147</v>
      </c>
      <c r="CS42" s="648"/>
      <c r="CT42" s="648"/>
      <c r="CU42" s="648"/>
      <c r="CV42" s="648"/>
      <c r="CW42" s="648"/>
      <c r="CX42" s="648"/>
      <c r="CY42" s="649"/>
      <c r="CZ42" s="652">
        <v>9.8000000000000007</v>
      </c>
      <c r="DA42" s="653"/>
      <c r="DB42" s="653"/>
      <c r="DC42" s="665"/>
      <c r="DD42" s="656">
        <v>10044842</v>
      </c>
      <c r="DE42" s="648"/>
      <c r="DF42" s="648"/>
      <c r="DG42" s="648"/>
      <c r="DH42" s="648"/>
      <c r="DI42" s="648"/>
      <c r="DJ42" s="648"/>
      <c r="DK42" s="649"/>
      <c r="DL42" s="728"/>
      <c r="DM42" s="729"/>
      <c r="DN42" s="729"/>
      <c r="DO42" s="729"/>
      <c r="DP42" s="729"/>
      <c r="DQ42" s="729"/>
      <c r="DR42" s="729"/>
      <c r="DS42" s="729"/>
      <c r="DT42" s="729"/>
      <c r="DU42" s="729"/>
      <c r="DV42" s="730"/>
      <c r="DW42" s="731"/>
      <c r="DX42" s="732"/>
      <c r="DY42" s="732"/>
      <c r="DZ42" s="732"/>
      <c r="EA42" s="732"/>
      <c r="EB42" s="732"/>
      <c r="EC42" s="733"/>
    </row>
    <row r="43" spans="2:133" ht="11.25" customHeight="1" x14ac:dyDescent="0.2">
      <c r="B43" s="697" t="s">
        <v>353</v>
      </c>
      <c r="C43" s="698"/>
      <c r="D43" s="698"/>
      <c r="E43" s="698"/>
      <c r="F43" s="698"/>
      <c r="G43" s="698"/>
      <c r="H43" s="698"/>
      <c r="I43" s="698"/>
      <c r="J43" s="698"/>
      <c r="K43" s="698"/>
      <c r="L43" s="698"/>
      <c r="M43" s="698"/>
      <c r="N43" s="698"/>
      <c r="O43" s="698"/>
      <c r="P43" s="698"/>
      <c r="Q43" s="699"/>
      <c r="R43" s="738">
        <v>717948173</v>
      </c>
      <c r="S43" s="739"/>
      <c r="T43" s="739"/>
      <c r="U43" s="739"/>
      <c r="V43" s="739"/>
      <c r="W43" s="739"/>
      <c r="X43" s="739"/>
      <c r="Y43" s="740"/>
      <c r="Z43" s="741">
        <v>100</v>
      </c>
      <c r="AA43" s="741"/>
      <c r="AB43" s="741"/>
      <c r="AC43" s="741"/>
      <c r="AD43" s="742">
        <v>306314444</v>
      </c>
      <c r="AE43" s="742"/>
      <c r="AF43" s="742"/>
      <c r="AG43" s="742"/>
      <c r="AH43" s="742"/>
      <c r="AI43" s="742"/>
      <c r="AJ43" s="742"/>
      <c r="AK43" s="742"/>
      <c r="AL43" s="743">
        <v>100</v>
      </c>
      <c r="AM43" s="719"/>
      <c r="AN43" s="719"/>
      <c r="AO43" s="744"/>
      <c r="BV43" s="238"/>
      <c r="BW43" s="238"/>
      <c r="BX43" s="238"/>
      <c r="BY43" s="238"/>
      <c r="BZ43" s="238"/>
      <c r="CA43" s="238"/>
      <c r="CB43" s="238"/>
      <c r="CD43" s="644" t="s">
        <v>354</v>
      </c>
      <c r="CE43" s="645"/>
      <c r="CF43" s="645"/>
      <c r="CG43" s="645"/>
      <c r="CH43" s="645"/>
      <c r="CI43" s="645"/>
      <c r="CJ43" s="645"/>
      <c r="CK43" s="645"/>
      <c r="CL43" s="645"/>
      <c r="CM43" s="645"/>
      <c r="CN43" s="645"/>
      <c r="CO43" s="645"/>
      <c r="CP43" s="645"/>
      <c r="CQ43" s="646"/>
      <c r="CR43" s="647">
        <v>934200</v>
      </c>
      <c r="CS43" s="683"/>
      <c r="CT43" s="683"/>
      <c r="CU43" s="683"/>
      <c r="CV43" s="683"/>
      <c r="CW43" s="683"/>
      <c r="CX43" s="683"/>
      <c r="CY43" s="684"/>
      <c r="CZ43" s="652">
        <v>0.1</v>
      </c>
      <c r="DA43" s="681"/>
      <c r="DB43" s="681"/>
      <c r="DC43" s="685"/>
      <c r="DD43" s="656">
        <v>934200</v>
      </c>
      <c r="DE43" s="683"/>
      <c r="DF43" s="683"/>
      <c r="DG43" s="683"/>
      <c r="DH43" s="683"/>
      <c r="DI43" s="683"/>
      <c r="DJ43" s="683"/>
      <c r="DK43" s="684"/>
      <c r="DL43" s="728"/>
      <c r="DM43" s="729"/>
      <c r="DN43" s="729"/>
      <c r="DO43" s="729"/>
      <c r="DP43" s="729"/>
      <c r="DQ43" s="729"/>
      <c r="DR43" s="729"/>
      <c r="DS43" s="729"/>
      <c r="DT43" s="729"/>
      <c r="DU43" s="729"/>
      <c r="DV43" s="730"/>
      <c r="DW43" s="731"/>
      <c r="DX43" s="732"/>
      <c r="DY43" s="732"/>
      <c r="DZ43" s="732"/>
      <c r="EA43" s="732"/>
      <c r="EB43" s="732"/>
      <c r="EC43" s="733"/>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355</v>
      </c>
      <c r="CG44" s="645"/>
      <c r="CH44" s="645"/>
      <c r="CI44" s="645"/>
      <c r="CJ44" s="645"/>
      <c r="CK44" s="645"/>
      <c r="CL44" s="645"/>
      <c r="CM44" s="645"/>
      <c r="CN44" s="645"/>
      <c r="CO44" s="645"/>
      <c r="CP44" s="645"/>
      <c r="CQ44" s="646"/>
      <c r="CR44" s="647">
        <v>68599419</v>
      </c>
      <c r="CS44" s="648"/>
      <c r="CT44" s="648"/>
      <c r="CU44" s="648"/>
      <c r="CV44" s="648"/>
      <c r="CW44" s="648"/>
      <c r="CX44" s="648"/>
      <c r="CY44" s="649"/>
      <c r="CZ44" s="652">
        <v>9.6999999999999993</v>
      </c>
      <c r="DA44" s="653"/>
      <c r="DB44" s="653"/>
      <c r="DC44" s="665"/>
      <c r="DD44" s="656">
        <v>10022510</v>
      </c>
      <c r="DE44" s="648"/>
      <c r="DF44" s="648"/>
      <c r="DG44" s="648"/>
      <c r="DH44" s="648"/>
      <c r="DI44" s="648"/>
      <c r="DJ44" s="648"/>
      <c r="DK44" s="649"/>
      <c r="DL44" s="728"/>
      <c r="DM44" s="729"/>
      <c r="DN44" s="729"/>
      <c r="DO44" s="729"/>
      <c r="DP44" s="729"/>
      <c r="DQ44" s="729"/>
      <c r="DR44" s="729"/>
      <c r="DS44" s="729"/>
      <c r="DT44" s="729"/>
      <c r="DU44" s="729"/>
      <c r="DV44" s="730"/>
      <c r="DW44" s="731"/>
      <c r="DX44" s="732"/>
      <c r="DY44" s="732"/>
      <c r="DZ44" s="732"/>
      <c r="EA44" s="732"/>
      <c r="EB44" s="732"/>
      <c r="EC44" s="733"/>
    </row>
    <row r="45" spans="2:133" ht="11.25" customHeight="1" x14ac:dyDescent="0.2">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357</v>
      </c>
      <c r="CG45" s="645"/>
      <c r="CH45" s="645"/>
      <c r="CI45" s="645"/>
      <c r="CJ45" s="645"/>
      <c r="CK45" s="645"/>
      <c r="CL45" s="645"/>
      <c r="CM45" s="645"/>
      <c r="CN45" s="645"/>
      <c r="CO45" s="645"/>
      <c r="CP45" s="645"/>
      <c r="CQ45" s="646"/>
      <c r="CR45" s="647">
        <v>25764656</v>
      </c>
      <c r="CS45" s="683"/>
      <c r="CT45" s="683"/>
      <c r="CU45" s="683"/>
      <c r="CV45" s="683"/>
      <c r="CW45" s="683"/>
      <c r="CX45" s="683"/>
      <c r="CY45" s="684"/>
      <c r="CZ45" s="652">
        <v>3.7</v>
      </c>
      <c r="DA45" s="681"/>
      <c r="DB45" s="681"/>
      <c r="DC45" s="685"/>
      <c r="DD45" s="656">
        <v>417789</v>
      </c>
      <c r="DE45" s="683"/>
      <c r="DF45" s="683"/>
      <c r="DG45" s="683"/>
      <c r="DH45" s="683"/>
      <c r="DI45" s="683"/>
      <c r="DJ45" s="683"/>
      <c r="DK45" s="684"/>
      <c r="DL45" s="728"/>
      <c r="DM45" s="729"/>
      <c r="DN45" s="729"/>
      <c r="DO45" s="729"/>
      <c r="DP45" s="729"/>
      <c r="DQ45" s="729"/>
      <c r="DR45" s="729"/>
      <c r="DS45" s="729"/>
      <c r="DT45" s="729"/>
      <c r="DU45" s="729"/>
      <c r="DV45" s="730"/>
      <c r="DW45" s="731"/>
      <c r="DX45" s="732"/>
      <c r="DY45" s="732"/>
      <c r="DZ45" s="732"/>
      <c r="EA45" s="732"/>
      <c r="EB45" s="732"/>
      <c r="EC45" s="733"/>
    </row>
    <row r="46" spans="2:133" ht="11.25" customHeight="1" x14ac:dyDescent="0.2">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359</v>
      </c>
      <c r="CG46" s="645"/>
      <c r="CH46" s="645"/>
      <c r="CI46" s="645"/>
      <c r="CJ46" s="645"/>
      <c r="CK46" s="645"/>
      <c r="CL46" s="645"/>
      <c r="CM46" s="645"/>
      <c r="CN46" s="645"/>
      <c r="CO46" s="645"/>
      <c r="CP46" s="645"/>
      <c r="CQ46" s="646"/>
      <c r="CR46" s="647">
        <v>41854263</v>
      </c>
      <c r="CS46" s="648"/>
      <c r="CT46" s="648"/>
      <c r="CU46" s="648"/>
      <c r="CV46" s="648"/>
      <c r="CW46" s="648"/>
      <c r="CX46" s="648"/>
      <c r="CY46" s="649"/>
      <c r="CZ46" s="652">
        <v>5.9</v>
      </c>
      <c r="DA46" s="653"/>
      <c r="DB46" s="653"/>
      <c r="DC46" s="665"/>
      <c r="DD46" s="656">
        <v>9585021</v>
      </c>
      <c r="DE46" s="648"/>
      <c r="DF46" s="648"/>
      <c r="DG46" s="648"/>
      <c r="DH46" s="648"/>
      <c r="DI46" s="648"/>
      <c r="DJ46" s="648"/>
      <c r="DK46" s="649"/>
      <c r="DL46" s="728"/>
      <c r="DM46" s="729"/>
      <c r="DN46" s="729"/>
      <c r="DO46" s="729"/>
      <c r="DP46" s="729"/>
      <c r="DQ46" s="729"/>
      <c r="DR46" s="729"/>
      <c r="DS46" s="729"/>
      <c r="DT46" s="729"/>
      <c r="DU46" s="729"/>
      <c r="DV46" s="730"/>
      <c r="DW46" s="731"/>
      <c r="DX46" s="732"/>
      <c r="DY46" s="732"/>
      <c r="DZ46" s="732"/>
      <c r="EA46" s="732"/>
      <c r="EB46" s="732"/>
      <c r="EC46" s="733"/>
    </row>
    <row r="47" spans="2:133" ht="11.25" customHeight="1" x14ac:dyDescent="0.2">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361</v>
      </c>
      <c r="CG47" s="645"/>
      <c r="CH47" s="645"/>
      <c r="CI47" s="645"/>
      <c r="CJ47" s="645"/>
      <c r="CK47" s="645"/>
      <c r="CL47" s="645"/>
      <c r="CM47" s="645"/>
      <c r="CN47" s="645"/>
      <c r="CO47" s="645"/>
      <c r="CP47" s="645"/>
      <c r="CQ47" s="646"/>
      <c r="CR47" s="647">
        <v>524728</v>
      </c>
      <c r="CS47" s="683"/>
      <c r="CT47" s="683"/>
      <c r="CU47" s="683"/>
      <c r="CV47" s="683"/>
      <c r="CW47" s="683"/>
      <c r="CX47" s="683"/>
      <c r="CY47" s="684"/>
      <c r="CZ47" s="652">
        <v>0.1</v>
      </c>
      <c r="DA47" s="681"/>
      <c r="DB47" s="681"/>
      <c r="DC47" s="685"/>
      <c r="DD47" s="656">
        <v>22332</v>
      </c>
      <c r="DE47" s="683"/>
      <c r="DF47" s="683"/>
      <c r="DG47" s="683"/>
      <c r="DH47" s="683"/>
      <c r="DI47" s="683"/>
      <c r="DJ47" s="683"/>
      <c r="DK47" s="684"/>
      <c r="DL47" s="728"/>
      <c r="DM47" s="729"/>
      <c r="DN47" s="729"/>
      <c r="DO47" s="729"/>
      <c r="DP47" s="729"/>
      <c r="DQ47" s="729"/>
      <c r="DR47" s="729"/>
      <c r="DS47" s="729"/>
      <c r="DT47" s="729"/>
      <c r="DU47" s="729"/>
      <c r="DV47" s="730"/>
      <c r="DW47" s="731"/>
      <c r="DX47" s="732"/>
      <c r="DY47" s="732"/>
      <c r="DZ47" s="732"/>
      <c r="EA47" s="732"/>
      <c r="EB47" s="732"/>
      <c r="EC47" s="733"/>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362</v>
      </c>
      <c r="CG48" s="645"/>
      <c r="CH48" s="645"/>
      <c r="CI48" s="645"/>
      <c r="CJ48" s="645"/>
      <c r="CK48" s="645"/>
      <c r="CL48" s="645"/>
      <c r="CM48" s="645"/>
      <c r="CN48" s="645"/>
      <c r="CO48" s="645"/>
      <c r="CP48" s="645"/>
      <c r="CQ48" s="646"/>
      <c r="CR48" s="647" t="s">
        <v>232</v>
      </c>
      <c r="CS48" s="648"/>
      <c r="CT48" s="648"/>
      <c r="CU48" s="648"/>
      <c r="CV48" s="648"/>
      <c r="CW48" s="648"/>
      <c r="CX48" s="648"/>
      <c r="CY48" s="649"/>
      <c r="CZ48" s="652" t="s">
        <v>127</v>
      </c>
      <c r="DA48" s="653"/>
      <c r="DB48" s="653"/>
      <c r="DC48" s="665"/>
      <c r="DD48" s="656" t="s">
        <v>127</v>
      </c>
      <c r="DE48" s="648"/>
      <c r="DF48" s="648"/>
      <c r="DG48" s="648"/>
      <c r="DH48" s="648"/>
      <c r="DI48" s="648"/>
      <c r="DJ48" s="648"/>
      <c r="DK48" s="649"/>
      <c r="DL48" s="728"/>
      <c r="DM48" s="729"/>
      <c r="DN48" s="729"/>
      <c r="DO48" s="729"/>
      <c r="DP48" s="729"/>
      <c r="DQ48" s="729"/>
      <c r="DR48" s="729"/>
      <c r="DS48" s="729"/>
      <c r="DT48" s="729"/>
      <c r="DU48" s="729"/>
      <c r="DV48" s="730"/>
      <c r="DW48" s="731"/>
      <c r="DX48" s="732"/>
      <c r="DY48" s="732"/>
      <c r="DZ48" s="732"/>
      <c r="EA48" s="732"/>
      <c r="EB48" s="732"/>
      <c r="EC48" s="733"/>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97" t="s">
        <v>363</v>
      </c>
      <c r="CE49" s="698"/>
      <c r="CF49" s="698"/>
      <c r="CG49" s="698"/>
      <c r="CH49" s="698"/>
      <c r="CI49" s="698"/>
      <c r="CJ49" s="698"/>
      <c r="CK49" s="698"/>
      <c r="CL49" s="698"/>
      <c r="CM49" s="698"/>
      <c r="CN49" s="698"/>
      <c r="CO49" s="698"/>
      <c r="CP49" s="698"/>
      <c r="CQ49" s="699"/>
      <c r="CR49" s="738">
        <v>705320564</v>
      </c>
      <c r="CS49" s="718"/>
      <c r="CT49" s="718"/>
      <c r="CU49" s="718"/>
      <c r="CV49" s="718"/>
      <c r="CW49" s="718"/>
      <c r="CX49" s="718"/>
      <c r="CY49" s="749"/>
      <c r="CZ49" s="743">
        <v>100</v>
      </c>
      <c r="DA49" s="750"/>
      <c r="DB49" s="750"/>
      <c r="DC49" s="751"/>
      <c r="DD49" s="752">
        <v>341333134</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DHgEgxyt0A76O8gusPmXxKLGlbfkJz9Rp91XyFdlRYcldiHYXt6aWxAwHxJFI1rcbSVGVsmFkH1ddsN+uh1SrA==" saltValue="PJRkhzpCbVtGoA+15ZmJXw==" spinCount="100000" sheet="1" objects="1" scenarios="1"/>
  <customSheetViews>
    <customSheetView guid="{D0A1E3C3-6574-4C5D-A036-A08CF835BD4B}" showGridLines="0" fitToPage="1" hiddenRows="1" hiddenColumns="1" topLeftCell="A10">
      <pageMargins left="0" right="0" top="0.39370078740157483" bottom="0.39370078740157483" header="0.19685039370078741" footer="0.19685039370078741"/>
      <printOptions horizontalCentered="1"/>
      <pageSetup paperSize="9" scale="70" orientation="landscape"/>
      <headerFooter alignWithMargins="0">
        <oddFooter>&amp;C&amp;P/&amp;N</oddFooter>
      </headerFooter>
    </customSheetView>
  </customSheetViews>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B1" zoomScale="70" zoomScaleNormal="25" zoomScaleSheetLayoutView="70" workbookViewId="0">
      <selection activeCell="DB17" sqref="DB17:DF17"/>
    </sheetView>
  </sheetViews>
  <sheetFormatPr defaultColWidth="0" defaultRowHeight="13" zeroHeight="1" x14ac:dyDescent="0.2"/>
  <cols>
    <col min="1" max="130" width="2.81640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365</v>
      </c>
      <c r="DK2" s="795"/>
      <c r="DL2" s="795"/>
      <c r="DM2" s="795"/>
      <c r="DN2" s="795"/>
      <c r="DO2" s="796"/>
      <c r="DP2" s="251"/>
      <c r="DQ2" s="794" t="s">
        <v>366</v>
      </c>
      <c r="DR2" s="795"/>
      <c r="DS2" s="795"/>
      <c r="DT2" s="795"/>
      <c r="DU2" s="795"/>
      <c r="DV2" s="795"/>
      <c r="DW2" s="795"/>
      <c r="DX2" s="795"/>
      <c r="DY2" s="795"/>
      <c r="DZ2" s="796"/>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797" t="s">
        <v>367</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788" t="s">
        <v>369</v>
      </c>
      <c r="B5" s="789"/>
      <c r="C5" s="789"/>
      <c r="D5" s="789"/>
      <c r="E5" s="789"/>
      <c r="F5" s="789"/>
      <c r="G5" s="789"/>
      <c r="H5" s="789"/>
      <c r="I5" s="789"/>
      <c r="J5" s="789"/>
      <c r="K5" s="789"/>
      <c r="L5" s="789"/>
      <c r="M5" s="789"/>
      <c r="N5" s="789"/>
      <c r="O5" s="789"/>
      <c r="P5" s="790"/>
      <c r="Q5" s="765" t="s">
        <v>370</v>
      </c>
      <c r="R5" s="766"/>
      <c r="S5" s="766"/>
      <c r="T5" s="766"/>
      <c r="U5" s="767"/>
      <c r="V5" s="765" t="s">
        <v>371</v>
      </c>
      <c r="W5" s="766"/>
      <c r="X5" s="766"/>
      <c r="Y5" s="766"/>
      <c r="Z5" s="767"/>
      <c r="AA5" s="765" t="s">
        <v>372</v>
      </c>
      <c r="AB5" s="766"/>
      <c r="AC5" s="766"/>
      <c r="AD5" s="766"/>
      <c r="AE5" s="766"/>
      <c r="AF5" s="798" t="s">
        <v>373</v>
      </c>
      <c r="AG5" s="766"/>
      <c r="AH5" s="766"/>
      <c r="AI5" s="766"/>
      <c r="AJ5" s="777"/>
      <c r="AK5" s="766" t="s">
        <v>374</v>
      </c>
      <c r="AL5" s="766"/>
      <c r="AM5" s="766"/>
      <c r="AN5" s="766"/>
      <c r="AO5" s="767"/>
      <c r="AP5" s="765" t="s">
        <v>375</v>
      </c>
      <c r="AQ5" s="766"/>
      <c r="AR5" s="766"/>
      <c r="AS5" s="766"/>
      <c r="AT5" s="767"/>
      <c r="AU5" s="765" t="s">
        <v>376</v>
      </c>
      <c r="AV5" s="766"/>
      <c r="AW5" s="766"/>
      <c r="AX5" s="766"/>
      <c r="AY5" s="777"/>
      <c r="AZ5" s="258"/>
      <c r="BA5" s="258"/>
      <c r="BB5" s="258"/>
      <c r="BC5" s="258"/>
      <c r="BD5" s="258"/>
      <c r="BE5" s="259"/>
      <c r="BF5" s="259"/>
      <c r="BG5" s="259"/>
      <c r="BH5" s="259"/>
      <c r="BI5" s="259"/>
      <c r="BJ5" s="259"/>
      <c r="BK5" s="259"/>
      <c r="BL5" s="259"/>
      <c r="BM5" s="259"/>
      <c r="BN5" s="259"/>
      <c r="BO5" s="259"/>
      <c r="BP5" s="259"/>
      <c r="BQ5" s="788" t="s">
        <v>377</v>
      </c>
      <c r="BR5" s="789"/>
      <c r="BS5" s="789"/>
      <c r="BT5" s="789"/>
      <c r="BU5" s="789"/>
      <c r="BV5" s="789"/>
      <c r="BW5" s="789"/>
      <c r="BX5" s="789"/>
      <c r="BY5" s="789"/>
      <c r="BZ5" s="789"/>
      <c r="CA5" s="789"/>
      <c r="CB5" s="789"/>
      <c r="CC5" s="789"/>
      <c r="CD5" s="789"/>
      <c r="CE5" s="789"/>
      <c r="CF5" s="789"/>
      <c r="CG5" s="790"/>
      <c r="CH5" s="765" t="s">
        <v>378</v>
      </c>
      <c r="CI5" s="766"/>
      <c r="CJ5" s="766"/>
      <c r="CK5" s="766"/>
      <c r="CL5" s="767"/>
      <c r="CM5" s="765" t="s">
        <v>379</v>
      </c>
      <c r="CN5" s="766"/>
      <c r="CO5" s="766"/>
      <c r="CP5" s="766"/>
      <c r="CQ5" s="767"/>
      <c r="CR5" s="765" t="s">
        <v>380</v>
      </c>
      <c r="CS5" s="766"/>
      <c r="CT5" s="766"/>
      <c r="CU5" s="766"/>
      <c r="CV5" s="767"/>
      <c r="CW5" s="765" t="s">
        <v>381</v>
      </c>
      <c r="CX5" s="766"/>
      <c r="CY5" s="766"/>
      <c r="CZ5" s="766"/>
      <c r="DA5" s="767"/>
      <c r="DB5" s="765" t="s">
        <v>382</v>
      </c>
      <c r="DC5" s="766"/>
      <c r="DD5" s="766"/>
      <c r="DE5" s="766"/>
      <c r="DF5" s="767"/>
      <c r="DG5" s="771" t="s">
        <v>383</v>
      </c>
      <c r="DH5" s="772"/>
      <c r="DI5" s="772"/>
      <c r="DJ5" s="772"/>
      <c r="DK5" s="773"/>
      <c r="DL5" s="771" t="s">
        <v>384</v>
      </c>
      <c r="DM5" s="772"/>
      <c r="DN5" s="772"/>
      <c r="DO5" s="772"/>
      <c r="DP5" s="773"/>
      <c r="DQ5" s="765" t="s">
        <v>385</v>
      </c>
      <c r="DR5" s="766"/>
      <c r="DS5" s="766"/>
      <c r="DT5" s="766"/>
      <c r="DU5" s="767"/>
      <c r="DV5" s="765" t="s">
        <v>376</v>
      </c>
      <c r="DW5" s="766"/>
      <c r="DX5" s="766"/>
      <c r="DY5" s="766"/>
      <c r="DZ5" s="777"/>
      <c r="EA5" s="256"/>
    </row>
    <row r="6" spans="1:131" s="257" customFormat="1" ht="26.25" customHeight="1" thickBot="1" x14ac:dyDescent="0.25">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2">
      <c r="A7" s="260">
        <v>1</v>
      </c>
      <c r="B7" s="779" t="s">
        <v>386</v>
      </c>
      <c r="C7" s="780"/>
      <c r="D7" s="780"/>
      <c r="E7" s="780"/>
      <c r="F7" s="780"/>
      <c r="G7" s="780"/>
      <c r="H7" s="780"/>
      <c r="I7" s="780"/>
      <c r="J7" s="780"/>
      <c r="K7" s="780"/>
      <c r="L7" s="780"/>
      <c r="M7" s="780"/>
      <c r="N7" s="780"/>
      <c r="O7" s="780"/>
      <c r="P7" s="781"/>
      <c r="Q7" s="782">
        <v>716378</v>
      </c>
      <c r="R7" s="783"/>
      <c r="S7" s="783"/>
      <c r="T7" s="783"/>
      <c r="U7" s="783"/>
      <c r="V7" s="783">
        <v>703908</v>
      </c>
      <c r="W7" s="783"/>
      <c r="X7" s="783"/>
      <c r="Y7" s="783"/>
      <c r="Z7" s="783"/>
      <c r="AA7" s="783">
        <v>12470</v>
      </c>
      <c r="AB7" s="783"/>
      <c r="AC7" s="783"/>
      <c r="AD7" s="783"/>
      <c r="AE7" s="784"/>
      <c r="AF7" s="785">
        <v>7790</v>
      </c>
      <c r="AG7" s="786"/>
      <c r="AH7" s="786"/>
      <c r="AI7" s="786"/>
      <c r="AJ7" s="787"/>
      <c r="AK7" s="822">
        <v>0</v>
      </c>
      <c r="AL7" s="823"/>
      <c r="AM7" s="823"/>
      <c r="AN7" s="823"/>
      <c r="AO7" s="823"/>
      <c r="AP7" s="823">
        <v>462423</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587</v>
      </c>
      <c r="BT7" s="827"/>
      <c r="BU7" s="827"/>
      <c r="BV7" s="827"/>
      <c r="BW7" s="827"/>
      <c r="BX7" s="827"/>
      <c r="BY7" s="827"/>
      <c r="BZ7" s="827"/>
      <c r="CA7" s="827"/>
      <c r="CB7" s="827"/>
      <c r="CC7" s="827"/>
      <c r="CD7" s="827"/>
      <c r="CE7" s="827"/>
      <c r="CF7" s="827"/>
      <c r="CG7" s="828"/>
      <c r="CH7" s="819">
        <v>5</v>
      </c>
      <c r="CI7" s="820"/>
      <c r="CJ7" s="820"/>
      <c r="CK7" s="820"/>
      <c r="CL7" s="821"/>
      <c r="CM7" s="819">
        <v>247</v>
      </c>
      <c r="CN7" s="820"/>
      <c r="CO7" s="820"/>
      <c r="CP7" s="820"/>
      <c r="CQ7" s="821"/>
      <c r="CR7" s="819">
        <v>200</v>
      </c>
      <c r="CS7" s="820"/>
      <c r="CT7" s="820"/>
      <c r="CU7" s="820"/>
      <c r="CV7" s="821"/>
      <c r="CW7" s="819">
        <v>46</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2">
      <c r="A8" s="263">
        <v>2</v>
      </c>
      <c r="B8" s="803" t="s">
        <v>387</v>
      </c>
      <c r="C8" s="804"/>
      <c r="D8" s="804"/>
      <c r="E8" s="804"/>
      <c r="F8" s="804"/>
      <c r="G8" s="804"/>
      <c r="H8" s="804"/>
      <c r="I8" s="804"/>
      <c r="J8" s="804"/>
      <c r="K8" s="804"/>
      <c r="L8" s="804"/>
      <c r="M8" s="804"/>
      <c r="N8" s="804"/>
      <c r="O8" s="804"/>
      <c r="P8" s="805"/>
      <c r="Q8" s="806">
        <v>119</v>
      </c>
      <c r="R8" s="807"/>
      <c r="S8" s="807"/>
      <c r="T8" s="807"/>
      <c r="U8" s="807"/>
      <c r="V8" s="807">
        <v>56</v>
      </c>
      <c r="W8" s="807"/>
      <c r="X8" s="807"/>
      <c r="Y8" s="807"/>
      <c r="Z8" s="807"/>
      <c r="AA8" s="807">
        <v>63</v>
      </c>
      <c r="AB8" s="807"/>
      <c r="AC8" s="807"/>
      <c r="AD8" s="807"/>
      <c r="AE8" s="808"/>
      <c r="AF8" s="809" t="s">
        <v>388</v>
      </c>
      <c r="AG8" s="810"/>
      <c r="AH8" s="810"/>
      <c r="AI8" s="810"/>
      <c r="AJ8" s="811"/>
      <c r="AK8" s="812">
        <v>4</v>
      </c>
      <c r="AL8" s="813"/>
      <c r="AM8" s="813"/>
      <c r="AN8" s="813"/>
      <c r="AO8" s="813"/>
      <c r="AP8" s="813">
        <v>308</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588</v>
      </c>
      <c r="BT8" s="817"/>
      <c r="BU8" s="817"/>
      <c r="BV8" s="817"/>
      <c r="BW8" s="817"/>
      <c r="BX8" s="817"/>
      <c r="BY8" s="817"/>
      <c r="BZ8" s="817"/>
      <c r="CA8" s="817"/>
      <c r="CB8" s="817"/>
      <c r="CC8" s="817"/>
      <c r="CD8" s="817"/>
      <c r="CE8" s="817"/>
      <c r="CF8" s="817"/>
      <c r="CG8" s="818"/>
      <c r="CH8" s="829">
        <v>108</v>
      </c>
      <c r="CI8" s="830"/>
      <c r="CJ8" s="830"/>
      <c r="CK8" s="830"/>
      <c r="CL8" s="831"/>
      <c r="CM8" s="829">
        <v>479</v>
      </c>
      <c r="CN8" s="830"/>
      <c r="CO8" s="830"/>
      <c r="CP8" s="830"/>
      <c r="CQ8" s="831"/>
      <c r="CR8" s="829">
        <v>165</v>
      </c>
      <c r="CS8" s="830"/>
      <c r="CT8" s="830"/>
      <c r="CU8" s="830"/>
      <c r="CV8" s="831"/>
      <c r="CW8" s="829">
        <v>0</v>
      </c>
      <c r="CX8" s="830"/>
      <c r="CY8" s="830"/>
      <c r="CZ8" s="830"/>
      <c r="DA8" s="831"/>
      <c r="DB8" s="829">
        <v>0</v>
      </c>
      <c r="DC8" s="830"/>
      <c r="DD8" s="830"/>
      <c r="DE8" s="830"/>
      <c r="DF8" s="831"/>
      <c r="DG8" s="829">
        <v>0</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2">
      <c r="A9" s="263">
        <v>3</v>
      </c>
      <c r="B9" s="803" t="s">
        <v>389</v>
      </c>
      <c r="C9" s="804"/>
      <c r="D9" s="804"/>
      <c r="E9" s="804"/>
      <c r="F9" s="804"/>
      <c r="G9" s="804"/>
      <c r="H9" s="804"/>
      <c r="I9" s="804"/>
      <c r="J9" s="804"/>
      <c r="K9" s="804"/>
      <c r="L9" s="804"/>
      <c r="M9" s="804"/>
      <c r="N9" s="804"/>
      <c r="O9" s="804"/>
      <c r="P9" s="805"/>
      <c r="Q9" s="806">
        <v>46</v>
      </c>
      <c r="R9" s="807"/>
      <c r="S9" s="807"/>
      <c r="T9" s="807"/>
      <c r="U9" s="807"/>
      <c r="V9" s="807">
        <v>46</v>
      </c>
      <c r="W9" s="807"/>
      <c r="X9" s="807"/>
      <c r="Y9" s="807"/>
      <c r="Z9" s="807"/>
      <c r="AA9" s="807">
        <v>0</v>
      </c>
      <c r="AB9" s="807"/>
      <c r="AC9" s="807"/>
      <c r="AD9" s="807"/>
      <c r="AE9" s="808"/>
      <c r="AF9" s="809" t="s">
        <v>390</v>
      </c>
      <c r="AG9" s="810"/>
      <c r="AH9" s="810"/>
      <c r="AI9" s="810"/>
      <c r="AJ9" s="811"/>
      <c r="AK9" s="812">
        <v>46</v>
      </c>
      <c r="AL9" s="813"/>
      <c r="AM9" s="813"/>
      <c r="AN9" s="813"/>
      <c r="AO9" s="813"/>
      <c r="AP9" s="813">
        <v>418</v>
      </c>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t="s">
        <v>589</v>
      </c>
      <c r="BT9" s="817"/>
      <c r="BU9" s="817"/>
      <c r="BV9" s="817"/>
      <c r="BW9" s="817"/>
      <c r="BX9" s="817"/>
      <c r="BY9" s="817"/>
      <c r="BZ9" s="817"/>
      <c r="CA9" s="817"/>
      <c r="CB9" s="817"/>
      <c r="CC9" s="817"/>
      <c r="CD9" s="817"/>
      <c r="CE9" s="817"/>
      <c r="CF9" s="817"/>
      <c r="CG9" s="818"/>
      <c r="CH9" s="829">
        <v>-74</v>
      </c>
      <c r="CI9" s="830"/>
      <c r="CJ9" s="830"/>
      <c r="CK9" s="830"/>
      <c r="CL9" s="831"/>
      <c r="CM9" s="829">
        <v>371</v>
      </c>
      <c r="CN9" s="830"/>
      <c r="CO9" s="830"/>
      <c r="CP9" s="830"/>
      <c r="CQ9" s="831"/>
      <c r="CR9" s="829">
        <v>30</v>
      </c>
      <c r="CS9" s="830"/>
      <c r="CT9" s="830"/>
      <c r="CU9" s="830"/>
      <c r="CV9" s="831"/>
      <c r="CW9" s="829">
        <v>0</v>
      </c>
      <c r="CX9" s="830"/>
      <c r="CY9" s="830"/>
      <c r="CZ9" s="830"/>
      <c r="DA9" s="831"/>
      <c r="DB9" s="829">
        <v>0</v>
      </c>
      <c r="DC9" s="830"/>
      <c r="DD9" s="830"/>
      <c r="DE9" s="830"/>
      <c r="DF9" s="831"/>
      <c r="DG9" s="829">
        <v>0</v>
      </c>
      <c r="DH9" s="830"/>
      <c r="DI9" s="830"/>
      <c r="DJ9" s="830"/>
      <c r="DK9" s="831"/>
      <c r="DL9" s="829">
        <v>0</v>
      </c>
      <c r="DM9" s="830"/>
      <c r="DN9" s="830"/>
      <c r="DO9" s="830"/>
      <c r="DP9" s="831"/>
      <c r="DQ9" s="829">
        <v>0</v>
      </c>
      <c r="DR9" s="830"/>
      <c r="DS9" s="830"/>
      <c r="DT9" s="830"/>
      <c r="DU9" s="831"/>
      <c r="DV9" s="832"/>
      <c r="DW9" s="833"/>
      <c r="DX9" s="833"/>
      <c r="DY9" s="833"/>
      <c r="DZ9" s="834"/>
      <c r="EA9" s="256"/>
    </row>
    <row r="10" spans="1:131" s="257" customFormat="1" ht="26.25" customHeight="1" x14ac:dyDescent="0.2">
      <c r="A10" s="263">
        <v>4</v>
      </c>
      <c r="B10" s="803" t="s">
        <v>391</v>
      </c>
      <c r="C10" s="804"/>
      <c r="D10" s="804"/>
      <c r="E10" s="804"/>
      <c r="F10" s="804"/>
      <c r="G10" s="804"/>
      <c r="H10" s="804"/>
      <c r="I10" s="804"/>
      <c r="J10" s="804"/>
      <c r="K10" s="804"/>
      <c r="L10" s="804"/>
      <c r="M10" s="804"/>
      <c r="N10" s="804"/>
      <c r="O10" s="804"/>
      <c r="P10" s="805"/>
      <c r="Q10" s="806">
        <v>1052</v>
      </c>
      <c r="R10" s="807"/>
      <c r="S10" s="807"/>
      <c r="T10" s="807"/>
      <c r="U10" s="807"/>
      <c r="V10" s="807">
        <v>1020</v>
      </c>
      <c r="W10" s="807"/>
      <c r="X10" s="807"/>
      <c r="Y10" s="807"/>
      <c r="Z10" s="807"/>
      <c r="AA10" s="807">
        <v>32</v>
      </c>
      <c r="AB10" s="807"/>
      <c r="AC10" s="807"/>
      <c r="AD10" s="807"/>
      <c r="AE10" s="808"/>
      <c r="AF10" s="809" t="s">
        <v>392</v>
      </c>
      <c r="AG10" s="810"/>
      <c r="AH10" s="810"/>
      <c r="AI10" s="810"/>
      <c r="AJ10" s="811"/>
      <c r="AK10" s="812">
        <v>863</v>
      </c>
      <c r="AL10" s="813"/>
      <c r="AM10" s="813"/>
      <c r="AN10" s="813"/>
      <c r="AO10" s="813"/>
      <c r="AP10" s="813">
        <v>2349</v>
      </c>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t="s">
        <v>590</v>
      </c>
      <c r="BT10" s="817"/>
      <c r="BU10" s="817"/>
      <c r="BV10" s="817"/>
      <c r="BW10" s="817"/>
      <c r="BX10" s="817"/>
      <c r="BY10" s="817"/>
      <c r="BZ10" s="817"/>
      <c r="CA10" s="817"/>
      <c r="CB10" s="817"/>
      <c r="CC10" s="817"/>
      <c r="CD10" s="817"/>
      <c r="CE10" s="817"/>
      <c r="CF10" s="817"/>
      <c r="CG10" s="818"/>
      <c r="CH10" s="829">
        <v>18</v>
      </c>
      <c r="CI10" s="830"/>
      <c r="CJ10" s="830"/>
      <c r="CK10" s="830"/>
      <c r="CL10" s="831"/>
      <c r="CM10" s="829">
        <v>274</v>
      </c>
      <c r="CN10" s="830"/>
      <c r="CO10" s="830"/>
      <c r="CP10" s="830"/>
      <c r="CQ10" s="831"/>
      <c r="CR10" s="829">
        <v>200</v>
      </c>
      <c r="CS10" s="830"/>
      <c r="CT10" s="830"/>
      <c r="CU10" s="830"/>
      <c r="CV10" s="831"/>
      <c r="CW10" s="829">
        <v>318</v>
      </c>
      <c r="CX10" s="830"/>
      <c r="CY10" s="830"/>
      <c r="CZ10" s="830"/>
      <c r="DA10" s="831"/>
      <c r="DB10" s="829">
        <v>0</v>
      </c>
      <c r="DC10" s="830"/>
      <c r="DD10" s="830"/>
      <c r="DE10" s="830"/>
      <c r="DF10" s="831"/>
      <c r="DG10" s="829">
        <v>0</v>
      </c>
      <c r="DH10" s="830"/>
      <c r="DI10" s="830"/>
      <c r="DJ10" s="830"/>
      <c r="DK10" s="831"/>
      <c r="DL10" s="829">
        <v>0</v>
      </c>
      <c r="DM10" s="830"/>
      <c r="DN10" s="830"/>
      <c r="DO10" s="830"/>
      <c r="DP10" s="831"/>
      <c r="DQ10" s="829">
        <v>0</v>
      </c>
      <c r="DR10" s="830"/>
      <c r="DS10" s="830"/>
      <c r="DT10" s="830"/>
      <c r="DU10" s="831"/>
      <c r="DV10" s="832"/>
      <c r="DW10" s="833"/>
      <c r="DX10" s="833"/>
      <c r="DY10" s="833"/>
      <c r="DZ10" s="834"/>
      <c r="EA10" s="256"/>
    </row>
    <row r="11" spans="1:131" s="257" customFormat="1" ht="26.25" customHeight="1" x14ac:dyDescent="0.2">
      <c r="A11" s="263">
        <v>5</v>
      </c>
      <c r="B11" s="803" t="s">
        <v>393</v>
      </c>
      <c r="C11" s="804"/>
      <c r="D11" s="804"/>
      <c r="E11" s="804"/>
      <c r="F11" s="804"/>
      <c r="G11" s="804"/>
      <c r="H11" s="804"/>
      <c r="I11" s="804"/>
      <c r="J11" s="804"/>
      <c r="K11" s="804"/>
      <c r="L11" s="804"/>
      <c r="M11" s="804"/>
      <c r="N11" s="804"/>
      <c r="O11" s="804"/>
      <c r="P11" s="805"/>
      <c r="Q11" s="806">
        <v>858</v>
      </c>
      <c r="R11" s="807"/>
      <c r="S11" s="807"/>
      <c r="T11" s="807"/>
      <c r="U11" s="807"/>
      <c r="V11" s="807">
        <v>813</v>
      </c>
      <c r="W11" s="807"/>
      <c r="X11" s="807"/>
      <c r="Y11" s="807"/>
      <c r="Z11" s="807"/>
      <c r="AA11" s="807">
        <v>45</v>
      </c>
      <c r="AB11" s="807"/>
      <c r="AC11" s="807"/>
      <c r="AD11" s="807"/>
      <c r="AE11" s="808"/>
      <c r="AF11" s="809" t="s">
        <v>394</v>
      </c>
      <c r="AG11" s="810"/>
      <c r="AH11" s="810"/>
      <c r="AI11" s="810"/>
      <c r="AJ11" s="811"/>
      <c r="AK11" s="812">
        <v>383</v>
      </c>
      <c r="AL11" s="813"/>
      <c r="AM11" s="813"/>
      <c r="AN11" s="813"/>
      <c r="AO11" s="813"/>
      <c r="AP11" s="813">
        <v>1044</v>
      </c>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t="s">
        <v>591</v>
      </c>
      <c r="BT11" s="817"/>
      <c r="BU11" s="817"/>
      <c r="BV11" s="817"/>
      <c r="BW11" s="817"/>
      <c r="BX11" s="817"/>
      <c r="BY11" s="817"/>
      <c r="BZ11" s="817"/>
      <c r="CA11" s="817"/>
      <c r="CB11" s="817"/>
      <c r="CC11" s="817"/>
      <c r="CD11" s="817"/>
      <c r="CE11" s="817"/>
      <c r="CF11" s="817"/>
      <c r="CG11" s="818"/>
      <c r="CH11" s="829">
        <v>-5</v>
      </c>
      <c r="CI11" s="830"/>
      <c r="CJ11" s="830"/>
      <c r="CK11" s="830"/>
      <c r="CL11" s="831"/>
      <c r="CM11" s="829">
        <v>214</v>
      </c>
      <c r="CN11" s="830"/>
      <c r="CO11" s="830"/>
      <c r="CP11" s="830"/>
      <c r="CQ11" s="831"/>
      <c r="CR11" s="829">
        <v>124</v>
      </c>
      <c r="CS11" s="830"/>
      <c r="CT11" s="830"/>
      <c r="CU11" s="830"/>
      <c r="CV11" s="831"/>
      <c r="CW11" s="829">
        <v>287</v>
      </c>
      <c r="CX11" s="830"/>
      <c r="CY11" s="830"/>
      <c r="CZ11" s="830"/>
      <c r="DA11" s="831"/>
      <c r="DB11" s="829">
        <v>0</v>
      </c>
      <c r="DC11" s="830"/>
      <c r="DD11" s="830"/>
      <c r="DE11" s="830"/>
      <c r="DF11" s="831"/>
      <c r="DG11" s="829">
        <v>0</v>
      </c>
      <c r="DH11" s="830"/>
      <c r="DI11" s="830"/>
      <c r="DJ11" s="830"/>
      <c r="DK11" s="831"/>
      <c r="DL11" s="829">
        <v>0</v>
      </c>
      <c r="DM11" s="830"/>
      <c r="DN11" s="830"/>
      <c r="DO11" s="830"/>
      <c r="DP11" s="831"/>
      <c r="DQ11" s="829">
        <v>0</v>
      </c>
      <c r="DR11" s="830"/>
      <c r="DS11" s="830"/>
      <c r="DT11" s="830"/>
      <c r="DU11" s="831"/>
      <c r="DV11" s="832"/>
      <c r="DW11" s="833"/>
      <c r="DX11" s="833"/>
      <c r="DY11" s="833"/>
      <c r="DZ11" s="834"/>
      <c r="EA11" s="256"/>
    </row>
    <row r="12" spans="1:131" s="257" customFormat="1" ht="26.25" customHeight="1" x14ac:dyDescent="0.2">
      <c r="A12" s="263">
        <v>6</v>
      </c>
      <c r="B12" s="803" t="s">
        <v>395</v>
      </c>
      <c r="C12" s="804"/>
      <c r="D12" s="804"/>
      <c r="E12" s="804"/>
      <c r="F12" s="804"/>
      <c r="G12" s="804"/>
      <c r="H12" s="804"/>
      <c r="I12" s="804"/>
      <c r="J12" s="804"/>
      <c r="K12" s="804"/>
      <c r="L12" s="804"/>
      <c r="M12" s="804"/>
      <c r="N12" s="804"/>
      <c r="O12" s="804"/>
      <c r="P12" s="805"/>
      <c r="Q12" s="806">
        <v>91257</v>
      </c>
      <c r="R12" s="807"/>
      <c r="S12" s="807"/>
      <c r="T12" s="807"/>
      <c r="U12" s="807"/>
      <c r="V12" s="807">
        <v>91257</v>
      </c>
      <c r="W12" s="807"/>
      <c r="X12" s="807"/>
      <c r="Y12" s="807"/>
      <c r="Z12" s="807"/>
      <c r="AA12" s="807">
        <v>0</v>
      </c>
      <c r="AB12" s="807"/>
      <c r="AC12" s="807"/>
      <c r="AD12" s="807"/>
      <c r="AE12" s="808"/>
      <c r="AF12" s="809" t="s">
        <v>127</v>
      </c>
      <c r="AG12" s="810"/>
      <c r="AH12" s="810"/>
      <c r="AI12" s="810"/>
      <c r="AJ12" s="811"/>
      <c r="AK12" s="812">
        <v>77904</v>
      </c>
      <c r="AL12" s="813"/>
      <c r="AM12" s="813"/>
      <c r="AN12" s="813"/>
      <c r="AO12" s="813"/>
      <c r="AP12" s="813">
        <v>0</v>
      </c>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t="s">
        <v>592</v>
      </c>
      <c r="BT12" s="817"/>
      <c r="BU12" s="817"/>
      <c r="BV12" s="817"/>
      <c r="BW12" s="817"/>
      <c r="BX12" s="817"/>
      <c r="BY12" s="817"/>
      <c r="BZ12" s="817"/>
      <c r="CA12" s="817"/>
      <c r="CB12" s="817"/>
      <c r="CC12" s="817"/>
      <c r="CD12" s="817"/>
      <c r="CE12" s="817"/>
      <c r="CF12" s="817"/>
      <c r="CG12" s="818"/>
      <c r="CH12" s="829">
        <v>68</v>
      </c>
      <c r="CI12" s="830"/>
      <c r="CJ12" s="830"/>
      <c r="CK12" s="830"/>
      <c r="CL12" s="831"/>
      <c r="CM12" s="829">
        <v>460</v>
      </c>
      <c r="CN12" s="830"/>
      <c r="CO12" s="830"/>
      <c r="CP12" s="830"/>
      <c r="CQ12" s="831"/>
      <c r="CR12" s="829">
        <v>28</v>
      </c>
      <c r="CS12" s="830"/>
      <c r="CT12" s="830"/>
      <c r="CU12" s="830"/>
      <c r="CV12" s="831"/>
      <c r="CW12" s="829">
        <v>17</v>
      </c>
      <c r="CX12" s="830"/>
      <c r="CY12" s="830"/>
      <c r="CZ12" s="830"/>
      <c r="DA12" s="831"/>
      <c r="DB12" s="829">
        <v>0</v>
      </c>
      <c r="DC12" s="830"/>
      <c r="DD12" s="830"/>
      <c r="DE12" s="830"/>
      <c r="DF12" s="831"/>
      <c r="DG12" s="829">
        <v>0</v>
      </c>
      <c r="DH12" s="830"/>
      <c r="DI12" s="830"/>
      <c r="DJ12" s="830"/>
      <c r="DK12" s="831"/>
      <c r="DL12" s="829">
        <v>0</v>
      </c>
      <c r="DM12" s="830"/>
      <c r="DN12" s="830"/>
      <c r="DO12" s="830"/>
      <c r="DP12" s="831"/>
      <c r="DQ12" s="829">
        <v>0</v>
      </c>
      <c r="DR12" s="830"/>
      <c r="DS12" s="830"/>
      <c r="DT12" s="830"/>
      <c r="DU12" s="831"/>
      <c r="DV12" s="832"/>
      <c r="DW12" s="833"/>
      <c r="DX12" s="833"/>
      <c r="DY12" s="833"/>
      <c r="DZ12" s="834"/>
      <c r="EA12" s="256"/>
    </row>
    <row r="13" spans="1:131" s="257" customFormat="1" ht="26.25" customHeight="1" x14ac:dyDescent="0.2">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t="s">
        <v>593</v>
      </c>
      <c r="BT13" s="817"/>
      <c r="BU13" s="817"/>
      <c r="BV13" s="817"/>
      <c r="BW13" s="817"/>
      <c r="BX13" s="817"/>
      <c r="BY13" s="817"/>
      <c r="BZ13" s="817"/>
      <c r="CA13" s="817"/>
      <c r="CB13" s="817"/>
      <c r="CC13" s="817"/>
      <c r="CD13" s="817"/>
      <c r="CE13" s="817"/>
      <c r="CF13" s="817"/>
      <c r="CG13" s="818"/>
      <c r="CH13" s="829">
        <v>-492</v>
      </c>
      <c r="CI13" s="830"/>
      <c r="CJ13" s="830"/>
      <c r="CK13" s="830"/>
      <c r="CL13" s="831"/>
      <c r="CM13" s="829">
        <v>6478</v>
      </c>
      <c r="CN13" s="830"/>
      <c r="CO13" s="830"/>
      <c r="CP13" s="830"/>
      <c r="CQ13" s="831"/>
      <c r="CR13" s="829">
        <v>25</v>
      </c>
      <c r="CS13" s="830"/>
      <c r="CT13" s="830"/>
      <c r="CU13" s="830"/>
      <c r="CV13" s="831"/>
      <c r="CW13" s="829">
        <v>0</v>
      </c>
      <c r="CX13" s="830"/>
      <c r="CY13" s="830"/>
      <c r="CZ13" s="830"/>
      <c r="DA13" s="831"/>
      <c r="DB13" s="829">
        <v>0</v>
      </c>
      <c r="DC13" s="830"/>
      <c r="DD13" s="830"/>
      <c r="DE13" s="830"/>
      <c r="DF13" s="831"/>
      <c r="DG13" s="829">
        <v>0</v>
      </c>
      <c r="DH13" s="830"/>
      <c r="DI13" s="830"/>
      <c r="DJ13" s="830"/>
      <c r="DK13" s="831"/>
      <c r="DL13" s="829">
        <v>0</v>
      </c>
      <c r="DM13" s="830"/>
      <c r="DN13" s="830"/>
      <c r="DO13" s="830"/>
      <c r="DP13" s="831"/>
      <c r="DQ13" s="829">
        <v>0</v>
      </c>
      <c r="DR13" s="830"/>
      <c r="DS13" s="830"/>
      <c r="DT13" s="830"/>
      <c r="DU13" s="831"/>
      <c r="DV13" s="832"/>
      <c r="DW13" s="833"/>
      <c r="DX13" s="833"/>
      <c r="DY13" s="833"/>
      <c r="DZ13" s="834"/>
      <c r="EA13" s="256"/>
    </row>
    <row r="14" spans="1:131" s="257" customFormat="1" ht="26.25" customHeight="1" x14ac:dyDescent="0.2">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t="s">
        <v>594</v>
      </c>
      <c r="BT14" s="817"/>
      <c r="BU14" s="817"/>
      <c r="BV14" s="817"/>
      <c r="BW14" s="817"/>
      <c r="BX14" s="817"/>
      <c r="BY14" s="817"/>
      <c r="BZ14" s="817"/>
      <c r="CA14" s="817"/>
      <c r="CB14" s="817"/>
      <c r="CC14" s="817"/>
      <c r="CD14" s="817"/>
      <c r="CE14" s="817"/>
      <c r="CF14" s="817"/>
      <c r="CG14" s="818"/>
      <c r="CH14" s="829">
        <v>30</v>
      </c>
      <c r="CI14" s="830"/>
      <c r="CJ14" s="830"/>
      <c r="CK14" s="830"/>
      <c r="CL14" s="831"/>
      <c r="CM14" s="829">
        <v>610</v>
      </c>
      <c r="CN14" s="830"/>
      <c r="CO14" s="830"/>
      <c r="CP14" s="830"/>
      <c r="CQ14" s="831"/>
      <c r="CR14" s="829">
        <v>67</v>
      </c>
      <c r="CS14" s="830"/>
      <c r="CT14" s="830"/>
      <c r="CU14" s="830"/>
      <c r="CV14" s="831"/>
      <c r="CW14" s="829">
        <v>0</v>
      </c>
      <c r="CX14" s="830"/>
      <c r="CY14" s="830"/>
      <c r="CZ14" s="830"/>
      <c r="DA14" s="831"/>
      <c r="DB14" s="829">
        <v>0</v>
      </c>
      <c r="DC14" s="830"/>
      <c r="DD14" s="830"/>
      <c r="DE14" s="830"/>
      <c r="DF14" s="831"/>
      <c r="DG14" s="829">
        <v>0</v>
      </c>
      <c r="DH14" s="830"/>
      <c r="DI14" s="830"/>
      <c r="DJ14" s="830"/>
      <c r="DK14" s="831"/>
      <c r="DL14" s="829">
        <v>0</v>
      </c>
      <c r="DM14" s="830"/>
      <c r="DN14" s="830"/>
      <c r="DO14" s="830"/>
      <c r="DP14" s="831"/>
      <c r="DQ14" s="829">
        <v>0</v>
      </c>
      <c r="DR14" s="830"/>
      <c r="DS14" s="830"/>
      <c r="DT14" s="830"/>
      <c r="DU14" s="831"/>
      <c r="DV14" s="832"/>
      <c r="DW14" s="833"/>
      <c r="DX14" s="833"/>
      <c r="DY14" s="833"/>
      <c r="DZ14" s="834"/>
      <c r="EA14" s="256"/>
    </row>
    <row r="15" spans="1:131" s="257" customFormat="1" ht="26.25" customHeight="1" x14ac:dyDescent="0.2">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t="s">
        <v>595</v>
      </c>
      <c r="BT15" s="817"/>
      <c r="BU15" s="817"/>
      <c r="BV15" s="817"/>
      <c r="BW15" s="817"/>
      <c r="BX15" s="817"/>
      <c r="BY15" s="817"/>
      <c r="BZ15" s="817"/>
      <c r="CA15" s="817"/>
      <c r="CB15" s="817"/>
      <c r="CC15" s="817"/>
      <c r="CD15" s="817"/>
      <c r="CE15" s="817"/>
      <c r="CF15" s="817"/>
      <c r="CG15" s="818"/>
      <c r="CH15" s="829">
        <v>115</v>
      </c>
      <c r="CI15" s="830"/>
      <c r="CJ15" s="830"/>
      <c r="CK15" s="830"/>
      <c r="CL15" s="831"/>
      <c r="CM15" s="829">
        <v>756</v>
      </c>
      <c r="CN15" s="830"/>
      <c r="CO15" s="830"/>
      <c r="CP15" s="830"/>
      <c r="CQ15" s="831"/>
      <c r="CR15" s="829">
        <v>500</v>
      </c>
      <c r="CS15" s="830"/>
      <c r="CT15" s="830"/>
      <c r="CU15" s="830"/>
      <c r="CV15" s="831"/>
      <c r="CW15" s="829">
        <v>0</v>
      </c>
      <c r="CX15" s="830"/>
      <c r="CY15" s="830"/>
      <c r="CZ15" s="830"/>
      <c r="DA15" s="831"/>
      <c r="DB15" s="829">
        <v>1800</v>
      </c>
      <c r="DC15" s="830"/>
      <c r="DD15" s="830"/>
      <c r="DE15" s="830"/>
      <c r="DF15" s="831"/>
      <c r="DG15" s="829">
        <v>0</v>
      </c>
      <c r="DH15" s="830"/>
      <c r="DI15" s="830"/>
      <c r="DJ15" s="830"/>
      <c r="DK15" s="831"/>
      <c r="DL15" s="829">
        <v>0</v>
      </c>
      <c r="DM15" s="830"/>
      <c r="DN15" s="830"/>
      <c r="DO15" s="830"/>
      <c r="DP15" s="831"/>
      <c r="DQ15" s="829">
        <v>0</v>
      </c>
      <c r="DR15" s="830"/>
      <c r="DS15" s="830"/>
      <c r="DT15" s="830"/>
      <c r="DU15" s="831"/>
      <c r="DV15" s="832"/>
      <c r="DW15" s="833"/>
      <c r="DX15" s="833"/>
      <c r="DY15" s="833"/>
      <c r="DZ15" s="834"/>
      <c r="EA15" s="256"/>
    </row>
    <row r="16" spans="1:131" s="257" customFormat="1" ht="26.25" customHeight="1" x14ac:dyDescent="0.2">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t="s">
        <v>596</v>
      </c>
      <c r="BT16" s="817"/>
      <c r="BU16" s="817"/>
      <c r="BV16" s="817"/>
      <c r="BW16" s="817"/>
      <c r="BX16" s="817"/>
      <c r="BY16" s="817"/>
      <c r="BZ16" s="817"/>
      <c r="CA16" s="817"/>
      <c r="CB16" s="817"/>
      <c r="CC16" s="817"/>
      <c r="CD16" s="817"/>
      <c r="CE16" s="817"/>
      <c r="CF16" s="817"/>
      <c r="CG16" s="818"/>
      <c r="CH16" s="829">
        <v>72</v>
      </c>
      <c r="CI16" s="830"/>
      <c r="CJ16" s="830"/>
      <c r="CK16" s="830"/>
      <c r="CL16" s="831"/>
      <c r="CM16" s="829">
        <v>805</v>
      </c>
      <c r="CN16" s="830"/>
      <c r="CO16" s="830"/>
      <c r="CP16" s="830"/>
      <c r="CQ16" s="831"/>
      <c r="CR16" s="829">
        <v>500</v>
      </c>
      <c r="CS16" s="830"/>
      <c r="CT16" s="830"/>
      <c r="CU16" s="830"/>
      <c r="CV16" s="831"/>
      <c r="CW16" s="829">
        <v>0</v>
      </c>
      <c r="CX16" s="830"/>
      <c r="CY16" s="830"/>
      <c r="CZ16" s="830"/>
      <c r="DA16" s="831"/>
      <c r="DB16" s="829">
        <v>450</v>
      </c>
      <c r="DC16" s="830"/>
      <c r="DD16" s="830"/>
      <c r="DE16" s="830"/>
      <c r="DF16" s="831"/>
      <c r="DG16" s="829">
        <v>0</v>
      </c>
      <c r="DH16" s="830"/>
      <c r="DI16" s="830"/>
      <c r="DJ16" s="830"/>
      <c r="DK16" s="831"/>
      <c r="DL16" s="829">
        <v>0</v>
      </c>
      <c r="DM16" s="830"/>
      <c r="DN16" s="830"/>
      <c r="DO16" s="830"/>
      <c r="DP16" s="831"/>
      <c r="DQ16" s="829">
        <v>0</v>
      </c>
      <c r="DR16" s="830"/>
      <c r="DS16" s="830"/>
      <c r="DT16" s="830"/>
      <c r="DU16" s="831"/>
      <c r="DV16" s="832"/>
      <c r="DW16" s="833"/>
      <c r="DX16" s="833"/>
      <c r="DY16" s="833"/>
      <c r="DZ16" s="834"/>
      <c r="EA16" s="256"/>
    </row>
    <row r="17" spans="1:131" s="257" customFormat="1" ht="26.25" customHeight="1" x14ac:dyDescent="0.2">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t="s">
        <v>597</v>
      </c>
      <c r="BT17" s="817"/>
      <c r="BU17" s="817"/>
      <c r="BV17" s="817"/>
      <c r="BW17" s="817"/>
      <c r="BX17" s="817"/>
      <c r="BY17" s="817"/>
      <c r="BZ17" s="817"/>
      <c r="CA17" s="817"/>
      <c r="CB17" s="817"/>
      <c r="CC17" s="817"/>
      <c r="CD17" s="817"/>
      <c r="CE17" s="817"/>
      <c r="CF17" s="817"/>
      <c r="CG17" s="818"/>
      <c r="CH17" s="829">
        <v>12</v>
      </c>
      <c r="CI17" s="830"/>
      <c r="CJ17" s="830"/>
      <c r="CK17" s="830"/>
      <c r="CL17" s="831"/>
      <c r="CM17" s="829">
        <v>32</v>
      </c>
      <c r="CN17" s="830"/>
      <c r="CO17" s="830"/>
      <c r="CP17" s="830"/>
      <c r="CQ17" s="831"/>
      <c r="CR17" s="829">
        <v>10</v>
      </c>
      <c r="CS17" s="830"/>
      <c r="CT17" s="830"/>
      <c r="CU17" s="830"/>
      <c r="CV17" s="831"/>
      <c r="CW17" s="829">
        <v>123</v>
      </c>
      <c r="CX17" s="830"/>
      <c r="CY17" s="830"/>
      <c r="CZ17" s="830"/>
      <c r="DA17" s="831"/>
      <c r="DB17" s="829">
        <v>0</v>
      </c>
      <c r="DC17" s="830"/>
      <c r="DD17" s="830"/>
      <c r="DE17" s="830"/>
      <c r="DF17" s="831"/>
      <c r="DG17" s="829">
        <v>0</v>
      </c>
      <c r="DH17" s="830"/>
      <c r="DI17" s="830"/>
      <c r="DJ17" s="830"/>
      <c r="DK17" s="831"/>
      <c r="DL17" s="829">
        <v>0</v>
      </c>
      <c r="DM17" s="830"/>
      <c r="DN17" s="830"/>
      <c r="DO17" s="830"/>
      <c r="DP17" s="831"/>
      <c r="DQ17" s="829">
        <v>0</v>
      </c>
      <c r="DR17" s="830"/>
      <c r="DS17" s="830"/>
      <c r="DT17" s="830"/>
      <c r="DU17" s="831"/>
      <c r="DV17" s="832"/>
      <c r="DW17" s="833"/>
      <c r="DX17" s="833"/>
      <c r="DY17" s="833"/>
      <c r="DZ17" s="834"/>
      <c r="EA17" s="256"/>
    </row>
    <row r="18" spans="1:131" s="257" customFormat="1" ht="26.25" customHeight="1" x14ac:dyDescent="0.2">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t="s">
        <v>613</v>
      </c>
      <c r="BS18" s="816" t="s">
        <v>598</v>
      </c>
      <c r="BT18" s="817"/>
      <c r="BU18" s="817"/>
      <c r="BV18" s="817"/>
      <c r="BW18" s="817"/>
      <c r="BX18" s="817"/>
      <c r="BY18" s="817"/>
      <c r="BZ18" s="817"/>
      <c r="CA18" s="817"/>
      <c r="CB18" s="817"/>
      <c r="CC18" s="817"/>
      <c r="CD18" s="817"/>
      <c r="CE18" s="817"/>
      <c r="CF18" s="817"/>
      <c r="CG18" s="818"/>
      <c r="CH18" s="829">
        <v>1736</v>
      </c>
      <c r="CI18" s="830"/>
      <c r="CJ18" s="830"/>
      <c r="CK18" s="830"/>
      <c r="CL18" s="831"/>
      <c r="CM18" s="829">
        <v>22040</v>
      </c>
      <c r="CN18" s="830"/>
      <c r="CO18" s="830"/>
      <c r="CP18" s="830"/>
      <c r="CQ18" s="831"/>
      <c r="CR18" s="829">
        <v>8371</v>
      </c>
      <c r="CS18" s="830"/>
      <c r="CT18" s="830"/>
      <c r="CU18" s="830"/>
      <c r="CV18" s="831"/>
      <c r="CW18" s="829">
        <v>0</v>
      </c>
      <c r="CX18" s="830"/>
      <c r="CY18" s="830"/>
      <c r="CZ18" s="830"/>
      <c r="DA18" s="831"/>
      <c r="DB18" s="829">
        <v>277</v>
      </c>
      <c r="DC18" s="830"/>
      <c r="DD18" s="830"/>
      <c r="DE18" s="830"/>
      <c r="DF18" s="831"/>
      <c r="DG18" s="829">
        <v>0</v>
      </c>
      <c r="DH18" s="830"/>
      <c r="DI18" s="830"/>
      <c r="DJ18" s="830"/>
      <c r="DK18" s="831"/>
      <c r="DL18" s="829">
        <v>0</v>
      </c>
      <c r="DM18" s="830"/>
      <c r="DN18" s="830"/>
      <c r="DO18" s="830"/>
      <c r="DP18" s="831"/>
      <c r="DQ18" s="829">
        <v>0</v>
      </c>
      <c r="DR18" s="830"/>
      <c r="DS18" s="830"/>
      <c r="DT18" s="830"/>
      <c r="DU18" s="831"/>
      <c r="DV18" s="832"/>
      <c r="DW18" s="833"/>
      <c r="DX18" s="833"/>
      <c r="DY18" s="833"/>
      <c r="DZ18" s="834"/>
      <c r="EA18" s="256"/>
    </row>
    <row r="19" spans="1:131" s="257" customFormat="1" ht="26.25" customHeight="1" x14ac:dyDescent="0.2">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t="s">
        <v>613</v>
      </c>
      <c r="BS19" s="816" t="s">
        <v>599</v>
      </c>
      <c r="BT19" s="817"/>
      <c r="BU19" s="817"/>
      <c r="BV19" s="817"/>
      <c r="BW19" s="817"/>
      <c r="BX19" s="817"/>
      <c r="BY19" s="817"/>
      <c r="BZ19" s="817"/>
      <c r="CA19" s="817"/>
      <c r="CB19" s="817"/>
      <c r="CC19" s="817"/>
      <c r="CD19" s="817"/>
      <c r="CE19" s="817"/>
      <c r="CF19" s="817"/>
      <c r="CG19" s="818"/>
      <c r="CH19" s="829">
        <v>32.157438999999997</v>
      </c>
      <c r="CI19" s="830"/>
      <c r="CJ19" s="830"/>
      <c r="CK19" s="830"/>
      <c r="CL19" s="831"/>
      <c r="CM19" s="829">
        <v>0.1</v>
      </c>
      <c r="CN19" s="830"/>
      <c r="CO19" s="830"/>
      <c r="CP19" s="830"/>
      <c r="CQ19" s="831"/>
      <c r="CR19" s="829">
        <v>0</v>
      </c>
      <c r="CS19" s="830"/>
      <c r="CT19" s="830"/>
      <c r="CU19" s="830"/>
      <c r="CV19" s="831"/>
      <c r="CW19" s="829">
        <v>10.16004</v>
      </c>
      <c r="CX19" s="830"/>
      <c r="CY19" s="830"/>
      <c r="CZ19" s="830"/>
      <c r="DA19" s="831"/>
      <c r="DB19" s="829">
        <v>0</v>
      </c>
      <c r="DC19" s="830"/>
      <c r="DD19" s="830"/>
      <c r="DE19" s="830"/>
      <c r="DF19" s="831"/>
      <c r="DG19" s="829">
        <v>0</v>
      </c>
      <c r="DH19" s="830"/>
      <c r="DI19" s="830"/>
      <c r="DJ19" s="830"/>
      <c r="DK19" s="831"/>
      <c r="DL19" s="829">
        <v>0</v>
      </c>
      <c r="DM19" s="830"/>
      <c r="DN19" s="830"/>
      <c r="DO19" s="830"/>
      <c r="DP19" s="831"/>
      <c r="DQ19" s="829">
        <v>0</v>
      </c>
      <c r="DR19" s="830"/>
      <c r="DS19" s="830"/>
      <c r="DT19" s="830"/>
      <c r="DU19" s="831"/>
      <c r="DV19" s="832"/>
      <c r="DW19" s="833"/>
      <c r="DX19" s="833"/>
      <c r="DY19" s="833"/>
      <c r="DZ19" s="834"/>
      <c r="EA19" s="256"/>
    </row>
    <row r="20" spans="1:131" s="257" customFormat="1" ht="26.25" customHeight="1" x14ac:dyDescent="0.2">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t="s">
        <v>613</v>
      </c>
      <c r="BS20" s="816" t="s">
        <v>600</v>
      </c>
      <c r="BT20" s="817"/>
      <c r="BU20" s="817"/>
      <c r="BV20" s="817"/>
      <c r="BW20" s="817"/>
      <c r="BX20" s="817"/>
      <c r="BY20" s="817"/>
      <c r="BZ20" s="817"/>
      <c r="CA20" s="817"/>
      <c r="CB20" s="817"/>
      <c r="CC20" s="817"/>
      <c r="CD20" s="817"/>
      <c r="CE20" s="817"/>
      <c r="CF20" s="817"/>
      <c r="CG20" s="818"/>
      <c r="CH20" s="829">
        <v>172.05313899999999</v>
      </c>
      <c r="CI20" s="830"/>
      <c r="CJ20" s="830"/>
      <c r="CK20" s="830"/>
      <c r="CL20" s="831"/>
      <c r="CM20" s="829">
        <v>0.1</v>
      </c>
      <c r="CN20" s="830"/>
      <c r="CO20" s="830"/>
      <c r="CP20" s="830"/>
      <c r="CQ20" s="831"/>
      <c r="CR20" s="829">
        <v>0</v>
      </c>
      <c r="CS20" s="830"/>
      <c r="CT20" s="830"/>
      <c r="CU20" s="830"/>
      <c r="CV20" s="831"/>
      <c r="CW20" s="829">
        <v>446.10754500000002</v>
      </c>
      <c r="CX20" s="830"/>
      <c r="CY20" s="830"/>
      <c r="CZ20" s="830"/>
      <c r="DA20" s="831"/>
      <c r="DB20" s="829">
        <v>0</v>
      </c>
      <c r="DC20" s="830"/>
      <c r="DD20" s="830"/>
      <c r="DE20" s="830"/>
      <c r="DF20" s="831"/>
      <c r="DG20" s="829">
        <v>0</v>
      </c>
      <c r="DH20" s="830"/>
      <c r="DI20" s="830"/>
      <c r="DJ20" s="830"/>
      <c r="DK20" s="831"/>
      <c r="DL20" s="829">
        <v>0</v>
      </c>
      <c r="DM20" s="830"/>
      <c r="DN20" s="830"/>
      <c r="DO20" s="830"/>
      <c r="DP20" s="831"/>
      <c r="DQ20" s="829">
        <v>229</v>
      </c>
      <c r="DR20" s="830"/>
      <c r="DS20" s="830"/>
      <c r="DT20" s="830"/>
      <c r="DU20" s="831"/>
      <c r="DV20" s="832"/>
      <c r="DW20" s="833"/>
      <c r="DX20" s="833"/>
      <c r="DY20" s="833"/>
      <c r="DZ20" s="834"/>
      <c r="EA20" s="256"/>
    </row>
    <row r="21" spans="1:131" s="257" customFormat="1" ht="26.25" customHeight="1" thickBot="1" x14ac:dyDescent="0.25">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t="s">
        <v>613</v>
      </c>
      <c r="BS21" s="816" t="s">
        <v>601</v>
      </c>
      <c r="BT21" s="817"/>
      <c r="BU21" s="817"/>
      <c r="BV21" s="817"/>
      <c r="BW21" s="817"/>
      <c r="BX21" s="817"/>
      <c r="BY21" s="817"/>
      <c r="BZ21" s="817"/>
      <c r="CA21" s="817"/>
      <c r="CB21" s="817"/>
      <c r="CC21" s="817"/>
      <c r="CD21" s="817"/>
      <c r="CE21" s="817"/>
      <c r="CF21" s="817"/>
      <c r="CG21" s="818"/>
      <c r="CH21" s="829">
        <v>79.260282000000004</v>
      </c>
      <c r="CI21" s="830"/>
      <c r="CJ21" s="830"/>
      <c r="CK21" s="830"/>
      <c r="CL21" s="831"/>
      <c r="CM21" s="829">
        <v>0.1</v>
      </c>
      <c r="CN21" s="830"/>
      <c r="CO21" s="830"/>
      <c r="CP21" s="830"/>
      <c r="CQ21" s="831"/>
      <c r="CR21" s="829">
        <v>0</v>
      </c>
      <c r="CS21" s="830"/>
      <c r="CT21" s="830"/>
      <c r="CU21" s="830"/>
      <c r="CV21" s="831"/>
      <c r="CW21" s="829">
        <v>123.515456</v>
      </c>
      <c r="CX21" s="830"/>
      <c r="CY21" s="830"/>
      <c r="CZ21" s="830"/>
      <c r="DA21" s="831"/>
      <c r="DB21" s="829">
        <v>0</v>
      </c>
      <c r="DC21" s="830"/>
      <c r="DD21" s="830"/>
      <c r="DE21" s="830"/>
      <c r="DF21" s="831"/>
      <c r="DG21" s="829">
        <v>0</v>
      </c>
      <c r="DH21" s="830"/>
      <c r="DI21" s="830"/>
      <c r="DJ21" s="830"/>
      <c r="DK21" s="831"/>
      <c r="DL21" s="829">
        <v>0</v>
      </c>
      <c r="DM21" s="830"/>
      <c r="DN21" s="830"/>
      <c r="DO21" s="830"/>
      <c r="DP21" s="831"/>
      <c r="DQ21" s="829">
        <v>9</v>
      </c>
      <c r="DR21" s="830"/>
      <c r="DS21" s="830"/>
      <c r="DT21" s="830"/>
      <c r="DU21" s="831"/>
      <c r="DV21" s="832"/>
      <c r="DW21" s="833"/>
      <c r="DX21" s="833"/>
      <c r="DY21" s="833"/>
      <c r="DZ21" s="834"/>
      <c r="EA21" s="256"/>
    </row>
    <row r="22" spans="1:131" s="257" customFormat="1" ht="26.25" customHeight="1" x14ac:dyDescent="0.2">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396</v>
      </c>
      <c r="BA22" s="854"/>
      <c r="BB22" s="854"/>
      <c r="BC22" s="854"/>
      <c r="BD22" s="855"/>
      <c r="BE22" s="255"/>
      <c r="BF22" s="255"/>
      <c r="BG22" s="255"/>
      <c r="BH22" s="255"/>
      <c r="BI22" s="255"/>
      <c r="BJ22" s="255"/>
      <c r="BK22" s="255"/>
      <c r="BL22" s="255"/>
      <c r="BM22" s="255"/>
      <c r="BN22" s="255"/>
      <c r="BO22" s="255"/>
      <c r="BP22" s="255"/>
      <c r="BQ22" s="264">
        <v>16</v>
      </c>
      <c r="BR22" s="265" t="s">
        <v>613</v>
      </c>
      <c r="BS22" s="816" t="s">
        <v>602</v>
      </c>
      <c r="BT22" s="817"/>
      <c r="BU22" s="817"/>
      <c r="BV22" s="817"/>
      <c r="BW22" s="817"/>
      <c r="BX22" s="817"/>
      <c r="BY22" s="817"/>
      <c r="BZ22" s="817"/>
      <c r="CA22" s="817"/>
      <c r="CB22" s="817"/>
      <c r="CC22" s="817"/>
      <c r="CD22" s="817"/>
      <c r="CE22" s="817"/>
      <c r="CF22" s="817"/>
      <c r="CG22" s="818"/>
      <c r="CH22" s="829">
        <v>43.240464000000003</v>
      </c>
      <c r="CI22" s="830"/>
      <c r="CJ22" s="830"/>
      <c r="CK22" s="830"/>
      <c r="CL22" s="831"/>
      <c r="CM22" s="829">
        <v>0.1</v>
      </c>
      <c r="CN22" s="830"/>
      <c r="CO22" s="830"/>
      <c r="CP22" s="830"/>
      <c r="CQ22" s="831"/>
      <c r="CR22" s="829">
        <v>0</v>
      </c>
      <c r="CS22" s="830"/>
      <c r="CT22" s="830"/>
      <c r="CU22" s="830"/>
      <c r="CV22" s="831"/>
      <c r="CW22" s="829">
        <v>256.68901899999997</v>
      </c>
      <c r="CX22" s="830"/>
      <c r="CY22" s="830"/>
      <c r="CZ22" s="830"/>
      <c r="DA22" s="831"/>
      <c r="DB22" s="829">
        <v>0</v>
      </c>
      <c r="DC22" s="830"/>
      <c r="DD22" s="830"/>
      <c r="DE22" s="830"/>
      <c r="DF22" s="831"/>
      <c r="DG22" s="829">
        <v>0</v>
      </c>
      <c r="DH22" s="830"/>
      <c r="DI22" s="830"/>
      <c r="DJ22" s="830"/>
      <c r="DK22" s="831"/>
      <c r="DL22" s="829">
        <v>160</v>
      </c>
      <c r="DM22" s="830"/>
      <c r="DN22" s="830"/>
      <c r="DO22" s="830"/>
      <c r="DP22" s="831"/>
      <c r="DQ22" s="829">
        <v>101</v>
      </c>
      <c r="DR22" s="830"/>
      <c r="DS22" s="830"/>
      <c r="DT22" s="830"/>
      <c r="DU22" s="831"/>
      <c r="DV22" s="832"/>
      <c r="DW22" s="833"/>
      <c r="DX22" s="833"/>
      <c r="DY22" s="833"/>
      <c r="DZ22" s="834"/>
      <c r="EA22" s="256"/>
    </row>
    <row r="23" spans="1:131" s="257" customFormat="1" ht="26.25" customHeight="1" thickBot="1" x14ac:dyDescent="0.25">
      <c r="A23" s="266" t="s">
        <v>397</v>
      </c>
      <c r="B23" s="838" t="s">
        <v>398</v>
      </c>
      <c r="C23" s="839"/>
      <c r="D23" s="839"/>
      <c r="E23" s="839"/>
      <c r="F23" s="839"/>
      <c r="G23" s="839"/>
      <c r="H23" s="839"/>
      <c r="I23" s="839"/>
      <c r="J23" s="839"/>
      <c r="K23" s="839"/>
      <c r="L23" s="839"/>
      <c r="M23" s="839"/>
      <c r="N23" s="839"/>
      <c r="O23" s="839"/>
      <c r="P23" s="840"/>
      <c r="Q23" s="841">
        <v>752916</v>
      </c>
      <c r="R23" s="842"/>
      <c r="S23" s="842"/>
      <c r="T23" s="842"/>
      <c r="U23" s="842"/>
      <c r="V23" s="842">
        <v>740306</v>
      </c>
      <c r="W23" s="842"/>
      <c r="X23" s="842"/>
      <c r="Y23" s="842"/>
      <c r="Z23" s="842"/>
      <c r="AA23" s="842">
        <v>12610</v>
      </c>
      <c r="AB23" s="842"/>
      <c r="AC23" s="842"/>
      <c r="AD23" s="842"/>
      <c r="AE23" s="843"/>
      <c r="AF23" s="844">
        <v>7790</v>
      </c>
      <c r="AG23" s="842"/>
      <c r="AH23" s="842"/>
      <c r="AI23" s="842"/>
      <c r="AJ23" s="845"/>
      <c r="AK23" s="846"/>
      <c r="AL23" s="847"/>
      <c r="AM23" s="847"/>
      <c r="AN23" s="847"/>
      <c r="AO23" s="847"/>
      <c r="AP23" s="842">
        <v>466542</v>
      </c>
      <c r="AQ23" s="842"/>
      <c r="AR23" s="842"/>
      <c r="AS23" s="842"/>
      <c r="AT23" s="842"/>
      <c r="AU23" s="848"/>
      <c r="AV23" s="848"/>
      <c r="AW23" s="848"/>
      <c r="AX23" s="848"/>
      <c r="AY23" s="849"/>
      <c r="AZ23" s="857" t="s">
        <v>394</v>
      </c>
      <c r="BA23" s="858"/>
      <c r="BB23" s="858"/>
      <c r="BC23" s="858"/>
      <c r="BD23" s="859"/>
      <c r="BE23" s="255"/>
      <c r="BF23" s="255"/>
      <c r="BG23" s="255"/>
      <c r="BH23" s="255"/>
      <c r="BI23" s="255"/>
      <c r="BJ23" s="255"/>
      <c r="BK23" s="255"/>
      <c r="BL23" s="255"/>
      <c r="BM23" s="255"/>
      <c r="BN23" s="255"/>
      <c r="BO23" s="255"/>
      <c r="BP23" s="255"/>
      <c r="BQ23" s="264">
        <v>17</v>
      </c>
      <c r="BR23" s="265" t="s">
        <v>613</v>
      </c>
      <c r="BS23" s="816" t="s">
        <v>603</v>
      </c>
      <c r="BT23" s="817"/>
      <c r="BU23" s="817"/>
      <c r="BV23" s="817"/>
      <c r="BW23" s="817"/>
      <c r="BX23" s="817"/>
      <c r="BY23" s="817"/>
      <c r="BZ23" s="817"/>
      <c r="CA23" s="817"/>
      <c r="CB23" s="817"/>
      <c r="CC23" s="817"/>
      <c r="CD23" s="817"/>
      <c r="CE23" s="817"/>
      <c r="CF23" s="817"/>
      <c r="CG23" s="818"/>
      <c r="CH23" s="829">
        <v>183.81097700000001</v>
      </c>
      <c r="CI23" s="830"/>
      <c r="CJ23" s="830"/>
      <c r="CK23" s="830"/>
      <c r="CL23" s="831"/>
      <c r="CM23" s="829">
        <v>0.01</v>
      </c>
      <c r="CN23" s="830"/>
      <c r="CO23" s="830"/>
      <c r="CP23" s="830"/>
      <c r="CQ23" s="831"/>
      <c r="CR23" s="829">
        <v>0</v>
      </c>
      <c r="CS23" s="830"/>
      <c r="CT23" s="830"/>
      <c r="CU23" s="830"/>
      <c r="CV23" s="831"/>
      <c r="CW23" s="829">
        <v>108.41333899999999</v>
      </c>
      <c r="CX23" s="830"/>
      <c r="CY23" s="830"/>
      <c r="CZ23" s="830"/>
      <c r="DA23" s="831"/>
      <c r="DB23" s="829">
        <v>0</v>
      </c>
      <c r="DC23" s="830"/>
      <c r="DD23" s="830"/>
      <c r="DE23" s="830"/>
      <c r="DF23" s="831"/>
      <c r="DG23" s="829">
        <v>0</v>
      </c>
      <c r="DH23" s="830"/>
      <c r="DI23" s="830"/>
      <c r="DJ23" s="830"/>
      <c r="DK23" s="831"/>
      <c r="DL23" s="829">
        <v>0</v>
      </c>
      <c r="DM23" s="830"/>
      <c r="DN23" s="830"/>
      <c r="DO23" s="830"/>
      <c r="DP23" s="831"/>
      <c r="DQ23" s="829">
        <v>0</v>
      </c>
      <c r="DR23" s="830"/>
      <c r="DS23" s="830"/>
      <c r="DT23" s="830"/>
      <c r="DU23" s="831"/>
      <c r="DV23" s="832"/>
      <c r="DW23" s="833"/>
      <c r="DX23" s="833"/>
      <c r="DY23" s="833"/>
      <c r="DZ23" s="834"/>
      <c r="EA23" s="256"/>
    </row>
    <row r="24" spans="1:131" s="257" customFormat="1" ht="26.25" customHeight="1" x14ac:dyDescent="0.2">
      <c r="A24" s="856" t="s">
        <v>399</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t="s">
        <v>613</v>
      </c>
      <c r="BS24" s="816" t="s">
        <v>604</v>
      </c>
      <c r="BT24" s="817"/>
      <c r="BU24" s="817"/>
      <c r="BV24" s="817"/>
      <c r="BW24" s="817"/>
      <c r="BX24" s="817"/>
      <c r="BY24" s="817"/>
      <c r="BZ24" s="817"/>
      <c r="CA24" s="817"/>
      <c r="CB24" s="817"/>
      <c r="CC24" s="817"/>
      <c r="CD24" s="817"/>
      <c r="CE24" s="817"/>
      <c r="CF24" s="817"/>
      <c r="CG24" s="818"/>
      <c r="CH24" s="829">
        <v>8.1567769999999999</v>
      </c>
      <c r="CI24" s="830"/>
      <c r="CJ24" s="830"/>
      <c r="CK24" s="830"/>
      <c r="CL24" s="831"/>
      <c r="CM24" s="829">
        <v>0</v>
      </c>
      <c r="CN24" s="830"/>
      <c r="CO24" s="830"/>
      <c r="CP24" s="830"/>
      <c r="CQ24" s="831"/>
      <c r="CR24" s="829">
        <v>0</v>
      </c>
      <c r="CS24" s="830"/>
      <c r="CT24" s="830"/>
      <c r="CU24" s="830"/>
      <c r="CV24" s="831"/>
      <c r="CW24" s="829">
        <v>939.84414700000002</v>
      </c>
      <c r="CX24" s="830"/>
      <c r="CY24" s="830"/>
      <c r="CZ24" s="830"/>
      <c r="DA24" s="831"/>
      <c r="DB24" s="829">
        <v>0</v>
      </c>
      <c r="DC24" s="830"/>
      <c r="DD24" s="830"/>
      <c r="DE24" s="830"/>
      <c r="DF24" s="831"/>
      <c r="DG24" s="829">
        <v>0</v>
      </c>
      <c r="DH24" s="830"/>
      <c r="DI24" s="830"/>
      <c r="DJ24" s="830"/>
      <c r="DK24" s="831"/>
      <c r="DL24" s="829">
        <v>0</v>
      </c>
      <c r="DM24" s="830"/>
      <c r="DN24" s="830"/>
      <c r="DO24" s="830"/>
      <c r="DP24" s="831"/>
      <c r="DQ24" s="829">
        <v>8</v>
      </c>
      <c r="DR24" s="830"/>
      <c r="DS24" s="830"/>
      <c r="DT24" s="830"/>
      <c r="DU24" s="831"/>
      <c r="DV24" s="832"/>
      <c r="DW24" s="833"/>
      <c r="DX24" s="833"/>
      <c r="DY24" s="833"/>
      <c r="DZ24" s="834"/>
      <c r="EA24" s="256"/>
    </row>
    <row r="25" spans="1:131" s="249" customFormat="1" ht="26.25" customHeight="1" thickBot="1" x14ac:dyDescent="0.25">
      <c r="A25" s="797" t="s">
        <v>400</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t="s">
        <v>613</v>
      </c>
      <c r="BS25" s="816" t="s">
        <v>605</v>
      </c>
      <c r="BT25" s="817"/>
      <c r="BU25" s="817"/>
      <c r="BV25" s="817"/>
      <c r="BW25" s="817"/>
      <c r="BX25" s="817"/>
      <c r="BY25" s="817"/>
      <c r="BZ25" s="817"/>
      <c r="CA25" s="817"/>
      <c r="CB25" s="817"/>
      <c r="CC25" s="817"/>
      <c r="CD25" s="817"/>
      <c r="CE25" s="817"/>
      <c r="CF25" s="817"/>
      <c r="CG25" s="818"/>
      <c r="CH25" s="829">
        <v>116.511101</v>
      </c>
      <c r="CI25" s="830"/>
      <c r="CJ25" s="830"/>
      <c r="CK25" s="830"/>
      <c r="CL25" s="831"/>
      <c r="CM25" s="829">
        <v>0.01</v>
      </c>
      <c r="CN25" s="830"/>
      <c r="CO25" s="830"/>
      <c r="CP25" s="830"/>
      <c r="CQ25" s="831"/>
      <c r="CR25" s="829">
        <v>0</v>
      </c>
      <c r="CS25" s="830"/>
      <c r="CT25" s="830"/>
      <c r="CU25" s="830"/>
      <c r="CV25" s="831"/>
      <c r="CW25" s="829">
        <v>33.264941</v>
      </c>
      <c r="CX25" s="830"/>
      <c r="CY25" s="830"/>
      <c r="CZ25" s="830"/>
      <c r="DA25" s="831"/>
      <c r="DB25" s="829">
        <v>0</v>
      </c>
      <c r="DC25" s="830"/>
      <c r="DD25" s="830"/>
      <c r="DE25" s="830"/>
      <c r="DF25" s="831"/>
      <c r="DG25" s="829">
        <v>0</v>
      </c>
      <c r="DH25" s="830"/>
      <c r="DI25" s="830"/>
      <c r="DJ25" s="830"/>
      <c r="DK25" s="831"/>
      <c r="DL25" s="829">
        <v>0</v>
      </c>
      <c r="DM25" s="830"/>
      <c r="DN25" s="830"/>
      <c r="DO25" s="830"/>
      <c r="DP25" s="831"/>
      <c r="DQ25" s="829">
        <v>0</v>
      </c>
      <c r="DR25" s="830"/>
      <c r="DS25" s="830"/>
      <c r="DT25" s="830"/>
      <c r="DU25" s="831"/>
      <c r="DV25" s="832"/>
      <c r="DW25" s="833"/>
      <c r="DX25" s="833"/>
      <c r="DY25" s="833"/>
      <c r="DZ25" s="834"/>
      <c r="EA25" s="248"/>
    </row>
    <row r="26" spans="1:131" s="249" customFormat="1" ht="26.25" customHeight="1" x14ac:dyDescent="0.2">
      <c r="A26" s="788" t="s">
        <v>369</v>
      </c>
      <c r="B26" s="789"/>
      <c r="C26" s="789"/>
      <c r="D26" s="789"/>
      <c r="E26" s="789"/>
      <c r="F26" s="789"/>
      <c r="G26" s="789"/>
      <c r="H26" s="789"/>
      <c r="I26" s="789"/>
      <c r="J26" s="789"/>
      <c r="K26" s="789"/>
      <c r="L26" s="789"/>
      <c r="M26" s="789"/>
      <c r="N26" s="789"/>
      <c r="O26" s="789"/>
      <c r="P26" s="790"/>
      <c r="Q26" s="765" t="s">
        <v>401</v>
      </c>
      <c r="R26" s="766"/>
      <c r="S26" s="766"/>
      <c r="T26" s="766"/>
      <c r="U26" s="767"/>
      <c r="V26" s="765" t="s">
        <v>402</v>
      </c>
      <c r="W26" s="766"/>
      <c r="X26" s="766"/>
      <c r="Y26" s="766"/>
      <c r="Z26" s="767"/>
      <c r="AA26" s="765" t="s">
        <v>403</v>
      </c>
      <c r="AB26" s="766"/>
      <c r="AC26" s="766"/>
      <c r="AD26" s="766"/>
      <c r="AE26" s="766"/>
      <c r="AF26" s="860" t="s">
        <v>404</v>
      </c>
      <c r="AG26" s="861"/>
      <c r="AH26" s="861"/>
      <c r="AI26" s="861"/>
      <c r="AJ26" s="862"/>
      <c r="AK26" s="766" t="s">
        <v>405</v>
      </c>
      <c r="AL26" s="766"/>
      <c r="AM26" s="766"/>
      <c r="AN26" s="766"/>
      <c r="AO26" s="767"/>
      <c r="AP26" s="765" t="s">
        <v>406</v>
      </c>
      <c r="AQ26" s="766"/>
      <c r="AR26" s="766"/>
      <c r="AS26" s="766"/>
      <c r="AT26" s="767"/>
      <c r="AU26" s="765" t="s">
        <v>407</v>
      </c>
      <c r="AV26" s="766"/>
      <c r="AW26" s="766"/>
      <c r="AX26" s="766"/>
      <c r="AY26" s="767"/>
      <c r="AZ26" s="765" t="s">
        <v>408</v>
      </c>
      <c r="BA26" s="766"/>
      <c r="BB26" s="766"/>
      <c r="BC26" s="766"/>
      <c r="BD26" s="767"/>
      <c r="BE26" s="765" t="s">
        <v>376</v>
      </c>
      <c r="BF26" s="766"/>
      <c r="BG26" s="766"/>
      <c r="BH26" s="766"/>
      <c r="BI26" s="777"/>
      <c r="BJ26" s="254"/>
      <c r="BK26" s="254"/>
      <c r="BL26" s="254"/>
      <c r="BM26" s="254"/>
      <c r="BN26" s="254"/>
      <c r="BO26" s="267"/>
      <c r="BP26" s="267"/>
      <c r="BQ26" s="264">
        <v>20</v>
      </c>
      <c r="BR26" s="265" t="s">
        <v>613</v>
      </c>
      <c r="BS26" s="816" t="s">
        <v>606</v>
      </c>
      <c r="BT26" s="817"/>
      <c r="BU26" s="817"/>
      <c r="BV26" s="817"/>
      <c r="BW26" s="817"/>
      <c r="BX26" s="817"/>
      <c r="BY26" s="817"/>
      <c r="BZ26" s="817"/>
      <c r="CA26" s="817"/>
      <c r="CB26" s="817"/>
      <c r="CC26" s="817"/>
      <c r="CD26" s="817"/>
      <c r="CE26" s="817"/>
      <c r="CF26" s="817"/>
      <c r="CG26" s="818"/>
      <c r="CH26" s="829">
        <v>11.017156999999999</v>
      </c>
      <c r="CI26" s="830"/>
      <c r="CJ26" s="830"/>
      <c r="CK26" s="830"/>
      <c r="CL26" s="831"/>
      <c r="CM26" s="829">
        <v>144.64115000000001</v>
      </c>
      <c r="CN26" s="830"/>
      <c r="CO26" s="830"/>
      <c r="CP26" s="830"/>
      <c r="CQ26" s="831"/>
      <c r="CR26" s="829">
        <v>0</v>
      </c>
      <c r="CS26" s="830"/>
      <c r="CT26" s="830"/>
      <c r="CU26" s="830"/>
      <c r="CV26" s="831"/>
      <c r="CW26" s="829">
        <v>1263.157764</v>
      </c>
      <c r="CX26" s="830"/>
      <c r="CY26" s="830"/>
      <c r="CZ26" s="830"/>
      <c r="DA26" s="831"/>
      <c r="DB26" s="829">
        <v>0</v>
      </c>
      <c r="DC26" s="830"/>
      <c r="DD26" s="830"/>
      <c r="DE26" s="830"/>
      <c r="DF26" s="831"/>
      <c r="DG26" s="829">
        <v>0</v>
      </c>
      <c r="DH26" s="830"/>
      <c r="DI26" s="830"/>
      <c r="DJ26" s="830"/>
      <c r="DK26" s="831"/>
      <c r="DL26" s="829">
        <v>0</v>
      </c>
      <c r="DM26" s="830"/>
      <c r="DN26" s="830"/>
      <c r="DO26" s="830"/>
      <c r="DP26" s="831"/>
      <c r="DQ26" s="829">
        <v>23</v>
      </c>
      <c r="DR26" s="830"/>
      <c r="DS26" s="830"/>
      <c r="DT26" s="830"/>
      <c r="DU26" s="831"/>
      <c r="DV26" s="832"/>
      <c r="DW26" s="833"/>
      <c r="DX26" s="833"/>
      <c r="DY26" s="833"/>
      <c r="DZ26" s="834"/>
      <c r="EA26" s="248"/>
    </row>
    <row r="27" spans="1:131" s="249" customFormat="1" ht="26.25" customHeight="1" thickBot="1" x14ac:dyDescent="0.25">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t="s">
        <v>613</v>
      </c>
      <c r="BS27" s="816" t="s">
        <v>607</v>
      </c>
      <c r="BT27" s="817"/>
      <c r="BU27" s="817"/>
      <c r="BV27" s="817"/>
      <c r="BW27" s="817"/>
      <c r="BX27" s="817"/>
      <c r="BY27" s="817"/>
      <c r="BZ27" s="817"/>
      <c r="CA27" s="817"/>
      <c r="CB27" s="817"/>
      <c r="CC27" s="817"/>
      <c r="CD27" s="817"/>
      <c r="CE27" s="817"/>
      <c r="CF27" s="817"/>
      <c r="CG27" s="818"/>
      <c r="CH27" s="829">
        <v>20.589782</v>
      </c>
      <c r="CI27" s="830"/>
      <c r="CJ27" s="830"/>
      <c r="CK27" s="830"/>
      <c r="CL27" s="831"/>
      <c r="CM27" s="829">
        <v>36.978400000000001</v>
      </c>
      <c r="CN27" s="830"/>
      <c r="CO27" s="830"/>
      <c r="CP27" s="830"/>
      <c r="CQ27" s="831"/>
      <c r="CR27" s="829">
        <v>0</v>
      </c>
      <c r="CS27" s="830"/>
      <c r="CT27" s="830"/>
      <c r="CU27" s="830"/>
      <c r="CV27" s="831"/>
      <c r="CW27" s="829">
        <v>172.96401700000001</v>
      </c>
      <c r="CX27" s="830"/>
      <c r="CY27" s="830"/>
      <c r="CZ27" s="830"/>
      <c r="DA27" s="831"/>
      <c r="DB27" s="829">
        <v>0</v>
      </c>
      <c r="DC27" s="830"/>
      <c r="DD27" s="830"/>
      <c r="DE27" s="830"/>
      <c r="DF27" s="831"/>
      <c r="DG27" s="829">
        <v>0</v>
      </c>
      <c r="DH27" s="830"/>
      <c r="DI27" s="830"/>
      <c r="DJ27" s="830"/>
      <c r="DK27" s="831"/>
      <c r="DL27" s="829">
        <v>0</v>
      </c>
      <c r="DM27" s="830"/>
      <c r="DN27" s="830"/>
      <c r="DO27" s="830"/>
      <c r="DP27" s="831"/>
      <c r="DQ27" s="829">
        <v>15</v>
      </c>
      <c r="DR27" s="830"/>
      <c r="DS27" s="830"/>
      <c r="DT27" s="830"/>
      <c r="DU27" s="831"/>
      <c r="DV27" s="832"/>
      <c r="DW27" s="833"/>
      <c r="DX27" s="833"/>
      <c r="DY27" s="833"/>
      <c r="DZ27" s="834"/>
      <c r="EA27" s="248"/>
    </row>
    <row r="28" spans="1:131" s="249" customFormat="1" ht="26.25" customHeight="1" thickTop="1" x14ac:dyDescent="0.2">
      <c r="A28" s="268">
        <v>1</v>
      </c>
      <c r="B28" s="779" t="s">
        <v>409</v>
      </c>
      <c r="C28" s="780"/>
      <c r="D28" s="780"/>
      <c r="E28" s="780"/>
      <c r="F28" s="780"/>
      <c r="G28" s="780"/>
      <c r="H28" s="780"/>
      <c r="I28" s="780"/>
      <c r="J28" s="780"/>
      <c r="K28" s="780"/>
      <c r="L28" s="780"/>
      <c r="M28" s="780"/>
      <c r="N28" s="780"/>
      <c r="O28" s="780"/>
      <c r="P28" s="781"/>
      <c r="Q28" s="870">
        <v>99090</v>
      </c>
      <c r="R28" s="871"/>
      <c r="S28" s="871"/>
      <c r="T28" s="871"/>
      <c r="U28" s="871"/>
      <c r="V28" s="871">
        <v>97625</v>
      </c>
      <c r="W28" s="871"/>
      <c r="X28" s="871"/>
      <c r="Y28" s="871"/>
      <c r="Z28" s="871"/>
      <c r="AA28" s="871">
        <v>1465</v>
      </c>
      <c r="AB28" s="871"/>
      <c r="AC28" s="871"/>
      <c r="AD28" s="871"/>
      <c r="AE28" s="872"/>
      <c r="AF28" s="873">
        <v>1465</v>
      </c>
      <c r="AG28" s="871"/>
      <c r="AH28" s="871"/>
      <c r="AI28" s="871"/>
      <c r="AJ28" s="874"/>
      <c r="AK28" s="875">
        <v>6222</v>
      </c>
      <c r="AL28" s="866"/>
      <c r="AM28" s="866"/>
      <c r="AN28" s="866"/>
      <c r="AO28" s="866"/>
      <c r="AP28" s="866">
        <v>0</v>
      </c>
      <c r="AQ28" s="866"/>
      <c r="AR28" s="866"/>
      <c r="AS28" s="866"/>
      <c r="AT28" s="866"/>
      <c r="AU28" s="866">
        <v>0</v>
      </c>
      <c r="AV28" s="866"/>
      <c r="AW28" s="866"/>
      <c r="AX28" s="866"/>
      <c r="AY28" s="866"/>
      <c r="AZ28" s="867" t="s">
        <v>522</v>
      </c>
      <c r="BA28" s="867"/>
      <c r="BB28" s="867"/>
      <c r="BC28" s="867"/>
      <c r="BD28" s="867"/>
      <c r="BE28" s="868"/>
      <c r="BF28" s="868"/>
      <c r="BG28" s="868"/>
      <c r="BH28" s="868"/>
      <c r="BI28" s="869"/>
      <c r="BJ28" s="254"/>
      <c r="BK28" s="254"/>
      <c r="BL28" s="254"/>
      <c r="BM28" s="254"/>
      <c r="BN28" s="254"/>
      <c r="BO28" s="267"/>
      <c r="BP28" s="267"/>
      <c r="BQ28" s="264">
        <v>22</v>
      </c>
      <c r="BR28" s="265" t="s">
        <v>613</v>
      </c>
      <c r="BS28" s="816" t="s">
        <v>608</v>
      </c>
      <c r="BT28" s="817"/>
      <c r="BU28" s="817"/>
      <c r="BV28" s="817"/>
      <c r="BW28" s="817"/>
      <c r="BX28" s="817"/>
      <c r="BY28" s="817"/>
      <c r="BZ28" s="817"/>
      <c r="CA28" s="817"/>
      <c r="CB28" s="817"/>
      <c r="CC28" s="817"/>
      <c r="CD28" s="817"/>
      <c r="CE28" s="817"/>
      <c r="CF28" s="817"/>
      <c r="CG28" s="818"/>
      <c r="CH28" s="829">
        <v>4.6204650000000003</v>
      </c>
      <c r="CI28" s="830"/>
      <c r="CJ28" s="830"/>
      <c r="CK28" s="830"/>
      <c r="CL28" s="831"/>
      <c r="CM28" s="829">
        <v>0</v>
      </c>
      <c r="CN28" s="830"/>
      <c r="CO28" s="830"/>
      <c r="CP28" s="830"/>
      <c r="CQ28" s="831"/>
      <c r="CR28" s="829">
        <v>0</v>
      </c>
      <c r="CS28" s="830"/>
      <c r="CT28" s="830"/>
      <c r="CU28" s="830"/>
      <c r="CV28" s="831"/>
      <c r="CW28" s="829">
        <v>336.79019699999998</v>
      </c>
      <c r="CX28" s="830"/>
      <c r="CY28" s="830"/>
      <c r="CZ28" s="830"/>
      <c r="DA28" s="831"/>
      <c r="DB28" s="829">
        <v>0</v>
      </c>
      <c r="DC28" s="830"/>
      <c r="DD28" s="830"/>
      <c r="DE28" s="830"/>
      <c r="DF28" s="831"/>
      <c r="DG28" s="829">
        <v>0</v>
      </c>
      <c r="DH28" s="830"/>
      <c r="DI28" s="830"/>
      <c r="DJ28" s="830"/>
      <c r="DK28" s="831"/>
      <c r="DL28" s="829">
        <v>0</v>
      </c>
      <c r="DM28" s="830"/>
      <c r="DN28" s="830"/>
      <c r="DO28" s="830"/>
      <c r="DP28" s="831"/>
      <c r="DQ28" s="829">
        <v>22</v>
      </c>
      <c r="DR28" s="830"/>
      <c r="DS28" s="830"/>
      <c r="DT28" s="830"/>
      <c r="DU28" s="831"/>
      <c r="DV28" s="832"/>
      <c r="DW28" s="833"/>
      <c r="DX28" s="833"/>
      <c r="DY28" s="833"/>
      <c r="DZ28" s="834"/>
      <c r="EA28" s="248"/>
    </row>
    <row r="29" spans="1:131" s="249" customFormat="1" ht="26.25" customHeight="1" x14ac:dyDescent="0.2">
      <c r="A29" s="268">
        <v>2</v>
      </c>
      <c r="B29" s="803" t="s">
        <v>410</v>
      </c>
      <c r="C29" s="804"/>
      <c r="D29" s="804"/>
      <c r="E29" s="804"/>
      <c r="F29" s="804"/>
      <c r="G29" s="804"/>
      <c r="H29" s="804"/>
      <c r="I29" s="804"/>
      <c r="J29" s="804"/>
      <c r="K29" s="804"/>
      <c r="L29" s="804"/>
      <c r="M29" s="804"/>
      <c r="N29" s="804"/>
      <c r="O29" s="804"/>
      <c r="P29" s="805"/>
      <c r="Q29" s="806">
        <v>91048</v>
      </c>
      <c r="R29" s="807"/>
      <c r="S29" s="807"/>
      <c r="T29" s="807"/>
      <c r="U29" s="807"/>
      <c r="V29" s="807">
        <v>89097</v>
      </c>
      <c r="W29" s="807"/>
      <c r="X29" s="807"/>
      <c r="Y29" s="807"/>
      <c r="Z29" s="807"/>
      <c r="AA29" s="807">
        <v>1951</v>
      </c>
      <c r="AB29" s="807"/>
      <c r="AC29" s="807"/>
      <c r="AD29" s="807"/>
      <c r="AE29" s="808"/>
      <c r="AF29" s="809">
        <v>1951</v>
      </c>
      <c r="AG29" s="810"/>
      <c r="AH29" s="810"/>
      <c r="AI29" s="810"/>
      <c r="AJ29" s="811"/>
      <c r="AK29" s="878">
        <v>13603</v>
      </c>
      <c r="AL29" s="879"/>
      <c r="AM29" s="879"/>
      <c r="AN29" s="879"/>
      <c r="AO29" s="879"/>
      <c r="AP29" s="879">
        <v>0</v>
      </c>
      <c r="AQ29" s="879"/>
      <c r="AR29" s="879"/>
      <c r="AS29" s="879"/>
      <c r="AT29" s="879"/>
      <c r="AU29" s="879">
        <v>0</v>
      </c>
      <c r="AV29" s="879"/>
      <c r="AW29" s="879"/>
      <c r="AX29" s="879"/>
      <c r="AY29" s="879"/>
      <c r="AZ29" s="880" t="s">
        <v>522</v>
      </c>
      <c r="BA29" s="880"/>
      <c r="BB29" s="880"/>
      <c r="BC29" s="880"/>
      <c r="BD29" s="880"/>
      <c r="BE29" s="876"/>
      <c r="BF29" s="876"/>
      <c r="BG29" s="876"/>
      <c r="BH29" s="876"/>
      <c r="BI29" s="877"/>
      <c r="BJ29" s="254"/>
      <c r="BK29" s="254"/>
      <c r="BL29" s="254"/>
      <c r="BM29" s="254"/>
      <c r="BN29" s="254"/>
      <c r="BO29" s="267"/>
      <c r="BP29" s="267"/>
      <c r="BQ29" s="264">
        <v>23</v>
      </c>
      <c r="BR29" s="265" t="s">
        <v>613</v>
      </c>
      <c r="BS29" s="816" t="s">
        <v>609</v>
      </c>
      <c r="BT29" s="817"/>
      <c r="BU29" s="817"/>
      <c r="BV29" s="817"/>
      <c r="BW29" s="817"/>
      <c r="BX29" s="817"/>
      <c r="BY29" s="817"/>
      <c r="BZ29" s="817"/>
      <c r="CA29" s="817"/>
      <c r="CB29" s="817"/>
      <c r="CC29" s="817"/>
      <c r="CD29" s="817"/>
      <c r="CE29" s="817"/>
      <c r="CF29" s="817"/>
      <c r="CG29" s="818"/>
      <c r="CH29" s="829">
        <v>47.411836999999998</v>
      </c>
      <c r="CI29" s="830"/>
      <c r="CJ29" s="830"/>
      <c r="CK29" s="830"/>
      <c r="CL29" s="831"/>
      <c r="CM29" s="829">
        <v>0</v>
      </c>
      <c r="CN29" s="830"/>
      <c r="CO29" s="830"/>
      <c r="CP29" s="830"/>
      <c r="CQ29" s="831"/>
      <c r="CR29" s="829">
        <v>0</v>
      </c>
      <c r="CS29" s="830"/>
      <c r="CT29" s="830"/>
      <c r="CU29" s="830"/>
      <c r="CV29" s="831"/>
      <c r="CW29" s="829">
        <v>318.366286</v>
      </c>
      <c r="CX29" s="830"/>
      <c r="CY29" s="830"/>
      <c r="CZ29" s="830"/>
      <c r="DA29" s="831"/>
      <c r="DB29" s="829">
        <v>0</v>
      </c>
      <c r="DC29" s="830"/>
      <c r="DD29" s="830"/>
      <c r="DE29" s="830"/>
      <c r="DF29" s="831"/>
      <c r="DG29" s="829">
        <v>0</v>
      </c>
      <c r="DH29" s="830"/>
      <c r="DI29" s="830"/>
      <c r="DJ29" s="830"/>
      <c r="DK29" s="831"/>
      <c r="DL29" s="829">
        <v>0</v>
      </c>
      <c r="DM29" s="830"/>
      <c r="DN29" s="830"/>
      <c r="DO29" s="830"/>
      <c r="DP29" s="831"/>
      <c r="DQ29" s="829">
        <v>0</v>
      </c>
      <c r="DR29" s="830"/>
      <c r="DS29" s="830"/>
      <c r="DT29" s="830"/>
      <c r="DU29" s="831"/>
      <c r="DV29" s="832"/>
      <c r="DW29" s="833"/>
      <c r="DX29" s="833"/>
      <c r="DY29" s="833"/>
      <c r="DZ29" s="834"/>
      <c r="EA29" s="248"/>
    </row>
    <row r="30" spans="1:131" s="249" customFormat="1" ht="26.25" customHeight="1" x14ac:dyDescent="0.2">
      <c r="A30" s="268">
        <v>3</v>
      </c>
      <c r="B30" s="803" t="s">
        <v>411</v>
      </c>
      <c r="C30" s="804"/>
      <c r="D30" s="804"/>
      <c r="E30" s="804"/>
      <c r="F30" s="804"/>
      <c r="G30" s="804"/>
      <c r="H30" s="804"/>
      <c r="I30" s="804"/>
      <c r="J30" s="804"/>
      <c r="K30" s="804"/>
      <c r="L30" s="804"/>
      <c r="M30" s="804"/>
      <c r="N30" s="804"/>
      <c r="O30" s="804"/>
      <c r="P30" s="805"/>
      <c r="Q30" s="806">
        <v>24448</v>
      </c>
      <c r="R30" s="807"/>
      <c r="S30" s="807"/>
      <c r="T30" s="807"/>
      <c r="U30" s="807"/>
      <c r="V30" s="807">
        <v>24405</v>
      </c>
      <c r="W30" s="807"/>
      <c r="X30" s="807"/>
      <c r="Y30" s="807"/>
      <c r="Z30" s="807"/>
      <c r="AA30" s="807">
        <v>43</v>
      </c>
      <c r="AB30" s="807"/>
      <c r="AC30" s="807"/>
      <c r="AD30" s="807"/>
      <c r="AE30" s="808"/>
      <c r="AF30" s="809">
        <v>43</v>
      </c>
      <c r="AG30" s="810"/>
      <c r="AH30" s="810"/>
      <c r="AI30" s="810"/>
      <c r="AJ30" s="811"/>
      <c r="AK30" s="878">
        <v>11086</v>
      </c>
      <c r="AL30" s="879"/>
      <c r="AM30" s="879"/>
      <c r="AN30" s="879"/>
      <c r="AO30" s="879"/>
      <c r="AP30" s="879">
        <v>0</v>
      </c>
      <c r="AQ30" s="879"/>
      <c r="AR30" s="879"/>
      <c r="AS30" s="879"/>
      <c r="AT30" s="879"/>
      <c r="AU30" s="879">
        <v>0</v>
      </c>
      <c r="AV30" s="879"/>
      <c r="AW30" s="879"/>
      <c r="AX30" s="879"/>
      <c r="AY30" s="879"/>
      <c r="AZ30" s="880" t="s">
        <v>522</v>
      </c>
      <c r="BA30" s="880"/>
      <c r="BB30" s="880"/>
      <c r="BC30" s="880"/>
      <c r="BD30" s="880"/>
      <c r="BE30" s="876"/>
      <c r="BF30" s="876"/>
      <c r="BG30" s="876"/>
      <c r="BH30" s="876"/>
      <c r="BI30" s="877"/>
      <c r="BJ30" s="254"/>
      <c r="BK30" s="254"/>
      <c r="BL30" s="254"/>
      <c r="BM30" s="254"/>
      <c r="BN30" s="254"/>
      <c r="BO30" s="267"/>
      <c r="BP30" s="267"/>
      <c r="BQ30" s="264">
        <v>24</v>
      </c>
      <c r="BR30" s="265" t="s">
        <v>613</v>
      </c>
      <c r="BS30" s="816" t="s">
        <v>610</v>
      </c>
      <c r="BT30" s="817"/>
      <c r="BU30" s="817"/>
      <c r="BV30" s="817"/>
      <c r="BW30" s="817"/>
      <c r="BX30" s="817"/>
      <c r="BY30" s="817"/>
      <c r="BZ30" s="817"/>
      <c r="CA30" s="817"/>
      <c r="CB30" s="817"/>
      <c r="CC30" s="817"/>
      <c r="CD30" s="817"/>
      <c r="CE30" s="817"/>
      <c r="CF30" s="817"/>
      <c r="CG30" s="818"/>
      <c r="CH30" s="829">
        <v>364.36245600000001</v>
      </c>
      <c r="CI30" s="830"/>
      <c r="CJ30" s="830"/>
      <c r="CK30" s="830"/>
      <c r="CL30" s="831"/>
      <c r="CM30" s="829">
        <v>0.1</v>
      </c>
      <c r="CN30" s="830"/>
      <c r="CO30" s="830"/>
      <c r="CP30" s="830"/>
      <c r="CQ30" s="831"/>
      <c r="CR30" s="829">
        <v>0</v>
      </c>
      <c r="CS30" s="830"/>
      <c r="CT30" s="830"/>
      <c r="CU30" s="830"/>
      <c r="CV30" s="831"/>
      <c r="CW30" s="829">
        <v>12.067</v>
      </c>
      <c r="CX30" s="830"/>
      <c r="CY30" s="830"/>
      <c r="CZ30" s="830"/>
      <c r="DA30" s="831"/>
      <c r="DB30" s="829">
        <v>0</v>
      </c>
      <c r="DC30" s="830"/>
      <c r="DD30" s="830"/>
      <c r="DE30" s="830"/>
      <c r="DF30" s="831"/>
      <c r="DG30" s="829">
        <v>0</v>
      </c>
      <c r="DH30" s="830"/>
      <c r="DI30" s="830"/>
      <c r="DJ30" s="830"/>
      <c r="DK30" s="831"/>
      <c r="DL30" s="829">
        <v>0</v>
      </c>
      <c r="DM30" s="830"/>
      <c r="DN30" s="830"/>
      <c r="DO30" s="830"/>
      <c r="DP30" s="831"/>
      <c r="DQ30" s="829">
        <v>0</v>
      </c>
      <c r="DR30" s="830"/>
      <c r="DS30" s="830"/>
      <c r="DT30" s="830"/>
      <c r="DU30" s="831"/>
      <c r="DV30" s="832"/>
      <c r="DW30" s="833"/>
      <c r="DX30" s="833"/>
      <c r="DY30" s="833"/>
      <c r="DZ30" s="834"/>
      <c r="EA30" s="248"/>
    </row>
    <row r="31" spans="1:131" s="249" customFormat="1" ht="26.25" customHeight="1" x14ac:dyDescent="0.2">
      <c r="A31" s="268">
        <v>4</v>
      </c>
      <c r="B31" s="803" t="s">
        <v>412</v>
      </c>
      <c r="C31" s="804"/>
      <c r="D31" s="804"/>
      <c r="E31" s="804"/>
      <c r="F31" s="804"/>
      <c r="G31" s="804"/>
      <c r="H31" s="804"/>
      <c r="I31" s="804"/>
      <c r="J31" s="804"/>
      <c r="K31" s="804"/>
      <c r="L31" s="804"/>
      <c r="M31" s="804"/>
      <c r="N31" s="804"/>
      <c r="O31" s="804"/>
      <c r="P31" s="805"/>
      <c r="Q31" s="806">
        <v>30509</v>
      </c>
      <c r="R31" s="807"/>
      <c r="S31" s="807"/>
      <c r="T31" s="807"/>
      <c r="U31" s="807"/>
      <c r="V31" s="807">
        <v>25709</v>
      </c>
      <c r="W31" s="807"/>
      <c r="X31" s="807"/>
      <c r="Y31" s="807"/>
      <c r="Z31" s="807"/>
      <c r="AA31" s="807">
        <v>4800</v>
      </c>
      <c r="AB31" s="807"/>
      <c r="AC31" s="807"/>
      <c r="AD31" s="807"/>
      <c r="AE31" s="808"/>
      <c r="AF31" s="809">
        <v>11294</v>
      </c>
      <c r="AG31" s="810"/>
      <c r="AH31" s="810"/>
      <c r="AI31" s="810"/>
      <c r="AJ31" s="811"/>
      <c r="AK31" s="878">
        <v>68</v>
      </c>
      <c r="AL31" s="879"/>
      <c r="AM31" s="879"/>
      <c r="AN31" s="879"/>
      <c r="AO31" s="879"/>
      <c r="AP31" s="879">
        <v>42894</v>
      </c>
      <c r="AQ31" s="879"/>
      <c r="AR31" s="879"/>
      <c r="AS31" s="879"/>
      <c r="AT31" s="879"/>
      <c r="AU31" s="879">
        <v>86</v>
      </c>
      <c r="AV31" s="879"/>
      <c r="AW31" s="879"/>
      <c r="AX31" s="879"/>
      <c r="AY31" s="879"/>
      <c r="AZ31" s="880" t="s">
        <v>522</v>
      </c>
      <c r="BA31" s="880"/>
      <c r="BB31" s="880"/>
      <c r="BC31" s="880"/>
      <c r="BD31" s="880"/>
      <c r="BE31" s="876" t="s">
        <v>413</v>
      </c>
      <c r="BF31" s="876"/>
      <c r="BG31" s="876"/>
      <c r="BH31" s="876"/>
      <c r="BI31" s="877"/>
      <c r="BJ31" s="254"/>
      <c r="BK31" s="254"/>
      <c r="BL31" s="254"/>
      <c r="BM31" s="254"/>
      <c r="BN31" s="254"/>
      <c r="BO31" s="267"/>
      <c r="BP31" s="267"/>
      <c r="BQ31" s="264">
        <v>25</v>
      </c>
      <c r="BR31" s="265" t="s">
        <v>613</v>
      </c>
      <c r="BS31" s="816" t="s">
        <v>611</v>
      </c>
      <c r="BT31" s="817"/>
      <c r="BU31" s="817"/>
      <c r="BV31" s="817"/>
      <c r="BW31" s="817"/>
      <c r="BX31" s="817"/>
      <c r="BY31" s="817"/>
      <c r="BZ31" s="817"/>
      <c r="CA31" s="817"/>
      <c r="CB31" s="817"/>
      <c r="CC31" s="817"/>
      <c r="CD31" s="817"/>
      <c r="CE31" s="817"/>
      <c r="CF31" s="817"/>
      <c r="CG31" s="818"/>
      <c r="CH31" s="829">
        <v>9.9161830000000002</v>
      </c>
      <c r="CI31" s="830"/>
      <c r="CJ31" s="830"/>
      <c r="CK31" s="830"/>
      <c r="CL31" s="831"/>
      <c r="CM31" s="829">
        <v>0.01</v>
      </c>
      <c r="CN31" s="830"/>
      <c r="CO31" s="830"/>
      <c r="CP31" s="830"/>
      <c r="CQ31" s="831"/>
      <c r="CR31" s="829">
        <v>0</v>
      </c>
      <c r="CS31" s="830"/>
      <c r="CT31" s="830"/>
      <c r="CU31" s="830"/>
      <c r="CV31" s="831"/>
      <c r="CW31" s="829">
        <v>60.281778000000003</v>
      </c>
      <c r="CX31" s="830"/>
      <c r="CY31" s="830"/>
      <c r="CZ31" s="830"/>
      <c r="DA31" s="831"/>
      <c r="DB31" s="829">
        <v>0</v>
      </c>
      <c r="DC31" s="830"/>
      <c r="DD31" s="830"/>
      <c r="DE31" s="830"/>
      <c r="DF31" s="831"/>
      <c r="DG31" s="829">
        <v>0</v>
      </c>
      <c r="DH31" s="830"/>
      <c r="DI31" s="830"/>
      <c r="DJ31" s="830"/>
      <c r="DK31" s="831"/>
      <c r="DL31" s="829">
        <v>0</v>
      </c>
      <c r="DM31" s="830"/>
      <c r="DN31" s="830"/>
      <c r="DO31" s="830"/>
      <c r="DP31" s="831"/>
      <c r="DQ31" s="829">
        <v>0</v>
      </c>
      <c r="DR31" s="830"/>
      <c r="DS31" s="830"/>
      <c r="DT31" s="830"/>
      <c r="DU31" s="831"/>
      <c r="DV31" s="832"/>
      <c r="DW31" s="833"/>
      <c r="DX31" s="833"/>
      <c r="DY31" s="833"/>
      <c r="DZ31" s="834"/>
      <c r="EA31" s="248"/>
    </row>
    <row r="32" spans="1:131" s="249" customFormat="1" ht="26.25" customHeight="1" x14ac:dyDescent="0.2">
      <c r="A32" s="268">
        <v>5</v>
      </c>
      <c r="B32" s="803" t="s">
        <v>414</v>
      </c>
      <c r="C32" s="804"/>
      <c r="D32" s="804"/>
      <c r="E32" s="804"/>
      <c r="F32" s="804"/>
      <c r="G32" s="804"/>
      <c r="H32" s="804"/>
      <c r="I32" s="804"/>
      <c r="J32" s="804"/>
      <c r="K32" s="804"/>
      <c r="L32" s="804"/>
      <c r="M32" s="804"/>
      <c r="N32" s="804"/>
      <c r="O32" s="804"/>
      <c r="P32" s="805"/>
      <c r="Q32" s="806">
        <v>22920</v>
      </c>
      <c r="R32" s="807"/>
      <c r="S32" s="807"/>
      <c r="T32" s="807"/>
      <c r="U32" s="807"/>
      <c r="V32" s="807">
        <v>22843</v>
      </c>
      <c r="W32" s="807"/>
      <c r="X32" s="807"/>
      <c r="Y32" s="807"/>
      <c r="Z32" s="807"/>
      <c r="AA32" s="807">
        <v>77</v>
      </c>
      <c r="AB32" s="807"/>
      <c r="AC32" s="807"/>
      <c r="AD32" s="807"/>
      <c r="AE32" s="808"/>
      <c r="AF32" s="809">
        <v>4544</v>
      </c>
      <c r="AG32" s="810"/>
      <c r="AH32" s="810"/>
      <c r="AI32" s="810"/>
      <c r="AJ32" s="811"/>
      <c r="AK32" s="878">
        <v>2120</v>
      </c>
      <c r="AL32" s="879"/>
      <c r="AM32" s="879"/>
      <c r="AN32" s="879"/>
      <c r="AO32" s="879"/>
      <c r="AP32" s="879">
        <v>33294</v>
      </c>
      <c r="AQ32" s="879"/>
      <c r="AR32" s="879"/>
      <c r="AS32" s="879"/>
      <c r="AT32" s="879"/>
      <c r="AU32" s="879">
        <v>19510</v>
      </c>
      <c r="AV32" s="879"/>
      <c r="AW32" s="879"/>
      <c r="AX32" s="879"/>
      <c r="AY32" s="879"/>
      <c r="AZ32" s="880" t="s">
        <v>522</v>
      </c>
      <c r="BA32" s="880"/>
      <c r="BB32" s="880"/>
      <c r="BC32" s="880"/>
      <c r="BD32" s="880"/>
      <c r="BE32" s="876" t="s">
        <v>413</v>
      </c>
      <c r="BF32" s="876"/>
      <c r="BG32" s="876"/>
      <c r="BH32" s="876"/>
      <c r="BI32" s="877"/>
      <c r="BJ32" s="254"/>
      <c r="BK32" s="254"/>
      <c r="BL32" s="254"/>
      <c r="BM32" s="254"/>
      <c r="BN32" s="254"/>
      <c r="BO32" s="267"/>
      <c r="BP32" s="267"/>
      <c r="BQ32" s="264">
        <v>26</v>
      </c>
      <c r="BR32" s="265" t="s">
        <v>613</v>
      </c>
      <c r="BS32" s="816" t="s">
        <v>612</v>
      </c>
      <c r="BT32" s="817"/>
      <c r="BU32" s="817"/>
      <c r="BV32" s="817"/>
      <c r="BW32" s="817"/>
      <c r="BX32" s="817"/>
      <c r="BY32" s="817"/>
      <c r="BZ32" s="817"/>
      <c r="CA32" s="817"/>
      <c r="CB32" s="817"/>
      <c r="CC32" s="817"/>
      <c r="CD32" s="817"/>
      <c r="CE32" s="817"/>
      <c r="CF32" s="817"/>
      <c r="CG32" s="818"/>
      <c r="CH32" s="829">
        <v>114.51208800000001</v>
      </c>
      <c r="CI32" s="830"/>
      <c r="CJ32" s="830"/>
      <c r="CK32" s="830"/>
      <c r="CL32" s="831"/>
      <c r="CM32" s="829">
        <v>0</v>
      </c>
      <c r="CN32" s="830"/>
      <c r="CO32" s="830"/>
      <c r="CP32" s="830"/>
      <c r="CQ32" s="831"/>
      <c r="CR32" s="829">
        <v>0</v>
      </c>
      <c r="CS32" s="830"/>
      <c r="CT32" s="830"/>
      <c r="CU32" s="830"/>
      <c r="CV32" s="831"/>
      <c r="CW32" s="829">
        <v>65.544549000000004</v>
      </c>
      <c r="CX32" s="830"/>
      <c r="CY32" s="830"/>
      <c r="CZ32" s="830"/>
      <c r="DA32" s="831"/>
      <c r="DB32" s="829">
        <v>0</v>
      </c>
      <c r="DC32" s="830"/>
      <c r="DD32" s="830"/>
      <c r="DE32" s="830"/>
      <c r="DF32" s="831"/>
      <c r="DG32" s="829">
        <v>0</v>
      </c>
      <c r="DH32" s="830"/>
      <c r="DI32" s="830"/>
      <c r="DJ32" s="830"/>
      <c r="DK32" s="831"/>
      <c r="DL32" s="829">
        <v>0</v>
      </c>
      <c r="DM32" s="830"/>
      <c r="DN32" s="830"/>
      <c r="DO32" s="830"/>
      <c r="DP32" s="831"/>
      <c r="DQ32" s="829">
        <v>0</v>
      </c>
      <c r="DR32" s="830"/>
      <c r="DS32" s="830"/>
      <c r="DT32" s="830"/>
      <c r="DU32" s="831"/>
      <c r="DV32" s="832"/>
      <c r="DW32" s="833"/>
      <c r="DX32" s="833"/>
      <c r="DY32" s="833"/>
      <c r="DZ32" s="834"/>
      <c r="EA32" s="248"/>
    </row>
    <row r="33" spans="1:131" s="249" customFormat="1" ht="26.25" customHeight="1" x14ac:dyDescent="0.2">
      <c r="A33" s="268">
        <v>6</v>
      </c>
      <c r="B33" s="803" t="s">
        <v>415</v>
      </c>
      <c r="C33" s="804"/>
      <c r="D33" s="804"/>
      <c r="E33" s="804"/>
      <c r="F33" s="804"/>
      <c r="G33" s="804"/>
      <c r="H33" s="804"/>
      <c r="I33" s="804"/>
      <c r="J33" s="804"/>
      <c r="K33" s="804"/>
      <c r="L33" s="804"/>
      <c r="M33" s="804"/>
      <c r="N33" s="804"/>
      <c r="O33" s="804"/>
      <c r="P33" s="805"/>
      <c r="Q33" s="806">
        <v>24513</v>
      </c>
      <c r="R33" s="807"/>
      <c r="S33" s="807"/>
      <c r="T33" s="807"/>
      <c r="U33" s="807"/>
      <c r="V33" s="807">
        <v>23693</v>
      </c>
      <c r="W33" s="807"/>
      <c r="X33" s="807"/>
      <c r="Y33" s="807"/>
      <c r="Z33" s="807"/>
      <c r="AA33" s="807">
        <v>820</v>
      </c>
      <c r="AB33" s="807"/>
      <c r="AC33" s="807"/>
      <c r="AD33" s="807"/>
      <c r="AE33" s="808"/>
      <c r="AF33" s="809">
        <v>5216</v>
      </c>
      <c r="AG33" s="810"/>
      <c r="AH33" s="810"/>
      <c r="AI33" s="810"/>
      <c r="AJ33" s="811"/>
      <c r="AK33" s="878">
        <v>4459</v>
      </c>
      <c r="AL33" s="879"/>
      <c r="AM33" s="879"/>
      <c r="AN33" s="879"/>
      <c r="AO33" s="879"/>
      <c r="AP33" s="879">
        <v>180139</v>
      </c>
      <c r="AQ33" s="879"/>
      <c r="AR33" s="879"/>
      <c r="AS33" s="879"/>
      <c r="AT33" s="879"/>
      <c r="AU33" s="879">
        <v>50259</v>
      </c>
      <c r="AV33" s="879"/>
      <c r="AW33" s="879"/>
      <c r="AX33" s="879"/>
      <c r="AY33" s="879"/>
      <c r="AZ33" s="880" t="s">
        <v>522</v>
      </c>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2">
      <c r="A34" s="268">
        <v>7</v>
      </c>
      <c r="B34" s="803" t="s">
        <v>416</v>
      </c>
      <c r="C34" s="804"/>
      <c r="D34" s="804"/>
      <c r="E34" s="804"/>
      <c r="F34" s="804"/>
      <c r="G34" s="804"/>
      <c r="H34" s="804"/>
      <c r="I34" s="804"/>
      <c r="J34" s="804"/>
      <c r="K34" s="804"/>
      <c r="L34" s="804"/>
      <c r="M34" s="804"/>
      <c r="N34" s="804"/>
      <c r="O34" s="804"/>
      <c r="P34" s="805"/>
      <c r="Q34" s="806">
        <v>364</v>
      </c>
      <c r="R34" s="807"/>
      <c r="S34" s="807"/>
      <c r="T34" s="807"/>
      <c r="U34" s="807"/>
      <c r="V34" s="807">
        <v>274</v>
      </c>
      <c r="W34" s="807"/>
      <c r="X34" s="807"/>
      <c r="Y34" s="807"/>
      <c r="Z34" s="807"/>
      <c r="AA34" s="807">
        <v>90</v>
      </c>
      <c r="AB34" s="807"/>
      <c r="AC34" s="807"/>
      <c r="AD34" s="807"/>
      <c r="AE34" s="808"/>
      <c r="AF34" s="809" t="s">
        <v>619</v>
      </c>
      <c r="AG34" s="810"/>
      <c r="AH34" s="810"/>
      <c r="AI34" s="810"/>
      <c r="AJ34" s="811"/>
      <c r="AK34" s="878">
        <v>235</v>
      </c>
      <c r="AL34" s="879"/>
      <c r="AM34" s="879"/>
      <c r="AN34" s="879"/>
      <c r="AO34" s="879"/>
      <c r="AP34" s="879">
        <v>0</v>
      </c>
      <c r="AQ34" s="879"/>
      <c r="AR34" s="879"/>
      <c r="AS34" s="879"/>
      <c r="AT34" s="879"/>
      <c r="AU34" s="879">
        <v>0</v>
      </c>
      <c r="AV34" s="879"/>
      <c r="AW34" s="879"/>
      <c r="AX34" s="879"/>
      <c r="AY34" s="879"/>
      <c r="AZ34" s="880" t="s">
        <v>522</v>
      </c>
      <c r="BA34" s="880"/>
      <c r="BB34" s="880"/>
      <c r="BC34" s="880"/>
      <c r="BD34" s="880"/>
      <c r="BE34" s="876" t="s">
        <v>417</v>
      </c>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2">
      <c r="A35" s="268">
        <v>8</v>
      </c>
      <c r="B35" s="803" t="s">
        <v>418</v>
      </c>
      <c r="C35" s="804"/>
      <c r="D35" s="804"/>
      <c r="E35" s="804"/>
      <c r="F35" s="804"/>
      <c r="G35" s="804"/>
      <c r="H35" s="804"/>
      <c r="I35" s="804"/>
      <c r="J35" s="804"/>
      <c r="K35" s="804"/>
      <c r="L35" s="804"/>
      <c r="M35" s="804"/>
      <c r="N35" s="804"/>
      <c r="O35" s="804"/>
      <c r="P35" s="805"/>
      <c r="Q35" s="806">
        <v>3451</v>
      </c>
      <c r="R35" s="807"/>
      <c r="S35" s="807"/>
      <c r="T35" s="807"/>
      <c r="U35" s="807"/>
      <c r="V35" s="807">
        <v>3155</v>
      </c>
      <c r="W35" s="807"/>
      <c r="X35" s="807"/>
      <c r="Y35" s="807"/>
      <c r="Z35" s="807"/>
      <c r="AA35" s="807">
        <v>296</v>
      </c>
      <c r="AB35" s="807"/>
      <c r="AC35" s="807"/>
      <c r="AD35" s="807"/>
      <c r="AE35" s="808"/>
      <c r="AF35" s="809" t="s">
        <v>419</v>
      </c>
      <c r="AG35" s="810"/>
      <c r="AH35" s="810"/>
      <c r="AI35" s="810"/>
      <c r="AJ35" s="811"/>
      <c r="AK35" s="878">
        <v>2296</v>
      </c>
      <c r="AL35" s="879"/>
      <c r="AM35" s="879"/>
      <c r="AN35" s="879"/>
      <c r="AO35" s="879"/>
      <c r="AP35" s="879">
        <v>4459</v>
      </c>
      <c r="AQ35" s="879"/>
      <c r="AR35" s="879"/>
      <c r="AS35" s="879"/>
      <c r="AT35" s="879"/>
      <c r="AU35" s="879">
        <v>3168</v>
      </c>
      <c r="AV35" s="879"/>
      <c r="AW35" s="879"/>
      <c r="AX35" s="879"/>
      <c r="AY35" s="879"/>
      <c r="AZ35" s="880" t="s">
        <v>522</v>
      </c>
      <c r="BA35" s="880"/>
      <c r="BB35" s="880"/>
      <c r="BC35" s="880"/>
      <c r="BD35" s="880"/>
      <c r="BE35" s="876" t="s">
        <v>417</v>
      </c>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2">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2">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2">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2">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2">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2">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2">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2">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2">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2">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2">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2">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2">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2">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2">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2">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2">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2">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2">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2">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2">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2">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2">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2">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2">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5">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2">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420</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5">
      <c r="A63" s="266" t="s">
        <v>397</v>
      </c>
      <c r="B63" s="838" t="s">
        <v>421</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24513</v>
      </c>
      <c r="AG63" s="890"/>
      <c r="AH63" s="890"/>
      <c r="AI63" s="890"/>
      <c r="AJ63" s="891"/>
      <c r="AK63" s="892"/>
      <c r="AL63" s="887"/>
      <c r="AM63" s="887"/>
      <c r="AN63" s="887"/>
      <c r="AO63" s="887"/>
      <c r="AP63" s="890">
        <v>260786</v>
      </c>
      <c r="AQ63" s="890"/>
      <c r="AR63" s="890"/>
      <c r="AS63" s="890"/>
      <c r="AT63" s="890"/>
      <c r="AU63" s="890">
        <v>73023</v>
      </c>
      <c r="AV63" s="890"/>
      <c r="AW63" s="890"/>
      <c r="AX63" s="890"/>
      <c r="AY63" s="890"/>
      <c r="AZ63" s="894"/>
      <c r="BA63" s="894"/>
      <c r="BB63" s="894"/>
      <c r="BC63" s="894"/>
      <c r="BD63" s="894"/>
      <c r="BE63" s="895"/>
      <c r="BF63" s="895"/>
      <c r="BG63" s="895"/>
      <c r="BH63" s="895"/>
      <c r="BI63" s="896"/>
      <c r="BJ63" s="897" t="s">
        <v>419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5">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2">
      <c r="A66" s="788" t="s">
        <v>423</v>
      </c>
      <c r="B66" s="789"/>
      <c r="C66" s="789"/>
      <c r="D66" s="789"/>
      <c r="E66" s="789"/>
      <c r="F66" s="789"/>
      <c r="G66" s="789"/>
      <c r="H66" s="789"/>
      <c r="I66" s="789"/>
      <c r="J66" s="789"/>
      <c r="K66" s="789"/>
      <c r="L66" s="789"/>
      <c r="M66" s="789"/>
      <c r="N66" s="789"/>
      <c r="O66" s="789"/>
      <c r="P66" s="790"/>
      <c r="Q66" s="765" t="s">
        <v>424</v>
      </c>
      <c r="R66" s="766"/>
      <c r="S66" s="766"/>
      <c r="T66" s="766"/>
      <c r="U66" s="767"/>
      <c r="V66" s="765" t="s">
        <v>425</v>
      </c>
      <c r="W66" s="766"/>
      <c r="X66" s="766"/>
      <c r="Y66" s="766"/>
      <c r="Z66" s="767"/>
      <c r="AA66" s="765" t="s">
        <v>426</v>
      </c>
      <c r="AB66" s="766"/>
      <c r="AC66" s="766"/>
      <c r="AD66" s="766"/>
      <c r="AE66" s="767"/>
      <c r="AF66" s="900" t="s">
        <v>427</v>
      </c>
      <c r="AG66" s="861"/>
      <c r="AH66" s="861"/>
      <c r="AI66" s="861"/>
      <c r="AJ66" s="901"/>
      <c r="AK66" s="765" t="s">
        <v>428</v>
      </c>
      <c r="AL66" s="789"/>
      <c r="AM66" s="789"/>
      <c r="AN66" s="789"/>
      <c r="AO66" s="790"/>
      <c r="AP66" s="765" t="s">
        <v>429</v>
      </c>
      <c r="AQ66" s="766"/>
      <c r="AR66" s="766"/>
      <c r="AS66" s="766"/>
      <c r="AT66" s="767"/>
      <c r="AU66" s="765" t="s">
        <v>430</v>
      </c>
      <c r="AV66" s="766"/>
      <c r="AW66" s="766"/>
      <c r="AX66" s="766"/>
      <c r="AY66" s="767"/>
      <c r="AZ66" s="765" t="s">
        <v>376</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5">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2">
      <c r="A68" s="260">
        <v>1</v>
      </c>
      <c r="B68" s="917" t="s">
        <v>614</v>
      </c>
      <c r="C68" s="918"/>
      <c r="D68" s="918"/>
      <c r="E68" s="918"/>
      <c r="F68" s="918"/>
      <c r="G68" s="918"/>
      <c r="H68" s="918"/>
      <c r="I68" s="918"/>
      <c r="J68" s="918"/>
      <c r="K68" s="918"/>
      <c r="L68" s="918"/>
      <c r="M68" s="918"/>
      <c r="N68" s="918"/>
      <c r="O68" s="918"/>
      <c r="P68" s="919"/>
      <c r="Q68" s="920">
        <v>313</v>
      </c>
      <c r="R68" s="914"/>
      <c r="S68" s="914"/>
      <c r="T68" s="914"/>
      <c r="U68" s="914"/>
      <c r="V68" s="914">
        <v>295</v>
      </c>
      <c r="W68" s="914"/>
      <c r="X68" s="914"/>
      <c r="Y68" s="914"/>
      <c r="Z68" s="914"/>
      <c r="AA68" s="914">
        <v>18</v>
      </c>
      <c r="AB68" s="914"/>
      <c r="AC68" s="914"/>
      <c r="AD68" s="914"/>
      <c r="AE68" s="914"/>
      <c r="AF68" s="914">
        <v>18</v>
      </c>
      <c r="AG68" s="914"/>
      <c r="AH68" s="914"/>
      <c r="AI68" s="914"/>
      <c r="AJ68" s="914"/>
      <c r="AK68" s="914">
        <v>0</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2">
      <c r="A69" s="263">
        <v>2</v>
      </c>
      <c r="B69" s="921" t="s">
        <v>615</v>
      </c>
      <c r="C69" s="922"/>
      <c r="D69" s="922"/>
      <c r="E69" s="922"/>
      <c r="F69" s="922"/>
      <c r="G69" s="922"/>
      <c r="H69" s="922"/>
      <c r="I69" s="922"/>
      <c r="J69" s="922"/>
      <c r="K69" s="922"/>
      <c r="L69" s="922"/>
      <c r="M69" s="922"/>
      <c r="N69" s="922"/>
      <c r="O69" s="922"/>
      <c r="P69" s="923"/>
      <c r="Q69" s="924">
        <v>36914</v>
      </c>
      <c r="R69" s="879"/>
      <c r="S69" s="879"/>
      <c r="T69" s="879"/>
      <c r="U69" s="879"/>
      <c r="V69" s="879">
        <v>35914</v>
      </c>
      <c r="W69" s="879"/>
      <c r="X69" s="879"/>
      <c r="Y69" s="879"/>
      <c r="Z69" s="879"/>
      <c r="AA69" s="879">
        <v>1000</v>
      </c>
      <c r="AB69" s="879"/>
      <c r="AC69" s="879"/>
      <c r="AD69" s="879"/>
      <c r="AE69" s="879"/>
      <c r="AF69" s="879">
        <v>5160</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2">
      <c r="A70" s="263">
        <v>3</v>
      </c>
      <c r="B70" s="921" t="s">
        <v>616</v>
      </c>
      <c r="C70" s="922"/>
      <c r="D70" s="922"/>
      <c r="E70" s="922"/>
      <c r="F70" s="922"/>
      <c r="G70" s="922"/>
      <c r="H70" s="922"/>
      <c r="I70" s="922"/>
      <c r="J70" s="922"/>
      <c r="K70" s="922"/>
      <c r="L70" s="922"/>
      <c r="M70" s="922"/>
      <c r="N70" s="922"/>
      <c r="O70" s="922"/>
      <c r="P70" s="923"/>
      <c r="Q70" s="924">
        <v>71493</v>
      </c>
      <c r="R70" s="879"/>
      <c r="S70" s="879"/>
      <c r="T70" s="879"/>
      <c r="U70" s="879"/>
      <c r="V70" s="879">
        <v>69698</v>
      </c>
      <c r="W70" s="879"/>
      <c r="X70" s="879"/>
      <c r="Y70" s="879"/>
      <c r="Z70" s="879"/>
      <c r="AA70" s="879">
        <v>1795</v>
      </c>
      <c r="AB70" s="879"/>
      <c r="AC70" s="879"/>
      <c r="AD70" s="879"/>
      <c r="AE70" s="879"/>
      <c r="AF70" s="879">
        <v>1173</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2">
      <c r="A71" s="263">
        <v>4</v>
      </c>
      <c r="B71" s="921" t="s">
        <v>617</v>
      </c>
      <c r="C71" s="922"/>
      <c r="D71" s="922"/>
      <c r="E71" s="922"/>
      <c r="F71" s="922"/>
      <c r="G71" s="922"/>
      <c r="H71" s="922"/>
      <c r="I71" s="922"/>
      <c r="J71" s="922"/>
      <c r="K71" s="922"/>
      <c r="L71" s="922"/>
      <c r="M71" s="922"/>
      <c r="N71" s="922"/>
      <c r="O71" s="922"/>
      <c r="P71" s="923"/>
      <c r="Q71" s="924">
        <v>1663</v>
      </c>
      <c r="R71" s="879"/>
      <c r="S71" s="879"/>
      <c r="T71" s="879"/>
      <c r="U71" s="879"/>
      <c r="V71" s="879">
        <v>1628</v>
      </c>
      <c r="W71" s="879"/>
      <c r="X71" s="879"/>
      <c r="Y71" s="879"/>
      <c r="Z71" s="879"/>
      <c r="AA71" s="879">
        <v>35</v>
      </c>
      <c r="AB71" s="879"/>
      <c r="AC71" s="879"/>
      <c r="AD71" s="879"/>
      <c r="AE71" s="879"/>
      <c r="AF71" s="879">
        <v>35</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2">
      <c r="A72" s="263">
        <v>5</v>
      </c>
      <c r="B72" s="921" t="s">
        <v>618</v>
      </c>
      <c r="C72" s="922"/>
      <c r="D72" s="922"/>
      <c r="E72" s="922"/>
      <c r="F72" s="922"/>
      <c r="G72" s="922"/>
      <c r="H72" s="922"/>
      <c r="I72" s="922"/>
      <c r="J72" s="922"/>
      <c r="K72" s="922"/>
      <c r="L72" s="922"/>
      <c r="M72" s="922"/>
      <c r="N72" s="922"/>
      <c r="O72" s="922"/>
      <c r="P72" s="923"/>
      <c r="Q72" s="924">
        <v>778014</v>
      </c>
      <c r="R72" s="879"/>
      <c r="S72" s="879"/>
      <c r="T72" s="879"/>
      <c r="U72" s="879"/>
      <c r="V72" s="879">
        <v>737977</v>
      </c>
      <c r="W72" s="879"/>
      <c r="X72" s="879"/>
      <c r="Y72" s="879"/>
      <c r="Z72" s="879"/>
      <c r="AA72" s="879">
        <v>40037</v>
      </c>
      <c r="AB72" s="879"/>
      <c r="AC72" s="879"/>
      <c r="AD72" s="879"/>
      <c r="AE72" s="879"/>
      <c r="AF72" s="879">
        <v>40037</v>
      </c>
      <c r="AG72" s="879"/>
      <c r="AH72" s="879"/>
      <c r="AI72" s="879"/>
      <c r="AJ72" s="879"/>
      <c r="AK72" s="879">
        <v>1283</v>
      </c>
      <c r="AL72" s="879"/>
      <c r="AM72" s="879"/>
      <c r="AN72" s="879"/>
      <c r="AO72" s="879"/>
      <c r="AP72" s="879">
        <v>0</v>
      </c>
      <c r="AQ72" s="879"/>
      <c r="AR72" s="879"/>
      <c r="AS72" s="879"/>
      <c r="AT72" s="879"/>
      <c r="AU72" s="879">
        <v>0</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2">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2">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2">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2">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2">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2">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2">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2">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2">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2">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2">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2">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2">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2">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2">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5">
      <c r="A88" s="266" t="s">
        <v>397</v>
      </c>
      <c r="B88" s="838" t="s">
        <v>431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46423</v>
      </c>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838" t="s">
        <v>432</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10220</v>
      </c>
      <c r="CS102" s="898"/>
      <c r="CT102" s="898"/>
      <c r="CU102" s="898"/>
      <c r="CV102" s="941"/>
      <c r="CW102" s="940">
        <v>4938.1660780000002</v>
      </c>
      <c r="CX102" s="898"/>
      <c r="CY102" s="898"/>
      <c r="CZ102" s="898"/>
      <c r="DA102" s="941"/>
      <c r="DB102" s="940">
        <v>2527</v>
      </c>
      <c r="DC102" s="898"/>
      <c r="DD102" s="898"/>
      <c r="DE102" s="898"/>
      <c r="DF102" s="941"/>
      <c r="DG102" s="940">
        <v>0</v>
      </c>
      <c r="DH102" s="898"/>
      <c r="DI102" s="898"/>
      <c r="DJ102" s="898"/>
      <c r="DK102" s="941"/>
      <c r="DL102" s="940">
        <v>160</v>
      </c>
      <c r="DM102" s="898"/>
      <c r="DN102" s="898"/>
      <c r="DO102" s="898"/>
      <c r="DP102" s="941"/>
      <c r="DQ102" s="940">
        <v>407</v>
      </c>
      <c r="DR102" s="898"/>
      <c r="DS102" s="898"/>
      <c r="DT102" s="898"/>
      <c r="DU102" s="941"/>
      <c r="DV102" s="964"/>
      <c r="DW102" s="965"/>
      <c r="DX102" s="965"/>
      <c r="DY102" s="965"/>
      <c r="DZ102" s="966"/>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69" t="s">
        <v>437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2">
      <c r="A109" s="962" t="s">
        <v>439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440</v>
      </c>
      <c r="AB109" s="943"/>
      <c r="AC109" s="943"/>
      <c r="AD109" s="943"/>
      <c r="AE109" s="944"/>
      <c r="AF109" s="942" t="s">
        <v>441</v>
      </c>
      <c r="AG109" s="943"/>
      <c r="AH109" s="943"/>
      <c r="AI109" s="943"/>
      <c r="AJ109" s="944"/>
      <c r="AK109" s="942" t="s">
        <v>304</v>
      </c>
      <c r="AL109" s="943"/>
      <c r="AM109" s="943"/>
      <c r="AN109" s="943"/>
      <c r="AO109" s="944"/>
      <c r="AP109" s="942" t="s">
        <v>442</v>
      </c>
      <c r="AQ109" s="943"/>
      <c r="AR109" s="943"/>
      <c r="AS109" s="943"/>
      <c r="AT109" s="945"/>
      <c r="AU109" s="962" t="s">
        <v>439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440</v>
      </c>
      <c r="BR109" s="943"/>
      <c r="BS109" s="943"/>
      <c r="BT109" s="943"/>
      <c r="BU109" s="944"/>
      <c r="BV109" s="942" t="s">
        <v>441</v>
      </c>
      <c r="BW109" s="943"/>
      <c r="BX109" s="943"/>
      <c r="BY109" s="943"/>
      <c r="BZ109" s="944"/>
      <c r="CA109" s="942" t="s">
        <v>304</v>
      </c>
      <c r="CB109" s="943"/>
      <c r="CC109" s="943"/>
      <c r="CD109" s="943"/>
      <c r="CE109" s="944"/>
      <c r="CF109" s="963" t="s">
        <v>442</v>
      </c>
      <c r="CG109" s="963"/>
      <c r="CH109" s="963"/>
      <c r="CI109" s="963"/>
      <c r="CJ109" s="963"/>
      <c r="CK109" s="942" t="s">
        <v>443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440</v>
      </c>
      <c r="DH109" s="943"/>
      <c r="DI109" s="943"/>
      <c r="DJ109" s="943"/>
      <c r="DK109" s="944"/>
      <c r="DL109" s="942" t="s">
        <v>441</v>
      </c>
      <c r="DM109" s="943"/>
      <c r="DN109" s="943"/>
      <c r="DO109" s="943"/>
      <c r="DP109" s="944"/>
      <c r="DQ109" s="942" t="s">
        <v>304</v>
      </c>
      <c r="DR109" s="943"/>
      <c r="DS109" s="943"/>
      <c r="DT109" s="943"/>
      <c r="DU109" s="944"/>
      <c r="DV109" s="942" t="s">
        <v>442</v>
      </c>
      <c r="DW109" s="943"/>
      <c r="DX109" s="943"/>
      <c r="DY109" s="943"/>
      <c r="DZ109" s="945"/>
    </row>
    <row r="110" spans="1:131" s="248" customFormat="1" ht="26.25" customHeight="1" x14ac:dyDescent="0.2">
      <c r="A110" s="946" t="s">
        <v>444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47553865</v>
      </c>
      <c r="AB110" s="950"/>
      <c r="AC110" s="950"/>
      <c r="AD110" s="950"/>
      <c r="AE110" s="951"/>
      <c r="AF110" s="952">
        <v>49396509</v>
      </c>
      <c r="AG110" s="950"/>
      <c r="AH110" s="950"/>
      <c r="AI110" s="950"/>
      <c r="AJ110" s="951"/>
      <c r="AK110" s="952">
        <v>51259605</v>
      </c>
      <c r="AL110" s="950"/>
      <c r="AM110" s="950"/>
      <c r="AN110" s="950"/>
      <c r="AO110" s="951"/>
      <c r="AP110" s="953">
        <v>18.2</v>
      </c>
      <c r="AQ110" s="954"/>
      <c r="AR110" s="954"/>
      <c r="AS110" s="954"/>
      <c r="AT110" s="955"/>
      <c r="AU110" s="956" t="s">
        <v>72</v>
      </c>
      <c r="AV110" s="957"/>
      <c r="AW110" s="957"/>
      <c r="AX110" s="957"/>
      <c r="AY110" s="957"/>
      <c r="AZ110" s="998" t="s">
        <v>445</v>
      </c>
      <c r="BA110" s="947"/>
      <c r="BB110" s="947"/>
      <c r="BC110" s="947"/>
      <c r="BD110" s="947"/>
      <c r="BE110" s="947"/>
      <c r="BF110" s="947"/>
      <c r="BG110" s="947"/>
      <c r="BH110" s="947"/>
      <c r="BI110" s="947"/>
      <c r="BJ110" s="947"/>
      <c r="BK110" s="947"/>
      <c r="BL110" s="947"/>
      <c r="BM110" s="947"/>
      <c r="BN110" s="947"/>
      <c r="BO110" s="947"/>
      <c r="BP110" s="948"/>
      <c r="BQ110" s="984">
        <v>471864368</v>
      </c>
      <c r="BR110" s="985"/>
      <c r="BS110" s="985"/>
      <c r="BT110" s="985"/>
      <c r="BU110" s="985"/>
      <c r="BV110" s="985">
        <v>471043211</v>
      </c>
      <c r="BW110" s="985"/>
      <c r="BX110" s="985"/>
      <c r="BY110" s="985"/>
      <c r="BZ110" s="985"/>
      <c r="CA110" s="985">
        <v>466541651</v>
      </c>
      <c r="CB110" s="985"/>
      <c r="CC110" s="985"/>
      <c r="CD110" s="985"/>
      <c r="CE110" s="985"/>
      <c r="CF110" s="999">
        <v>165.5</v>
      </c>
      <c r="CG110" s="1000"/>
      <c r="CH110" s="1000"/>
      <c r="CI110" s="1000"/>
      <c r="CJ110" s="1000"/>
      <c r="CK110" s="1001" t="s">
        <v>446</v>
      </c>
      <c r="CL110" s="1002"/>
      <c r="CM110" s="981" t="s">
        <v>447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v>5111613</v>
      </c>
      <c r="DH110" s="985"/>
      <c r="DI110" s="985"/>
      <c r="DJ110" s="985"/>
      <c r="DK110" s="985"/>
      <c r="DL110" s="985">
        <v>4599043</v>
      </c>
      <c r="DM110" s="985"/>
      <c r="DN110" s="985"/>
      <c r="DO110" s="985"/>
      <c r="DP110" s="985"/>
      <c r="DQ110" s="985">
        <v>4077900</v>
      </c>
      <c r="DR110" s="985"/>
      <c r="DS110" s="985"/>
      <c r="DT110" s="985"/>
      <c r="DU110" s="985"/>
      <c r="DV110" s="986">
        <v>1.4</v>
      </c>
      <c r="DW110" s="986"/>
      <c r="DX110" s="986"/>
      <c r="DY110" s="986"/>
      <c r="DZ110" s="987"/>
    </row>
    <row r="111" spans="1:131" s="248" customFormat="1" ht="26.25" customHeight="1" x14ac:dyDescent="0.2">
      <c r="A111" s="988" t="s">
        <v>448</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449</v>
      </c>
      <c r="AB111" s="992"/>
      <c r="AC111" s="992"/>
      <c r="AD111" s="992"/>
      <c r="AE111" s="993"/>
      <c r="AF111" s="994" t="s">
        <v>127</v>
      </c>
      <c r="AG111" s="992"/>
      <c r="AH111" s="992"/>
      <c r="AI111" s="992"/>
      <c r="AJ111" s="993"/>
      <c r="AK111" s="994" t="s">
        <v>419</v>
      </c>
      <c r="AL111" s="992"/>
      <c r="AM111" s="992"/>
      <c r="AN111" s="992"/>
      <c r="AO111" s="993"/>
      <c r="AP111" s="995" t="s">
        <v>449</v>
      </c>
      <c r="AQ111" s="996"/>
      <c r="AR111" s="996"/>
      <c r="AS111" s="996"/>
      <c r="AT111" s="997"/>
      <c r="AU111" s="958"/>
      <c r="AV111" s="959"/>
      <c r="AW111" s="959"/>
      <c r="AX111" s="959"/>
      <c r="AY111" s="959"/>
      <c r="AZ111" s="1007" t="s">
        <v>450</v>
      </c>
      <c r="BA111" s="1008"/>
      <c r="BB111" s="1008"/>
      <c r="BC111" s="1008"/>
      <c r="BD111" s="1008"/>
      <c r="BE111" s="1008"/>
      <c r="BF111" s="1008"/>
      <c r="BG111" s="1008"/>
      <c r="BH111" s="1008"/>
      <c r="BI111" s="1008"/>
      <c r="BJ111" s="1008"/>
      <c r="BK111" s="1008"/>
      <c r="BL111" s="1008"/>
      <c r="BM111" s="1008"/>
      <c r="BN111" s="1008"/>
      <c r="BO111" s="1008"/>
      <c r="BP111" s="1009"/>
      <c r="BQ111" s="977">
        <v>5111613</v>
      </c>
      <c r="BR111" s="978"/>
      <c r="BS111" s="978"/>
      <c r="BT111" s="978"/>
      <c r="BU111" s="978"/>
      <c r="BV111" s="978">
        <v>4599043</v>
      </c>
      <c r="BW111" s="978"/>
      <c r="BX111" s="978"/>
      <c r="BY111" s="978"/>
      <c r="BZ111" s="978"/>
      <c r="CA111" s="978">
        <v>4077900</v>
      </c>
      <c r="CB111" s="978"/>
      <c r="CC111" s="978"/>
      <c r="CD111" s="978"/>
      <c r="CE111" s="978"/>
      <c r="CF111" s="972">
        <v>1.4</v>
      </c>
      <c r="CG111" s="973"/>
      <c r="CH111" s="973"/>
      <c r="CI111" s="973"/>
      <c r="CJ111" s="973"/>
      <c r="CK111" s="1003"/>
      <c r="CL111" s="1004"/>
      <c r="CM111" s="974" t="s">
        <v>451</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419</v>
      </c>
      <c r="DH111" s="978"/>
      <c r="DI111" s="978"/>
      <c r="DJ111" s="978"/>
      <c r="DK111" s="978"/>
      <c r="DL111" s="978" t="s">
        <v>419</v>
      </c>
      <c r="DM111" s="978"/>
      <c r="DN111" s="978"/>
      <c r="DO111" s="978"/>
      <c r="DP111" s="978"/>
      <c r="DQ111" s="978" t="s">
        <v>419</v>
      </c>
      <c r="DR111" s="978"/>
      <c r="DS111" s="978"/>
      <c r="DT111" s="978"/>
      <c r="DU111" s="978"/>
      <c r="DV111" s="979" t="s">
        <v>449</v>
      </c>
      <c r="DW111" s="979"/>
      <c r="DX111" s="979"/>
      <c r="DY111" s="979"/>
      <c r="DZ111" s="980"/>
    </row>
    <row r="112" spans="1:131" s="248" customFormat="1" ht="26.25" customHeight="1" x14ac:dyDescent="0.2">
      <c r="A112" s="1010" t="s">
        <v>452</v>
      </c>
      <c r="B112" s="1011"/>
      <c r="C112" s="1008" t="s">
        <v>453</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v>3333333</v>
      </c>
      <c r="AB112" s="1017"/>
      <c r="AC112" s="1017"/>
      <c r="AD112" s="1017"/>
      <c r="AE112" s="1018"/>
      <c r="AF112" s="1019">
        <v>3333333</v>
      </c>
      <c r="AG112" s="1017"/>
      <c r="AH112" s="1017"/>
      <c r="AI112" s="1017"/>
      <c r="AJ112" s="1018"/>
      <c r="AK112" s="1019">
        <v>3333333</v>
      </c>
      <c r="AL112" s="1017"/>
      <c r="AM112" s="1017"/>
      <c r="AN112" s="1017"/>
      <c r="AO112" s="1018"/>
      <c r="AP112" s="1020">
        <v>1.2</v>
      </c>
      <c r="AQ112" s="1021"/>
      <c r="AR112" s="1021"/>
      <c r="AS112" s="1021"/>
      <c r="AT112" s="1022"/>
      <c r="AU112" s="958"/>
      <c r="AV112" s="959"/>
      <c r="AW112" s="959"/>
      <c r="AX112" s="959"/>
      <c r="AY112" s="959"/>
      <c r="AZ112" s="1007" t="s">
        <v>454</v>
      </c>
      <c r="BA112" s="1008"/>
      <c r="BB112" s="1008"/>
      <c r="BC112" s="1008"/>
      <c r="BD112" s="1008"/>
      <c r="BE112" s="1008"/>
      <c r="BF112" s="1008"/>
      <c r="BG112" s="1008"/>
      <c r="BH112" s="1008"/>
      <c r="BI112" s="1008"/>
      <c r="BJ112" s="1008"/>
      <c r="BK112" s="1008"/>
      <c r="BL112" s="1008"/>
      <c r="BM112" s="1008"/>
      <c r="BN112" s="1008"/>
      <c r="BO112" s="1008"/>
      <c r="BP112" s="1009"/>
      <c r="BQ112" s="977">
        <v>60801119</v>
      </c>
      <c r="BR112" s="978"/>
      <c r="BS112" s="978"/>
      <c r="BT112" s="978"/>
      <c r="BU112" s="978"/>
      <c r="BV112" s="978">
        <v>75693441</v>
      </c>
      <c r="BW112" s="978"/>
      <c r="BX112" s="978"/>
      <c r="BY112" s="978"/>
      <c r="BZ112" s="978"/>
      <c r="CA112" s="978">
        <v>73022749</v>
      </c>
      <c r="CB112" s="978"/>
      <c r="CC112" s="978"/>
      <c r="CD112" s="978"/>
      <c r="CE112" s="978"/>
      <c r="CF112" s="972">
        <v>25.9</v>
      </c>
      <c r="CG112" s="973"/>
      <c r="CH112" s="973"/>
      <c r="CI112" s="973"/>
      <c r="CJ112" s="973"/>
      <c r="CK112" s="1003"/>
      <c r="CL112" s="1004"/>
      <c r="CM112" s="974" t="s">
        <v>455</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449</v>
      </c>
      <c r="DH112" s="978"/>
      <c r="DI112" s="978"/>
      <c r="DJ112" s="978"/>
      <c r="DK112" s="978"/>
      <c r="DL112" s="978" t="s">
        <v>456</v>
      </c>
      <c r="DM112" s="978"/>
      <c r="DN112" s="978"/>
      <c r="DO112" s="978"/>
      <c r="DP112" s="978"/>
      <c r="DQ112" s="978" t="s">
        <v>419</v>
      </c>
      <c r="DR112" s="978"/>
      <c r="DS112" s="978"/>
      <c r="DT112" s="978"/>
      <c r="DU112" s="978"/>
      <c r="DV112" s="979" t="s">
        <v>456</v>
      </c>
      <c r="DW112" s="979"/>
      <c r="DX112" s="979"/>
      <c r="DY112" s="979"/>
      <c r="DZ112" s="980"/>
    </row>
    <row r="113" spans="1:130" s="248" customFormat="1" ht="26.25" customHeight="1" x14ac:dyDescent="0.2">
      <c r="A113" s="1012"/>
      <c r="B113" s="1013"/>
      <c r="C113" s="1008" t="s">
        <v>457</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5032592</v>
      </c>
      <c r="AB113" s="992"/>
      <c r="AC113" s="992"/>
      <c r="AD113" s="992"/>
      <c r="AE113" s="993"/>
      <c r="AF113" s="994">
        <v>4435254</v>
      </c>
      <c r="AG113" s="992"/>
      <c r="AH113" s="992"/>
      <c r="AI113" s="992"/>
      <c r="AJ113" s="993"/>
      <c r="AK113" s="994">
        <v>5143458</v>
      </c>
      <c r="AL113" s="992"/>
      <c r="AM113" s="992"/>
      <c r="AN113" s="992"/>
      <c r="AO113" s="993"/>
      <c r="AP113" s="995">
        <v>1.8</v>
      </c>
      <c r="AQ113" s="996"/>
      <c r="AR113" s="996"/>
      <c r="AS113" s="996"/>
      <c r="AT113" s="997"/>
      <c r="AU113" s="958"/>
      <c r="AV113" s="959"/>
      <c r="AW113" s="959"/>
      <c r="AX113" s="959"/>
      <c r="AY113" s="959"/>
      <c r="AZ113" s="1007" t="s">
        <v>458</v>
      </c>
      <c r="BA113" s="1008"/>
      <c r="BB113" s="1008"/>
      <c r="BC113" s="1008"/>
      <c r="BD113" s="1008"/>
      <c r="BE113" s="1008"/>
      <c r="BF113" s="1008"/>
      <c r="BG113" s="1008"/>
      <c r="BH113" s="1008"/>
      <c r="BI113" s="1008"/>
      <c r="BJ113" s="1008"/>
      <c r="BK113" s="1008"/>
      <c r="BL113" s="1008"/>
      <c r="BM113" s="1008"/>
      <c r="BN113" s="1008"/>
      <c r="BO113" s="1008"/>
      <c r="BP113" s="1009"/>
      <c r="BQ113" s="977" t="s">
        <v>449</v>
      </c>
      <c r="BR113" s="978"/>
      <c r="BS113" s="978"/>
      <c r="BT113" s="978"/>
      <c r="BU113" s="978"/>
      <c r="BV113" s="978" t="s">
        <v>419</v>
      </c>
      <c r="BW113" s="978"/>
      <c r="BX113" s="978"/>
      <c r="BY113" s="978"/>
      <c r="BZ113" s="978"/>
      <c r="CA113" s="978" t="s">
        <v>419</v>
      </c>
      <c r="CB113" s="978"/>
      <c r="CC113" s="978"/>
      <c r="CD113" s="978"/>
      <c r="CE113" s="978"/>
      <c r="CF113" s="972" t="s">
        <v>419</v>
      </c>
      <c r="CG113" s="973"/>
      <c r="CH113" s="973"/>
      <c r="CI113" s="973"/>
      <c r="CJ113" s="973"/>
      <c r="CK113" s="1003"/>
      <c r="CL113" s="1004"/>
      <c r="CM113" s="974" t="s">
        <v>459</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449</v>
      </c>
      <c r="DH113" s="1017"/>
      <c r="DI113" s="1017"/>
      <c r="DJ113" s="1017"/>
      <c r="DK113" s="1018"/>
      <c r="DL113" s="1019" t="s">
        <v>449</v>
      </c>
      <c r="DM113" s="1017"/>
      <c r="DN113" s="1017"/>
      <c r="DO113" s="1017"/>
      <c r="DP113" s="1018"/>
      <c r="DQ113" s="1019" t="s">
        <v>127</v>
      </c>
      <c r="DR113" s="1017"/>
      <c r="DS113" s="1017"/>
      <c r="DT113" s="1017"/>
      <c r="DU113" s="1018"/>
      <c r="DV113" s="1020" t="s">
        <v>419</v>
      </c>
      <c r="DW113" s="1021"/>
      <c r="DX113" s="1021"/>
      <c r="DY113" s="1021"/>
      <c r="DZ113" s="1022"/>
    </row>
    <row r="114" spans="1:130" s="248" customFormat="1" ht="26.25" customHeight="1" x14ac:dyDescent="0.2">
      <c r="A114" s="1012"/>
      <c r="B114" s="1013"/>
      <c r="C114" s="1008" t="s">
        <v>460</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419</v>
      </c>
      <c r="AB114" s="1017"/>
      <c r="AC114" s="1017"/>
      <c r="AD114" s="1017"/>
      <c r="AE114" s="1018"/>
      <c r="AF114" s="1019" t="s">
        <v>419</v>
      </c>
      <c r="AG114" s="1017"/>
      <c r="AH114" s="1017"/>
      <c r="AI114" s="1017"/>
      <c r="AJ114" s="1018"/>
      <c r="AK114" s="1019" t="s">
        <v>449</v>
      </c>
      <c r="AL114" s="1017"/>
      <c r="AM114" s="1017"/>
      <c r="AN114" s="1017"/>
      <c r="AO114" s="1018"/>
      <c r="AP114" s="1020" t="s">
        <v>419</v>
      </c>
      <c r="AQ114" s="1021"/>
      <c r="AR114" s="1021"/>
      <c r="AS114" s="1021"/>
      <c r="AT114" s="1022"/>
      <c r="AU114" s="958"/>
      <c r="AV114" s="959"/>
      <c r="AW114" s="959"/>
      <c r="AX114" s="959"/>
      <c r="AY114" s="959"/>
      <c r="AZ114" s="1007" t="s">
        <v>461</v>
      </c>
      <c r="BA114" s="1008"/>
      <c r="BB114" s="1008"/>
      <c r="BC114" s="1008"/>
      <c r="BD114" s="1008"/>
      <c r="BE114" s="1008"/>
      <c r="BF114" s="1008"/>
      <c r="BG114" s="1008"/>
      <c r="BH114" s="1008"/>
      <c r="BI114" s="1008"/>
      <c r="BJ114" s="1008"/>
      <c r="BK114" s="1008"/>
      <c r="BL114" s="1008"/>
      <c r="BM114" s="1008"/>
      <c r="BN114" s="1008"/>
      <c r="BO114" s="1008"/>
      <c r="BP114" s="1009"/>
      <c r="BQ114" s="977">
        <v>74885029</v>
      </c>
      <c r="BR114" s="978"/>
      <c r="BS114" s="978"/>
      <c r="BT114" s="978"/>
      <c r="BU114" s="978"/>
      <c r="BV114" s="978">
        <v>74154157</v>
      </c>
      <c r="BW114" s="978"/>
      <c r="BX114" s="978"/>
      <c r="BY114" s="978"/>
      <c r="BZ114" s="978"/>
      <c r="CA114" s="978">
        <v>75223746</v>
      </c>
      <c r="CB114" s="978"/>
      <c r="CC114" s="978"/>
      <c r="CD114" s="978"/>
      <c r="CE114" s="978"/>
      <c r="CF114" s="972">
        <v>26.7</v>
      </c>
      <c r="CG114" s="973"/>
      <c r="CH114" s="973"/>
      <c r="CI114" s="973"/>
      <c r="CJ114" s="973"/>
      <c r="CK114" s="1003"/>
      <c r="CL114" s="1004"/>
      <c r="CM114" s="974" t="s">
        <v>462</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419</v>
      </c>
      <c r="DH114" s="1017"/>
      <c r="DI114" s="1017"/>
      <c r="DJ114" s="1017"/>
      <c r="DK114" s="1018"/>
      <c r="DL114" s="1019" t="s">
        <v>419</v>
      </c>
      <c r="DM114" s="1017"/>
      <c r="DN114" s="1017"/>
      <c r="DO114" s="1017"/>
      <c r="DP114" s="1018"/>
      <c r="DQ114" s="1019" t="s">
        <v>419</v>
      </c>
      <c r="DR114" s="1017"/>
      <c r="DS114" s="1017"/>
      <c r="DT114" s="1017"/>
      <c r="DU114" s="1018"/>
      <c r="DV114" s="1020" t="s">
        <v>449</v>
      </c>
      <c r="DW114" s="1021"/>
      <c r="DX114" s="1021"/>
      <c r="DY114" s="1021"/>
      <c r="DZ114" s="1022"/>
    </row>
    <row r="115" spans="1:130" s="248" customFormat="1" ht="26.25" customHeight="1" x14ac:dyDescent="0.2">
      <c r="A115" s="1012"/>
      <c r="B115" s="1013"/>
      <c r="C115" s="1008" t="s">
        <v>463</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366323</v>
      </c>
      <c r="AB115" s="992"/>
      <c r="AC115" s="992"/>
      <c r="AD115" s="992"/>
      <c r="AE115" s="993"/>
      <c r="AF115" s="994">
        <v>581436</v>
      </c>
      <c r="AG115" s="992"/>
      <c r="AH115" s="992"/>
      <c r="AI115" s="992"/>
      <c r="AJ115" s="993"/>
      <c r="AK115" s="994">
        <v>577204</v>
      </c>
      <c r="AL115" s="992"/>
      <c r="AM115" s="992"/>
      <c r="AN115" s="992"/>
      <c r="AO115" s="993"/>
      <c r="AP115" s="995">
        <v>0.2</v>
      </c>
      <c r="AQ115" s="996"/>
      <c r="AR115" s="996"/>
      <c r="AS115" s="996"/>
      <c r="AT115" s="997"/>
      <c r="AU115" s="958"/>
      <c r="AV115" s="959"/>
      <c r="AW115" s="959"/>
      <c r="AX115" s="959"/>
      <c r="AY115" s="959"/>
      <c r="AZ115" s="1007" t="s">
        <v>464</v>
      </c>
      <c r="BA115" s="1008"/>
      <c r="BB115" s="1008"/>
      <c r="BC115" s="1008"/>
      <c r="BD115" s="1008"/>
      <c r="BE115" s="1008"/>
      <c r="BF115" s="1008"/>
      <c r="BG115" s="1008"/>
      <c r="BH115" s="1008"/>
      <c r="BI115" s="1008"/>
      <c r="BJ115" s="1008"/>
      <c r="BK115" s="1008"/>
      <c r="BL115" s="1008"/>
      <c r="BM115" s="1008"/>
      <c r="BN115" s="1008"/>
      <c r="BO115" s="1008"/>
      <c r="BP115" s="1009"/>
      <c r="BQ115" s="977">
        <v>530208</v>
      </c>
      <c r="BR115" s="978"/>
      <c r="BS115" s="978"/>
      <c r="BT115" s="978"/>
      <c r="BU115" s="978"/>
      <c r="BV115" s="978">
        <v>435384</v>
      </c>
      <c r="BW115" s="978"/>
      <c r="BX115" s="978"/>
      <c r="BY115" s="978"/>
      <c r="BZ115" s="978"/>
      <c r="CA115" s="978">
        <v>406884</v>
      </c>
      <c r="CB115" s="978"/>
      <c r="CC115" s="978"/>
      <c r="CD115" s="978"/>
      <c r="CE115" s="978"/>
      <c r="CF115" s="972">
        <v>0.1</v>
      </c>
      <c r="CG115" s="973"/>
      <c r="CH115" s="973"/>
      <c r="CI115" s="973"/>
      <c r="CJ115" s="973"/>
      <c r="CK115" s="1003"/>
      <c r="CL115" s="1004"/>
      <c r="CM115" s="1007" t="s">
        <v>465</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449</v>
      </c>
      <c r="DH115" s="1017"/>
      <c r="DI115" s="1017"/>
      <c r="DJ115" s="1017"/>
      <c r="DK115" s="1018"/>
      <c r="DL115" s="1019" t="s">
        <v>419</v>
      </c>
      <c r="DM115" s="1017"/>
      <c r="DN115" s="1017"/>
      <c r="DO115" s="1017"/>
      <c r="DP115" s="1018"/>
      <c r="DQ115" s="1019" t="s">
        <v>449</v>
      </c>
      <c r="DR115" s="1017"/>
      <c r="DS115" s="1017"/>
      <c r="DT115" s="1017"/>
      <c r="DU115" s="1018"/>
      <c r="DV115" s="1020" t="s">
        <v>456</v>
      </c>
      <c r="DW115" s="1021"/>
      <c r="DX115" s="1021"/>
      <c r="DY115" s="1021"/>
      <c r="DZ115" s="1022"/>
    </row>
    <row r="116" spans="1:130" s="248" customFormat="1" ht="26.25" customHeight="1" x14ac:dyDescent="0.2">
      <c r="A116" s="1014"/>
      <c r="B116" s="1015"/>
      <c r="C116" s="1023" t="s">
        <v>466</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419</v>
      </c>
      <c r="AB116" s="1017"/>
      <c r="AC116" s="1017"/>
      <c r="AD116" s="1017"/>
      <c r="AE116" s="1018"/>
      <c r="AF116" s="1019" t="s">
        <v>419</v>
      </c>
      <c r="AG116" s="1017"/>
      <c r="AH116" s="1017"/>
      <c r="AI116" s="1017"/>
      <c r="AJ116" s="1018"/>
      <c r="AK116" s="1019" t="s">
        <v>419</v>
      </c>
      <c r="AL116" s="1017"/>
      <c r="AM116" s="1017"/>
      <c r="AN116" s="1017"/>
      <c r="AO116" s="1018"/>
      <c r="AP116" s="1020" t="s">
        <v>449</v>
      </c>
      <c r="AQ116" s="1021"/>
      <c r="AR116" s="1021"/>
      <c r="AS116" s="1021"/>
      <c r="AT116" s="1022"/>
      <c r="AU116" s="958"/>
      <c r="AV116" s="959"/>
      <c r="AW116" s="959"/>
      <c r="AX116" s="959"/>
      <c r="AY116" s="959"/>
      <c r="AZ116" s="1025" t="s">
        <v>467</v>
      </c>
      <c r="BA116" s="1026"/>
      <c r="BB116" s="1026"/>
      <c r="BC116" s="1026"/>
      <c r="BD116" s="1026"/>
      <c r="BE116" s="1026"/>
      <c r="BF116" s="1026"/>
      <c r="BG116" s="1026"/>
      <c r="BH116" s="1026"/>
      <c r="BI116" s="1026"/>
      <c r="BJ116" s="1026"/>
      <c r="BK116" s="1026"/>
      <c r="BL116" s="1026"/>
      <c r="BM116" s="1026"/>
      <c r="BN116" s="1026"/>
      <c r="BO116" s="1026"/>
      <c r="BP116" s="1027"/>
      <c r="BQ116" s="977" t="s">
        <v>419</v>
      </c>
      <c r="BR116" s="978"/>
      <c r="BS116" s="978"/>
      <c r="BT116" s="978"/>
      <c r="BU116" s="978"/>
      <c r="BV116" s="978" t="s">
        <v>449</v>
      </c>
      <c r="BW116" s="978"/>
      <c r="BX116" s="978"/>
      <c r="BY116" s="978"/>
      <c r="BZ116" s="978"/>
      <c r="CA116" s="978" t="s">
        <v>449</v>
      </c>
      <c r="CB116" s="978"/>
      <c r="CC116" s="978"/>
      <c r="CD116" s="978"/>
      <c r="CE116" s="978"/>
      <c r="CF116" s="972" t="s">
        <v>419</v>
      </c>
      <c r="CG116" s="973"/>
      <c r="CH116" s="973"/>
      <c r="CI116" s="973"/>
      <c r="CJ116" s="973"/>
      <c r="CK116" s="1003"/>
      <c r="CL116" s="1004"/>
      <c r="CM116" s="974" t="s">
        <v>468</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419</v>
      </c>
      <c r="DH116" s="1017"/>
      <c r="DI116" s="1017"/>
      <c r="DJ116" s="1017"/>
      <c r="DK116" s="1018"/>
      <c r="DL116" s="1019" t="s">
        <v>449</v>
      </c>
      <c r="DM116" s="1017"/>
      <c r="DN116" s="1017"/>
      <c r="DO116" s="1017"/>
      <c r="DP116" s="1018"/>
      <c r="DQ116" s="1019" t="s">
        <v>419</v>
      </c>
      <c r="DR116" s="1017"/>
      <c r="DS116" s="1017"/>
      <c r="DT116" s="1017"/>
      <c r="DU116" s="1018"/>
      <c r="DV116" s="1020" t="s">
        <v>419</v>
      </c>
      <c r="DW116" s="1021"/>
      <c r="DX116" s="1021"/>
      <c r="DY116" s="1021"/>
      <c r="DZ116" s="1022"/>
    </row>
    <row r="117" spans="1:130" s="248" customFormat="1" ht="26.25" customHeight="1" x14ac:dyDescent="0.2">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469</v>
      </c>
      <c r="Z117" s="944"/>
      <c r="AA117" s="1034">
        <v>56286113</v>
      </c>
      <c r="AB117" s="1035"/>
      <c r="AC117" s="1035"/>
      <c r="AD117" s="1035"/>
      <c r="AE117" s="1036"/>
      <c r="AF117" s="1037">
        <v>57746532</v>
      </c>
      <c r="AG117" s="1035"/>
      <c r="AH117" s="1035"/>
      <c r="AI117" s="1035"/>
      <c r="AJ117" s="1036"/>
      <c r="AK117" s="1037">
        <v>60313600</v>
      </c>
      <c r="AL117" s="1035"/>
      <c r="AM117" s="1035"/>
      <c r="AN117" s="1035"/>
      <c r="AO117" s="1036"/>
      <c r="AP117" s="1038"/>
      <c r="AQ117" s="1039"/>
      <c r="AR117" s="1039"/>
      <c r="AS117" s="1039"/>
      <c r="AT117" s="1040"/>
      <c r="AU117" s="958"/>
      <c r="AV117" s="959"/>
      <c r="AW117" s="959"/>
      <c r="AX117" s="959"/>
      <c r="AY117" s="959"/>
      <c r="AZ117" s="1025" t="s">
        <v>470</v>
      </c>
      <c r="BA117" s="1026"/>
      <c r="BB117" s="1026"/>
      <c r="BC117" s="1026"/>
      <c r="BD117" s="1026"/>
      <c r="BE117" s="1026"/>
      <c r="BF117" s="1026"/>
      <c r="BG117" s="1026"/>
      <c r="BH117" s="1026"/>
      <c r="BI117" s="1026"/>
      <c r="BJ117" s="1026"/>
      <c r="BK117" s="1026"/>
      <c r="BL117" s="1026"/>
      <c r="BM117" s="1026"/>
      <c r="BN117" s="1026"/>
      <c r="BO117" s="1026"/>
      <c r="BP117" s="1027"/>
      <c r="BQ117" s="977" t="s">
        <v>419</v>
      </c>
      <c r="BR117" s="978"/>
      <c r="BS117" s="978"/>
      <c r="BT117" s="978"/>
      <c r="BU117" s="978"/>
      <c r="BV117" s="978" t="s">
        <v>127</v>
      </c>
      <c r="BW117" s="978"/>
      <c r="BX117" s="978"/>
      <c r="BY117" s="978"/>
      <c r="BZ117" s="978"/>
      <c r="CA117" s="978" t="s">
        <v>419</v>
      </c>
      <c r="CB117" s="978"/>
      <c r="CC117" s="978"/>
      <c r="CD117" s="978"/>
      <c r="CE117" s="978"/>
      <c r="CF117" s="972" t="s">
        <v>419</v>
      </c>
      <c r="CG117" s="973"/>
      <c r="CH117" s="973"/>
      <c r="CI117" s="973"/>
      <c r="CJ117" s="973"/>
      <c r="CK117" s="1003"/>
      <c r="CL117" s="1004"/>
      <c r="CM117" s="974" t="s">
        <v>471</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419</v>
      </c>
      <c r="DH117" s="1017"/>
      <c r="DI117" s="1017"/>
      <c r="DJ117" s="1017"/>
      <c r="DK117" s="1018"/>
      <c r="DL117" s="1019" t="s">
        <v>419</v>
      </c>
      <c r="DM117" s="1017"/>
      <c r="DN117" s="1017"/>
      <c r="DO117" s="1017"/>
      <c r="DP117" s="1018"/>
      <c r="DQ117" s="1019" t="s">
        <v>419</v>
      </c>
      <c r="DR117" s="1017"/>
      <c r="DS117" s="1017"/>
      <c r="DT117" s="1017"/>
      <c r="DU117" s="1018"/>
      <c r="DV117" s="1020" t="s">
        <v>419</v>
      </c>
      <c r="DW117" s="1021"/>
      <c r="DX117" s="1021"/>
      <c r="DY117" s="1021"/>
      <c r="DZ117" s="1022"/>
    </row>
    <row r="118" spans="1:130" s="248" customFormat="1" ht="26.25" customHeight="1" x14ac:dyDescent="0.2">
      <c r="A118" s="962" t="s">
        <v>443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440</v>
      </c>
      <c r="AB118" s="943"/>
      <c r="AC118" s="943"/>
      <c r="AD118" s="943"/>
      <c r="AE118" s="944"/>
      <c r="AF118" s="942" t="s">
        <v>441</v>
      </c>
      <c r="AG118" s="943"/>
      <c r="AH118" s="943"/>
      <c r="AI118" s="943"/>
      <c r="AJ118" s="944"/>
      <c r="AK118" s="942" t="s">
        <v>304</v>
      </c>
      <c r="AL118" s="943"/>
      <c r="AM118" s="943"/>
      <c r="AN118" s="943"/>
      <c r="AO118" s="944"/>
      <c r="AP118" s="1029" t="s">
        <v>442</v>
      </c>
      <c r="AQ118" s="1030"/>
      <c r="AR118" s="1030"/>
      <c r="AS118" s="1030"/>
      <c r="AT118" s="1031"/>
      <c r="AU118" s="958"/>
      <c r="AV118" s="959"/>
      <c r="AW118" s="959"/>
      <c r="AX118" s="959"/>
      <c r="AY118" s="959"/>
      <c r="AZ118" s="1032" t="s">
        <v>472</v>
      </c>
      <c r="BA118" s="1023"/>
      <c r="BB118" s="1023"/>
      <c r="BC118" s="1023"/>
      <c r="BD118" s="1023"/>
      <c r="BE118" s="1023"/>
      <c r="BF118" s="1023"/>
      <c r="BG118" s="1023"/>
      <c r="BH118" s="1023"/>
      <c r="BI118" s="1023"/>
      <c r="BJ118" s="1023"/>
      <c r="BK118" s="1023"/>
      <c r="BL118" s="1023"/>
      <c r="BM118" s="1023"/>
      <c r="BN118" s="1023"/>
      <c r="BO118" s="1023"/>
      <c r="BP118" s="1024"/>
      <c r="BQ118" s="1055" t="s">
        <v>127</v>
      </c>
      <c r="BR118" s="1056"/>
      <c r="BS118" s="1056"/>
      <c r="BT118" s="1056"/>
      <c r="BU118" s="1056"/>
      <c r="BV118" s="1056" t="s">
        <v>419</v>
      </c>
      <c r="BW118" s="1056"/>
      <c r="BX118" s="1056"/>
      <c r="BY118" s="1056"/>
      <c r="BZ118" s="1056"/>
      <c r="CA118" s="1056" t="s">
        <v>419</v>
      </c>
      <c r="CB118" s="1056"/>
      <c r="CC118" s="1056"/>
      <c r="CD118" s="1056"/>
      <c r="CE118" s="1056"/>
      <c r="CF118" s="972" t="s">
        <v>419</v>
      </c>
      <c r="CG118" s="973"/>
      <c r="CH118" s="973"/>
      <c r="CI118" s="973"/>
      <c r="CJ118" s="973"/>
      <c r="CK118" s="1003"/>
      <c r="CL118" s="1004"/>
      <c r="CM118" s="974" t="s">
        <v>473</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456</v>
      </c>
      <c r="DH118" s="1017"/>
      <c r="DI118" s="1017"/>
      <c r="DJ118" s="1017"/>
      <c r="DK118" s="1018"/>
      <c r="DL118" s="1019" t="s">
        <v>419</v>
      </c>
      <c r="DM118" s="1017"/>
      <c r="DN118" s="1017"/>
      <c r="DO118" s="1017"/>
      <c r="DP118" s="1018"/>
      <c r="DQ118" s="1019" t="s">
        <v>456</v>
      </c>
      <c r="DR118" s="1017"/>
      <c r="DS118" s="1017"/>
      <c r="DT118" s="1017"/>
      <c r="DU118" s="1018"/>
      <c r="DV118" s="1020" t="s">
        <v>419</v>
      </c>
      <c r="DW118" s="1021"/>
      <c r="DX118" s="1021"/>
      <c r="DY118" s="1021"/>
      <c r="DZ118" s="1022"/>
    </row>
    <row r="119" spans="1:130" s="248" customFormat="1" ht="26.25" customHeight="1" x14ac:dyDescent="0.2">
      <c r="A119" s="1116" t="s">
        <v>446</v>
      </c>
      <c r="B119" s="1002"/>
      <c r="C119" s="981" t="s">
        <v>447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v>338952</v>
      </c>
      <c r="AB119" s="950"/>
      <c r="AC119" s="950"/>
      <c r="AD119" s="950"/>
      <c r="AE119" s="951"/>
      <c r="AF119" s="952">
        <v>561393</v>
      </c>
      <c r="AG119" s="950"/>
      <c r="AH119" s="950"/>
      <c r="AI119" s="950"/>
      <c r="AJ119" s="951"/>
      <c r="AK119" s="952">
        <v>558355</v>
      </c>
      <c r="AL119" s="950"/>
      <c r="AM119" s="950"/>
      <c r="AN119" s="950"/>
      <c r="AO119" s="951"/>
      <c r="AP119" s="953">
        <v>0.2</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474</v>
      </c>
      <c r="BP119" s="1064"/>
      <c r="BQ119" s="1055">
        <v>613192337</v>
      </c>
      <c r="BR119" s="1056"/>
      <c r="BS119" s="1056"/>
      <c r="BT119" s="1056"/>
      <c r="BU119" s="1056"/>
      <c r="BV119" s="1056">
        <v>625925236</v>
      </c>
      <c r="BW119" s="1056"/>
      <c r="BX119" s="1056"/>
      <c r="BY119" s="1056"/>
      <c r="BZ119" s="1056"/>
      <c r="CA119" s="1056">
        <v>619272930</v>
      </c>
      <c r="CB119" s="1056"/>
      <c r="CC119" s="1056"/>
      <c r="CD119" s="1056"/>
      <c r="CE119" s="1056"/>
      <c r="CF119" s="1057"/>
      <c r="CG119" s="1058"/>
      <c r="CH119" s="1058"/>
      <c r="CI119" s="1058"/>
      <c r="CJ119" s="1059"/>
      <c r="CK119" s="1005"/>
      <c r="CL119" s="1006"/>
      <c r="CM119" s="1060" t="s">
        <v>475</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419</v>
      </c>
      <c r="DH119" s="1042"/>
      <c r="DI119" s="1042"/>
      <c r="DJ119" s="1042"/>
      <c r="DK119" s="1043"/>
      <c r="DL119" s="1041" t="s">
        <v>419</v>
      </c>
      <c r="DM119" s="1042"/>
      <c r="DN119" s="1042"/>
      <c r="DO119" s="1042"/>
      <c r="DP119" s="1043"/>
      <c r="DQ119" s="1041" t="s">
        <v>419</v>
      </c>
      <c r="DR119" s="1042"/>
      <c r="DS119" s="1042"/>
      <c r="DT119" s="1042"/>
      <c r="DU119" s="1043"/>
      <c r="DV119" s="1044" t="s">
        <v>419</v>
      </c>
      <c r="DW119" s="1045"/>
      <c r="DX119" s="1045"/>
      <c r="DY119" s="1045"/>
      <c r="DZ119" s="1046"/>
    </row>
    <row r="120" spans="1:130" s="248" customFormat="1" ht="26.25" customHeight="1" x14ac:dyDescent="0.2">
      <c r="A120" s="1117"/>
      <c r="B120" s="1004"/>
      <c r="C120" s="974" t="s">
        <v>451</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419</v>
      </c>
      <c r="AB120" s="1017"/>
      <c r="AC120" s="1017"/>
      <c r="AD120" s="1017"/>
      <c r="AE120" s="1018"/>
      <c r="AF120" s="1019" t="s">
        <v>419</v>
      </c>
      <c r="AG120" s="1017"/>
      <c r="AH120" s="1017"/>
      <c r="AI120" s="1017"/>
      <c r="AJ120" s="1018"/>
      <c r="AK120" s="1019" t="s">
        <v>419</v>
      </c>
      <c r="AL120" s="1017"/>
      <c r="AM120" s="1017"/>
      <c r="AN120" s="1017"/>
      <c r="AO120" s="1018"/>
      <c r="AP120" s="1020" t="s">
        <v>419</v>
      </c>
      <c r="AQ120" s="1021"/>
      <c r="AR120" s="1021"/>
      <c r="AS120" s="1021"/>
      <c r="AT120" s="1022"/>
      <c r="AU120" s="1047" t="s">
        <v>476</v>
      </c>
      <c r="AV120" s="1048"/>
      <c r="AW120" s="1048"/>
      <c r="AX120" s="1048"/>
      <c r="AY120" s="1049"/>
      <c r="AZ120" s="998" t="s">
        <v>477</v>
      </c>
      <c r="BA120" s="947"/>
      <c r="BB120" s="947"/>
      <c r="BC120" s="947"/>
      <c r="BD120" s="947"/>
      <c r="BE120" s="947"/>
      <c r="BF120" s="947"/>
      <c r="BG120" s="947"/>
      <c r="BH120" s="947"/>
      <c r="BI120" s="947"/>
      <c r="BJ120" s="947"/>
      <c r="BK120" s="947"/>
      <c r="BL120" s="947"/>
      <c r="BM120" s="947"/>
      <c r="BN120" s="947"/>
      <c r="BO120" s="947"/>
      <c r="BP120" s="948"/>
      <c r="BQ120" s="984">
        <v>67554934</v>
      </c>
      <c r="BR120" s="985"/>
      <c r="BS120" s="985"/>
      <c r="BT120" s="985"/>
      <c r="BU120" s="985"/>
      <c r="BV120" s="985">
        <v>61314967</v>
      </c>
      <c r="BW120" s="985"/>
      <c r="BX120" s="985"/>
      <c r="BY120" s="985"/>
      <c r="BZ120" s="985"/>
      <c r="CA120" s="985">
        <v>59776161</v>
      </c>
      <c r="CB120" s="985"/>
      <c r="CC120" s="985"/>
      <c r="CD120" s="985"/>
      <c r="CE120" s="985"/>
      <c r="CF120" s="999">
        <v>21.2</v>
      </c>
      <c r="CG120" s="1000"/>
      <c r="CH120" s="1000"/>
      <c r="CI120" s="1000"/>
      <c r="CJ120" s="1000"/>
      <c r="CK120" s="1065" t="s">
        <v>478</v>
      </c>
      <c r="CL120" s="1066"/>
      <c r="CM120" s="1066"/>
      <c r="CN120" s="1066"/>
      <c r="CO120" s="1067"/>
      <c r="CP120" s="1073" t="s">
        <v>415</v>
      </c>
      <c r="CQ120" s="1074"/>
      <c r="CR120" s="1074"/>
      <c r="CS120" s="1074"/>
      <c r="CT120" s="1074"/>
      <c r="CU120" s="1074"/>
      <c r="CV120" s="1074"/>
      <c r="CW120" s="1074"/>
      <c r="CX120" s="1074"/>
      <c r="CY120" s="1074"/>
      <c r="CZ120" s="1074"/>
      <c r="DA120" s="1074"/>
      <c r="DB120" s="1074"/>
      <c r="DC120" s="1074"/>
      <c r="DD120" s="1074"/>
      <c r="DE120" s="1074"/>
      <c r="DF120" s="1075"/>
      <c r="DG120" s="984">
        <v>50745504</v>
      </c>
      <c r="DH120" s="985"/>
      <c r="DI120" s="985"/>
      <c r="DJ120" s="985"/>
      <c r="DK120" s="985"/>
      <c r="DL120" s="985">
        <v>50578604</v>
      </c>
      <c r="DM120" s="985"/>
      <c r="DN120" s="985"/>
      <c r="DO120" s="985"/>
      <c r="DP120" s="985"/>
      <c r="DQ120" s="985">
        <v>50258721</v>
      </c>
      <c r="DR120" s="985"/>
      <c r="DS120" s="985"/>
      <c r="DT120" s="985"/>
      <c r="DU120" s="985"/>
      <c r="DV120" s="986">
        <v>17.8</v>
      </c>
      <c r="DW120" s="986"/>
      <c r="DX120" s="986"/>
      <c r="DY120" s="986"/>
      <c r="DZ120" s="987"/>
    </row>
    <row r="121" spans="1:130" s="248" customFormat="1" ht="26.25" customHeight="1" x14ac:dyDescent="0.2">
      <c r="A121" s="1117"/>
      <c r="B121" s="1004"/>
      <c r="C121" s="1025" t="s">
        <v>479</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419</v>
      </c>
      <c r="AB121" s="1017"/>
      <c r="AC121" s="1017"/>
      <c r="AD121" s="1017"/>
      <c r="AE121" s="1018"/>
      <c r="AF121" s="1019" t="s">
        <v>419</v>
      </c>
      <c r="AG121" s="1017"/>
      <c r="AH121" s="1017"/>
      <c r="AI121" s="1017"/>
      <c r="AJ121" s="1018"/>
      <c r="AK121" s="1019" t="s">
        <v>419</v>
      </c>
      <c r="AL121" s="1017"/>
      <c r="AM121" s="1017"/>
      <c r="AN121" s="1017"/>
      <c r="AO121" s="1018"/>
      <c r="AP121" s="1020" t="s">
        <v>419</v>
      </c>
      <c r="AQ121" s="1021"/>
      <c r="AR121" s="1021"/>
      <c r="AS121" s="1021"/>
      <c r="AT121" s="1022"/>
      <c r="AU121" s="1050"/>
      <c r="AV121" s="1051"/>
      <c r="AW121" s="1051"/>
      <c r="AX121" s="1051"/>
      <c r="AY121" s="1052"/>
      <c r="AZ121" s="1007" t="s">
        <v>480</v>
      </c>
      <c r="BA121" s="1008"/>
      <c r="BB121" s="1008"/>
      <c r="BC121" s="1008"/>
      <c r="BD121" s="1008"/>
      <c r="BE121" s="1008"/>
      <c r="BF121" s="1008"/>
      <c r="BG121" s="1008"/>
      <c r="BH121" s="1008"/>
      <c r="BI121" s="1008"/>
      <c r="BJ121" s="1008"/>
      <c r="BK121" s="1008"/>
      <c r="BL121" s="1008"/>
      <c r="BM121" s="1008"/>
      <c r="BN121" s="1008"/>
      <c r="BO121" s="1008"/>
      <c r="BP121" s="1009"/>
      <c r="BQ121" s="977">
        <v>103898393</v>
      </c>
      <c r="BR121" s="978"/>
      <c r="BS121" s="978"/>
      <c r="BT121" s="978"/>
      <c r="BU121" s="978"/>
      <c r="BV121" s="978">
        <v>98808408</v>
      </c>
      <c r="BW121" s="978"/>
      <c r="BX121" s="978"/>
      <c r="BY121" s="978"/>
      <c r="BZ121" s="978"/>
      <c r="CA121" s="978">
        <v>102480701</v>
      </c>
      <c r="CB121" s="978"/>
      <c r="CC121" s="978"/>
      <c r="CD121" s="978"/>
      <c r="CE121" s="978"/>
      <c r="CF121" s="972">
        <v>36.299999999999997</v>
      </c>
      <c r="CG121" s="973"/>
      <c r="CH121" s="973"/>
      <c r="CI121" s="973"/>
      <c r="CJ121" s="973"/>
      <c r="CK121" s="1068"/>
      <c r="CL121" s="1069"/>
      <c r="CM121" s="1069"/>
      <c r="CN121" s="1069"/>
      <c r="CO121" s="1070"/>
      <c r="CP121" s="1078" t="s">
        <v>481</v>
      </c>
      <c r="CQ121" s="1079"/>
      <c r="CR121" s="1079"/>
      <c r="CS121" s="1079"/>
      <c r="CT121" s="1079"/>
      <c r="CU121" s="1079"/>
      <c r="CV121" s="1079"/>
      <c r="CW121" s="1079"/>
      <c r="CX121" s="1079"/>
      <c r="CY121" s="1079"/>
      <c r="CZ121" s="1079"/>
      <c r="DA121" s="1079"/>
      <c r="DB121" s="1079"/>
      <c r="DC121" s="1079"/>
      <c r="DD121" s="1079"/>
      <c r="DE121" s="1079"/>
      <c r="DF121" s="1080"/>
      <c r="DG121" s="977">
        <v>5134542</v>
      </c>
      <c r="DH121" s="978"/>
      <c r="DI121" s="978"/>
      <c r="DJ121" s="978"/>
      <c r="DK121" s="978"/>
      <c r="DL121" s="978">
        <v>21086441</v>
      </c>
      <c r="DM121" s="978"/>
      <c r="DN121" s="978"/>
      <c r="DO121" s="978"/>
      <c r="DP121" s="978"/>
      <c r="DQ121" s="978">
        <v>19510224</v>
      </c>
      <c r="DR121" s="978"/>
      <c r="DS121" s="978"/>
      <c r="DT121" s="978"/>
      <c r="DU121" s="978"/>
      <c r="DV121" s="979">
        <v>6.9</v>
      </c>
      <c r="DW121" s="979"/>
      <c r="DX121" s="979"/>
      <c r="DY121" s="979"/>
      <c r="DZ121" s="980"/>
    </row>
    <row r="122" spans="1:130" s="248" customFormat="1" ht="26.25" customHeight="1" x14ac:dyDescent="0.2">
      <c r="A122" s="1117"/>
      <c r="B122" s="1004"/>
      <c r="C122" s="974" t="s">
        <v>462</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419</v>
      </c>
      <c r="AB122" s="1017"/>
      <c r="AC122" s="1017"/>
      <c r="AD122" s="1017"/>
      <c r="AE122" s="1018"/>
      <c r="AF122" s="1019" t="s">
        <v>419</v>
      </c>
      <c r="AG122" s="1017"/>
      <c r="AH122" s="1017"/>
      <c r="AI122" s="1017"/>
      <c r="AJ122" s="1018"/>
      <c r="AK122" s="1019" t="s">
        <v>419</v>
      </c>
      <c r="AL122" s="1017"/>
      <c r="AM122" s="1017"/>
      <c r="AN122" s="1017"/>
      <c r="AO122" s="1018"/>
      <c r="AP122" s="1020" t="s">
        <v>419</v>
      </c>
      <c r="AQ122" s="1021"/>
      <c r="AR122" s="1021"/>
      <c r="AS122" s="1021"/>
      <c r="AT122" s="1022"/>
      <c r="AU122" s="1050"/>
      <c r="AV122" s="1051"/>
      <c r="AW122" s="1051"/>
      <c r="AX122" s="1051"/>
      <c r="AY122" s="1052"/>
      <c r="AZ122" s="1032" t="s">
        <v>482</v>
      </c>
      <c r="BA122" s="1023"/>
      <c r="BB122" s="1023"/>
      <c r="BC122" s="1023"/>
      <c r="BD122" s="1023"/>
      <c r="BE122" s="1023"/>
      <c r="BF122" s="1023"/>
      <c r="BG122" s="1023"/>
      <c r="BH122" s="1023"/>
      <c r="BI122" s="1023"/>
      <c r="BJ122" s="1023"/>
      <c r="BK122" s="1023"/>
      <c r="BL122" s="1023"/>
      <c r="BM122" s="1023"/>
      <c r="BN122" s="1023"/>
      <c r="BO122" s="1023"/>
      <c r="BP122" s="1024"/>
      <c r="BQ122" s="1055">
        <v>384430986</v>
      </c>
      <c r="BR122" s="1056"/>
      <c r="BS122" s="1056"/>
      <c r="BT122" s="1056"/>
      <c r="BU122" s="1056"/>
      <c r="BV122" s="1056">
        <v>378372356</v>
      </c>
      <c r="BW122" s="1056"/>
      <c r="BX122" s="1056"/>
      <c r="BY122" s="1056"/>
      <c r="BZ122" s="1056"/>
      <c r="CA122" s="1056">
        <v>377319392</v>
      </c>
      <c r="CB122" s="1056"/>
      <c r="CC122" s="1056"/>
      <c r="CD122" s="1056"/>
      <c r="CE122" s="1056"/>
      <c r="CF122" s="1076">
        <v>133.80000000000001</v>
      </c>
      <c r="CG122" s="1077"/>
      <c r="CH122" s="1077"/>
      <c r="CI122" s="1077"/>
      <c r="CJ122" s="1077"/>
      <c r="CK122" s="1068"/>
      <c r="CL122" s="1069"/>
      <c r="CM122" s="1069"/>
      <c r="CN122" s="1069"/>
      <c r="CO122" s="1070"/>
      <c r="CP122" s="1078" t="s">
        <v>483</v>
      </c>
      <c r="CQ122" s="1079"/>
      <c r="CR122" s="1079"/>
      <c r="CS122" s="1079"/>
      <c r="CT122" s="1079"/>
      <c r="CU122" s="1079"/>
      <c r="CV122" s="1079"/>
      <c r="CW122" s="1079"/>
      <c r="CX122" s="1079"/>
      <c r="CY122" s="1079"/>
      <c r="CZ122" s="1079"/>
      <c r="DA122" s="1079"/>
      <c r="DB122" s="1079"/>
      <c r="DC122" s="1079"/>
      <c r="DD122" s="1079"/>
      <c r="DE122" s="1079"/>
      <c r="DF122" s="1080"/>
      <c r="DG122" s="977">
        <v>2359282</v>
      </c>
      <c r="DH122" s="978"/>
      <c r="DI122" s="978"/>
      <c r="DJ122" s="978"/>
      <c r="DK122" s="978"/>
      <c r="DL122" s="978">
        <v>1660759</v>
      </c>
      <c r="DM122" s="978"/>
      <c r="DN122" s="978"/>
      <c r="DO122" s="978"/>
      <c r="DP122" s="978"/>
      <c r="DQ122" s="978">
        <v>1229415</v>
      </c>
      <c r="DR122" s="978"/>
      <c r="DS122" s="978"/>
      <c r="DT122" s="978"/>
      <c r="DU122" s="978"/>
      <c r="DV122" s="979">
        <v>0.4</v>
      </c>
      <c r="DW122" s="979"/>
      <c r="DX122" s="979"/>
      <c r="DY122" s="979"/>
      <c r="DZ122" s="980"/>
    </row>
    <row r="123" spans="1:130" s="248" customFormat="1" ht="26.25" customHeight="1" x14ac:dyDescent="0.2">
      <c r="A123" s="1117"/>
      <c r="B123" s="1004"/>
      <c r="C123" s="974" t="s">
        <v>468</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419</v>
      </c>
      <c r="AB123" s="1017"/>
      <c r="AC123" s="1017"/>
      <c r="AD123" s="1017"/>
      <c r="AE123" s="1018"/>
      <c r="AF123" s="1019" t="s">
        <v>419</v>
      </c>
      <c r="AG123" s="1017"/>
      <c r="AH123" s="1017"/>
      <c r="AI123" s="1017"/>
      <c r="AJ123" s="1018"/>
      <c r="AK123" s="1019" t="s">
        <v>456</v>
      </c>
      <c r="AL123" s="1017"/>
      <c r="AM123" s="1017"/>
      <c r="AN123" s="1017"/>
      <c r="AO123" s="1018"/>
      <c r="AP123" s="1020" t="s">
        <v>419</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484</v>
      </c>
      <c r="BP123" s="1064"/>
      <c r="BQ123" s="1123">
        <v>555884313</v>
      </c>
      <c r="BR123" s="1124"/>
      <c r="BS123" s="1124"/>
      <c r="BT123" s="1124"/>
      <c r="BU123" s="1124"/>
      <c r="BV123" s="1124">
        <v>538495731</v>
      </c>
      <c r="BW123" s="1124"/>
      <c r="BX123" s="1124"/>
      <c r="BY123" s="1124"/>
      <c r="BZ123" s="1124"/>
      <c r="CA123" s="1124">
        <v>539576254</v>
      </c>
      <c r="CB123" s="1124"/>
      <c r="CC123" s="1124"/>
      <c r="CD123" s="1124"/>
      <c r="CE123" s="1124"/>
      <c r="CF123" s="1057"/>
      <c r="CG123" s="1058"/>
      <c r="CH123" s="1058"/>
      <c r="CI123" s="1058"/>
      <c r="CJ123" s="1059"/>
      <c r="CK123" s="1068"/>
      <c r="CL123" s="1069"/>
      <c r="CM123" s="1069"/>
      <c r="CN123" s="1069"/>
      <c r="CO123" s="1070"/>
      <c r="CP123" s="1078" t="s">
        <v>485</v>
      </c>
      <c r="CQ123" s="1079"/>
      <c r="CR123" s="1079"/>
      <c r="CS123" s="1079"/>
      <c r="CT123" s="1079"/>
      <c r="CU123" s="1079"/>
      <c r="CV123" s="1079"/>
      <c r="CW123" s="1079"/>
      <c r="CX123" s="1079"/>
      <c r="CY123" s="1079"/>
      <c r="CZ123" s="1079"/>
      <c r="DA123" s="1079"/>
      <c r="DB123" s="1079"/>
      <c r="DC123" s="1079"/>
      <c r="DD123" s="1079"/>
      <c r="DE123" s="1079"/>
      <c r="DF123" s="1080"/>
      <c r="DG123" s="1016">
        <v>1867444</v>
      </c>
      <c r="DH123" s="1017"/>
      <c r="DI123" s="1017"/>
      <c r="DJ123" s="1017"/>
      <c r="DK123" s="1018"/>
      <c r="DL123" s="1019">
        <v>1506824</v>
      </c>
      <c r="DM123" s="1017"/>
      <c r="DN123" s="1017"/>
      <c r="DO123" s="1017"/>
      <c r="DP123" s="1018"/>
      <c r="DQ123" s="1019">
        <v>1048876</v>
      </c>
      <c r="DR123" s="1017"/>
      <c r="DS123" s="1017"/>
      <c r="DT123" s="1017"/>
      <c r="DU123" s="1018"/>
      <c r="DV123" s="1020">
        <v>0.4</v>
      </c>
      <c r="DW123" s="1021"/>
      <c r="DX123" s="1021"/>
      <c r="DY123" s="1021"/>
      <c r="DZ123" s="1022"/>
    </row>
    <row r="124" spans="1:130" s="248" customFormat="1" ht="26.25" customHeight="1" thickBot="1" x14ac:dyDescent="0.25">
      <c r="A124" s="1117"/>
      <c r="B124" s="1004"/>
      <c r="C124" s="974" t="s">
        <v>471</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v>18700</v>
      </c>
      <c r="AB124" s="1017"/>
      <c r="AC124" s="1017"/>
      <c r="AD124" s="1017"/>
      <c r="AE124" s="1018"/>
      <c r="AF124" s="1019">
        <v>11705</v>
      </c>
      <c r="AG124" s="1017"/>
      <c r="AH124" s="1017"/>
      <c r="AI124" s="1017"/>
      <c r="AJ124" s="1018"/>
      <c r="AK124" s="1019">
        <v>10910</v>
      </c>
      <c r="AL124" s="1017"/>
      <c r="AM124" s="1017"/>
      <c r="AN124" s="1017"/>
      <c r="AO124" s="1018"/>
      <c r="AP124" s="1020">
        <v>0</v>
      </c>
      <c r="AQ124" s="1021"/>
      <c r="AR124" s="1021"/>
      <c r="AS124" s="1021"/>
      <c r="AT124" s="1022"/>
      <c r="AU124" s="1119" t="s">
        <v>486</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21.2</v>
      </c>
      <c r="BR124" s="1086"/>
      <c r="BS124" s="1086"/>
      <c r="BT124" s="1086"/>
      <c r="BU124" s="1086"/>
      <c r="BV124" s="1086">
        <v>32</v>
      </c>
      <c r="BW124" s="1086"/>
      <c r="BX124" s="1086"/>
      <c r="BY124" s="1086"/>
      <c r="BZ124" s="1086"/>
      <c r="CA124" s="1086">
        <v>28.2</v>
      </c>
      <c r="CB124" s="1086"/>
      <c r="CC124" s="1086"/>
      <c r="CD124" s="1086"/>
      <c r="CE124" s="1086"/>
      <c r="CF124" s="1087"/>
      <c r="CG124" s="1088"/>
      <c r="CH124" s="1088"/>
      <c r="CI124" s="1088"/>
      <c r="CJ124" s="1089"/>
      <c r="CK124" s="1071"/>
      <c r="CL124" s="1071"/>
      <c r="CM124" s="1071"/>
      <c r="CN124" s="1071"/>
      <c r="CO124" s="1072"/>
      <c r="CP124" s="1078" t="s">
        <v>487</v>
      </c>
      <c r="CQ124" s="1079"/>
      <c r="CR124" s="1079"/>
      <c r="CS124" s="1079"/>
      <c r="CT124" s="1079"/>
      <c r="CU124" s="1079"/>
      <c r="CV124" s="1079"/>
      <c r="CW124" s="1079"/>
      <c r="CX124" s="1079"/>
      <c r="CY124" s="1079"/>
      <c r="CZ124" s="1079"/>
      <c r="DA124" s="1079"/>
      <c r="DB124" s="1079"/>
      <c r="DC124" s="1079"/>
      <c r="DD124" s="1079"/>
      <c r="DE124" s="1079"/>
      <c r="DF124" s="1080"/>
      <c r="DG124" s="1063">
        <v>694347</v>
      </c>
      <c r="DH124" s="1042"/>
      <c r="DI124" s="1042"/>
      <c r="DJ124" s="1042"/>
      <c r="DK124" s="1043"/>
      <c r="DL124" s="1041">
        <v>860813</v>
      </c>
      <c r="DM124" s="1042"/>
      <c r="DN124" s="1042"/>
      <c r="DO124" s="1042"/>
      <c r="DP124" s="1043"/>
      <c r="DQ124" s="1041">
        <v>975513</v>
      </c>
      <c r="DR124" s="1042"/>
      <c r="DS124" s="1042"/>
      <c r="DT124" s="1042"/>
      <c r="DU124" s="1043"/>
      <c r="DV124" s="1044">
        <v>0.3</v>
      </c>
      <c r="DW124" s="1045"/>
      <c r="DX124" s="1045"/>
      <c r="DY124" s="1045"/>
      <c r="DZ124" s="1046"/>
    </row>
    <row r="125" spans="1:130" s="248" customFormat="1" ht="26.25" customHeight="1" x14ac:dyDescent="0.2">
      <c r="A125" s="1117"/>
      <c r="B125" s="1004"/>
      <c r="C125" s="974" t="s">
        <v>473</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127</v>
      </c>
      <c r="AB125" s="1017"/>
      <c r="AC125" s="1017"/>
      <c r="AD125" s="1017"/>
      <c r="AE125" s="1018"/>
      <c r="AF125" s="1019" t="s">
        <v>127</v>
      </c>
      <c r="AG125" s="1017"/>
      <c r="AH125" s="1017"/>
      <c r="AI125" s="1017"/>
      <c r="AJ125" s="1018"/>
      <c r="AK125" s="1019" t="s">
        <v>127</v>
      </c>
      <c r="AL125" s="1017"/>
      <c r="AM125" s="1017"/>
      <c r="AN125" s="1017"/>
      <c r="AO125" s="1018"/>
      <c r="AP125" s="1020" t="s">
        <v>127</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488</v>
      </c>
      <c r="CL125" s="1066"/>
      <c r="CM125" s="1066"/>
      <c r="CN125" s="1066"/>
      <c r="CO125" s="1067"/>
      <c r="CP125" s="998" t="s">
        <v>489</v>
      </c>
      <c r="CQ125" s="947"/>
      <c r="CR125" s="947"/>
      <c r="CS125" s="947"/>
      <c r="CT125" s="947"/>
      <c r="CU125" s="947"/>
      <c r="CV125" s="947"/>
      <c r="CW125" s="947"/>
      <c r="CX125" s="947"/>
      <c r="CY125" s="947"/>
      <c r="CZ125" s="947"/>
      <c r="DA125" s="947"/>
      <c r="DB125" s="947"/>
      <c r="DC125" s="947"/>
      <c r="DD125" s="947"/>
      <c r="DE125" s="947"/>
      <c r="DF125" s="948"/>
      <c r="DG125" s="984" t="s">
        <v>127</v>
      </c>
      <c r="DH125" s="985"/>
      <c r="DI125" s="985"/>
      <c r="DJ125" s="985"/>
      <c r="DK125" s="985"/>
      <c r="DL125" s="985" t="s">
        <v>127</v>
      </c>
      <c r="DM125" s="985"/>
      <c r="DN125" s="985"/>
      <c r="DO125" s="985"/>
      <c r="DP125" s="985"/>
      <c r="DQ125" s="985" t="s">
        <v>127</v>
      </c>
      <c r="DR125" s="985"/>
      <c r="DS125" s="985"/>
      <c r="DT125" s="985"/>
      <c r="DU125" s="985"/>
      <c r="DV125" s="986" t="s">
        <v>456</v>
      </c>
      <c r="DW125" s="986"/>
      <c r="DX125" s="986"/>
      <c r="DY125" s="986"/>
      <c r="DZ125" s="987"/>
    </row>
    <row r="126" spans="1:130" s="248" customFormat="1" ht="26.25" customHeight="1" thickBot="1" x14ac:dyDescent="0.25">
      <c r="A126" s="1117"/>
      <c r="B126" s="1004"/>
      <c r="C126" s="974" t="s">
        <v>475</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456</v>
      </c>
      <c r="AB126" s="1017"/>
      <c r="AC126" s="1017"/>
      <c r="AD126" s="1017"/>
      <c r="AE126" s="1018"/>
      <c r="AF126" s="1019" t="s">
        <v>127</v>
      </c>
      <c r="AG126" s="1017"/>
      <c r="AH126" s="1017"/>
      <c r="AI126" s="1017"/>
      <c r="AJ126" s="1018"/>
      <c r="AK126" s="1019" t="s">
        <v>127</v>
      </c>
      <c r="AL126" s="1017"/>
      <c r="AM126" s="1017"/>
      <c r="AN126" s="1017"/>
      <c r="AO126" s="1018"/>
      <c r="AP126" s="1020" t="s">
        <v>127</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490</v>
      </c>
      <c r="CQ126" s="1008"/>
      <c r="CR126" s="1008"/>
      <c r="CS126" s="1008"/>
      <c r="CT126" s="1008"/>
      <c r="CU126" s="1008"/>
      <c r="CV126" s="1008"/>
      <c r="CW126" s="1008"/>
      <c r="CX126" s="1008"/>
      <c r="CY126" s="1008"/>
      <c r="CZ126" s="1008"/>
      <c r="DA126" s="1008"/>
      <c r="DB126" s="1008"/>
      <c r="DC126" s="1008"/>
      <c r="DD126" s="1008"/>
      <c r="DE126" s="1008"/>
      <c r="DF126" s="1009"/>
      <c r="DG126" s="977" t="s">
        <v>127</v>
      </c>
      <c r="DH126" s="978"/>
      <c r="DI126" s="978"/>
      <c r="DJ126" s="978"/>
      <c r="DK126" s="978"/>
      <c r="DL126" s="978" t="s">
        <v>127</v>
      </c>
      <c r="DM126" s="978"/>
      <c r="DN126" s="978"/>
      <c r="DO126" s="978"/>
      <c r="DP126" s="978"/>
      <c r="DQ126" s="978" t="s">
        <v>127</v>
      </c>
      <c r="DR126" s="978"/>
      <c r="DS126" s="978"/>
      <c r="DT126" s="978"/>
      <c r="DU126" s="978"/>
      <c r="DV126" s="979" t="s">
        <v>127</v>
      </c>
      <c r="DW126" s="979"/>
      <c r="DX126" s="979"/>
      <c r="DY126" s="979"/>
      <c r="DZ126" s="980"/>
    </row>
    <row r="127" spans="1:130" s="248" customFormat="1" ht="26.25" customHeight="1" x14ac:dyDescent="0.2">
      <c r="A127" s="1118"/>
      <c r="B127" s="1006"/>
      <c r="C127" s="1060" t="s">
        <v>491</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8671</v>
      </c>
      <c r="AB127" s="1017"/>
      <c r="AC127" s="1017"/>
      <c r="AD127" s="1017"/>
      <c r="AE127" s="1018"/>
      <c r="AF127" s="1019">
        <v>8338</v>
      </c>
      <c r="AG127" s="1017"/>
      <c r="AH127" s="1017"/>
      <c r="AI127" s="1017"/>
      <c r="AJ127" s="1018"/>
      <c r="AK127" s="1019">
        <v>7939</v>
      </c>
      <c r="AL127" s="1017"/>
      <c r="AM127" s="1017"/>
      <c r="AN127" s="1017"/>
      <c r="AO127" s="1018"/>
      <c r="AP127" s="1020">
        <v>0</v>
      </c>
      <c r="AQ127" s="1021"/>
      <c r="AR127" s="1021"/>
      <c r="AS127" s="1021"/>
      <c r="AT127" s="1022"/>
      <c r="AU127" s="284"/>
      <c r="AV127" s="284"/>
      <c r="AW127" s="284"/>
      <c r="AX127" s="1090" t="s">
        <v>492</v>
      </c>
      <c r="AY127" s="1091"/>
      <c r="AZ127" s="1091"/>
      <c r="BA127" s="1091"/>
      <c r="BB127" s="1091"/>
      <c r="BC127" s="1091"/>
      <c r="BD127" s="1091"/>
      <c r="BE127" s="1092"/>
      <c r="BF127" s="1093" t="s">
        <v>493</v>
      </c>
      <c r="BG127" s="1091"/>
      <c r="BH127" s="1091"/>
      <c r="BI127" s="1091"/>
      <c r="BJ127" s="1091"/>
      <c r="BK127" s="1091"/>
      <c r="BL127" s="1092"/>
      <c r="BM127" s="1093" t="s">
        <v>494</v>
      </c>
      <c r="BN127" s="1091"/>
      <c r="BO127" s="1091"/>
      <c r="BP127" s="1091"/>
      <c r="BQ127" s="1091"/>
      <c r="BR127" s="1091"/>
      <c r="BS127" s="1092"/>
      <c r="BT127" s="1093" t="s">
        <v>495</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496</v>
      </c>
      <c r="CQ127" s="1008"/>
      <c r="CR127" s="1008"/>
      <c r="CS127" s="1008"/>
      <c r="CT127" s="1008"/>
      <c r="CU127" s="1008"/>
      <c r="CV127" s="1008"/>
      <c r="CW127" s="1008"/>
      <c r="CX127" s="1008"/>
      <c r="CY127" s="1008"/>
      <c r="CZ127" s="1008"/>
      <c r="DA127" s="1008"/>
      <c r="DB127" s="1008"/>
      <c r="DC127" s="1008"/>
      <c r="DD127" s="1008"/>
      <c r="DE127" s="1008"/>
      <c r="DF127" s="1009"/>
      <c r="DG127" s="977" t="s">
        <v>127</v>
      </c>
      <c r="DH127" s="978"/>
      <c r="DI127" s="978"/>
      <c r="DJ127" s="978"/>
      <c r="DK127" s="978"/>
      <c r="DL127" s="978" t="s">
        <v>127</v>
      </c>
      <c r="DM127" s="978"/>
      <c r="DN127" s="978"/>
      <c r="DO127" s="978"/>
      <c r="DP127" s="978"/>
      <c r="DQ127" s="978" t="s">
        <v>127</v>
      </c>
      <c r="DR127" s="978"/>
      <c r="DS127" s="978"/>
      <c r="DT127" s="978"/>
      <c r="DU127" s="978"/>
      <c r="DV127" s="979" t="s">
        <v>127</v>
      </c>
      <c r="DW127" s="979"/>
      <c r="DX127" s="979"/>
      <c r="DY127" s="979"/>
      <c r="DZ127" s="980"/>
    </row>
    <row r="128" spans="1:130" s="248" customFormat="1" ht="26.25" customHeight="1" thickBot="1" x14ac:dyDescent="0.25">
      <c r="A128" s="1101" t="s">
        <v>497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498</v>
      </c>
      <c r="X128" s="1103"/>
      <c r="Y128" s="1103"/>
      <c r="Z128" s="1104"/>
      <c r="AA128" s="1105">
        <v>13742812</v>
      </c>
      <c r="AB128" s="1106"/>
      <c r="AC128" s="1106"/>
      <c r="AD128" s="1106"/>
      <c r="AE128" s="1107"/>
      <c r="AF128" s="1108">
        <v>13290307</v>
      </c>
      <c r="AG128" s="1106"/>
      <c r="AH128" s="1106"/>
      <c r="AI128" s="1106"/>
      <c r="AJ128" s="1107"/>
      <c r="AK128" s="1108">
        <v>13791295</v>
      </c>
      <c r="AL128" s="1106"/>
      <c r="AM128" s="1106"/>
      <c r="AN128" s="1106"/>
      <c r="AO128" s="1107"/>
      <c r="AP128" s="1109"/>
      <c r="AQ128" s="1110"/>
      <c r="AR128" s="1110"/>
      <c r="AS128" s="1110"/>
      <c r="AT128" s="1111"/>
      <c r="AU128" s="284"/>
      <c r="AV128" s="284"/>
      <c r="AW128" s="284"/>
      <c r="AX128" s="946" t="s">
        <v>499</v>
      </c>
      <c r="AY128" s="947"/>
      <c r="AZ128" s="947"/>
      <c r="BA128" s="947"/>
      <c r="BB128" s="947"/>
      <c r="BC128" s="947"/>
      <c r="BD128" s="947"/>
      <c r="BE128" s="948"/>
      <c r="BF128" s="1112" t="s">
        <v>500</v>
      </c>
      <c r="BG128" s="1113"/>
      <c r="BH128" s="1113"/>
      <c r="BI128" s="1113"/>
      <c r="BJ128" s="1113"/>
      <c r="BK128" s="1113"/>
      <c r="BL128" s="1114"/>
      <c r="BM128" s="1112">
        <v>11.25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501</v>
      </c>
      <c r="CQ128" s="1095"/>
      <c r="CR128" s="1095"/>
      <c r="CS128" s="1095"/>
      <c r="CT128" s="1095"/>
      <c r="CU128" s="1095"/>
      <c r="CV128" s="1095"/>
      <c r="CW128" s="1095"/>
      <c r="CX128" s="1095"/>
      <c r="CY128" s="1095"/>
      <c r="CZ128" s="1095"/>
      <c r="DA128" s="1095"/>
      <c r="DB128" s="1095"/>
      <c r="DC128" s="1095"/>
      <c r="DD128" s="1095"/>
      <c r="DE128" s="1095"/>
      <c r="DF128" s="1096"/>
      <c r="DG128" s="1097">
        <v>530208</v>
      </c>
      <c r="DH128" s="1098"/>
      <c r="DI128" s="1098"/>
      <c r="DJ128" s="1098"/>
      <c r="DK128" s="1098"/>
      <c r="DL128" s="1098">
        <v>435384</v>
      </c>
      <c r="DM128" s="1098"/>
      <c r="DN128" s="1098"/>
      <c r="DO128" s="1098"/>
      <c r="DP128" s="1098"/>
      <c r="DQ128" s="1098">
        <v>406884</v>
      </c>
      <c r="DR128" s="1098"/>
      <c r="DS128" s="1098"/>
      <c r="DT128" s="1098"/>
      <c r="DU128" s="1098"/>
      <c r="DV128" s="1099">
        <v>0.1</v>
      </c>
      <c r="DW128" s="1099"/>
      <c r="DX128" s="1099"/>
      <c r="DY128" s="1099"/>
      <c r="DZ128" s="1100"/>
    </row>
    <row r="129" spans="1:131" s="248" customFormat="1" ht="26.25" customHeight="1" x14ac:dyDescent="0.2">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502</v>
      </c>
      <c r="X129" s="1132"/>
      <c r="Y129" s="1132"/>
      <c r="Z129" s="1133"/>
      <c r="AA129" s="1016">
        <v>299298216</v>
      </c>
      <c r="AB129" s="1017"/>
      <c r="AC129" s="1017"/>
      <c r="AD129" s="1017"/>
      <c r="AE129" s="1018"/>
      <c r="AF129" s="1019">
        <v>301289416</v>
      </c>
      <c r="AG129" s="1017"/>
      <c r="AH129" s="1017"/>
      <c r="AI129" s="1017"/>
      <c r="AJ129" s="1018"/>
      <c r="AK129" s="1019">
        <v>309502012</v>
      </c>
      <c r="AL129" s="1017"/>
      <c r="AM129" s="1017"/>
      <c r="AN129" s="1017"/>
      <c r="AO129" s="1018"/>
      <c r="AP129" s="1134"/>
      <c r="AQ129" s="1135"/>
      <c r="AR129" s="1135"/>
      <c r="AS129" s="1135"/>
      <c r="AT129" s="1136"/>
      <c r="AU129" s="286"/>
      <c r="AV129" s="286"/>
      <c r="AW129" s="286"/>
      <c r="AX129" s="1125" t="s">
        <v>503</v>
      </c>
      <c r="AY129" s="1008"/>
      <c r="AZ129" s="1008"/>
      <c r="BA129" s="1008"/>
      <c r="BB129" s="1008"/>
      <c r="BC129" s="1008"/>
      <c r="BD129" s="1008"/>
      <c r="BE129" s="1009"/>
      <c r="BF129" s="1126" t="s">
        <v>127</v>
      </c>
      <c r="BG129" s="1127"/>
      <c r="BH129" s="1127"/>
      <c r="BI129" s="1127"/>
      <c r="BJ129" s="1127"/>
      <c r="BK129" s="1127"/>
      <c r="BL129" s="1128"/>
      <c r="BM129" s="1126">
        <v>16.25</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988" t="s">
        <v>504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505</v>
      </c>
      <c r="X130" s="1132"/>
      <c r="Y130" s="1132"/>
      <c r="Z130" s="1133"/>
      <c r="AA130" s="1016">
        <v>29050269</v>
      </c>
      <c r="AB130" s="1017"/>
      <c r="AC130" s="1017"/>
      <c r="AD130" s="1017"/>
      <c r="AE130" s="1018"/>
      <c r="AF130" s="1019">
        <v>28331273</v>
      </c>
      <c r="AG130" s="1017"/>
      <c r="AH130" s="1017"/>
      <c r="AI130" s="1017"/>
      <c r="AJ130" s="1018"/>
      <c r="AK130" s="1019">
        <v>27524921</v>
      </c>
      <c r="AL130" s="1017"/>
      <c r="AM130" s="1017"/>
      <c r="AN130" s="1017"/>
      <c r="AO130" s="1018"/>
      <c r="AP130" s="1134"/>
      <c r="AQ130" s="1135"/>
      <c r="AR130" s="1135"/>
      <c r="AS130" s="1135"/>
      <c r="AT130" s="1136"/>
      <c r="AU130" s="286"/>
      <c r="AV130" s="286"/>
      <c r="AW130" s="286"/>
      <c r="AX130" s="1125" t="s">
        <v>506</v>
      </c>
      <c r="AY130" s="1008"/>
      <c r="AZ130" s="1008"/>
      <c r="BA130" s="1008"/>
      <c r="BB130" s="1008"/>
      <c r="BC130" s="1008"/>
      <c r="BD130" s="1008"/>
      <c r="BE130" s="1009"/>
      <c r="BF130" s="1162">
        <v>5.8</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507</v>
      </c>
      <c r="X131" s="1170"/>
      <c r="Y131" s="1170"/>
      <c r="Z131" s="1171"/>
      <c r="AA131" s="1063">
        <v>270247947</v>
      </c>
      <c r="AB131" s="1042"/>
      <c r="AC131" s="1042"/>
      <c r="AD131" s="1042"/>
      <c r="AE131" s="1043"/>
      <c r="AF131" s="1041">
        <v>272958143</v>
      </c>
      <c r="AG131" s="1042"/>
      <c r="AH131" s="1042"/>
      <c r="AI131" s="1042"/>
      <c r="AJ131" s="1043"/>
      <c r="AK131" s="1041">
        <v>281977091</v>
      </c>
      <c r="AL131" s="1042"/>
      <c r="AM131" s="1042"/>
      <c r="AN131" s="1042"/>
      <c r="AO131" s="1043"/>
      <c r="AP131" s="1172"/>
      <c r="AQ131" s="1173"/>
      <c r="AR131" s="1173"/>
      <c r="AS131" s="1173"/>
      <c r="AT131" s="1174"/>
      <c r="AU131" s="286"/>
      <c r="AV131" s="286"/>
      <c r="AW131" s="286"/>
      <c r="AX131" s="1144" t="s">
        <v>508</v>
      </c>
      <c r="AY131" s="1095"/>
      <c r="AZ131" s="1095"/>
      <c r="BA131" s="1095"/>
      <c r="BB131" s="1095"/>
      <c r="BC131" s="1095"/>
      <c r="BD131" s="1095"/>
      <c r="BE131" s="1096"/>
      <c r="BF131" s="1145">
        <v>28.2</v>
      </c>
      <c r="BG131" s="1146"/>
      <c r="BH131" s="1146"/>
      <c r="BI131" s="1146"/>
      <c r="BJ131" s="1146"/>
      <c r="BK131" s="1146"/>
      <c r="BL131" s="1147"/>
      <c r="BM131" s="1145">
        <v>400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1151" t="s">
        <v>509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510</v>
      </c>
      <c r="W132" s="1155"/>
      <c r="X132" s="1155"/>
      <c r="Y132" s="1155"/>
      <c r="Z132" s="1156"/>
      <c r="AA132" s="1157">
        <v>4.9928342289999996</v>
      </c>
      <c r="AB132" s="1158"/>
      <c r="AC132" s="1158"/>
      <c r="AD132" s="1158"/>
      <c r="AE132" s="1159"/>
      <c r="AF132" s="1160">
        <v>5.9074815730000001</v>
      </c>
      <c r="AG132" s="1158"/>
      <c r="AH132" s="1158"/>
      <c r="AI132" s="1158"/>
      <c r="AJ132" s="1159"/>
      <c r="AK132" s="1160">
        <v>6.7372083070000004</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511</v>
      </c>
      <c r="W133" s="1138"/>
      <c r="X133" s="1138"/>
      <c r="Y133" s="1138"/>
      <c r="Z133" s="1139"/>
      <c r="AA133" s="1140">
        <v>5.0999999999999996</v>
      </c>
      <c r="AB133" s="1141"/>
      <c r="AC133" s="1141"/>
      <c r="AD133" s="1141"/>
      <c r="AE133" s="1142"/>
      <c r="AF133" s="1140">
        <v>5.3</v>
      </c>
      <c r="AG133" s="1141"/>
      <c r="AH133" s="1141"/>
      <c r="AI133" s="1141"/>
      <c r="AJ133" s="1142"/>
      <c r="AK133" s="1140">
        <v>5.8</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VKKtk9aoQXwRkHsnsZZvVzwcrIY4q19cRUn2V8qd2l8UQkDdrlSfnl3lDhVBNFTCv0m62vV2hb3hfLVk66ITjw==" saltValue="uuRQ4payRmPPcX55gvlMRg==" spinCount="100000" sheet="1" objects="1" scenarios="1" formatRows="0"/>
  <customSheetViews>
    <customSheetView guid="{D0A1E3C3-6574-4C5D-A036-A08CF835BD4B}" scale="70" fitToPage="1" hiddenRows="1" hiddenColumns="1">
      <selection activeCell="BG11" sqref="BG11"/>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Q1" zoomScale="85" zoomScaleNormal="85" zoomScaleSheetLayoutView="85" workbookViewId="0">
      <selection activeCell="BF95" sqref="BF95"/>
    </sheetView>
  </sheetViews>
  <sheetFormatPr defaultColWidth="0" defaultRowHeight="13.5" customHeight="1" zeroHeight="1" x14ac:dyDescent="0.2"/>
  <cols>
    <col min="1" max="120" width="2.81640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512</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JFtOzyJdD/jtooOcDy6TbDvwKHGqRx9rGfIgEPjgKCqIliG8uvV1tkvkRXsq24TkeYQyY64y1CgjHXdkscCCzw==" saltValue="DlEocw99OJtZZlCT3jZxNQ==" spinCount="100000" sheet="1" objects="1" scenarios="1"/>
  <dataConsolidate/>
  <customSheetViews>
    <customSheetView guid="{D0A1E3C3-6574-4C5D-A036-A08CF835BD4B}" scale="55" showPageBreaks="1" showGridLines="0" fitToPage="1" hiddenRows="1" hiddenColumns="1" view="pageBreakPreview" topLeftCell="A43">
      <selection activeCell="DI53" sqref="DI53"/>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 zoomScale="85" zoomScaleNormal="85" zoomScaleSheetLayoutView="55" workbookViewId="0">
      <selection activeCell="A4" sqref="A4"/>
    </sheetView>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YTS3lYrQQ2f7d8K+JdyKSB4PSM9X1fjUuw8FnoUvpfZ8WAYZR7vZph+y9qwRNtYh8k3A8ydWX6G4sjm7TGKS9Q==" saltValue="fNSIKFJajwlqpzoYr2rAHQ==" spinCount="100000" sheet="1" objects="1" scenarios="1"/>
  <dataConsolidate/>
  <customSheetViews>
    <customSheetView guid="{D0A1E3C3-6574-4C5D-A036-A08CF835BD4B}" scale="55" showGridLines="0" fitToPage="1" hiddenRows="1" hiddenColumns="1" topLeftCell="A37">
      <selection activeCell="A4" sqref="A4"/>
      <pageMargins left="0" right="0" top="0" bottom="0" header="0" footer="0"/>
      <printOptions horizontalCentered="1" verticalCentered="1"/>
      <pageSetup paperSize="9" scale="48"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AP41" sqref="AP41"/>
    </sheetView>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515</v>
      </c>
      <c r="AP7" s="305"/>
      <c r="AQ7" s="306" t="s">
        <v>516</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517</v>
      </c>
      <c r="AQ8" s="312" t="s">
        <v>518</v>
      </c>
      <c r="AR8" s="313" t="s">
        <v>519</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520</v>
      </c>
      <c r="AL9" s="1178"/>
      <c r="AM9" s="1178"/>
      <c r="AN9" s="1179"/>
      <c r="AO9" s="314">
        <v>126284400</v>
      </c>
      <c r="AP9" s="314">
        <v>95339</v>
      </c>
      <c r="AQ9" s="315">
        <v>105138</v>
      </c>
      <c r="AR9" s="316">
        <v>-9.3000000000000007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521</v>
      </c>
      <c r="AL10" s="1178"/>
      <c r="AM10" s="1178"/>
      <c r="AN10" s="1179"/>
      <c r="AO10" s="317" t="s">
        <v>522</v>
      </c>
      <c r="AP10" s="317" t="s">
        <v>522</v>
      </c>
      <c r="AQ10" s="318">
        <v>110</v>
      </c>
      <c r="AR10" s="319" t="s">
        <v>522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523</v>
      </c>
      <c r="AL11" s="1178"/>
      <c r="AM11" s="1178"/>
      <c r="AN11" s="1179"/>
      <c r="AO11" s="317">
        <v>1324270</v>
      </c>
      <c r="AP11" s="317">
        <v>1000</v>
      </c>
      <c r="AQ11" s="318">
        <v>1177</v>
      </c>
      <c r="AR11" s="319">
        <v>-15</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524</v>
      </c>
      <c r="AL12" s="1178"/>
      <c r="AM12" s="1178"/>
      <c r="AN12" s="1179"/>
      <c r="AO12" s="317" t="s">
        <v>522</v>
      </c>
      <c r="AP12" s="317" t="s">
        <v>522</v>
      </c>
      <c r="AQ12" s="318">
        <v>5</v>
      </c>
      <c r="AR12" s="319" t="s">
        <v>522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525</v>
      </c>
      <c r="AL13" s="1178"/>
      <c r="AM13" s="1178"/>
      <c r="AN13" s="1179"/>
      <c r="AO13" s="317">
        <v>2139154</v>
      </c>
      <c r="AP13" s="317">
        <v>1615</v>
      </c>
      <c r="AQ13" s="318">
        <v>1930</v>
      </c>
      <c r="AR13" s="319">
        <v>-16.3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526</v>
      </c>
      <c r="AL14" s="1178"/>
      <c r="AM14" s="1178"/>
      <c r="AN14" s="1179"/>
      <c r="AO14" s="317">
        <v>934200</v>
      </c>
      <c r="AP14" s="317">
        <v>705</v>
      </c>
      <c r="AQ14" s="318">
        <v>1254</v>
      </c>
      <c r="AR14" s="319">
        <v>-43.8</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527</v>
      </c>
      <c r="AL15" s="1184"/>
      <c r="AM15" s="1184"/>
      <c r="AN15" s="1185"/>
      <c r="AO15" s="317">
        <v>-6773838</v>
      </c>
      <c r="AP15" s="317">
        <v>-5114</v>
      </c>
      <c r="AQ15" s="318">
        <v>-7365</v>
      </c>
      <c r="AR15" s="319">
        <v>-30.6</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123908186</v>
      </c>
      <c r="AP16" s="317">
        <v>93545</v>
      </c>
      <c r="AQ16" s="318">
        <v>102249</v>
      </c>
      <c r="AR16" s="319">
        <v>-8.5</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532</v>
      </c>
      <c r="AL21" s="1187"/>
      <c r="AM21" s="1187"/>
      <c r="AN21" s="1188"/>
      <c r="AO21" s="330">
        <v>10.33</v>
      </c>
      <c r="AP21" s="331">
        <v>11.28</v>
      </c>
      <c r="AQ21" s="332">
        <v>-0.95</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533</v>
      </c>
      <c r="AL22" s="1187"/>
      <c r="AM22" s="1187"/>
      <c r="AN22" s="1188"/>
      <c r="AO22" s="335">
        <v>101.8</v>
      </c>
      <c r="AP22" s="336">
        <v>99.7</v>
      </c>
      <c r="AQ22" s="337">
        <v>2.1</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515</v>
      </c>
      <c r="AP30" s="305"/>
      <c r="AQ30" s="306" t="s">
        <v>516</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537</v>
      </c>
      <c r="AL32" s="1181"/>
      <c r="AM32" s="1181"/>
      <c r="AN32" s="1182"/>
      <c r="AO32" s="345">
        <v>51259605</v>
      </c>
      <c r="AP32" s="345">
        <v>38698</v>
      </c>
      <c r="AQ32" s="346">
        <v>31910</v>
      </c>
      <c r="AR32" s="347">
        <v>21.3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538</v>
      </c>
      <c r="AL33" s="1181"/>
      <c r="AM33" s="1181"/>
      <c r="AN33" s="1182"/>
      <c r="AO33" s="345" t="s">
        <v>522</v>
      </c>
      <c r="AP33" s="345" t="s">
        <v>522</v>
      </c>
      <c r="AQ33" s="346">
        <v>2603</v>
      </c>
      <c r="AR33" s="347" t="s">
        <v>522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539</v>
      </c>
      <c r="AL34" s="1181"/>
      <c r="AM34" s="1181"/>
      <c r="AN34" s="1182"/>
      <c r="AO34" s="345">
        <v>3333333</v>
      </c>
      <c r="AP34" s="345">
        <v>2517</v>
      </c>
      <c r="AQ34" s="346">
        <v>20590</v>
      </c>
      <c r="AR34" s="347">
        <v>-87.8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540</v>
      </c>
      <c r="AL35" s="1181"/>
      <c r="AM35" s="1181"/>
      <c r="AN35" s="1182"/>
      <c r="AO35" s="345">
        <v>5143458</v>
      </c>
      <c r="AP35" s="345">
        <v>3883</v>
      </c>
      <c r="AQ35" s="346">
        <v>9962</v>
      </c>
      <c r="AR35" s="347">
        <v>-61</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541</v>
      </c>
      <c r="AL36" s="1181"/>
      <c r="AM36" s="1181"/>
      <c r="AN36" s="1182"/>
      <c r="AO36" s="345" t="s">
        <v>522</v>
      </c>
      <c r="AP36" s="345" t="s">
        <v>522</v>
      </c>
      <c r="AQ36" s="346">
        <v>163</v>
      </c>
      <c r="AR36" s="347" t="s">
        <v>522</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542</v>
      </c>
      <c r="AL37" s="1181"/>
      <c r="AM37" s="1181"/>
      <c r="AN37" s="1182"/>
      <c r="AO37" s="345">
        <v>577204</v>
      </c>
      <c r="AP37" s="345">
        <v>436</v>
      </c>
      <c r="AQ37" s="346">
        <v>1304</v>
      </c>
      <c r="AR37" s="347">
        <v>-66.599999999999994</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543</v>
      </c>
      <c r="AL38" s="1190"/>
      <c r="AM38" s="1190"/>
      <c r="AN38" s="1191"/>
      <c r="AO38" s="348" t="s">
        <v>522</v>
      </c>
      <c r="AP38" s="348" t="s">
        <v>522</v>
      </c>
      <c r="AQ38" s="349">
        <v>1</v>
      </c>
      <c r="AR38" s="337" t="s">
        <v>522</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544</v>
      </c>
      <c r="AL39" s="1190"/>
      <c r="AM39" s="1190"/>
      <c r="AN39" s="1191"/>
      <c r="AO39" s="345">
        <v>-13791295</v>
      </c>
      <c r="AP39" s="345">
        <v>-10412</v>
      </c>
      <c r="AQ39" s="346">
        <v>-16939</v>
      </c>
      <c r="AR39" s="347">
        <v>-38.5</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545</v>
      </c>
      <c r="AL40" s="1181"/>
      <c r="AM40" s="1181"/>
      <c r="AN40" s="1182"/>
      <c r="AO40" s="345">
        <v>-27524921</v>
      </c>
      <c r="AP40" s="345">
        <v>-20780</v>
      </c>
      <c r="AQ40" s="346">
        <v>-31934</v>
      </c>
      <c r="AR40" s="347">
        <v>-34.9</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297</v>
      </c>
      <c r="AL41" s="1193"/>
      <c r="AM41" s="1193"/>
      <c r="AN41" s="1194"/>
      <c r="AO41" s="345">
        <v>18997384</v>
      </c>
      <c r="AP41" s="345">
        <v>14342</v>
      </c>
      <c r="AQ41" s="346">
        <v>17660</v>
      </c>
      <c r="AR41" s="347">
        <v>-18.8</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515</v>
      </c>
      <c r="AN49" s="1197" t="s">
        <v>549</v>
      </c>
      <c r="AO49" s="1198"/>
      <c r="AP49" s="1198"/>
      <c r="AQ49" s="1198"/>
      <c r="AR49" s="1199"/>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550</v>
      </c>
      <c r="AO50" s="362" t="s">
        <v>551</v>
      </c>
      <c r="AP50" s="363" t="s">
        <v>552</v>
      </c>
      <c r="AQ50" s="364" t="s">
        <v>553</v>
      </c>
      <c r="AR50" s="365" t="s">
        <v>554</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60312027</v>
      </c>
      <c r="AN51" s="367">
        <v>47067</v>
      </c>
      <c r="AO51" s="368">
        <v>-7.2</v>
      </c>
      <c r="AP51" s="369">
        <v>51684</v>
      </c>
      <c r="AQ51" s="370">
        <v>-0.4</v>
      </c>
      <c r="AR51" s="371">
        <v>-6.8</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43063911</v>
      </c>
      <c r="AN52" s="375">
        <v>33607</v>
      </c>
      <c r="AO52" s="376">
        <v>9.1999999999999993</v>
      </c>
      <c r="AP52" s="377">
        <v>26671</v>
      </c>
      <c r="AQ52" s="378">
        <v>2.6</v>
      </c>
      <c r="AR52" s="379">
        <v>6.6</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78913628</v>
      </c>
      <c r="AN53" s="367">
        <v>61078</v>
      </c>
      <c r="AO53" s="368">
        <v>29.8</v>
      </c>
      <c r="AP53" s="369">
        <v>52897</v>
      </c>
      <c r="AQ53" s="370">
        <v>2.2999999999999998</v>
      </c>
      <c r="AR53" s="371">
        <v>27.5</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62018160</v>
      </c>
      <c r="AN54" s="375">
        <v>48001</v>
      </c>
      <c r="AO54" s="376">
        <v>42.8</v>
      </c>
      <c r="AP54" s="377">
        <v>27013</v>
      </c>
      <c r="AQ54" s="378">
        <v>1.3</v>
      </c>
      <c r="AR54" s="379">
        <v>41.5</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81713124</v>
      </c>
      <c r="AN55" s="367">
        <v>62747</v>
      </c>
      <c r="AO55" s="368">
        <v>2.7</v>
      </c>
      <c r="AP55" s="369">
        <v>54945</v>
      </c>
      <c r="AQ55" s="370">
        <v>3.9</v>
      </c>
      <c r="AR55" s="371">
        <v>-1.2</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48334789</v>
      </c>
      <c r="AN56" s="375">
        <v>37116</v>
      </c>
      <c r="AO56" s="376">
        <v>-22.7</v>
      </c>
      <c r="AP56" s="377">
        <v>29293</v>
      </c>
      <c r="AQ56" s="378">
        <v>8.4</v>
      </c>
      <c r="AR56" s="379">
        <v>-31.1</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73161531</v>
      </c>
      <c r="AN57" s="367">
        <v>55672</v>
      </c>
      <c r="AO57" s="368">
        <v>-11.3</v>
      </c>
      <c r="AP57" s="369">
        <v>57132</v>
      </c>
      <c r="AQ57" s="370">
        <v>4</v>
      </c>
      <c r="AR57" s="371">
        <v>-15.3</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52929780</v>
      </c>
      <c r="AN58" s="375">
        <v>40277</v>
      </c>
      <c r="AO58" s="376">
        <v>8.5</v>
      </c>
      <c r="AP58" s="377">
        <v>30126</v>
      </c>
      <c r="AQ58" s="378">
        <v>2.8</v>
      </c>
      <c r="AR58" s="379">
        <v>5.7</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68599419</v>
      </c>
      <c r="AN59" s="367">
        <v>51789</v>
      </c>
      <c r="AO59" s="368">
        <v>-7</v>
      </c>
      <c r="AP59" s="369">
        <v>58766</v>
      </c>
      <c r="AQ59" s="370">
        <v>2.9</v>
      </c>
      <c r="AR59" s="371">
        <v>-9.9</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41854263</v>
      </c>
      <c r="AN60" s="375">
        <v>31598</v>
      </c>
      <c r="AO60" s="376">
        <v>-21.5</v>
      </c>
      <c r="AP60" s="377">
        <v>29363</v>
      </c>
      <c r="AQ60" s="378">
        <v>-2.5</v>
      </c>
      <c r="AR60" s="379">
        <v>-19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72539946</v>
      </c>
      <c r="AN61" s="382">
        <v>55671</v>
      </c>
      <c r="AO61" s="383">
        <v>1.4</v>
      </c>
      <c r="AP61" s="384">
        <v>55085</v>
      </c>
      <c r="AQ61" s="385">
        <v>2.5</v>
      </c>
      <c r="AR61" s="371">
        <v>-1.1000000000000001</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49640181</v>
      </c>
      <c r="AN62" s="375">
        <v>38120</v>
      </c>
      <c r="AO62" s="376">
        <v>3.3</v>
      </c>
      <c r="AP62" s="377">
        <v>28493</v>
      </c>
      <c r="AQ62" s="378">
        <v>2.5</v>
      </c>
      <c r="AR62" s="379">
        <v>0.8</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82B4Mxquuoo+FawXyHmfBC64S2n8oPTj+UvID9jJtH6Fo2qB9CSa+MBCqnaFsuUZniTcfzY0Iock7DgvloeVbA==" saltValue="8lb0MKWO9OP5alTkEc8E6Q==" spinCount="100000" sheet="1" objects="1" scenarios="1"/>
  <customSheetViews>
    <customSheetView guid="{D0A1E3C3-6574-4C5D-A036-A08CF835BD4B}"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0" orientation="landscape"/>
      <headerFooter alignWithMargins="0">
        <oddFooter>&amp;C&amp;P/&amp;N</oddFooter>
      </headerFooter>
    </customSheetView>
  </customSheetViews>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6" zoomScale="85" zoomScaleNormal="85" zoomScaleSheetLayoutView="55" workbookViewId="0">
      <selection activeCell="C108" sqref="C108"/>
    </sheetView>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r3fNfAgAbwNDMcBrAmxk82EoYjA53HBkSkBZmeqYALat/kGlnkpVAhNa/CpT8Ff1IJMmU2ayB9H38oGeU+W3Dw==" saltValue="ctD0z9SzLhRhj38r45oRkQ==" spinCount="100000" sheet="1" objects="1" scenarios="1"/>
  <dataConsolidate/>
  <customSheetViews>
    <customSheetView guid="{D0A1E3C3-6574-4C5D-A036-A08CF835BD4B}" showGridLines="0" fitToPage="1" hiddenRows="1" hiddenColumns="1">
      <pageMargins left="0" right="0" top="0.19685039370078741" bottom="0" header="0.39370078740157483" footer="0"/>
      <printOptions horizontalCentered="1" verticalCentered="1"/>
      <pageSetup paperSize="9" scale="38"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19" zoomScaleNormal="100" zoomScaleSheetLayoutView="55" workbookViewId="0">
      <selection activeCell="BR17" sqref="BR17"/>
    </sheetView>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7S2UmtYHI+rTu/ggQ44UpG/3TR7c+BcX5LO/hdAH7ubXn8IkjYMpb4X5PEHGYhlVBs4UOmqk4a99AG/xZuxKAw==" saltValue="x8tLZWj7wGzA+6eUe67zGw==" spinCount="100000" sheet="1" objects="1" scenarios="1"/>
  <dataConsolidate/>
  <customSheetViews>
    <customSheetView guid="{D0A1E3C3-6574-4C5D-A036-A08CF835BD4B}" showGridLines="0" fitToPage="1" hiddenRows="1" hiddenColumns="1">
      <pageMargins left="0" right="0" top="0.19685039370078741" bottom="0" header="0.39370078740157483" footer="0"/>
      <printOptions horizontalCentered="1" verticalCentered="1"/>
      <pageSetup paperSize="9" scale="40"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200" t="s">
        <v>3</v>
      </c>
      <c r="D47" s="1200"/>
      <c r="E47" s="1201"/>
      <c r="F47" s="11">
        <v>7.44</v>
      </c>
      <c r="G47" s="12">
        <v>6.42</v>
      </c>
      <c r="H47" s="12">
        <v>7.61</v>
      </c>
      <c r="I47" s="12">
        <v>7.55</v>
      </c>
      <c r="J47" s="13">
        <v>7.27</v>
      </c>
    </row>
    <row r="48" spans="2:10" ht="57.75" customHeight="1" x14ac:dyDescent="0.2">
      <c r="B48" s="14"/>
      <c r="C48" s="1202" t="s">
        <v>4</v>
      </c>
      <c r="D48" s="1202"/>
      <c r="E48" s="1203"/>
      <c r="F48" s="15">
        <v>0.93</v>
      </c>
      <c r="G48" s="16">
        <v>1.28</v>
      </c>
      <c r="H48" s="16">
        <v>0.49</v>
      </c>
      <c r="I48" s="16">
        <v>0.57999999999999996</v>
      </c>
      <c r="J48" s="17">
        <v>2.52</v>
      </c>
    </row>
    <row r="49" spans="2:10" ht="57.75" customHeight="1" thickBot="1" x14ac:dyDescent="0.25">
      <c r="B49" s="18"/>
      <c r="C49" s="1204" t="s">
        <v>5</v>
      </c>
      <c r="D49" s="1204"/>
      <c r="E49" s="1205"/>
      <c r="F49" s="19" t="s">
        <v>570</v>
      </c>
      <c r="G49" s="20">
        <v>0.47</v>
      </c>
      <c r="H49" s="20">
        <v>0.49</v>
      </c>
      <c r="I49" s="20">
        <v>0.08</v>
      </c>
      <c r="J49" s="21">
        <v>1.87</v>
      </c>
    </row>
    <row r="50" spans="2:10" ht="13.5" customHeight="1" x14ac:dyDescent="0.2"/>
  </sheetData>
  <sheetProtection algorithmName="SHA-512" hashValue="4KBURSi5IOJMGfTyn6sysLtQVznJd9jze2I4MPTrP45CvZq4q0C2GSr7g5ZMoHiCpxJudbgdMCfYCh7C+agxbA==" saltValue="yluEntfh0BABu7MvILS4rg==" spinCount="100000" sheet="1" objects="1" scenarios="1"/>
  <customSheetViews>
    <customSheetView guid="{D0A1E3C3-6574-4C5D-A036-A08CF835BD4B}" scale="80" showGridLines="0" fitToPage="1" hiddenRows="1" hiddenColumns="1" topLeftCell="A29">
      <rowBreaks count="1" manualBreakCount="1">
        <brk id="51" max="15" man="1"/>
      </rowBreaks>
      <pageMargins left="0" right="0" top="0.19685039370078741" bottom="0" header="0" footer="0"/>
      <printOptions horizontalCentered="1"/>
      <pageSetup paperSize="9" scale="64"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牧田　千尋</dc:creator>
  <cp:lastModifiedBy>細川　周平(016610)</cp:lastModifiedBy>
  <dcterms:created xsi:type="dcterms:W3CDTF">2022-03-23T01:46:44Z</dcterms:created>
  <dcterms:modified xsi:type="dcterms:W3CDTF">2022-10-20T02:10:09Z</dcterms:modified>
</cp:coreProperties>
</file>